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ELL\Dropbox\00. Pessoal\"/>
    </mc:Choice>
  </mc:AlternateContent>
  <bookViews>
    <workbookView xWindow="-120" yWindow="-120" windowWidth="20730" windowHeight="11160" tabRatio="693"/>
  </bookViews>
  <sheets>
    <sheet name="Processo" sheetId="1" r:id="rId1"/>
    <sheet name="Cadastro Cliente" sheetId="3" r:id="rId2"/>
    <sheet name="Cadastro Vendas" sheetId="5" r:id="rId3"/>
    <sheet name="Base Clientes" sheetId="4" r:id="rId4"/>
    <sheet name="Cadastro Vendas (2)" sheetId="11" state="hidden" r:id="rId5"/>
    <sheet name="Hist_Vendas" sheetId="6" r:id="rId6"/>
    <sheet name="Rotina de Fechamento" sheetId="10" r:id="rId7"/>
    <sheet name="Planilha1" sheetId="9" state="hidden" r:id="rId8"/>
    <sheet name="Planilha2" sheetId="8" state="hidden" r:id="rId9"/>
  </sheets>
  <definedNames>
    <definedName name="_xlnm._FilterDatabase" localSheetId="5" hidden="1">Hist_Vendas!$A$2:$HP$1213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Q3" i="10" l="1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F46" i="3" l="1"/>
  <c r="Q14" i="5" l="1"/>
  <c r="FN943" i="6" l="1"/>
  <c r="D12" i="5" l="1"/>
  <c r="GR29" i="6" l="1"/>
  <c r="FN29" i="6"/>
  <c r="GR986" i="6" l="1"/>
  <c r="FN986" i="6"/>
  <c r="Q27" i="11" l="1"/>
  <c r="Q14" i="11"/>
  <c r="D14" i="11"/>
  <c r="D12" i="11"/>
  <c r="J10" i="11"/>
  <c r="G10" i="11"/>
  <c r="D10" i="11"/>
  <c r="G8" i="11"/>
  <c r="G6" i="11"/>
  <c r="A5" i="11"/>
  <c r="R993" i="6" l="1"/>
  <c r="Q27" i="5" l="1"/>
  <c r="D4" i="3" l="1"/>
  <c r="D10" i="5" l="1"/>
  <c r="BK3" i="10" l="1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R1111" i="6" l="1"/>
  <c r="AD1111" i="6"/>
  <c r="CN1111" i="6"/>
  <c r="AZ1111" i="6"/>
  <c r="FG1115" i="6" l="1"/>
  <c r="Y289" i="6" l="1"/>
  <c r="BK766" i="6" l="1"/>
  <c r="S25" i="6" l="1"/>
  <c r="S330" i="6"/>
  <c r="AC1179" i="6"/>
  <c r="AI1179" i="6"/>
  <c r="Y542" i="6"/>
  <c r="AH1222" i="6"/>
  <c r="AH1221" i="6" s="1"/>
  <c r="AH1220" i="6" s="1"/>
  <c r="AH1219" i="6" s="1"/>
  <c r="AH1218" i="6" s="1"/>
  <c r="AH1217" i="6" s="1"/>
  <c r="AU1222" i="6"/>
  <c r="AU1221" i="6" s="1"/>
  <c r="AU1220" i="6" s="1"/>
  <c r="AU1219" i="6" s="1"/>
  <c r="AU1218" i="6" s="1"/>
  <c r="AU1217" i="6" s="1"/>
  <c r="G6" i="5" l="1"/>
  <c r="A5" i="5" l="1"/>
  <c r="J10" i="5" l="1"/>
  <c r="G10" i="5"/>
  <c r="G8" i="5"/>
  <c r="D14" i="5"/>
</calcChain>
</file>

<file path=xl/sharedStrings.xml><?xml version="1.0" encoding="utf-8"?>
<sst xmlns="http://schemas.openxmlformats.org/spreadsheetml/2006/main" count="21418" uniqueCount="3278">
  <si>
    <t>Venda realizada</t>
  </si>
  <si>
    <t xml:space="preserve">Anotar no caderno de vendas </t>
  </si>
  <si>
    <t>Planilha Operação</t>
  </si>
  <si>
    <t>Sim</t>
  </si>
  <si>
    <t xml:space="preserve">Cadastrar venda </t>
  </si>
  <si>
    <t>Subir cód. Da venda na planilha base</t>
  </si>
  <si>
    <t>Lançamento Estoque</t>
  </si>
  <si>
    <t>Não</t>
  </si>
  <si>
    <t>Cadastrar Cliente</t>
  </si>
  <si>
    <t>Saída</t>
  </si>
  <si>
    <t>Copiar Aba Lançamento de Estoque</t>
  </si>
  <si>
    <t>Controle de Estoque</t>
  </si>
  <si>
    <t>Entrada</t>
  </si>
  <si>
    <t>Realizar Pedido</t>
  </si>
  <si>
    <t>Recebimento do Pedido</t>
  </si>
  <si>
    <t>Contar e anotar n de peças na nf</t>
  </si>
  <si>
    <t>Colocar na pasta fisica "Financeiro"</t>
  </si>
  <si>
    <t>Lançar na planilha Controle de Estoque</t>
  </si>
  <si>
    <t>CADASTRO DE CLIENTES</t>
  </si>
  <si>
    <t>Instagram</t>
  </si>
  <si>
    <t>Belo Horizonte</t>
  </si>
  <si>
    <t>Masculino</t>
  </si>
  <si>
    <t>Site</t>
  </si>
  <si>
    <t>Contagem</t>
  </si>
  <si>
    <t>Feminino</t>
  </si>
  <si>
    <t>Indicação</t>
  </si>
  <si>
    <t>Nova Lima</t>
  </si>
  <si>
    <t>Código:</t>
  </si>
  <si>
    <t>Canal Captação:</t>
  </si>
  <si>
    <t>Google</t>
  </si>
  <si>
    <t>Lagoa Santa</t>
  </si>
  <si>
    <t>Evento Brazas</t>
  </si>
  <si>
    <t>Betim</t>
  </si>
  <si>
    <t>Nome do Cliente:*</t>
  </si>
  <si>
    <t>Telefone:*</t>
  </si>
  <si>
    <t>Ifood</t>
  </si>
  <si>
    <t>Sabará</t>
  </si>
  <si>
    <t>Brumadinho</t>
  </si>
  <si>
    <t>Aniversário:</t>
  </si>
  <si>
    <t>Gênero:</t>
  </si>
  <si>
    <t>Santa Luzia</t>
  </si>
  <si>
    <t>Ibirité</t>
  </si>
  <si>
    <t>Endereço:</t>
  </si>
  <si>
    <t>Vespasiano</t>
  </si>
  <si>
    <t>Ribeirão das Neves</t>
  </si>
  <si>
    <t>Bairro:</t>
  </si>
  <si>
    <t>Cidade:</t>
  </si>
  <si>
    <t>Email:</t>
  </si>
  <si>
    <t>Código</t>
  </si>
  <si>
    <t>Nome do Cliente</t>
  </si>
  <si>
    <t>Telefone</t>
  </si>
  <si>
    <t>Email</t>
  </si>
  <si>
    <t>Aniversário</t>
  </si>
  <si>
    <t>Endereço</t>
  </si>
  <si>
    <t>Bairro</t>
  </si>
  <si>
    <t>Cidade</t>
  </si>
  <si>
    <t>Canal de Captação</t>
  </si>
  <si>
    <t>Gênero</t>
  </si>
  <si>
    <t>Arthur Abrahao</t>
  </si>
  <si>
    <t>Rua Conde de Monte Cristo, 32</t>
  </si>
  <si>
    <t>Ipiranga</t>
  </si>
  <si>
    <t>Bruno D</t>
  </si>
  <si>
    <t>Henrique Lamounier</t>
  </si>
  <si>
    <t>lamounier.henrique13@gmail.com</t>
  </si>
  <si>
    <t>Rua Joao Antonio Cardoso, 370 ap 302</t>
  </si>
  <si>
    <t>Ouro Preto</t>
  </si>
  <si>
    <t>Jorge Luis Santos</t>
  </si>
  <si>
    <t>Rua Radialista Antonio Onesimo, 157</t>
  </si>
  <si>
    <t>Ceu Azul</t>
  </si>
  <si>
    <t>Leonardo Paoliello</t>
  </si>
  <si>
    <t>leonardo.paoliello@gmail.com</t>
  </si>
  <si>
    <t>Rua Rio Grande do Norte, 1473</t>
  </si>
  <si>
    <t>Savassi</t>
  </si>
  <si>
    <t>Gustavo Rezende</t>
  </si>
  <si>
    <t>Rua Coletor Celso Werneck, 154 ap 408</t>
  </si>
  <si>
    <t>Santo Antonio</t>
  </si>
  <si>
    <t>Fernanda Macedo</t>
  </si>
  <si>
    <t>fefe.macedopereira@yahoo.com.br</t>
  </si>
  <si>
    <t>Av Cristiano Machado, 65</t>
  </si>
  <si>
    <t>Cidade Nova</t>
  </si>
  <si>
    <t>Ronan Gonçalves</t>
  </si>
  <si>
    <t>Av Raja Gabaglia, 2601</t>
  </si>
  <si>
    <t>Cidade Jardim</t>
  </si>
  <si>
    <t>Victor Silva</t>
  </si>
  <si>
    <t>Rua Julio Soares Santana, 369 ap 801</t>
  </si>
  <si>
    <t>Leonardo Pepper</t>
  </si>
  <si>
    <t>leogsp23@yahoo.com.br</t>
  </si>
  <si>
    <t>Marcela Magalhães</t>
  </si>
  <si>
    <t>marcelamagalhaes2303@gmail.com</t>
  </si>
  <si>
    <t>Rua Clementino Viana Dotti, 159 ap 701</t>
  </si>
  <si>
    <t>Buritis</t>
  </si>
  <si>
    <t>Silvana Guedes</t>
  </si>
  <si>
    <t>silvana@chaperfil.com.br</t>
  </si>
  <si>
    <t>Rua Professora Bartira Mourao, 194 ap 502</t>
  </si>
  <si>
    <t>Frederico Nizzato</t>
  </si>
  <si>
    <t>nizzato37@hotmail.com</t>
  </si>
  <si>
    <t xml:space="preserve">Rua Itapemirim, 746 </t>
  </si>
  <si>
    <t>Serra</t>
  </si>
  <si>
    <t>Augusto Campos</t>
  </si>
  <si>
    <t>Rua Industrial José Costa, 416</t>
  </si>
  <si>
    <t>Nova Granada</t>
  </si>
  <si>
    <t>Gustavo Melo</t>
  </si>
  <si>
    <t>gustavomelocoelho2@hotmail.com</t>
  </si>
  <si>
    <t>Rua Cypriano Souza Coutinho, 15 ap 1500</t>
  </si>
  <si>
    <t>Belvedere</t>
  </si>
  <si>
    <t>Marilia Maluf</t>
  </si>
  <si>
    <t>marmaluf@hotmail.com</t>
  </si>
  <si>
    <t>Rua Nunes Vieira, 436 ap 301 bloco C</t>
  </si>
  <si>
    <t>Henrique Guimarães</t>
  </si>
  <si>
    <t>vilhena21@hotmail.com</t>
  </si>
  <si>
    <t>Rua Marechal Rondon, 300</t>
  </si>
  <si>
    <t>Planalto</t>
  </si>
  <si>
    <t>João Vitor</t>
  </si>
  <si>
    <t>fojoaovitor@gmail.com</t>
  </si>
  <si>
    <t>João Pedro</t>
  </si>
  <si>
    <t>Av Pinheiro, 1346</t>
  </si>
  <si>
    <t>Condominio Retiro das Pedras</t>
  </si>
  <si>
    <t>Lucas Pedro</t>
  </si>
  <si>
    <t>lucaspedro0211@gmail.com</t>
  </si>
  <si>
    <t>Lucas Abranches</t>
  </si>
  <si>
    <t>Eduardo Silva</t>
  </si>
  <si>
    <t>Rua Borborema, 554</t>
  </si>
  <si>
    <t>Renascença</t>
  </si>
  <si>
    <t>Felipe Rossi</t>
  </si>
  <si>
    <t>Rua Engenheiro Alberto Pontes, 489 ap 303</t>
  </si>
  <si>
    <t>Gustavo Bentes</t>
  </si>
  <si>
    <t>Av José Oswaldo de Araujo, 10</t>
  </si>
  <si>
    <t>São Bento</t>
  </si>
  <si>
    <t>Pablo Marra</t>
  </si>
  <si>
    <t>Rua pinto alves , 4666</t>
  </si>
  <si>
    <t>Condominio Portal do Vinhatico</t>
  </si>
  <si>
    <t>Jandir Braga</t>
  </si>
  <si>
    <t>Rua dos Guajajaras, 600 ap 1204</t>
  </si>
  <si>
    <t>Centro</t>
  </si>
  <si>
    <t>Wallace Andrade</t>
  </si>
  <si>
    <t>wallace.profissional@outlook.com</t>
  </si>
  <si>
    <t xml:space="preserve">Rua Aguas Claras 165A </t>
  </si>
  <si>
    <t>Lucas Queiroz</t>
  </si>
  <si>
    <t>Rua Alvorada de Minas, 231</t>
  </si>
  <si>
    <t>Padre Eustáquio</t>
  </si>
  <si>
    <t>Lucas Matheus</t>
  </si>
  <si>
    <t>Rua Batista de Andrade, 173</t>
  </si>
  <si>
    <t>Inconfidencia</t>
  </si>
  <si>
    <t>Maria Luiza Atheniense</t>
  </si>
  <si>
    <t>mellomarialuiza@yahoo.com.br</t>
  </si>
  <si>
    <t>Rua Eduardo Porto, 326</t>
  </si>
  <si>
    <t>Jayane Kyvia</t>
  </si>
  <si>
    <t>jayanekyviaa1@gmail.com</t>
  </si>
  <si>
    <t>Rua São João, 53</t>
  </si>
  <si>
    <t>Araguaia</t>
  </si>
  <si>
    <t xml:space="preserve">Caroline Cunha </t>
  </si>
  <si>
    <t>carolinesocunha@gmail.com</t>
  </si>
  <si>
    <t>Rua Borborema, 1287</t>
  </si>
  <si>
    <t>Camila Lins</t>
  </si>
  <si>
    <t>camilaec@hotmail.com</t>
  </si>
  <si>
    <t>Rua Jair Dutra de Moraes, 136 ap 201</t>
  </si>
  <si>
    <t>Dona Clara</t>
  </si>
  <si>
    <t>Douglas Deli</t>
  </si>
  <si>
    <t>(31) 987707142</t>
  </si>
  <si>
    <t>dodoprofeta123@gmail.com</t>
  </si>
  <si>
    <t>Marco Antônio Barral</t>
  </si>
  <si>
    <t>(31) 998431171</t>
  </si>
  <si>
    <t>marcoaobarral@hotmail.com</t>
  </si>
  <si>
    <t>Rua Miradouro, 12, Apto 402</t>
  </si>
  <si>
    <t>Sion</t>
  </si>
  <si>
    <t xml:space="preserve">Edirley </t>
  </si>
  <si>
    <t>(31) 988135156</t>
  </si>
  <si>
    <t xml:space="preserve">Rua Carlos Alberto, 565 </t>
  </si>
  <si>
    <t>Santa Mônica</t>
  </si>
  <si>
    <t>Jonathan Silva</t>
  </si>
  <si>
    <t>(31)988964342</t>
  </si>
  <si>
    <t>jonathan.ssilva0677@hotmail.com</t>
  </si>
  <si>
    <t>Rua Terezinha Viana de Assis</t>
  </si>
  <si>
    <t>Vila Pinho</t>
  </si>
  <si>
    <t>Valerio Medeiros</t>
  </si>
  <si>
    <t>31 994450025</t>
  </si>
  <si>
    <t>Rua Antônio de Alburquerque</t>
  </si>
  <si>
    <t>Jonatan Bordin</t>
  </si>
  <si>
    <t>(31) 98269-8725</t>
  </si>
  <si>
    <t>Jonatan.bordin@herval.com.br</t>
  </si>
  <si>
    <t>Rua Sílvio menecucci, 143</t>
  </si>
  <si>
    <t>Flavio Notini</t>
  </si>
  <si>
    <t>flavionotini@carvalhopereirafortini.adv.br</t>
  </si>
  <si>
    <t>Rua João Antônio Azeredo, 10 ap 1102</t>
  </si>
  <si>
    <t>Claudia Gama</t>
  </si>
  <si>
    <t>Samuel Lima</t>
  </si>
  <si>
    <t>samuel_lima29@hotmail.com</t>
  </si>
  <si>
    <t>Felipe Martins</t>
  </si>
  <si>
    <t>Rua Bom Sucesso, 219</t>
  </si>
  <si>
    <t>Carlos Prates</t>
  </si>
  <si>
    <t>Vinicius "Renascença"</t>
  </si>
  <si>
    <t>Laysi Rodrigues</t>
  </si>
  <si>
    <t>Rua das Chacaras, 400 ap 304 bloco F</t>
  </si>
  <si>
    <t>Mantiqueira</t>
  </si>
  <si>
    <t>Edmar Pereira</t>
  </si>
  <si>
    <t>Alameda das Saíras, 1397</t>
  </si>
  <si>
    <t>Condominio Vale do Ouro</t>
  </si>
  <si>
    <t>Daniel Silveira</t>
  </si>
  <si>
    <t>Rua Cesario Alvim, 288 ap 102</t>
  </si>
  <si>
    <t>Cristina Isabella</t>
  </si>
  <si>
    <t>Rua Rocha Lagoa 336</t>
  </si>
  <si>
    <t>Cachoeirinha</t>
  </si>
  <si>
    <t xml:space="preserve">Felipe Piu </t>
  </si>
  <si>
    <t>Rua dos Borges, 155</t>
  </si>
  <si>
    <t>Jardim Vitoria</t>
  </si>
  <si>
    <t>Marcelo Grandioso</t>
  </si>
  <si>
    <t>Rua Contria, 1485</t>
  </si>
  <si>
    <t>Grajaú</t>
  </si>
  <si>
    <t>Arthur Souza</t>
  </si>
  <si>
    <t>souzarthur@gmail.com</t>
  </si>
  <si>
    <t>Suzy Flores</t>
  </si>
  <si>
    <t>Rua São Pedro da União, 99 ap 302</t>
  </si>
  <si>
    <t>Thiago de Alcantara</t>
  </si>
  <si>
    <t>thiagoacesar@gmail.com</t>
  </si>
  <si>
    <t>Rua São Bento, 90 ap 201</t>
  </si>
  <si>
    <t xml:space="preserve">Graça </t>
  </si>
  <si>
    <t>Estevao Mendes</t>
  </si>
  <si>
    <t>Rua Rio Grande do Norte, 888</t>
  </si>
  <si>
    <t>Funcionarios</t>
  </si>
  <si>
    <t xml:space="preserve">Piiter Fernando </t>
  </si>
  <si>
    <t>Rua Maria Rosa Sales, 330</t>
  </si>
  <si>
    <t>Nova Cintra</t>
  </si>
  <si>
    <t>Rafael Miranda</t>
  </si>
  <si>
    <t>Av Aggeo Pio Sobrinho, 295 ap 501</t>
  </si>
  <si>
    <t>João Paulo Linhares</t>
  </si>
  <si>
    <t>Ricardo Miller</t>
  </si>
  <si>
    <t>Rua dos Aimores, 1330 ap 703</t>
  </si>
  <si>
    <t>Funcionários</t>
  </si>
  <si>
    <t>Bernardo Giusti</t>
  </si>
  <si>
    <t>bernardogwc@gmail.com</t>
  </si>
  <si>
    <t>Rua Eduardo Porto, 552</t>
  </si>
  <si>
    <t>Eduardo Lima</t>
  </si>
  <si>
    <t>Rua Alvarenga Peixoto, 720</t>
  </si>
  <si>
    <t>Lourdes</t>
  </si>
  <si>
    <t>Bruno Barcelos</t>
  </si>
  <si>
    <t>Rua Guajajaras 885 ap 1303A</t>
  </si>
  <si>
    <t xml:space="preserve">Henrique Gandra </t>
  </si>
  <si>
    <t>augustomendonca@gmail.com</t>
  </si>
  <si>
    <t>Rua Pompeia, 10 ap 303</t>
  </si>
  <si>
    <t>Prado</t>
  </si>
  <si>
    <t>Thais S</t>
  </si>
  <si>
    <t>Luiza Fiuza</t>
  </si>
  <si>
    <t>Hugo Reis</t>
  </si>
  <si>
    <t>Rua Ministro Orozimbo Nonato, 525 ap 406</t>
  </si>
  <si>
    <t>Thiago Césare</t>
  </si>
  <si>
    <t>thiagocrg@gmail.com</t>
  </si>
  <si>
    <t>Rua Eduardo Porto, 396</t>
  </si>
  <si>
    <t>Larissa Valentini</t>
  </si>
  <si>
    <t>Rua Nunes Vieira, 123</t>
  </si>
  <si>
    <t>Felipe Grossi</t>
  </si>
  <si>
    <t>Caio Marcelo</t>
  </si>
  <si>
    <t>caio-marcelo@hotmail.com</t>
  </si>
  <si>
    <t xml:space="preserve">Rua Regozino Alves 25 ap 101 </t>
  </si>
  <si>
    <t xml:space="preserve">São Lucas </t>
  </si>
  <si>
    <t>Amanda Regina Moura</t>
  </si>
  <si>
    <t>amandaregina1@hotmail.com</t>
  </si>
  <si>
    <t>Rua da Bolivia, 210</t>
  </si>
  <si>
    <t>Jardim Piemont Sul</t>
  </si>
  <si>
    <t>Erick Racilan</t>
  </si>
  <si>
    <t>erickracilan@hotmail.com</t>
  </si>
  <si>
    <t>Rua Jesuina Ferraz dos Santos 167</t>
  </si>
  <si>
    <t xml:space="preserve">Barreiro </t>
  </si>
  <si>
    <t>Vitor Miranda</t>
  </si>
  <si>
    <t>Lincoln</t>
  </si>
  <si>
    <t>Paulo Paim</t>
  </si>
  <si>
    <t>paulopaim@energiminas.com.br</t>
  </si>
  <si>
    <t>Rua Dr Aguinaldo Monteiro, 151</t>
  </si>
  <si>
    <t>Castelo</t>
  </si>
  <si>
    <t>Gustavo Passini</t>
  </si>
  <si>
    <t>gupassini@hotmail.com</t>
  </si>
  <si>
    <t>Rua Barcelona, 191 ap 402</t>
  </si>
  <si>
    <t>Santa Lucia</t>
  </si>
  <si>
    <t>Gabriel Jamur Medina</t>
  </si>
  <si>
    <t>Rua Julia Nunes Guerra, 194 ap 201</t>
  </si>
  <si>
    <t>Luxemburgo</t>
  </si>
  <si>
    <t>Guilherme Klester</t>
  </si>
  <si>
    <t>Rogerio Queiroga Barros</t>
  </si>
  <si>
    <t>Rua Aripuanã, 100</t>
  </si>
  <si>
    <t>Diogo Vasconcelos</t>
  </si>
  <si>
    <t>Jonathan Paulino</t>
  </si>
  <si>
    <t>Av Deputado Cristovam Chiaradia, 25</t>
  </si>
  <si>
    <t>Leonardo Caddah</t>
  </si>
  <si>
    <t>Rua Claudio Manoel, 599 ap 902</t>
  </si>
  <si>
    <t>Georgia Martins</t>
  </si>
  <si>
    <t>falachefinha@gmail.com</t>
  </si>
  <si>
    <t>Rua Alves do Vale, 71 ap 601</t>
  </si>
  <si>
    <t>Felipe Batista</t>
  </si>
  <si>
    <t>Rua Martim de Carvalho, 365 ap 1402</t>
  </si>
  <si>
    <t>Santo Agostinho</t>
  </si>
  <si>
    <t>Marquinhos "Galo"</t>
  </si>
  <si>
    <t>Av Coronel Virgilio Machado, 428</t>
  </si>
  <si>
    <t>Parque Jardim Encantado</t>
  </si>
  <si>
    <t>Dianne Barbosa</t>
  </si>
  <si>
    <t>barbosa.dianne@gmail.com</t>
  </si>
  <si>
    <t>Rua Serra da Mantiqueira, 745 ap 102</t>
  </si>
  <si>
    <t>Conjunto Ribeiro de Abreu</t>
  </si>
  <si>
    <t>Karina Matos</t>
  </si>
  <si>
    <t xml:space="preserve">Rua Bernardino de Lima, 75 </t>
  </si>
  <si>
    <t>Gutierrez</t>
  </si>
  <si>
    <t>Celso Moreira</t>
  </si>
  <si>
    <t>Rua Desembargador Fabio Maldonado 152</t>
  </si>
  <si>
    <t>Arthur Rafael</t>
  </si>
  <si>
    <t>Rua Viterbo, 135</t>
  </si>
  <si>
    <t>Bandeirantes</t>
  </si>
  <si>
    <t>Felipe Resende</t>
  </si>
  <si>
    <t>Thulio Igor Pereira</t>
  </si>
  <si>
    <t>thulini94@gmail.com</t>
  </si>
  <si>
    <t>Rua Itacaré 33</t>
  </si>
  <si>
    <t>Concordia</t>
  </si>
  <si>
    <t>Filipe Fernandes</t>
  </si>
  <si>
    <t>Av Augusto de Lima, 134</t>
  </si>
  <si>
    <t>Victor Dardot</t>
  </si>
  <si>
    <t>Rua Lua, 501</t>
  </si>
  <si>
    <t xml:space="preserve">Santa Lucia </t>
  </si>
  <si>
    <t>Luis Felipe Gonzaga</t>
  </si>
  <si>
    <t>Rua Avelino Giarola, 460</t>
  </si>
  <si>
    <t>Debora de Sena</t>
  </si>
  <si>
    <t>dsomendes@gmail.com</t>
  </si>
  <si>
    <t>Rua Cesário Alvim, 288 ap 102</t>
  </si>
  <si>
    <t>Ana Miranda Chaves</t>
  </si>
  <si>
    <t>anapaulagchaves8@gmail.com</t>
  </si>
  <si>
    <t>Rua Arduino Bolivar, 216 ap 301</t>
  </si>
  <si>
    <t>Fabiana Ayrolla Teixeira</t>
  </si>
  <si>
    <t>Rua Coronel José Benjamin, 1300 ap 401</t>
  </si>
  <si>
    <t>Felix Rangel</t>
  </si>
  <si>
    <t>Rua Sagres, 241 ap 302</t>
  </si>
  <si>
    <t>Marie</t>
  </si>
  <si>
    <t>Rua Engenheiro Alberto Pontes, 510</t>
  </si>
  <si>
    <t>Matheus</t>
  </si>
  <si>
    <t>Rua Claudio, 145 ap 1203</t>
  </si>
  <si>
    <t>Marcilio Junior</t>
  </si>
  <si>
    <t>Dani</t>
  </si>
  <si>
    <t>Bernardo "Laguna"</t>
  </si>
  <si>
    <t>Rua Ebano, 336</t>
  </si>
  <si>
    <t>Jardim Laguna</t>
  </si>
  <si>
    <t xml:space="preserve">Filipe </t>
  </si>
  <si>
    <t>Rua Quatro, 37</t>
  </si>
  <si>
    <t>Henrique C</t>
  </si>
  <si>
    <t>Rua Engenheiro Aluisio Rocha, 209 ap 902</t>
  </si>
  <si>
    <t>Thiago Vargas</t>
  </si>
  <si>
    <t xml:space="preserve">Carlos Magno </t>
  </si>
  <si>
    <t>Rua Cura D'ars 1308</t>
  </si>
  <si>
    <t xml:space="preserve">Edilene </t>
  </si>
  <si>
    <t>Arthur Oliveira Barroso</t>
  </si>
  <si>
    <t>Lucas Cipriano</t>
  </si>
  <si>
    <t>Rua Virgilio Uchoa 531</t>
  </si>
  <si>
    <t>Fabiano Menezes</t>
  </si>
  <si>
    <t xml:space="preserve">Rua Monte Carmelo, 110 </t>
  </si>
  <si>
    <t xml:space="preserve">Olaria </t>
  </si>
  <si>
    <t>Mario Caio Braga</t>
  </si>
  <si>
    <t>Rua Maranhão, 1622 ap 901</t>
  </si>
  <si>
    <t>Karen Alves</t>
  </si>
  <si>
    <t>kajualves@yahoo.com.br</t>
  </si>
  <si>
    <t>Rua Anchieta, 230 ap 304</t>
  </si>
  <si>
    <t xml:space="preserve">Helena Mourão </t>
  </si>
  <si>
    <t>lelenamourao@terra.com.br</t>
  </si>
  <si>
    <t>Rua Zuzu Angel, 195</t>
  </si>
  <si>
    <t>Ivay Queiroz</t>
  </si>
  <si>
    <t>nayaraferreira254@hotmail.com</t>
  </si>
  <si>
    <t>Rua Afonso de Abreu e Silva, 192</t>
  </si>
  <si>
    <t xml:space="preserve">Gloria </t>
  </si>
  <si>
    <t>Claudio Marcio</t>
  </si>
  <si>
    <t>claudio190.marcio@gmail.com</t>
  </si>
  <si>
    <t>Rua Padre Guilherme 190</t>
  </si>
  <si>
    <t>Nova Vista</t>
  </si>
  <si>
    <t>Humberto Filho</t>
  </si>
  <si>
    <t>Luis Brito</t>
  </si>
  <si>
    <t>Rua João Antonio Azeredo, 680 ap 701</t>
  </si>
  <si>
    <t xml:space="preserve">Belvedere </t>
  </si>
  <si>
    <t>Laura Oliveira</t>
  </si>
  <si>
    <t>lauracoelho1296@gmail.com</t>
  </si>
  <si>
    <t>Av Capim Branco, 130</t>
  </si>
  <si>
    <t>Vista Alegre</t>
  </si>
  <si>
    <t>Julia Serpa</t>
  </si>
  <si>
    <t>Rua Satélite, 206</t>
  </si>
  <si>
    <t>Caiçara</t>
  </si>
  <si>
    <t>Isau Vieira</t>
  </si>
  <si>
    <t>Rua Ipuera, 138</t>
  </si>
  <si>
    <t>Novo Eldorado</t>
  </si>
  <si>
    <t>Wagner Prata</t>
  </si>
  <si>
    <t>wagner.prata@perfilcontadores.com.br</t>
  </si>
  <si>
    <t>Rua Desembargador Lincoln Prates, 309</t>
  </si>
  <si>
    <t>Itapoã</t>
  </si>
  <si>
    <t>Diogo Panin</t>
  </si>
  <si>
    <t>diogo.panin@gmail.com</t>
  </si>
  <si>
    <t xml:space="preserve">Jecimar Soares </t>
  </si>
  <si>
    <t>phactus@phactus.com</t>
  </si>
  <si>
    <t>Rua Maria Vaz de Melo, 290 ap 201</t>
  </si>
  <si>
    <t>Juliano Murta</t>
  </si>
  <si>
    <t>Avenida Padre Vieira 120 ap 101</t>
  </si>
  <si>
    <t>Minas Brasil</t>
  </si>
  <si>
    <t xml:space="preserve">Monica Miranda </t>
  </si>
  <si>
    <t>monicamiranda10@gmail.com</t>
  </si>
  <si>
    <t>Rua dos Tumucumaques, 85 ap 102 bloco 3</t>
  </si>
  <si>
    <t>Santa Monica</t>
  </si>
  <si>
    <t>Cristiano Ayres</t>
  </si>
  <si>
    <t>Praça Miguel Chiquiloff, 41 ap 1502</t>
  </si>
  <si>
    <t>Graziele Quirino</t>
  </si>
  <si>
    <t>Doação</t>
  </si>
  <si>
    <t>Perda</t>
  </si>
  <si>
    <t>Carla Costa</t>
  </si>
  <si>
    <t>Avenida Professor Mario Werneck, 434</t>
  </si>
  <si>
    <t>Henrique Resende</t>
  </si>
  <si>
    <t>Vinicius Cappetti</t>
  </si>
  <si>
    <t>Rua Tomé de Souza, 950</t>
  </si>
  <si>
    <t xml:space="preserve">Funcionários </t>
  </si>
  <si>
    <t>Rodrigo Medeiros</t>
  </si>
  <si>
    <t>rodrigo_smedeiros@live.com</t>
  </si>
  <si>
    <t>Thassiane Marcelle</t>
  </si>
  <si>
    <t>thaymarcelle27@gmail.com</t>
  </si>
  <si>
    <t>Rua México, 140</t>
  </si>
  <si>
    <t>Renato</t>
  </si>
  <si>
    <t>Mateus Guarnieri</t>
  </si>
  <si>
    <t>mateusgguarnieri@hotmail.com</t>
  </si>
  <si>
    <t>Rua Democrata, 325 ap 403</t>
  </si>
  <si>
    <t>Fernão Dias</t>
  </si>
  <si>
    <t>Tadeu Batista</t>
  </si>
  <si>
    <t>batistatadeu@gmail.com</t>
  </si>
  <si>
    <t>Rua Dom Lucio Antunes, 1075</t>
  </si>
  <si>
    <t>Coração Eucaristico</t>
  </si>
  <si>
    <t>Carla Reis</t>
  </si>
  <si>
    <t>carlareisrocha@hotmail.com</t>
  </si>
  <si>
    <t>Rua Manoel Diniz, 22</t>
  </si>
  <si>
    <t>Palmares</t>
  </si>
  <si>
    <t xml:space="preserve">Leandro Prado </t>
  </si>
  <si>
    <t>Américo Giannetti</t>
  </si>
  <si>
    <t>americo.arg@gmail.com</t>
  </si>
  <si>
    <t>Rua Agripa de Vasconcelos 252</t>
  </si>
  <si>
    <t>Mangabeiras</t>
  </si>
  <si>
    <t>Fernanda Malta</t>
  </si>
  <si>
    <t>Matheus Virgilio</t>
  </si>
  <si>
    <t>matheus.mouralima@gmail.com</t>
  </si>
  <si>
    <t xml:space="preserve">Av Luiz Paulo Franco </t>
  </si>
  <si>
    <t>Fábio Aguiar</t>
  </si>
  <si>
    <t>Rua Levy Lafetá, 109 ap 600</t>
  </si>
  <si>
    <t>Ruben Alabart</t>
  </si>
  <si>
    <t>Rua São Romão 555 ap 800</t>
  </si>
  <si>
    <t>Cristiano Andrade</t>
  </si>
  <si>
    <t>Rua Maestro Arthur Bosmans 55 ap 802</t>
  </si>
  <si>
    <t>Vitoria Oliveira</t>
  </si>
  <si>
    <t>Rua Carandaí, 151 ap 210</t>
  </si>
  <si>
    <t>Canaa</t>
  </si>
  <si>
    <t xml:space="preserve">Lilian Ferreira Chalup </t>
  </si>
  <si>
    <t>Rua Zodiaco, 56</t>
  </si>
  <si>
    <t>Luis Duti</t>
  </si>
  <si>
    <t>luisduti2002@gmail.com</t>
  </si>
  <si>
    <t xml:space="preserve">Bernardo Rocha </t>
  </si>
  <si>
    <t>Igor Jabur</t>
  </si>
  <si>
    <t>Rua Major Lopes, 655 ap 203</t>
  </si>
  <si>
    <t>São Pedro</t>
  </si>
  <si>
    <t>André Avelar</t>
  </si>
  <si>
    <t>andre@grupojpa.com.br</t>
  </si>
  <si>
    <t>Rua Lapinha, 888 ap 304</t>
  </si>
  <si>
    <t>Salgado Filho</t>
  </si>
  <si>
    <t>Ana Beatriz Souza</t>
  </si>
  <si>
    <t>Rua Frutuoso Viana, 33 ap 04</t>
  </si>
  <si>
    <t>Estrela Dalva</t>
  </si>
  <si>
    <t>Ana Lúcia</t>
  </si>
  <si>
    <t>Rua da Bahia, 1295</t>
  </si>
  <si>
    <t>Janderson Junior</t>
  </si>
  <si>
    <t>janderson@construtoraatos.com.br</t>
  </si>
  <si>
    <t>Rua Desembargador Paula Mota, 263 ap 603</t>
  </si>
  <si>
    <t>Camila Oliveira</t>
  </si>
  <si>
    <t>camilla.ovr@gmail.com</t>
  </si>
  <si>
    <t>Rua Vale dos Coqueiros, 165 casa 1</t>
  </si>
  <si>
    <t>Amanda Abuchaim</t>
  </si>
  <si>
    <t xml:space="preserve">Rua Conde de Linhares, 770 </t>
  </si>
  <si>
    <t>Coração de Jesus</t>
  </si>
  <si>
    <t>Matheus Queiroga</t>
  </si>
  <si>
    <t>Rua Aripuana, 100</t>
  </si>
  <si>
    <t>Maria Isabella</t>
  </si>
  <si>
    <t>Rua Mar de Espanha, 400</t>
  </si>
  <si>
    <t>Santo Antônio</t>
  </si>
  <si>
    <t xml:space="preserve">Bruna Morais </t>
  </si>
  <si>
    <t>brunamoraisv@gmail.com</t>
  </si>
  <si>
    <t>Rua Aureliano Lessa, 198 ap 702</t>
  </si>
  <si>
    <t>Liberdade</t>
  </si>
  <si>
    <t>Bruna Costa</t>
  </si>
  <si>
    <t>brunascosta1989@hotmail.com</t>
  </si>
  <si>
    <t>Rua Dante, 145</t>
  </si>
  <si>
    <t>São Lucas</t>
  </si>
  <si>
    <t>Diego Silva</t>
  </si>
  <si>
    <t>Rua Noraldino de Lima, 290 ap 1102</t>
  </si>
  <si>
    <t xml:space="preserve">Pampulha </t>
  </si>
  <si>
    <t>Marcel</t>
  </si>
  <si>
    <t>Rafhael Alvarenga</t>
  </si>
  <si>
    <t>rafhael.alvarenga@gmail.com</t>
  </si>
  <si>
    <t>Rua Senador Firmino, 58 ap 202</t>
  </si>
  <si>
    <t>Fabiana Vecchi de Almeida</t>
  </si>
  <si>
    <t>Rua General Carneiro, 90</t>
  </si>
  <si>
    <t>Sagrada Família</t>
  </si>
  <si>
    <t>Felipe Moraes</t>
  </si>
  <si>
    <t>Rua Flor de Morango, 60</t>
  </si>
  <si>
    <t>Inconfidência</t>
  </si>
  <si>
    <t>Carlos Carvalho</t>
  </si>
  <si>
    <t>Rua Martim Francisco 857 ap 202</t>
  </si>
  <si>
    <t>Gladston Alves</t>
  </si>
  <si>
    <t>Bernardo Alvarenga</t>
  </si>
  <si>
    <t>bernardoalvarenga@gmail.com</t>
  </si>
  <si>
    <t>Rua Ondina Pedrosa Nahas 573</t>
  </si>
  <si>
    <t>Serrano</t>
  </si>
  <si>
    <t>Lucas Dornelas Moreira</t>
  </si>
  <si>
    <t>Rua dos Timbiras, 3172 ap 1001</t>
  </si>
  <si>
    <t xml:space="preserve">Barro Preto </t>
  </si>
  <si>
    <t>Rebeca Borges</t>
  </si>
  <si>
    <t>Rua Calcutá 96</t>
  </si>
  <si>
    <t>Trevo</t>
  </si>
  <si>
    <t>Bruno Dias Carneiro</t>
  </si>
  <si>
    <t>brunodmc5@gmail.com</t>
  </si>
  <si>
    <t>Rua Manoel Gomes Pereira, 50 ap 400</t>
  </si>
  <si>
    <t>André Fares Dias</t>
  </si>
  <si>
    <t xml:space="preserve">Rua das Flores, 210 ap 2304 torre 2 </t>
  </si>
  <si>
    <t xml:space="preserve">Vila da Serra </t>
  </si>
  <si>
    <t>Diva Pimenta Magalhães</t>
  </si>
  <si>
    <t>Rua Dr Célio Andrade, 50 ap 402</t>
  </si>
  <si>
    <t>Gabriel Soares Lifonso</t>
  </si>
  <si>
    <t>Rua da Ladeira, 126</t>
  </si>
  <si>
    <t xml:space="preserve">Palmares </t>
  </si>
  <si>
    <t>Amanda Britto</t>
  </si>
  <si>
    <t>Alameda Antibes, 895</t>
  </si>
  <si>
    <t>Condominio Riviera</t>
  </si>
  <si>
    <t>Dalker R</t>
  </si>
  <si>
    <t>Hugo César</t>
  </si>
  <si>
    <t>Rua Santa Judite, 25</t>
  </si>
  <si>
    <t>Aparecida</t>
  </si>
  <si>
    <t>Vanda Castro</t>
  </si>
  <si>
    <t xml:space="preserve">Alessandra Fantoni </t>
  </si>
  <si>
    <t xml:space="preserve">Rua Coronel José Benjamin 1300 </t>
  </si>
  <si>
    <t xml:space="preserve">Luis Felipe </t>
  </si>
  <si>
    <t>Céu Azul</t>
  </si>
  <si>
    <t>Ana Flávia Ribeiro</t>
  </si>
  <si>
    <t>anaflavia-ribeiro@hotmail.com</t>
  </si>
  <si>
    <t>Rua Efigênia Natividade, 90</t>
  </si>
  <si>
    <t>Manacás</t>
  </si>
  <si>
    <t>Brena Navarro</t>
  </si>
  <si>
    <t>navarrobrena@gmail.com</t>
  </si>
  <si>
    <t>Rua Iraí</t>
  </si>
  <si>
    <t>Alberto Galofaro</t>
  </si>
  <si>
    <t>galofaroalberto93@gmail.com</t>
  </si>
  <si>
    <t>Rua Alvinopolis, 380</t>
  </si>
  <si>
    <t>Santa Tereza</t>
  </si>
  <si>
    <t xml:space="preserve">Camilla Célia </t>
  </si>
  <si>
    <t>camilla.celia@gmail.com</t>
  </si>
  <si>
    <t xml:space="preserve">Carol Lima </t>
  </si>
  <si>
    <t>c.castrol@hotmail.com</t>
  </si>
  <si>
    <t>Rua Coronel Praes, 186 ap 303</t>
  </si>
  <si>
    <t>Sagrada Familia</t>
  </si>
  <si>
    <t>Lucas Guarnieri</t>
  </si>
  <si>
    <t>lucasguarnieri21@gmail.com</t>
  </si>
  <si>
    <t xml:space="preserve">Rua São Mateus, 290 </t>
  </si>
  <si>
    <t>Maria Eduarda Santos de Arruda</t>
  </si>
  <si>
    <t>Rua Barão de Cocais, 540 ap 301</t>
  </si>
  <si>
    <t>Breno Araújo</t>
  </si>
  <si>
    <t>brenopuc@gmail.com</t>
  </si>
  <si>
    <t>Rua Professor Jerson Martins, 15 ap 1201 torre 2</t>
  </si>
  <si>
    <t>Jaraguá</t>
  </si>
  <si>
    <t>João Vitor Moura</t>
  </si>
  <si>
    <t>Alvaro Maneira</t>
  </si>
  <si>
    <t xml:space="preserve">Rua Lua, 480 </t>
  </si>
  <si>
    <t>Santa Lúcia</t>
  </si>
  <si>
    <t>Gustavo Mota</t>
  </si>
  <si>
    <t>Rua Rio Grande do Sul, 720 ap 2603</t>
  </si>
  <si>
    <t>Barro Preto</t>
  </si>
  <si>
    <t>Tulio Antunes</t>
  </si>
  <si>
    <t>Zodiaco 564, apto 1800</t>
  </si>
  <si>
    <t xml:space="preserve">Pedro Lanna </t>
  </si>
  <si>
    <t>pedrolanna01@gmail.com</t>
  </si>
  <si>
    <t>Rua Grão Mogol, 698 ap 203</t>
  </si>
  <si>
    <t>Caio Amorim</t>
  </si>
  <si>
    <t>caiohamorim@hotmail.com</t>
  </si>
  <si>
    <t>Rua Donato da Fonseca 737 ap 704A</t>
  </si>
  <si>
    <t>Lucas Pires</t>
  </si>
  <si>
    <t>Avenida Joaquim José Diniz, 20 ap 1004 bloco 4</t>
  </si>
  <si>
    <t>Isadora Andrade</t>
  </si>
  <si>
    <t>Rua São Paulo 2174</t>
  </si>
  <si>
    <t>Rodrigo Heleno Chaves</t>
  </si>
  <si>
    <t>Rua Piauí, 1065</t>
  </si>
  <si>
    <t>Almir Simões</t>
  </si>
  <si>
    <t>Rua Ouro Preto, 1750 ap 102</t>
  </si>
  <si>
    <t>Vinicius Groth</t>
  </si>
  <si>
    <t>Sebastian Herrera</t>
  </si>
  <si>
    <t xml:space="preserve">Rua Alves Pinto, 117 </t>
  </si>
  <si>
    <t>Roberto de Freitas Sena</t>
  </si>
  <si>
    <t>Rua Professora Bartira Mourão, 438, ap 102 bloco 4</t>
  </si>
  <si>
    <t>Fernando Anchieta</t>
  </si>
  <si>
    <t xml:space="preserve">Rua Vitorio Marsola </t>
  </si>
  <si>
    <t xml:space="preserve">Anchieta </t>
  </si>
  <si>
    <t xml:space="preserve">Leda Eleto França </t>
  </si>
  <si>
    <t>leda_franca@hotmail.com</t>
  </si>
  <si>
    <t>Rua dos Guajajaras 712 ap 402</t>
  </si>
  <si>
    <t>Juliano Gonzaga</t>
  </si>
  <si>
    <t>julianoadvog@gmail.com</t>
  </si>
  <si>
    <t>Rua Espirito Santo, 1204 ap 1107</t>
  </si>
  <si>
    <t>Gustavo Carneiro</t>
  </si>
  <si>
    <t>Thiago Lopes Alves</t>
  </si>
  <si>
    <t>Rua José Hemetério Andrade, 620, ap 204 bloco 3</t>
  </si>
  <si>
    <t>Valentina Bosselmann</t>
  </si>
  <si>
    <t>(21)989029434</t>
  </si>
  <si>
    <t>valentinabosselmann@hotmail.com</t>
  </si>
  <si>
    <t>Avenida dos flamboyants 155, Peninsula da Barra</t>
  </si>
  <si>
    <t>Barra da Tijuca</t>
  </si>
  <si>
    <t>Patricia Nonato</t>
  </si>
  <si>
    <t>Rua Estrela Brilhante, 74</t>
  </si>
  <si>
    <t>Estrela do Oriente</t>
  </si>
  <si>
    <t>Juliana Teixeira Franco</t>
  </si>
  <si>
    <t>julianateixeirafranco@hotmail.com</t>
  </si>
  <si>
    <t>Farmaceutico Antonio Cruz, 01 bloco 70</t>
  </si>
  <si>
    <t>Lagoa</t>
  </si>
  <si>
    <t>Francisco Arantes</t>
  </si>
  <si>
    <t>Rua Matias Barbosa, 85</t>
  </si>
  <si>
    <t>Floresta</t>
  </si>
  <si>
    <t>Igor Lima</t>
  </si>
  <si>
    <t>Rua Norte de Minas, 211 A</t>
  </si>
  <si>
    <t>Santa Amélia</t>
  </si>
  <si>
    <t>Micael Kuntzer</t>
  </si>
  <si>
    <t>Avenida Dom João VI, 780 ap 402A bloco 6</t>
  </si>
  <si>
    <t>Cinquentenário</t>
  </si>
  <si>
    <t>Daniel</t>
  </si>
  <si>
    <t>Av Joaquim José Diniz, 20</t>
  </si>
  <si>
    <t>Andre C</t>
  </si>
  <si>
    <t>Georgia Maciel</t>
  </si>
  <si>
    <t>Alameda do Morro 70</t>
  </si>
  <si>
    <t>Vila da Serra</t>
  </si>
  <si>
    <t>Pedro Moreira</t>
  </si>
  <si>
    <t>Rua Cicero Ferreira, 188</t>
  </si>
  <si>
    <t>Pedro Augusto</t>
  </si>
  <si>
    <t>Rua Vereador Teixeira de Azevedo, 128 ap 102</t>
  </si>
  <si>
    <t xml:space="preserve">Cidade Nova </t>
  </si>
  <si>
    <t>Luiz Aslan</t>
  </si>
  <si>
    <t xml:space="preserve">Rua Juvenal Melo Senra </t>
  </si>
  <si>
    <t>Lojas Karol</t>
  </si>
  <si>
    <t>Rua Macaé 661, ap 101</t>
  </si>
  <si>
    <t>Graça</t>
  </si>
  <si>
    <t>Lucas Pimenta Sampaio</t>
  </si>
  <si>
    <t>Rua Dr Plinio de Morais, 87 ap 302</t>
  </si>
  <si>
    <t>Christiano Rodrigues</t>
  </si>
  <si>
    <t>xiriss@hotmail.com</t>
  </si>
  <si>
    <t xml:space="preserve">Victor Santos </t>
  </si>
  <si>
    <t>victorsiqueira946@gmail.com</t>
  </si>
  <si>
    <t xml:space="preserve">Alameda do Ipê Amarelo, 106 </t>
  </si>
  <si>
    <t>Retiro das Pedras</t>
  </si>
  <si>
    <t>Pedro Lima</t>
  </si>
  <si>
    <t>Caio Gomes</t>
  </si>
  <si>
    <t>Rua Garret, 345 ap 403</t>
  </si>
  <si>
    <t>Paulo Brandão</t>
  </si>
  <si>
    <t>paulocsbrandao@gmail.com</t>
  </si>
  <si>
    <t>Rua André Cavalcanti, 730 ap 2401</t>
  </si>
  <si>
    <t>Erick Vitor Barbosa</t>
  </si>
  <si>
    <t>Rua Aquiri, 80</t>
  </si>
  <si>
    <t>Aarão Reis</t>
  </si>
  <si>
    <t>Pedro Alongi</t>
  </si>
  <si>
    <t>Poliana Jardim</t>
  </si>
  <si>
    <t xml:space="preserve">Rua da Vereda, 50 </t>
  </si>
  <si>
    <t xml:space="preserve">André Werneck </t>
  </si>
  <si>
    <t>Rua Henrique Furtado Portugal, 145 ap 601</t>
  </si>
  <si>
    <t xml:space="preserve">Victor Doné </t>
  </si>
  <si>
    <t>Av Bento Simão, 488</t>
  </si>
  <si>
    <t>Cristian G</t>
  </si>
  <si>
    <t>Ana Cecília Zenobio</t>
  </si>
  <si>
    <t>Rua Castelo de Évora, 261 ap 101</t>
  </si>
  <si>
    <t>Mateus Mattos</t>
  </si>
  <si>
    <t>matheusnmbh@gmail.com</t>
  </si>
  <si>
    <t>Rua Elisa Felippeto Ricaldoni, 17 ap 301</t>
  </si>
  <si>
    <t>Vitor Vieira</t>
  </si>
  <si>
    <t>Rua da Groelândia, 375 ap 201</t>
  </si>
  <si>
    <t xml:space="preserve">Rafael Santos </t>
  </si>
  <si>
    <t>Ailton</t>
  </si>
  <si>
    <t>erikcanelhas@jetup.com.br</t>
  </si>
  <si>
    <t>Rua Estácio de Sá, 276 ap 400</t>
  </si>
  <si>
    <t>Daiane Cristina</t>
  </si>
  <si>
    <t>(31)99279-7455</t>
  </si>
  <si>
    <t>daiesofi@hotmail.com</t>
  </si>
  <si>
    <t xml:space="preserve">Travessa Flozina Moreira do Nascimento, 10 bloco 4 ap 201 </t>
  </si>
  <si>
    <t>Barreiro</t>
  </si>
  <si>
    <t>Lisandra Soares Kolling</t>
  </si>
  <si>
    <t>lskolling@gmail.com</t>
  </si>
  <si>
    <t>Av Getúlio Vargas, 54 sala 1002</t>
  </si>
  <si>
    <t>Juliana Porfirio</t>
  </si>
  <si>
    <t>julianaporfirio@gmail.com</t>
  </si>
  <si>
    <t xml:space="preserve">Rua Nicola Costa, 218 </t>
  </si>
  <si>
    <t>Arthur Filizzola</t>
  </si>
  <si>
    <t>arthurfilizzola@hotmail.com</t>
  </si>
  <si>
    <t>Rua Maestro Arthur Bosmans, 10 ap 601</t>
  </si>
  <si>
    <t>Alaíde Martins</t>
  </si>
  <si>
    <t>alaidemarttins@live.com</t>
  </si>
  <si>
    <t>Rua Penalva, 20A</t>
  </si>
  <si>
    <t>São Gabriel</t>
  </si>
  <si>
    <t>Rodrigo Silveira Neto Piancastelli</t>
  </si>
  <si>
    <t>rodrigocd94@hotmail.com</t>
  </si>
  <si>
    <t>Rua do Ouro, 1411 ap 302</t>
  </si>
  <si>
    <t>Lívia</t>
  </si>
  <si>
    <t>Rua das Flores, 210 torre 2 ap 2304</t>
  </si>
  <si>
    <t>Marlon Mariell Martins</t>
  </si>
  <si>
    <t xml:space="preserve">Rua Margarida Maria de Carvalho, 200 </t>
  </si>
  <si>
    <t>Betânia</t>
  </si>
  <si>
    <t>Isabela Araujo</t>
  </si>
  <si>
    <t>isabela.m.araujo@gmail.com</t>
  </si>
  <si>
    <t>Avenida dos Bandeirantes, 1121 ap 302</t>
  </si>
  <si>
    <t>Anchieta</t>
  </si>
  <si>
    <t xml:space="preserve">Ana França </t>
  </si>
  <si>
    <t>(31)97599-3000</t>
  </si>
  <si>
    <t>Rua Inspetor José Aparecido, 241</t>
  </si>
  <si>
    <t>Carla Brizon</t>
  </si>
  <si>
    <t>carla.brizon@gmail.com</t>
  </si>
  <si>
    <t>Rua Sebastião Fabiano Dias, 234 ap 2002B</t>
  </si>
  <si>
    <t>José Antônio de Melo Junior</t>
  </si>
  <si>
    <t>Rua Maricá, 98</t>
  </si>
  <si>
    <t xml:space="preserve">São Gabriel </t>
  </si>
  <si>
    <t>Danielle Diz</t>
  </si>
  <si>
    <t>contatodaniellediz@gmail.com</t>
  </si>
  <si>
    <t>Rua Desembargador Paulo Mota, 1660 ap 1902</t>
  </si>
  <si>
    <t>Daniel Barbosa</t>
  </si>
  <si>
    <t>Talles Oliveira</t>
  </si>
  <si>
    <t>Rua Gomes Pereira, 284</t>
  </si>
  <si>
    <t>Boa Vista</t>
  </si>
  <si>
    <t>Mariana Delli</t>
  </si>
  <si>
    <t>Venancio Braga</t>
  </si>
  <si>
    <t>Daniel Beltrão</t>
  </si>
  <si>
    <t>Av Bias Fortes, 234 ap 501</t>
  </si>
  <si>
    <t>Felipe Ferraz</t>
  </si>
  <si>
    <t>Rua José Sérgio de Paula, 283</t>
  </si>
  <si>
    <t>Maria Luiza</t>
  </si>
  <si>
    <t>Rua Juvenal Melo Senra</t>
  </si>
  <si>
    <t>Mariana Magalhães</t>
  </si>
  <si>
    <t>maribarbosa0206@gmail.com</t>
  </si>
  <si>
    <t>Rua Tuiuti, 1121</t>
  </si>
  <si>
    <t>Júlio Cesar</t>
  </si>
  <si>
    <t>Rua Juvenal Melo Senra 175 ap 1301</t>
  </si>
  <si>
    <t>Luisa Ribeiro</t>
  </si>
  <si>
    <t xml:space="preserve">Rua Equador, 245 </t>
  </si>
  <si>
    <t xml:space="preserve">Victor Alvim  </t>
  </si>
  <si>
    <t>Rua Tiradentes, 580 Condomínio dos Inconfidentes</t>
  </si>
  <si>
    <t>Alphaville</t>
  </si>
  <si>
    <t>Bruno César Madeira Malta</t>
  </si>
  <si>
    <t>Rua Juiz Costa Val, 81</t>
  </si>
  <si>
    <t>Santa Efigênia</t>
  </si>
  <si>
    <t>Alexsander Maick</t>
  </si>
  <si>
    <t>alexsander.maick@gmail.com</t>
  </si>
  <si>
    <t xml:space="preserve">Rua E, 71 </t>
  </si>
  <si>
    <t>Bonsucesso</t>
  </si>
  <si>
    <t>Cleusa Maria</t>
  </si>
  <si>
    <t>Rua Faria Pereira, 15</t>
  </si>
  <si>
    <t>Alvorada</t>
  </si>
  <si>
    <t>João Marcelo Abreu</t>
  </si>
  <si>
    <t>Rua Flor de Indio, 100 ap 104</t>
  </si>
  <si>
    <t>Fernanda Lage Andrew</t>
  </si>
  <si>
    <t>fl_andrew@live.com</t>
  </si>
  <si>
    <t>Rua Rio Volga, 823</t>
  </si>
  <si>
    <t>Riacho das Pedras</t>
  </si>
  <si>
    <t>Lara Oliveira</t>
  </si>
  <si>
    <t>Rua Monte Sião, 192 ap 201</t>
  </si>
  <si>
    <t>Victória Vecchi</t>
  </si>
  <si>
    <t>vivivecchi@me.com</t>
  </si>
  <si>
    <t>Rua Ceará, 1850 ap 1500</t>
  </si>
  <si>
    <t>Inácio Silva Souza</t>
  </si>
  <si>
    <t>isilvaasouza@hotmail.com</t>
  </si>
  <si>
    <t>Bruna Barra</t>
  </si>
  <si>
    <t>Rua Júlio Vidal, 11 ap 702</t>
  </si>
  <si>
    <t>Breno Bonato</t>
  </si>
  <si>
    <t>Rua Juvenal de Melo Senra, 52</t>
  </si>
  <si>
    <t>Guilherme Canabrava</t>
  </si>
  <si>
    <t>Rua Nova Era, 191</t>
  </si>
  <si>
    <t xml:space="preserve">Sion </t>
  </si>
  <si>
    <t>Guilherme Mata</t>
  </si>
  <si>
    <t>gui.mata@hotmail.com</t>
  </si>
  <si>
    <t>Rua Juiz Costa Val, 81 ap 302</t>
  </si>
  <si>
    <t xml:space="preserve">Santa Efigênia </t>
  </si>
  <si>
    <t>Arthur Andrade</t>
  </si>
  <si>
    <t>Rua Ministro Orozimbo Nonato, 395 ap 1208</t>
  </si>
  <si>
    <t xml:space="preserve">Vila Castela </t>
  </si>
  <si>
    <t>José Otaviano</t>
  </si>
  <si>
    <t>Rua Muzambinho, 354</t>
  </si>
  <si>
    <t>Fellipe César</t>
  </si>
  <si>
    <t>pr.fellipecesar@gmail.com</t>
  </si>
  <si>
    <t>Cláudia Fernandes</t>
  </si>
  <si>
    <t>claurfss@hotmail.com</t>
  </si>
  <si>
    <t>Rua Gonçalves Dias 707 ap 601</t>
  </si>
  <si>
    <t xml:space="preserve">Savassi </t>
  </si>
  <si>
    <t>Diego Neves</t>
  </si>
  <si>
    <t>diegohsneves@hotmail.com</t>
  </si>
  <si>
    <t>Rua Dom Lúcio Antunes, 1075 ap 301</t>
  </si>
  <si>
    <t>Heitor Machado</t>
  </si>
  <si>
    <t>Rua Professor José Renault, 200</t>
  </si>
  <si>
    <t>Carlos Ottoni</t>
  </si>
  <si>
    <t>Rua K, 182</t>
  </si>
  <si>
    <t>Água Branca</t>
  </si>
  <si>
    <t>Arthur de Pinho Oliveira</t>
  </si>
  <si>
    <t>arthur.p.oliveira@hotmail.com</t>
  </si>
  <si>
    <t xml:space="preserve">Rua Doutor Benedito Xavier, 1277 </t>
  </si>
  <si>
    <t>Providência</t>
  </si>
  <si>
    <t>Júlia Souza</t>
  </si>
  <si>
    <t>Rua Antônio Marmo Ferreira, 265</t>
  </si>
  <si>
    <t>Conjunto Lagoa</t>
  </si>
  <si>
    <t>Lorena Vale de Jesus</t>
  </si>
  <si>
    <t>Rua Expedito Felipe de Miranda, 74</t>
  </si>
  <si>
    <t>Jardim Felicidade</t>
  </si>
  <si>
    <t>Isabela Maria Cunha</t>
  </si>
  <si>
    <t>Rua Castelo de Abrantes, 424 ap 203</t>
  </si>
  <si>
    <t>Bárbara Aguiar</t>
  </si>
  <si>
    <t>Rua José Ferreira Cascão, 30 ap 22</t>
  </si>
  <si>
    <t>Igor Rabello</t>
  </si>
  <si>
    <t>Rua Castelo da Beira, 583 ap 702</t>
  </si>
  <si>
    <t>André Lamounier</t>
  </si>
  <si>
    <t>Rua João Antônio Cardoso, 370 ap 302</t>
  </si>
  <si>
    <t>Luiz Francisco</t>
  </si>
  <si>
    <t>Rua Jacutinga, 909 ap 502 bloco 2</t>
  </si>
  <si>
    <t>Douglas Cortezi</t>
  </si>
  <si>
    <t>Rua Castelo de Rodrigo, 160 ap 402</t>
  </si>
  <si>
    <t>Bernardo de Moura Gomide e Souza</t>
  </si>
  <si>
    <t>Gabriel Lacarte</t>
  </si>
  <si>
    <t>Rua do Campo, 130</t>
  </si>
  <si>
    <t>Jennifer Constantino</t>
  </si>
  <si>
    <t>Av Itaite 974</t>
  </si>
  <si>
    <t>São Geraldo</t>
  </si>
  <si>
    <t>Guilherme Costa</t>
  </si>
  <si>
    <t>Rua Manoel Gomes Pereira, 50 ap 700</t>
  </si>
  <si>
    <t>André Guaracy</t>
  </si>
  <si>
    <t>Rua Júlio Vidal 55 ap 301</t>
  </si>
  <si>
    <t xml:space="preserve">Samantta Valadares </t>
  </si>
  <si>
    <t>Rua Felipe dos Santos 760 torre 2 ap 2101</t>
  </si>
  <si>
    <t>Thaís Vilela</t>
  </si>
  <si>
    <t>thaisvsilva@hotmail.com</t>
  </si>
  <si>
    <t>Av Bias Fortes, 1407 ap 1301</t>
  </si>
  <si>
    <t>Clícia Valentim</t>
  </si>
  <si>
    <t xml:space="preserve">Rua Pium-í, 1300 loja 5 </t>
  </si>
  <si>
    <t>Cruzeiro</t>
  </si>
  <si>
    <t>Rafaella Cioffi</t>
  </si>
  <si>
    <t>Alameda Monte Grappa, 75</t>
  </si>
  <si>
    <t>Vila Alpina</t>
  </si>
  <si>
    <t>Ronald Lins</t>
  </si>
  <si>
    <t>Rua Maestro José Flôres, 101 ap 601</t>
  </si>
  <si>
    <t>Jarbas Amaro</t>
  </si>
  <si>
    <t>(31)99977-5164</t>
  </si>
  <si>
    <t>amarodesouza85@gmail.com</t>
  </si>
  <si>
    <t>Av Marte, 205 bloco 1 ap 202</t>
  </si>
  <si>
    <t>Jardim Riacho das Pedras</t>
  </si>
  <si>
    <t>Camila Carvalho</t>
  </si>
  <si>
    <t>(31)99122-1692</t>
  </si>
  <si>
    <t>Rua Wilson Soares Fernandes, 50</t>
  </si>
  <si>
    <t>João Pedro Torres</t>
  </si>
  <si>
    <t>(31)99483-8372</t>
  </si>
  <si>
    <t>Rua Ministro Orozimbo Nonato 395</t>
  </si>
  <si>
    <t>Adilio de Oliveira</t>
  </si>
  <si>
    <t>(31)99386-3198</t>
  </si>
  <si>
    <t>Rua Camélia, 519</t>
  </si>
  <si>
    <t>Jardim Alterosa</t>
  </si>
  <si>
    <t>Bruna Antunes</t>
  </si>
  <si>
    <t>(31)98861-5892</t>
  </si>
  <si>
    <t>Rua Arquiteto Raffaello Berti, 140</t>
  </si>
  <si>
    <t>Lucca Dourado</t>
  </si>
  <si>
    <t>(31)99426-7333</t>
  </si>
  <si>
    <t xml:space="preserve">Rua Itacambira, 133 </t>
  </si>
  <si>
    <t>Marco Castro</t>
  </si>
  <si>
    <t>(31)98876-8985</t>
  </si>
  <si>
    <t>Rua Vereador Sócrates Alves Pereira, 531</t>
  </si>
  <si>
    <t xml:space="preserve">Rosalia Magalhães </t>
  </si>
  <si>
    <t>(31)99634-1954</t>
  </si>
  <si>
    <t>Rua Juvenal Melo Senra, 52 ap 902</t>
  </si>
  <si>
    <t>Bernardo Abreu</t>
  </si>
  <si>
    <t>(31)98843-6704</t>
  </si>
  <si>
    <t>Rua Carrara, 190</t>
  </si>
  <si>
    <t>Felipe Moa</t>
  </si>
  <si>
    <t>(31)98760-7582</t>
  </si>
  <si>
    <t>Rua Bernardo Guimarães, 229</t>
  </si>
  <si>
    <t>Yuri Bolivar</t>
  </si>
  <si>
    <t>(31)99855-0236</t>
  </si>
  <si>
    <t>Av Amazonas 3227 ap 06</t>
  </si>
  <si>
    <t>Barroca</t>
  </si>
  <si>
    <t>Ana Nakamura</t>
  </si>
  <si>
    <t>(31)98702-8118</t>
  </si>
  <si>
    <t>Rua Senador Pompéo, 29</t>
  </si>
  <si>
    <t>Maria Eduarda</t>
  </si>
  <si>
    <t>(31)97522-2205</t>
  </si>
  <si>
    <t>Rua Maracanã, 169 ap 405</t>
  </si>
  <si>
    <t>Alberto Medeiros</t>
  </si>
  <si>
    <t>(33)99973-3470</t>
  </si>
  <si>
    <t>Débora Araújo</t>
  </si>
  <si>
    <t>Rua Bernardino de Lima, 41 ap 204</t>
  </si>
  <si>
    <t>Felipe Heffner</t>
  </si>
  <si>
    <t>Rua Cristina, 1366</t>
  </si>
  <si>
    <t>Ana Letícia Lott</t>
  </si>
  <si>
    <t>Rua André Cavalcanti, 730 ap 2301</t>
  </si>
  <si>
    <t>Davi Laudares</t>
  </si>
  <si>
    <t>Rafaela da Mata</t>
  </si>
  <si>
    <t>Rua Muzambinho, 354 ap 01</t>
  </si>
  <si>
    <t>Vanessa Lamonier</t>
  </si>
  <si>
    <t>Rua Agenor Goulart Filho, 85</t>
  </si>
  <si>
    <t>Rafael Hudson</t>
  </si>
  <si>
    <t>Bianca Navarro</t>
  </si>
  <si>
    <t>Rua Pedro Natalício de Morais 275, ap 803</t>
  </si>
  <si>
    <t>Patrícia Rodrigues</t>
  </si>
  <si>
    <t>patriciarcosta@yahoo.com.br</t>
  </si>
  <si>
    <t>Rua Silvio Menicucci, 143 ap 803 bloco 2</t>
  </si>
  <si>
    <t>Guilherme Coelho</t>
  </si>
  <si>
    <t>Claudiene Lopes</t>
  </si>
  <si>
    <t>Av Coronel José Dias Bicalho, 964</t>
  </si>
  <si>
    <t>São Luiz</t>
  </si>
  <si>
    <t>Brenda Ellen Almeida</t>
  </si>
  <si>
    <t>Rua dos Comanches, 104</t>
  </si>
  <si>
    <t>Flávio Agostinho</t>
  </si>
  <si>
    <t>Lucas Costa</t>
  </si>
  <si>
    <t>Rua Bolívia, 387 ap 303</t>
  </si>
  <si>
    <t>Andrea Vacchiano</t>
  </si>
  <si>
    <t>Rua Flavita Bretas, 39 ap 201</t>
  </si>
  <si>
    <t>Henrique Tavares</t>
  </si>
  <si>
    <t>Rua Ramalhete, 550, ap 300</t>
  </si>
  <si>
    <t xml:space="preserve">Patrick Prado </t>
  </si>
  <si>
    <t>(35)99203-5150</t>
  </si>
  <si>
    <t>Rua do Vale, 424 ap 1104</t>
  </si>
  <si>
    <t>Luiz Eduardo Ferreira</t>
  </si>
  <si>
    <t>Rua Antônio Paulino de Castro, 55 ap 504</t>
  </si>
  <si>
    <t>Victor Miranda</t>
  </si>
  <si>
    <t>Rua B, 1098</t>
  </si>
  <si>
    <t>Village Terrase</t>
  </si>
  <si>
    <t>Lucas Montandon</t>
  </si>
  <si>
    <t>Rua Desembargador Fábio Maldonado, 152</t>
  </si>
  <si>
    <t>Marina Naves</t>
  </si>
  <si>
    <t>Rua Almirante Tamandaré, 555 ap 1402</t>
  </si>
  <si>
    <t>João Vitor Gomes</t>
  </si>
  <si>
    <t>Rua dos Pistons, 450 ap 201</t>
  </si>
  <si>
    <t>Conjunto Califórnia</t>
  </si>
  <si>
    <t>César Robiny</t>
  </si>
  <si>
    <t>Rua das Acácias, 1066</t>
  </si>
  <si>
    <t>Guilherme Siqueira</t>
  </si>
  <si>
    <t xml:space="preserve">Rua Itararé, 33 </t>
  </si>
  <si>
    <t>Concórdia</t>
  </si>
  <si>
    <t>Pedro Brasil</t>
  </si>
  <si>
    <t>Rua Assunção, 515</t>
  </si>
  <si>
    <t xml:space="preserve">Guilherme Mansur </t>
  </si>
  <si>
    <t>Carmo</t>
  </si>
  <si>
    <t>Lucca Rossetti</t>
  </si>
  <si>
    <t>Ivana Bastos</t>
  </si>
  <si>
    <t>Rua Bernardo Guimarães, 2703 ap 1301</t>
  </si>
  <si>
    <t>Guilherme  Rocha</t>
  </si>
  <si>
    <t>Alameda Cannóbio, 240</t>
  </si>
  <si>
    <t>Carolina Espada</t>
  </si>
  <si>
    <t>Rua Curitiba, 1811 ap 1201</t>
  </si>
  <si>
    <t>Poliana Vital</t>
  </si>
  <si>
    <t>André Freitas</t>
  </si>
  <si>
    <t xml:space="preserve">Rua José Machado, 55 ap 203 </t>
  </si>
  <si>
    <t xml:space="preserve">Nova Suíssa </t>
  </si>
  <si>
    <t>Zelma Aquino</t>
  </si>
  <si>
    <t>Rua Américo Luz, 585, ap 301</t>
  </si>
  <si>
    <t>André Lucas</t>
  </si>
  <si>
    <t>Av Doutor Cristiano Guimarães, 174 ap 705</t>
  </si>
  <si>
    <t xml:space="preserve">Planalto </t>
  </si>
  <si>
    <t>Gabriel Amaral</t>
  </si>
  <si>
    <t>Rua Ramalhete, 247 ap 702</t>
  </si>
  <si>
    <t>Rodrigo Picchioni</t>
  </si>
  <si>
    <t>Rua Engenheiro Walter Kurlle, 12 ap 301</t>
  </si>
  <si>
    <t>Ana Luisa Campos</t>
  </si>
  <si>
    <t>Rua Imbiaça, 75</t>
  </si>
  <si>
    <t>Dom Cabral</t>
  </si>
  <si>
    <t>Natiele Amaral</t>
  </si>
  <si>
    <t>Rua Padre Corrêa de Almeida, 48</t>
  </si>
  <si>
    <t>Nair Muniz</t>
  </si>
  <si>
    <t>Rua Esmeraldo Botelho, 255 ap 302</t>
  </si>
  <si>
    <t>Ana Flávia Keroppi</t>
  </si>
  <si>
    <t>Daniel Naves</t>
  </si>
  <si>
    <t>(31)98481-9194</t>
  </si>
  <si>
    <t>Av Prudente de Morais</t>
  </si>
  <si>
    <t xml:space="preserve"> Santo Antônio</t>
  </si>
  <si>
    <t>Gabriel Palhares</t>
  </si>
  <si>
    <t>Rodrigo Fonseca</t>
  </si>
  <si>
    <t>Rua Maranguape, 382 ap 301</t>
  </si>
  <si>
    <t xml:space="preserve">Prado </t>
  </si>
  <si>
    <t>Matheus Furtado</t>
  </si>
  <si>
    <t>Rua Marabá, 180 ap 301</t>
  </si>
  <si>
    <t>Ana Carolina Cunha</t>
  </si>
  <si>
    <t>Rua Geraldo Magela de Almeida, 135, ap 902</t>
  </si>
  <si>
    <t>Henrique Santos</t>
  </si>
  <si>
    <t xml:space="preserve">Rua Agner William da Silva, 274 </t>
  </si>
  <si>
    <t>Confisco</t>
  </si>
  <si>
    <t>André Viana</t>
  </si>
  <si>
    <t>Av Prudente de Morais, 954 ap 104</t>
  </si>
  <si>
    <t>Bernardo Queiroz</t>
  </si>
  <si>
    <t>(11)97302-3283</t>
  </si>
  <si>
    <t>Rua do Ouro, 1138, ap 1502</t>
  </si>
  <si>
    <t>Lina Cavatoni</t>
  </si>
  <si>
    <t>Rua Paulo Afonso, 232 ap 201</t>
  </si>
  <si>
    <t>Gabriel Ribeiro</t>
  </si>
  <si>
    <t>Av Barão Homem de Melo, 4372</t>
  </si>
  <si>
    <t>Estoril</t>
  </si>
  <si>
    <t>Fabiana Jardim</t>
  </si>
  <si>
    <t>Rua Henrique Furtado Portugal, 90 ap 301</t>
  </si>
  <si>
    <t>Guilherme Almeida</t>
  </si>
  <si>
    <t>Rua Artur de Sá, 554 ap 1203 bloco 2</t>
  </si>
  <si>
    <t>União</t>
  </si>
  <si>
    <t>Lucas Palhares</t>
  </si>
  <si>
    <t xml:space="preserve">Bernardo Fantoni </t>
  </si>
  <si>
    <t>Rua Coronel José Benjamin, 1300 ap 601</t>
  </si>
  <si>
    <t>Samuel Muniz</t>
  </si>
  <si>
    <t>Humberto Dutra</t>
  </si>
  <si>
    <t>Júlia Gazzinelli</t>
  </si>
  <si>
    <t>Rua Maranhão, 1061 ap 703</t>
  </si>
  <si>
    <t>Vinícius Ferreira</t>
  </si>
  <si>
    <t>Rua Pioneiros da Paz, 143</t>
  </si>
  <si>
    <t xml:space="preserve">Miriam Ester </t>
  </si>
  <si>
    <t>Rua Canopus, 156, ap 501</t>
  </si>
  <si>
    <t xml:space="preserve">Santa Lúcia </t>
  </si>
  <si>
    <t>Angela Vieira</t>
  </si>
  <si>
    <t>Rua Castelo Santarém, 452 ap 402</t>
  </si>
  <si>
    <t>Matheus Medrado</t>
  </si>
  <si>
    <t xml:space="preserve">Rua Doutor Aguinaldo Monteiro, 151 </t>
  </si>
  <si>
    <t xml:space="preserve"> </t>
  </si>
  <si>
    <t xml:space="preserve">Laís Freitas </t>
  </si>
  <si>
    <t>Rua Capitão Procópio, 100</t>
  </si>
  <si>
    <t>Arthur Guedes</t>
  </si>
  <si>
    <t>Rua Zuzu Angel, 111</t>
  </si>
  <si>
    <t>Pauline Assunção</t>
  </si>
  <si>
    <t>Rua Lauro Ferreira, 20 bloco 2 ap 302</t>
  </si>
  <si>
    <t>André Andrade</t>
  </si>
  <si>
    <t>andreandarde@gmail.com</t>
  </si>
  <si>
    <t>Rua Grão Mogol 698, ap 203</t>
  </si>
  <si>
    <t>Valdir de Castro</t>
  </si>
  <si>
    <t>(32)99972-4145</t>
  </si>
  <si>
    <t>Rua Juvenal Melo Senra, 51 ap 1003</t>
  </si>
  <si>
    <t>Ana Luiza Renault</t>
  </si>
  <si>
    <t>Bruno Gontijo</t>
  </si>
  <si>
    <t>Rua Jandiatuba, 110, ap 301</t>
  </si>
  <si>
    <t>Juliana Parma</t>
  </si>
  <si>
    <t>julianaparmaadv@hotmail.com</t>
  </si>
  <si>
    <t>Rua André Cavalcanti, 730, ap 202</t>
  </si>
  <si>
    <t>Iago Ramos</t>
  </si>
  <si>
    <t>Rua Professor Raimundo Nonato, 74 ap 202</t>
  </si>
  <si>
    <t>José Pimenta</t>
  </si>
  <si>
    <t>Rua do Ouro, 1138 ap 601</t>
  </si>
  <si>
    <t>Karine Tobias</t>
  </si>
  <si>
    <t>(35)98442-5897</t>
  </si>
  <si>
    <t>Rua Padre Marinho, 212 ap 503</t>
  </si>
  <si>
    <t>Carlos Eduardo</t>
  </si>
  <si>
    <t>Rua Jussara, 95 ap 402</t>
  </si>
  <si>
    <t>Elisa Vasconcelos</t>
  </si>
  <si>
    <t>Av Protássio de Oliveira Penna, 50, ap 401</t>
  </si>
  <si>
    <t>Iago Almeida</t>
  </si>
  <si>
    <t>Av Protássio de Oliveira Penna, 253 ap 402</t>
  </si>
  <si>
    <t>Marcelo Pawlowski</t>
  </si>
  <si>
    <t>Rua Pio Porto de Menezes, 120, ap 1304</t>
  </si>
  <si>
    <t>Mateus Facury</t>
  </si>
  <si>
    <t>Rua Almirante Alexandrino, 761 ap 701</t>
  </si>
  <si>
    <t xml:space="preserve">Hélio Aquino </t>
  </si>
  <si>
    <t>Rua Cuiabá 1277</t>
  </si>
  <si>
    <t>Arthur Assis</t>
  </si>
  <si>
    <t>Rua Maria Luiza 389</t>
  </si>
  <si>
    <t xml:space="preserve">Brasília </t>
  </si>
  <si>
    <t>Gleisson Soares</t>
  </si>
  <si>
    <t>Rua Norberto Mayer 868, ap 106</t>
  </si>
  <si>
    <t>Eldorado</t>
  </si>
  <si>
    <t>Victor Ferreira</t>
  </si>
  <si>
    <t>Rua Coronel Antônio Garcia de Paiva, 77 ap 704</t>
  </si>
  <si>
    <t>Felipe Passos</t>
  </si>
  <si>
    <t>Rua Humaitá, 591, ap 202</t>
  </si>
  <si>
    <t xml:space="preserve">Pedro Henrique </t>
  </si>
  <si>
    <t>Rua Atenas, 429</t>
  </si>
  <si>
    <t>Igor Almeida</t>
  </si>
  <si>
    <t>Rua Tomé de Souza 291, ap 1402</t>
  </si>
  <si>
    <t>Tébar Sá</t>
  </si>
  <si>
    <t>(35)99947-9943</t>
  </si>
  <si>
    <t>Rua Professor Moraes, 72 ap 1503</t>
  </si>
  <si>
    <t>Daniel Vilela</t>
  </si>
  <si>
    <t>Rua pigmatita, 154</t>
  </si>
  <si>
    <t>Caiçaras</t>
  </si>
  <si>
    <t>Jolbert Daniel</t>
  </si>
  <si>
    <t xml:space="preserve">Rua Ipê do Campo 20 </t>
  </si>
  <si>
    <t>Etelvina Carneiro</t>
  </si>
  <si>
    <t>Felipe Soares</t>
  </si>
  <si>
    <t xml:space="preserve">Rua José de Castilho 133 ap 701 bloco 3 </t>
  </si>
  <si>
    <t xml:space="preserve">Cinquentenário </t>
  </si>
  <si>
    <t>Lucas Fernandes</t>
  </si>
  <si>
    <t>Rua José Sérgio de Paula 283</t>
  </si>
  <si>
    <t xml:space="preserve">Fernão Dias </t>
  </si>
  <si>
    <t>Anita Silva</t>
  </si>
  <si>
    <t>Rua dos Guajajaras 51 ap 703</t>
  </si>
  <si>
    <t>Marcela Cristina</t>
  </si>
  <si>
    <t>Rua Santa Rita Durão 1194 ap 602</t>
  </si>
  <si>
    <t>Cleiton Willian</t>
  </si>
  <si>
    <t>Rua Érico Veríssimo 236</t>
  </si>
  <si>
    <t>São João Batista</t>
  </si>
  <si>
    <t>Andre Fiuza</t>
  </si>
  <si>
    <t>Av Veredas das Geraes 987</t>
  </si>
  <si>
    <t>Veredas das Geraes</t>
  </si>
  <si>
    <t xml:space="preserve">Lígia de Morais </t>
  </si>
  <si>
    <t xml:space="preserve">Rua Raflésia, 150 </t>
  </si>
  <si>
    <t>Havaí</t>
  </si>
  <si>
    <t>Otávio Fonseca</t>
  </si>
  <si>
    <t>Rua Guilherme Leite 199, ap 202</t>
  </si>
  <si>
    <t>Alto Caiçaras</t>
  </si>
  <si>
    <t>Maria Luiza Pires</t>
  </si>
  <si>
    <t>Rua Floriano Peixoto de Paula 44</t>
  </si>
  <si>
    <t>Cristiano Palhares</t>
  </si>
  <si>
    <t>Alameda do Morro 85</t>
  </si>
  <si>
    <t>José Pacheco</t>
  </si>
  <si>
    <t>Rua Anita Garibaldi, 31</t>
  </si>
  <si>
    <t>Liliane Ribas</t>
  </si>
  <si>
    <t xml:space="preserve">Rua Carlos Gomes 336, ap 501 </t>
  </si>
  <si>
    <t>Thiago Galindo</t>
  </si>
  <si>
    <t>Rua Outono, 379 ap 402</t>
  </si>
  <si>
    <t>Henrique Barbosa</t>
  </si>
  <si>
    <t>(31) 99886-1691</t>
  </si>
  <si>
    <t>Rua Cordelina Silveira Mattos 53 apt 304</t>
  </si>
  <si>
    <t>Lucas Torquetti</t>
  </si>
  <si>
    <t>Rua Araguari, 1312 ap 101</t>
  </si>
  <si>
    <t>Kíssila Solazo</t>
  </si>
  <si>
    <t>Rua Baependi, 38, casa A</t>
  </si>
  <si>
    <t>Bonfim</t>
  </si>
  <si>
    <t>Tiago Guimarães</t>
  </si>
  <si>
    <t>Rua São Mateus, 341, ap 201</t>
  </si>
  <si>
    <t>Henrique Jardim</t>
  </si>
  <si>
    <t>(850)637-3760</t>
  </si>
  <si>
    <t>Pedro Dantas</t>
  </si>
  <si>
    <t>Av José Cleto, 350 ap 201</t>
  </si>
  <si>
    <t>Guilherme Marins</t>
  </si>
  <si>
    <t>Rua Espinosa, 484</t>
  </si>
  <si>
    <t>Dircilene Kate</t>
  </si>
  <si>
    <t>Rua José Toledo de Oliveira,277 ap 603</t>
  </si>
  <si>
    <t>Ana Cristina</t>
  </si>
  <si>
    <t>Rua Consul Walter, 130 ap 203</t>
  </si>
  <si>
    <t>Movéis Jerônimo</t>
  </si>
  <si>
    <t>3418-9734</t>
  </si>
  <si>
    <t>Av Presidente Tancredo Neves, 1348</t>
  </si>
  <si>
    <t>Thiago Dayrell</t>
  </si>
  <si>
    <t>Rua chicago, 147, apto 104</t>
  </si>
  <si>
    <t>Gabriel Myrrha</t>
  </si>
  <si>
    <t>Rua Matipó, 476 ap 102</t>
  </si>
  <si>
    <t>Augusto Veloso</t>
  </si>
  <si>
    <t>Victor Abras</t>
  </si>
  <si>
    <t xml:space="preserve">Rua Rio de Janeiro 2000, apt 1001 </t>
  </si>
  <si>
    <t>Ronan Lopes</t>
  </si>
  <si>
    <t>Rua Engenho do Sol 400, bloco 6 ap 401</t>
  </si>
  <si>
    <t>Engenho Nogueira</t>
  </si>
  <si>
    <t>João Dumont</t>
  </si>
  <si>
    <t>(31)99260-2182</t>
  </si>
  <si>
    <t>Rua dos Tupis 265 ap 804</t>
  </si>
  <si>
    <t>Isadora Lasmar</t>
  </si>
  <si>
    <t>(31)99294-6174</t>
  </si>
  <si>
    <t>Rua Nadir, 165 ap 601</t>
  </si>
  <si>
    <t>Leticia Morandi</t>
  </si>
  <si>
    <t>Rua José Mendes de Carvalho, 266, ap 101</t>
  </si>
  <si>
    <t>Bernardo Oliveira</t>
  </si>
  <si>
    <t xml:space="preserve"> Alameda das Gralhas,78</t>
  </si>
  <si>
    <t>Residencial Sul</t>
  </si>
  <si>
    <t xml:space="preserve">Wander Moreira </t>
  </si>
  <si>
    <t>98497-5318</t>
  </si>
  <si>
    <t>wander@avanteplacas.com.br</t>
  </si>
  <si>
    <t>Rua Bernardo Guimarães, 2703, ap 601</t>
  </si>
  <si>
    <t>Rodrigo Foureaux</t>
  </si>
  <si>
    <t>Rua Engenheiro Alberto Pontes, 55 ap 1101</t>
  </si>
  <si>
    <t>Stefanie Mudgiane</t>
  </si>
  <si>
    <t>smudgiane@hotmail.com</t>
  </si>
  <si>
    <t>Avenida Três , 249</t>
  </si>
  <si>
    <t xml:space="preserve">Água Branca </t>
  </si>
  <si>
    <t>Diogo Tadeu</t>
  </si>
  <si>
    <t>Rua Cristovão Macedo, 82</t>
  </si>
  <si>
    <t>Yan Vasconcelos</t>
  </si>
  <si>
    <t>Rua Nunes Vieira, 132</t>
  </si>
  <si>
    <t>Ellen Fernandes</t>
  </si>
  <si>
    <t>Rua Antonio Marmo Ferreira, 265</t>
  </si>
  <si>
    <t>Marcos Totti</t>
  </si>
  <si>
    <t>Rua Adilson Paulo de Souza, 960</t>
  </si>
  <si>
    <t xml:space="preserve">Carlos Guimarães </t>
  </si>
  <si>
    <t>Rua Professor Tancredo Martins, 83 ap 32</t>
  </si>
  <si>
    <t>Rafael Quintão</t>
  </si>
  <si>
    <t>Rua Professor José Renault, 204 ap 402</t>
  </si>
  <si>
    <t>Cleiton Miranda</t>
  </si>
  <si>
    <t>Rua Itajubá, 1851 ap 201</t>
  </si>
  <si>
    <t>Wanda Werneck</t>
  </si>
  <si>
    <t>Rua Alvarenga Peixoto, 411, ap 102</t>
  </si>
  <si>
    <t>Igor Veloso</t>
  </si>
  <si>
    <t>Rua Nepomuceno, 408</t>
  </si>
  <si>
    <t>Laura Emmerich</t>
  </si>
  <si>
    <t>Av Afonso Pena, 2709</t>
  </si>
  <si>
    <t>Bruno Augusto de Lima</t>
  </si>
  <si>
    <t>(43)99945-2138</t>
  </si>
  <si>
    <t>Av Mario Werneck, 2960, ap 203</t>
  </si>
  <si>
    <t>Rodrigo Aquino</t>
  </si>
  <si>
    <t>Rua Paulo Afonso, 587</t>
  </si>
  <si>
    <t>Adriana Fantoni</t>
  </si>
  <si>
    <t>Northon Alves</t>
  </si>
  <si>
    <t>Rua das Espartodias, 610</t>
  </si>
  <si>
    <t>Marajó</t>
  </si>
  <si>
    <t>Wagner Reis</t>
  </si>
  <si>
    <t>99342-6963</t>
  </si>
  <si>
    <t>Rua Georgia, 155</t>
  </si>
  <si>
    <t>Estrela D'alva</t>
  </si>
  <si>
    <t>João Victor Malagoli</t>
  </si>
  <si>
    <t>Rua Buenos Aires, 218</t>
  </si>
  <si>
    <t>Bruna Bannoki</t>
  </si>
  <si>
    <t>Rua Andesita, 420, ap 503</t>
  </si>
  <si>
    <t>Renato Perim</t>
  </si>
  <si>
    <t>Rua Carlos Gomes, 336, Apto 501</t>
  </si>
  <si>
    <t>Andre Batista</t>
  </si>
  <si>
    <t>rua 12 de maio, 78</t>
  </si>
  <si>
    <t>Alpes</t>
  </si>
  <si>
    <t>Thayse Nobre</t>
  </si>
  <si>
    <t>Rua samuel pereira, 178, apto 201</t>
  </si>
  <si>
    <t>Vanessa Aquino</t>
  </si>
  <si>
    <t>Rua paulo afonso, 587, 102</t>
  </si>
  <si>
    <t>Daniela Dumont</t>
  </si>
  <si>
    <t>Rua Adolfo Pereira, 330 ap 201</t>
  </si>
  <si>
    <t>Henrique Suarez</t>
  </si>
  <si>
    <t>Rua josé gerardo bessa, 178,  apto 502</t>
  </si>
  <si>
    <t>Silveira</t>
  </si>
  <si>
    <t>Rafael Abreu</t>
  </si>
  <si>
    <t>Rua california, 606, apto 400</t>
  </si>
  <si>
    <t>Maria Helena Pires</t>
  </si>
  <si>
    <t>98399-6192</t>
  </si>
  <si>
    <t>Rua José Ferreira Cascão, 30, ap 400</t>
  </si>
  <si>
    <t>Yanê Diniz</t>
  </si>
  <si>
    <t>31 99307-5555</t>
  </si>
  <si>
    <t>yanedinizc@gmail.com</t>
  </si>
  <si>
    <t>Rua Curitiba 2258/802</t>
  </si>
  <si>
    <t>Walter Junior</t>
  </si>
  <si>
    <t>31 98881-0579</t>
  </si>
  <si>
    <t>Rua dante 281</t>
  </si>
  <si>
    <t>Vivian Lopes</t>
  </si>
  <si>
    <t>31 99773-0180</t>
  </si>
  <si>
    <t xml:space="preserve">Rua Tuiuti 1140 / 204 </t>
  </si>
  <si>
    <t>Vitor Tadeu</t>
  </si>
  <si>
    <t>31 98374-8787</t>
  </si>
  <si>
    <t>Rua Equador, 40</t>
  </si>
  <si>
    <t>Vitor Paim</t>
  </si>
  <si>
    <t>31 993426318</t>
  </si>
  <si>
    <t>Vitor.prodrigues@cemig.com.br</t>
  </si>
  <si>
    <t xml:space="preserve">	Rua Alvarenga Peixoto 1015</t>
  </si>
  <si>
    <t>Vitor Mascarenhas Eto</t>
  </si>
  <si>
    <t>31 998225804</t>
  </si>
  <si>
    <t xml:space="preserve">	eto339@hotmail.com</t>
  </si>
  <si>
    <t>Rua das Acácias casa 19</t>
  </si>
  <si>
    <t>Condomínio das Flores</t>
  </si>
  <si>
    <t>Vitor Guilherme Braga Santos</t>
  </si>
  <si>
    <t>31 993223368</t>
  </si>
  <si>
    <t xml:space="preserve">	vitorguilhermebraga@yahoo.com</t>
  </si>
  <si>
    <t xml:space="preserve">	Rua alcindo vieira 112 ap 01 </t>
  </si>
  <si>
    <t>Vinícius Pardini</t>
  </si>
  <si>
    <t>31 999114983</t>
  </si>
  <si>
    <t>vpardinig@gmail.com</t>
  </si>
  <si>
    <t xml:space="preserve">	R. Sebastião Dayrell de Lima 226</t>
  </si>
  <si>
    <t xml:space="preserve">Vinicius Abuhid </t>
  </si>
  <si>
    <t>31 98466-2430</t>
  </si>
  <si>
    <t>viniciusabuhid@gmail.com</t>
  </si>
  <si>
    <t>Av Paulo Camilo pena, 585</t>
  </si>
  <si>
    <t>Vilma Andrade</t>
  </si>
  <si>
    <t>31 98401-9722</t>
  </si>
  <si>
    <t>vilmaandrade128@gmail.com</t>
  </si>
  <si>
    <t>Rua Professor Raimundo Candido, 52, apto 1002</t>
  </si>
  <si>
    <t>Victor Bicalho</t>
  </si>
  <si>
    <t>31 99808-8461</t>
  </si>
  <si>
    <t>Rua Santa Catarina, 996</t>
  </si>
  <si>
    <t>Valeria Coelho Gonçalves</t>
  </si>
  <si>
    <t>31 99991-3140</t>
  </si>
  <si>
    <t>Valeriaregon@hotmail.com</t>
  </si>
  <si>
    <t xml:space="preserve">Rua Lecy Lafetá 109 apto 100 </t>
  </si>
  <si>
    <t>Uiara Freitas</t>
  </si>
  <si>
    <t>31 99170-9888</t>
  </si>
  <si>
    <t>Rua sinfrônio brochado 300 / 1003</t>
  </si>
  <si>
    <t xml:space="preserve">Tulio Gontijo </t>
  </si>
  <si>
    <t>31 98496-4866</t>
  </si>
  <si>
    <t>tuliogontijo@hotmail.com</t>
  </si>
  <si>
    <t>Rua Porto carrero, 60</t>
  </si>
  <si>
    <t>Tiago Bagno</t>
  </si>
  <si>
    <t>31 99744-5406</t>
  </si>
  <si>
    <t xml:space="preserve"> tiago.bagno@gmail.com</t>
  </si>
  <si>
    <t xml:space="preserve">Rua Deputado Álvaro Sales, 212 </t>
  </si>
  <si>
    <t>Thiago Wolff</t>
  </si>
  <si>
    <t>31 99946-2002</t>
  </si>
  <si>
    <t>Alameda dos Jacarandás, 1369</t>
  </si>
  <si>
    <t xml:space="preserve">São Luiz </t>
  </si>
  <si>
    <t>Thiago Torres</t>
  </si>
  <si>
    <t>31 998928166</t>
  </si>
  <si>
    <t>moreiratorres@gmail.com</t>
  </si>
  <si>
    <t>Rua Cecilia Fonseca Coutinho 370</t>
  </si>
  <si>
    <t>Thiago Rocha Marques</t>
  </si>
  <si>
    <t>31 98769-5872</t>
  </si>
  <si>
    <t>thiagorochamarques@gmail.com</t>
  </si>
  <si>
    <t>Rua Marquês de Paranaguá, 309, apto. 601</t>
  </si>
  <si>
    <t>Thiago Lamego</t>
  </si>
  <si>
    <t xml:space="preserve"> 31 99812-7384</t>
  </si>
  <si>
    <t>Rua Professora Bartira Mourão, 306</t>
  </si>
  <si>
    <t>Thaissa Andrade</t>
  </si>
  <si>
    <t>37 99107-9822</t>
  </si>
  <si>
    <t xml:space="preserve">thaissa.andrade@yahoo.com.br_x000D_
</t>
  </si>
  <si>
    <t>Rua Rio Grande do Norte 1473</t>
  </si>
  <si>
    <t>Tereza Cristina</t>
  </si>
  <si>
    <t>31 98747-5464</t>
  </si>
  <si>
    <t>Rua Mangabeiras, 107</t>
  </si>
  <si>
    <t>Tatiana Guimarães</t>
  </si>
  <si>
    <t>31 98476-3456</t>
  </si>
  <si>
    <t xml:space="preserve">	tatianamazonig@gmail.com</t>
  </si>
  <si>
    <t xml:space="preserve">Alameda Mônaco 522 </t>
  </si>
  <si>
    <t>Riviera</t>
  </si>
  <si>
    <t>Sylvio Júnior</t>
  </si>
  <si>
    <t>31 99117-7988</t>
  </si>
  <si>
    <t>Rua professor pedro aleixo, 116</t>
  </si>
  <si>
    <t>Silvia Freitas</t>
  </si>
  <si>
    <t xml:space="preserve">	31 987811072</t>
  </si>
  <si>
    <t>silviamfs57@gmail.com</t>
  </si>
  <si>
    <t xml:space="preserve">	Rua Rio Verde 482 </t>
  </si>
  <si>
    <t xml:space="preserve">Riacho das Pedras </t>
  </si>
  <si>
    <t>Silas Falcão</t>
  </si>
  <si>
    <t xml:space="preserve"> 31 98305-5331</t>
  </si>
  <si>
    <t>falcao.silas87@gmail.com</t>
  </si>
  <si>
    <t xml:space="preserve">Rua engenheiro senna freire 102 </t>
  </si>
  <si>
    <t xml:space="preserve">São Bento </t>
  </si>
  <si>
    <t>Sérgio Prado</t>
  </si>
  <si>
    <t>31 98623-0234</t>
  </si>
  <si>
    <t>Rua Pedro João Gustin, 253</t>
  </si>
  <si>
    <t>Sandra Camara</t>
  </si>
  <si>
    <t>31 99116-7373</t>
  </si>
  <si>
    <t>sandracamaracorretora@gmail.com</t>
  </si>
  <si>
    <t>rua gabriel santos, 180</t>
  </si>
  <si>
    <t>Ronald Lopes</t>
  </si>
  <si>
    <t>3199694-9596</t>
  </si>
  <si>
    <t>Ronaldhenriquelopes@yahoo.com.br</t>
  </si>
  <si>
    <t>Alameda Serra do Rio Preto, 120</t>
  </si>
  <si>
    <t>Vila del Rey</t>
  </si>
  <si>
    <t>Rodrigo Santiago</t>
  </si>
  <si>
    <t>31 99504-7125</t>
  </si>
  <si>
    <t>rodrigoccsantiago@gmail.com</t>
  </si>
  <si>
    <t xml:space="preserve">Rua Daniel de Carvalho 1585/401 </t>
  </si>
  <si>
    <t>Rodrigo Pinho</t>
  </si>
  <si>
    <t>31 99199-4832</t>
  </si>
  <si>
    <t>rodrigopinho1@hotmail.com</t>
  </si>
  <si>
    <t xml:space="preserve">rua Gonçalves Dias, 332 </t>
  </si>
  <si>
    <t xml:space="preserve">Rodrigo Mendes </t>
  </si>
  <si>
    <t>31 98898-5408</t>
  </si>
  <si>
    <t>digomendes1@hotmail.com</t>
  </si>
  <si>
    <t>Rua Fausto Nunes Vieira, 80, 512</t>
  </si>
  <si>
    <t>Roberto Queiroz</t>
  </si>
  <si>
    <t>31 99111-5161</t>
  </si>
  <si>
    <t>Robertoqueiroz95@gmail.com</t>
  </si>
  <si>
    <t xml:space="preserve">Rua curral del rei 525 ap 101 </t>
  </si>
  <si>
    <t xml:space="preserve">Roberto Alvarenga </t>
  </si>
  <si>
    <t>31 99186-9709</t>
  </si>
  <si>
    <t>Alameda das Braúnas, 1447</t>
  </si>
  <si>
    <t>Retiro do Chalé</t>
  </si>
  <si>
    <t>Ricardo Nassif Gregório</t>
  </si>
  <si>
    <t>15 99184-8089</t>
  </si>
  <si>
    <t>Ricardonassif@yahoo.com.br</t>
  </si>
  <si>
    <t xml:space="preserve">Condomínio Gran Royale Rua Dos Buritis, 689 </t>
  </si>
  <si>
    <t>Casa Branca</t>
  </si>
  <si>
    <t>Ricardo Amaral Júnior</t>
  </si>
  <si>
    <t>31 99142-4349</t>
  </si>
  <si>
    <t>Rua Professora Bartira Mourão, 501 ap 601</t>
  </si>
  <si>
    <t>Renner Carvalho</t>
  </si>
  <si>
    <t>31 99552-5704</t>
  </si>
  <si>
    <t>contato@licitarebh.com</t>
  </si>
  <si>
    <t>Rua Manila 90 apto 1106 Bloco 03</t>
  </si>
  <si>
    <t>Havai</t>
  </si>
  <si>
    <t>Rennan Pinho</t>
  </si>
  <si>
    <t>31 99135-1883</t>
  </si>
  <si>
    <t>Rua visconde do rio das velhas 103/201</t>
  </si>
  <si>
    <t>Vila Paris</t>
  </si>
  <si>
    <t>renato@perimfrizon.com.br</t>
  </si>
  <si>
    <t>Rua Carlos Gomes, 336, 501</t>
  </si>
  <si>
    <t>Renato Cioglia Lobão</t>
  </si>
  <si>
    <t>31 98181-2181</t>
  </si>
  <si>
    <t>lobao.renato@gmail.com</t>
  </si>
  <si>
    <t>Rua dos guaranis, 504</t>
  </si>
  <si>
    <t>Renata Mendes</t>
  </si>
  <si>
    <t>31 98331-1513</t>
  </si>
  <si>
    <t>remendesandrade@gmail.com</t>
  </si>
  <si>
    <t>Rua Groenlândia 422/1202</t>
  </si>
  <si>
    <t>Renata Ivila</t>
  </si>
  <si>
    <t>31 99772-6707</t>
  </si>
  <si>
    <t>renata_ivila@hotmail.com</t>
  </si>
  <si>
    <t>Rua patagonia 1155</t>
  </si>
  <si>
    <t>Renata Abreu</t>
  </si>
  <si>
    <t>31 98873-7847</t>
  </si>
  <si>
    <t>renatasaabreu@gmail.com</t>
  </si>
  <si>
    <t>Rua Henrique Quick, 369</t>
  </si>
  <si>
    <t>Renan Levy Francisco</t>
  </si>
  <si>
    <t>31 98793-6166</t>
  </si>
  <si>
    <t>renanlevybh@gmail.com</t>
  </si>
  <si>
    <t>Rua Miranda Ribeiro 112</t>
  </si>
  <si>
    <t>Rebecca Filgueiras Ramos</t>
  </si>
  <si>
    <t>31 9967-9133</t>
  </si>
  <si>
    <t>rebeccafilgueirasramos@gmail.com</t>
  </si>
  <si>
    <t>R Fausto Nunes Vieira 120 BelvedereRua Manila 90 apto 401 torre 1 - Condomínio Aqua Clube - Churrasqueira Pet Place</t>
  </si>
  <si>
    <t>RAQUEL VALADARES</t>
  </si>
  <si>
    <t>31 98878-0652</t>
  </si>
  <si>
    <t>raquelvaladares@hotmail.com</t>
  </si>
  <si>
    <t>Grajau</t>
  </si>
  <si>
    <t>Raquel Abreu</t>
  </si>
  <si>
    <t>31 98898-4848</t>
  </si>
  <si>
    <t>Rua Felipe dos Santos, 760</t>
  </si>
  <si>
    <t>Raphael Neto</t>
  </si>
  <si>
    <t>31 99775-6683</t>
  </si>
  <si>
    <t>Rua professor estevão pinto, 673</t>
  </si>
  <si>
    <t xml:space="preserve">Raphael Marçal </t>
  </si>
  <si>
    <t>31 99935-1182</t>
  </si>
  <si>
    <t>Rua Conego Rocha Franco, n28, 1101</t>
  </si>
  <si>
    <t>Raphael Machado</t>
  </si>
  <si>
    <t>31 99799-4941</t>
  </si>
  <si>
    <t>rguerramachado@gmail.com</t>
  </si>
  <si>
    <t>Rua Felipe dos Santos 228</t>
  </si>
  <si>
    <t xml:space="preserve">Raphael Alvarenga </t>
  </si>
  <si>
    <t>31 98558-7227</t>
  </si>
  <si>
    <t>raphaelalvarenga@icloud.com</t>
  </si>
  <si>
    <t>Rua Júlio de Castilho,940 apto 301</t>
  </si>
  <si>
    <t xml:space="preserve">Rafaela Novais </t>
  </si>
  <si>
    <t>31 98219-6110</t>
  </si>
  <si>
    <t>Rua viçosa, 215 ap 103</t>
  </si>
  <si>
    <t>Rafael Totti</t>
  </si>
  <si>
    <t>31 99721-6336</t>
  </si>
  <si>
    <t>Av Paulo Camilo Pena, 585/801</t>
  </si>
  <si>
    <t xml:space="preserve">Rafael Prado </t>
  </si>
  <si>
    <t>Rua Pedro João Gustin 253</t>
  </si>
  <si>
    <t>Rafael Lehman</t>
  </si>
  <si>
    <t>31 99621-6797</t>
  </si>
  <si>
    <t>rafaellehmant92@gmail.com</t>
  </si>
  <si>
    <t>Av Montese, 315</t>
  </si>
  <si>
    <t>Rafael Gouveia</t>
  </si>
  <si>
    <t>rafael.gouveiaadv@gmail.com</t>
  </si>
  <si>
    <t>Rua helianto, 52, apto 301</t>
  </si>
  <si>
    <t>Rafael de Castro Lopes</t>
  </si>
  <si>
    <t>31 99709-3668</t>
  </si>
  <si>
    <t>rafael_lopes90@hotmail.com</t>
  </si>
  <si>
    <t xml:space="preserve">Rua da Mata, 205. Apartamento 1805 - Torre 1- Edifício Apoena. </t>
  </si>
  <si>
    <t>Rafael Batista Jager</t>
  </si>
  <si>
    <t>31 98711-6040</t>
  </si>
  <si>
    <t>rafajager1@gmail.com</t>
  </si>
  <si>
    <t>Rua Espírito Santo 2578, apto 801</t>
  </si>
  <si>
    <t>31 99503-9760</t>
  </si>
  <si>
    <t>Peterson Souza</t>
  </si>
  <si>
    <t>31 99353-5607</t>
  </si>
  <si>
    <t>Rua Patu, 17</t>
  </si>
  <si>
    <t>Peróla Myrrha</t>
  </si>
  <si>
    <t>31 99775-0426</t>
  </si>
  <si>
    <t>perolamyrrha@gmail.com</t>
  </si>
  <si>
    <t>Rua matipo 476, ap 102</t>
  </si>
  <si>
    <t>Santo antonio</t>
  </si>
  <si>
    <t>Pedro Villela</t>
  </si>
  <si>
    <t>31 99113-6757</t>
  </si>
  <si>
    <t>ph_villela@hotmail.com</t>
  </si>
  <si>
    <t>Rua Professor Otto Cirne, 20</t>
  </si>
  <si>
    <t>Vila paris</t>
  </si>
  <si>
    <t>Pedro Silva</t>
  </si>
  <si>
    <t>31 99206-8947</t>
  </si>
  <si>
    <t>Phs-93@hotmail.com</t>
  </si>
  <si>
    <t>Rua Gleba 46, Bairro Palmital III</t>
  </si>
  <si>
    <t>Pedro Santos</t>
  </si>
  <si>
    <t>31 99771-4949</t>
  </si>
  <si>
    <t>Rua Benjamim Jacob, 101 - apto 601</t>
  </si>
  <si>
    <t xml:space="preserve">Pedro Nogueira </t>
  </si>
  <si>
    <t xml:space="preserve">31 99991-7401 </t>
  </si>
  <si>
    <t xml:space="preserve">Rua João Furtado, 200, Apto 1801 </t>
  </si>
  <si>
    <t>Pedro Montezuma</t>
  </si>
  <si>
    <t>pedro-montezuma@hotmail.com</t>
  </si>
  <si>
    <t>Pedro marins</t>
  </si>
  <si>
    <t>31 99728-2808</t>
  </si>
  <si>
    <t>pedroms360@hotmail.com</t>
  </si>
  <si>
    <t xml:space="preserve">Rua edimburgo 101 </t>
  </si>
  <si>
    <t>Vila Castela</t>
  </si>
  <si>
    <t>Pedro Marcelino</t>
  </si>
  <si>
    <t>31 98261-7867</t>
  </si>
  <si>
    <t>Rua Maria Augusta Penido 152</t>
  </si>
  <si>
    <t>Filadélfia</t>
  </si>
  <si>
    <t>Pedro Mancini</t>
  </si>
  <si>
    <t>31 99611-7370</t>
  </si>
  <si>
    <t>mancinipedro66@gmail.com</t>
  </si>
  <si>
    <t xml:space="preserve">rua engenheiro alberto pontes 489 apt 1004 </t>
  </si>
  <si>
    <t>Pedro Henrique Dias</t>
  </si>
  <si>
    <t>pedruscas@gmail.com</t>
  </si>
  <si>
    <t>Av. Professor Mário Werneck, 300 - 803</t>
  </si>
  <si>
    <t>Pedro Guimarães</t>
  </si>
  <si>
    <t>31 99313-8013</t>
  </si>
  <si>
    <t>pedrodrummond95@gmail.com</t>
  </si>
  <si>
    <t>Rua doutor juvenal dos santos 290</t>
  </si>
  <si>
    <t>Pedro Castanheira</t>
  </si>
  <si>
    <t>31 98333-3338</t>
  </si>
  <si>
    <t>pcastanheira3@gmail.com</t>
  </si>
  <si>
    <t>Rua jacarandá 449</t>
  </si>
  <si>
    <t>Pedro Barros</t>
  </si>
  <si>
    <t>31 99209-0713</t>
  </si>
  <si>
    <t>pedro@crossfitbh.com.br</t>
  </si>
  <si>
    <t>Rua Rio Grande do Sul 1158</t>
  </si>
  <si>
    <t>Pedro Barbosa</t>
  </si>
  <si>
    <t>31 98560-2432</t>
  </si>
  <si>
    <t>pedrosouzabarbosa@hotmail.com</t>
  </si>
  <si>
    <t>Rua engenho do sol 400</t>
  </si>
  <si>
    <t>Engenho nogueira</t>
  </si>
  <si>
    <t>Pedro Augusto Ruas Brum</t>
  </si>
  <si>
    <t>31 98742-9856</t>
  </si>
  <si>
    <t>pedro@assescont.com.br</t>
  </si>
  <si>
    <t>Rua Bernardo Guimarães 1571, 2 Andar, Assescont</t>
  </si>
  <si>
    <t>Paulo Reis</t>
  </si>
  <si>
    <t>31 99898-7303</t>
  </si>
  <si>
    <t>paulo.reis@aroeirasalles.com.br</t>
  </si>
  <si>
    <t>Patricia</t>
  </si>
  <si>
    <t>31 98709-9651</t>
  </si>
  <si>
    <t xml:space="preserve"> Patricia.garcia@arcelormittal.com.br</t>
  </si>
  <si>
    <t xml:space="preserve"> Rua Nunes Vieira 123</t>
  </si>
  <si>
    <t xml:space="preserve">Octávio Salerno </t>
  </si>
  <si>
    <t>31 98869-2739</t>
  </si>
  <si>
    <t xml:space="preserve">octaviosalerno@gmail.com </t>
  </si>
  <si>
    <t>Rua Conselheiro Joaquim Caetano, 27, 1204</t>
  </si>
  <si>
    <t>31 99216-1903</t>
  </si>
  <si>
    <t>Rua das Espatódias, 610</t>
  </si>
  <si>
    <t>Mirian A Souza</t>
  </si>
  <si>
    <t>31 98672-2091</t>
  </si>
  <si>
    <t>miriam_9_9@hotmail.com</t>
  </si>
  <si>
    <t>Av Alameda Oscar Niemeyer, 1374</t>
  </si>
  <si>
    <t>Miguel Lott</t>
  </si>
  <si>
    <t>31 98872-8286</t>
  </si>
  <si>
    <t>miguellott@hotmail.com</t>
  </si>
  <si>
    <t xml:space="preserve">Rua Rio de Janeiro, 1758/apt 2302 </t>
  </si>
  <si>
    <t xml:space="preserve">Mauro Gouveia </t>
  </si>
  <si>
    <t>31 98843-0277</t>
  </si>
  <si>
    <t>Alameda dos Framboyants, 134, Setor 6</t>
  </si>
  <si>
    <t>Condominio Nossa Fazenda</t>
  </si>
  <si>
    <t>Matheus romualdo dutra de abreu</t>
  </si>
  <si>
    <t>31 99145-3315</t>
  </si>
  <si>
    <t>matheusdutrade@hotmail.com</t>
  </si>
  <si>
    <t>Rua padre demerval Gomes 334</t>
  </si>
  <si>
    <t>Matheus Pacheco</t>
  </si>
  <si>
    <t>31 99167-4875</t>
  </si>
  <si>
    <t>Rua Cláudio, 145</t>
  </si>
  <si>
    <t>Matheus Moreira Tamm</t>
  </si>
  <si>
    <t>31 99641-5184</t>
  </si>
  <si>
    <t>Residencial das Minas</t>
  </si>
  <si>
    <t>Matheus de Carvalho</t>
  </si>
  <si>
    <t>31 99805-8401</t>
  </si>
  <si>
    <t>matheus@landspirit.com.br</t>
  </si>
  <si>
    <t>Matheus Couto</t>
  </si>
  <si>
    <t>31 98414-7890</t>
  </si>
  <si>
    <t>Matheus.gcouto@gmail.com</t>
  </si>
  <si>
    <t>Rua Aripuana, 137</t>
  </si>
  <si>
    <t>Matheus costa</t>
  </si>
  <si>
    <t>31 98565-4390</t>
  </si>
  <si>
    <t>Matheus.ocosta@hotmail.com</t>
  </si>
  <si>
    <t>Rua Pólos, 195</t>
  </si>
  <si>
    <t>Matheus Bicalho</t>
  </si>
  <si>
    <t>31 99951 0086</t>
  </si>
  <si>
    <t>matheus_bicalho_paiva@hotmail.com</t>
  </si>
  <si>
    <t>Rua Amável Costa, 149</t>
  </si>
  <si>
    <t>Matheus Ballesteros</t>
  </si>
  <si>
    <t>31 99417-1200</t>
  </si>
  <si>
    <t>matheusmballesteros@gmail.com</t>
  </si>
  <si>
    <t>Rua do Vale 392</t>
  </si>
  <si>
    <t>Vila da serra</t>
  </si>
  <si>
    <t>Mateus Teixeira de Resende</t>
  </si>
  <si>
    <t>31 99245-4045</t>
  </si>
  <si>
    <t>mateus.resende16@gmail.com</t>
  </si>
  <si>
    <t>Rua platina, 1385</t>
  </si>
  <si>
    <t>Mateus Ferraz</t>
  </si>
  <si>
    <t>31 98788-7351</t>
  </si>
  <si>
    <t>Rua Luiz Claudio Alves 282</t>
  </si>
  <si>
    <t>Juliana</t>
  </si>
  <si>
    <t>Martin Vitolo</t>
  </si>
  <si>
    <t>31 99918-1289</t>
  </si>
  <si>
    <t>martin.vitolo@hotmail.com</t>
  </si>
  <si>
    <t>Marlón Vieira</t>
  </si>
  <si>
    <t>31 98641-1402</t>
  </si>
  <si>
    <t>marlonvieirar@hotmail.com</t>
  </si>
  <si>
    <t>Rua benjamin flores 160, apto 504</t>
  </si>
  <si>
    <t>Santo Ântonio</t>
  </si>
  <si>
    <t>Marina Mintz</t>
  </si>
  <si>
    <t>31 99968-2031</t>
  </si>
  <si>
    <t>macmintz@hotmail.com</t>
  </si>
  <si>
    <t>Marina Gontijo</t>
  </si>
  <si>
    <t>31 99940-56645</t>
  </si>
  <si>
    <t>marina.gontijo.campos@gmail.com</t>
  </si>
  <si>
    <t>Mariana Naves</t>
  </si>
  <si>
    <t>31 98742-2332</t>
  </si>
  <si>
    <t>Mariana Iapicca</t>
  </si>
  <si>
    <t>31 994052770</t>
  </si>
  <si>
    <t>nanaiapicca@hotmail.com</t>
  </si>
  <si>
    <t>Rua dona maria ines 177</t>
  </si>
  <si>
    <t>Mariana Andrade</t>
  </si>
  <si>
    <t>31 98794-1908</t>
  </si>
  <si>
    <t>marianandrade.eng@gmail.com</t>
  </si>
  <si>
    <t>Rua estrada de acesso, 32 - condomínio fazendinhas rio verde</t>
  </si>
  <si>
    <t>Maria Paula Nunes Missionschnick</t>
  </si>
  <si>
    <t>nunesmariapaula@yahoo.com</t>
  </si>
  <si>
    <t>Rua paracatu 1573</t>
  </si>
  <si>
    <t>Maria Julia</t>
  </si>
  <si>
    <t>31 99764-3912</t>
  </si>
  <si>
    <t>Rua Camapuan, 172</t>
  </si>
  <si>
    <t>Alto Barroca</t>
  </si>
  <si>
    <t>Maria Isabella Lourenço</t>
  </si>
  <si>
    <t>31 97340-3750</t>
  </si>
  <si>
    <t>Rua Castelo de Tordesilhas, 99</t>
  </si>
  <si>
    <t>31 98399-6192</t>
  </si>
  <si>
    <t>Mhhelenapirescp@gmail.com</t>
  </si>
  <si>
    <t>Rua José ferreira cascão30 - apto. 400</t>
  </si>
  <si>
    <t>Maria de Lourdes</t>
  </si>
  <si>
    <t>31 99646-2813</t>
  </si>
  <si>
    <t>Rua Professor José Renault 204</t>
  </si>
  <si>
    <t>Maria Aparecida</t>
  </si>
  <si>
    <t>31 99925-9040</t>
  </si>
  <si>
    <t>Rua Gonçalves Dias 2552, 802</t>
  </si>
  <si>
    <t xml:space="preserve">Maria Alice Visconti </t>
  </si>
  <si>
    <t>31 99450-8640</t>
  </si>
  <si>
    <t>mariaalice.visconti@uol.com.br</t>
  </si>
  <si>
    <t>Rua Patagônia 274 apartamento 601</t>
  </si>
  <si>
    <t>Márcia Roxo</t>
  </si>
  <si>
    <t>31 99696-9192</t>
  </si>
  <si>
    <t>marcia.roxo@hotmail.com</t>
  </si>
  <si>
    <t>R.Boa Esperança 340</t>
  </si>
  <si>
    <t>Marcelo Quintão</t>
  </si>
  <si>
    <t>31 99311-0070</t>
  </si>
  <si>
    <t>marcelocornelio@globo.com</t>
  </si>
  <si>
    <t xml:space="preserve">Rua C 1545 </t>
  </si>
  <si>
    <t>Condominio Amendoeiras</t>
  </si>
  <si>
    <t>Marcella Macedo</t>
  </si>
  <si>
    <t>31 998314-6620</t>
  </si>
  <si>
    <t>Rua Vicente Racioppi 75</t>
  </si>
  <si>
    <t>Luiz Henrique Rodrigues</t>
  </si>
  <si>
    <t>31 98316-2214</t>
  </si>
  <si>
    <t>Alameda Guilherme Henrique Daniel, 17</t>
  </si>
  <si>
    <t>Luiz Felipe Dutra</t>
  </si>
  <si>
    <t>31 99965-2978</t>
  </si>
  <si>
    <t>luizfelipevcdutra@gmail.com</t>
  </si>
  <si>
    <t>Rua conselheiro Andrade Figueira 21/301</t>
  </si>
  <si>
    <t>Luisa Tunes Aleixo</t>
  </si>
  <si>
    <t>31 99249-2004</t>
  </si>
  <si>
    <t>luisatunesaleixo@gmail.com</t>
  </si>
  <si>
    <t>Rua caratinga 475</t>
  </si>
  <si>
    <t>Luis Gustavo Vasconcellos</t>
  </si>
  <si>
    <t>31 99722-0255</t>
  </si>
  <si>
    <t>luisgustavov@hotmail.com</t>
  </si>
  <si>
    <t>Rua Cônsul Walter 437 - apto 801</t>
  </si>
  <si>
    <t xml:space="preserve">Luciane Fagundes </t>
  </si>
  <si>
    <t>CAROLCBMORAIS@ICLOUD.COM</t>
  </si>
  <si>
    <t>Rua Primavera 112</t>
  </si>
  <si>
    <t>Luciana Oliveira</t>
  </si>
  <si>
    <t>31 99102-2312</t>
  </si>
  <si>
    <t>Luciana.fariadeoliveira@gmail.com</t>
  </si>
  <si>
    <t>Rua Costa Monteiro 730</t>
  </si>
  <si>
    <t>Luciana Almeida</t>
  </si>
  <si>
    <t>31 99801-3893</t>
  </si>
  <si>
    <t>Cabral</t>
  </si>
  <si>
    <t>Lucas Fonseca de Barros</t>
  </si>
  <si>
    <t>31 98553-7285</t>
  </si>
  <si>
    <t>lucasfonseca.b@hotmail.com</t>
  </si>
  <si>
    <t>Rua Jornalista Guilherme Apgáua 57 - Apt 201</t>
  </si>
  <si>
    <t xml:space="preserve">Lucas borges </t>
  </si>
  <si>
    <t xml:space="preserve">31 98515-9173 </t>
  </si>
  <si>
    <t>Rua Redentor, 51</t>
  </si>
  <si>
    <t>Jardim São José</t>
  </si>
  <si>
    <t>Lucas Auer</t>
  </si>
  <si>
    <t>31 99296-6043</t>
  </si>
  <si>
    <t>lucaslsa17@gmail.com</t>
  </si>
  <si>
    <t>Rua Dona Cecília, 112</t>
  </si>
  <si>
    <t>Lucas Amorim Carvalho</t>
  </si>
  <si>
    <t>32 98875-1990</t>
  </si>
  <si>
    <t>lucas_leo_166@hotmail.com</t>
  </si>
  <si>
    <t>Rua dos Otoni 315. AP 605</t>
  </si>
  <si>
    <t>Luca Abreu Arroyo</t>
  </si>
  <si>
    <t>31 97153-1347</t>
  </si>
  <si>
    <t>lucaarroyo123@gmail.com</t>
  </si>
  <si>
    <t>Alameda dos buritizeiros, 55</t>
  </si>
  <si>
    <t>Ouro Velho</t>
  </si>
  <si>
    <t>Louise Lanza</t>
  </si>
  <si>
    <t>louiselanza@hotmail.com</t>
  </si>
  <si>
    <t>Av. Consul Antonio Cadar, 423</t>
  </si>
  <si>
    <t>Lisa Lima</t>
  </si>
  <si>
    <t>31 99981-5673</t>
  </si>
  <si>
    <t>Rua Teixeira Leite, 113</t>
  </si>
  <si>
    <t>João Pinheiro</t>
  </si>
  <si>
    <t>Lidia Maria de Souza</t>
  </si>
  <si>
    <t>31 99315-1752</t>
  </si>
  <si>
    <t xml:space="preserve">Rua Garota de ipanema 514 </t>
  </si>
  <si>
    <t>Etelvina</t>
  </si>
  <si>
    <t>Leticia Fideles</t>
  </si>
  <si>
    <t>31 99297-1709</t>
  </si>
  <si>
    <t>leticiafideles13@hotmail.com</t>
  </si>
  <si>
    <t>Rua Lourival Pinto Coelho 60</t>
  </si>
  <si>
    <t>LETICIA ARAUJO ZOCRATTO</t>
  </si>
  <si>
    <t>31 99792-6225</t>
  </si>
  <si>
    <t xml:space="preserve"> leticiazocratto@gmail.com</t>
  </si>
  <si>
    <t xml:space="preserve"> Rua Palermo 26 </t>
  </si>
  <si>
    <t>Leônidas Fernandes</t>
  </si>
  <si>
    <t>31 99785-1832</t>
  </si>
  <si>
    <t>Rua Corcovado 1071 ,Ap 202</t>
  </si>
  <si>
    <t>Jardim Amêrica</t>
  </si>
  <si>
    <t>Leonardo Baltazar</t>
  </si>
  <si>
    <t>31 98475-0085</t>
  </si>
  <si>
    <t>Leonardo.baltazar@hospitalnaresidencia.com.br</t>
  </si>
  <si>
    <t>Rua Assunção, 515, apto 701</t>
  </si>
  <si>
    <t xml:space="preserve">Leonardo Arantes </t>
  </si>
  <si>
    <t>31 99982-9450</t>
  </si>
  <si>
    <t>leonardo.arantescb@gmail.com</t>
  </si>
  <si>
    <t>Rua Felipe Drumond, 81</t>
  </si>
  <si>
    <t xml:space="preserve">Lázaro Barbosa </t>
  </si>
  <si>
    <t>31 98873-1137</t>
  </si>
  <si>
    <t>Av Jose Oliveira Vaz, 203</t>
  </si>
  <si>
    <t>Laura Salles</t>
  </si>
  <si>
    <t>31 99851-7907</t>
  </si>
  <si>
    <t>lauraluciosalles@gmail.com</t>
  </si>
  <si>
    <t>Rua São Paulo 2067</t>
  </si>
  <si>
    <t>Laura Mattos</t>
  </si>
  <si>
    <t>31 99131-7743</t>
  </si>
  <si>
    <t>Lauragmattos@hotmail.com</t>
  </si>
  <si>
    <t>Rua Cinco (Alameda Antibes), 200</t>
  </si>
  <si>
    <t>Condominio Rivieira</t>
  </si>
  <si>
    <t>Laura Calaes de Andrade Magalhães</t>
  </si>
  <si>
    <t>31 99157-9689</t>
  </si>
  <si>
    <t>laura_calaes@hotmail.com</t>
  </si>
  <si>
    <t xml:space="preserve"> Rua Paracatu 727</t>
  </si>
  <si>
    <t>Laura Behrens Picorelli</t>
  </si>
  <si>
    <t xml:space="preserve"> 31 99870-0911</t>
  </si>
  <si>
    <t>laurapicorelli@hotmail.com</t>
  </si>
  <si>
    <t>Rua Ernani Agrícola 138</t>
  </si>
  <si>
    <t>Karla Brum</t>
  </si>
  <si>
    <t>31 99348-3342</t>
  </si>
  <si>
    <t>Brum.Karla@yahoo.com.br</t>
  </si>
  <si>
    <t>Rua Ulisses Marcondes Escobar438/902</t>
  </si>
  <si>
    <t>Kaleb marcos</t>
  </si>
  <si>
    <t>31 99278-0745</t>
  </si>
  <si>
    <t>Kalebmarcos.bhz@gmail.com</t>
  </si>
  <si>
    <t>Avenida Severino Ballesteros Rodrigues 2933</t>
  </si>
  <si>
    <t>Julliana</t>
  </si>
  <si>
    <t>31 99515-2303</t>
  </si>
  <si>
    <t>Rua Professor Moraes, 629</t>
  </si>
  <si>
    <t>Julio Horta</t>
  </si>
  <si>
    <t>31 99884-5567</t>
  </si>
  <si>
    <t>juliomlhorta@gmail.com</t>
  </si>
  <si>
    <t>R. Água Branca, 37 - Piedade Do Paraopeba</t>
  </si>
  <si>
    <t>Juliano Fonseca</t>
  </si>
  <si>
    <t>31 99694-4400</t>
  </si>
  <si>
    <t>julianodsfonseca@gmail.com</t>
  </si>
  <si>
    <t>Rua José Silva Passos, 239</t>
  </si>
  <si>
    <t>Julia Souza Elias</t>
  </si>
  <si>
    <t>31 99827-2030</t>
  </si>
  <si>
    <t xml:space="preserve"> juliasouzaelias@gmail.com</t>
  </si>
  <si>
    <t>Julia Porto</t>
  </si>
  <si>
    <t>31 99684-4603</t>
  </si>
  <si>
    <t>juliasdporto@yahoo.com.br</t>
  </si>
  <si>
    <t>Rua goncalves dias 2552, apto 802</t>
  </si>
  <si>
    <t>Júlia miranda polizzi</t>
  </si>
  <si>
    <t>31 98887-1666</t>
  </si>
  <si>
    <t>Julia.polizzi@apiceconsultoriajr.com</t>
  </si>
  <si>
    <t>Alvarenga peixoto, 876</t>
  </si>
  <si>
    <t>Julia Garcia</t>
  </si>
  <si>
    <t>31 99514-3580</t>
  </si>
  <si>
    <t>Rua augusto de lima junior, 42</t>
  </si>
  <si>
    <t>Santa Branca</t>
  </si>
  <si>
    <t>Júlia Grasciela</t>
  </si>
  <si>
    <t>31 99310-9825</t>
  </si>
  <si>
    <t>juliagrasciela@yahoo.com.br</t>
  </si>
  <si>
    <t>Rua Barreiro 135</t>
  </si>
  <si>
    <t>Taquaril</t>
  </si>
  <si>
    <t>Julia Freitas Guerra</t>
  </si>
  <si>
    <t>31 98824-5975</t>
  </si>
  <si>
    <t>Juliafreitasguerraa@gmail.com</t>
  </si>
  <si>
    <t>Rua Maranhão, 1061</t>
  </si>
  <si>
    <t>Julia Couto Feio</t>
  </si>
  <si>
    <t>31 99940-5555</t>
  </si>
  <si>
    <t>R. Raimundo Correia 122</t>
  </si>
  <si>
    <t>José Marcos</t>
  </si>
  <si>
    <t>31 99809-6500</t>
  </si>
  <si>
    <t>josemarcos@rederodar.com.br</t>
  </si>
  <si>
    <t>Rua Miguel abras 71 AP 202</t>
  </si>
  <si>
    <t>José Expedito Jannotti Neto</t>
  </si>
  <si>
    <t>31 99870-8118</t>
  </si>
  <si>
    <t>jose.e.j.n@gmail.com</t>
  </si>
  <si>
    <t>Rua Maranhão 1567 apto 702</t>
  </si>
  <si>
    <t>Jônatas Guimarães Alves Reis</t>
  </si>
  <si>
    <t>31 99805-6236</t>
  </si>
  <si>
    <t>jonatasgareis@gmail.com</t>
  </si>
  <si>
    <t>Rua Natividade 179</t>
  </si>
  <si>
    <t>João Victor Lanna</t>
  </si>
  <si>
    <t>31 99817-0496</t>
  </si>
  <si>
    <t>jvlanna@yahoo.com.br</t>
  </si>
  <si>
    <t>Rua Guaratinga, 180, 301</t>
  </si>
  <si>
    <t>João Victor Dias</t>
  </si>
  <si>
    <t>31 99794-7364</t>
  </si>
  <si>
    <t>joaovictorldias@hotmail.com</t>
  </si>
  <si>
    <t>Rua Sebastião Fabiano Dias, 53</t>
  </si>
  <si>
    <t>João Pedro Arges</t>
  </si>
  <si>
    <t>31 98808-0101</t>
  </si>
  <si>
    <t>João Paulo Rocha de Paola</t>
  </si>
  <si>
    <t>31 98373-9295</t>
  </si>
  <si>
    <t>Alameda dos Ipês</t>
  </si>
  <si>
    <t>Bosque da Ribeira</t>
  </si>
  <si>
    <t>João Paulo Oliveira</t>
  </si>
  <si>
    <t>31 99199-6162</t>
  </si>
  <si>
    <t xml:space="preserve"> joaopaulo.oliveira17@hotmail.com</t>
  </si>
  <si>
    <t>Condomínio vertentes das gerais</t>
  </si>
  <si>
    <t>João Paulo</t>
  </si>
  <si>
    <t>Joopaulo.oliveira17@hotmail.com</t>
  </si>
  <si>
    <t>Rua das estrelas 35-II ap 401</t>
  </si>
  <si>
    <t>João Gabriel Fraga</t>
  </si>
  <si>
    <t>31 99674-9696</t>
  </si>
  <si>
    <t>jgfraga@gmail.com</t>
  </si>
  <si>
    <t>R. Nísio Batista de Oliveira</t>
  </si>
  <si>
    <t>João Ferraz</t>
  </si>
  <si>
    <t>31 99694-7040</t>
  </si>
  <si>
    <t>rua vitorio magnavacca 245</t>
  </si>
  <si>
    <t>João Elias</t>
  </si>
  <si>
    <t>31 99824-3544</t>
  </si>
  <si>
    <t>jotaelias@msn.com</t>
  </si>
  <si>
    <t>Rua zodiaco 564</t>
  </si>
  <si>
    <t>João André</t>
  </si>
  <si>
    <t>31 7328-5214</t>
  </si>
  <si>
    <t>Rua dr afonso dutra nicacio 248</t>
  </si>
  <si>
    <t xml:space="preserve">Santa Branca </t>
  </si>
  <si>
    <t>Joanlise Tanure</t>
  </si>
  <si>
    <t>35 99913-2033</t>
  </si>
  <si>
    <t>jotanure@hotmail.com</t>
  </si>
  <si>
    <t>12/16/1965</t>
  </si>
  <si>
    <t>Rua Cláudio Manoel, 750/1103</t>
  </si>
  <si>
    <t>Jessica Ordones Giarola</t>
  </si>
  <si>
    <t>31 98798-5480</t>
  </si>
  <si>
    <t>jessicagiarola1@gmail.com</t>
  </si>
  <si>
    <t>Residencial Flores, Rua das Acácias 365</t>
  </si>
  <si>
    <t>Aplhaville Lagoa dos Ingleses</t>
  </si>
  <si>
    <t>Isadora Rodrigues de Araújo</t>
  </si>
  <si>
    <t>31 995893129</t>
  </si>
  <si>
    <t>Isadoraaraujor@gmail.com</t>
  </si>
  <si>
    <t>Rua Odilon Braga 1370</t>
  </si>
  <si>
    <t>Isadora Fernandes</t>
  </si>
  <si>
    <t>31 99833-0330</t>
  </si>
  <si>
    <t xml:space="preserve"> isadoracastrof@outlook.com</t>
  </si>
  <si>
    <t>Rua santa catarina 1616, apto 302</t>
  </si>
  <si>
    <t>Isabela Vianna</t>
  </si>
  <si>
    <t>31 99995-0021</t>
  </si>
  <si>
    <t>Isabela Ribeiro de Andrade</t>
  </si>
  <si>
    <t>31 99955-1731</t>
  </si>
  <si>
    <t>isarandrade019@gmail.com</t>
  </si>
  <si>
    <t>Rua Professor Raimundo Cândido</t>
  </si>
  <si>
    <t xml:space="preserve">Isabela Pires </t>
  </si>
  <si>
    <t>iisabelabpires@gmail.com</t>
  </si>
  <si>
    <t>Rua desembargador Jorge Fontana, 250</t>
  </si>
  <si>
    <t>Isabela Couto</t>
  </si>
  <si>
    <t>31 98748-0039</t>
  </si>
  <si>
    <t>isabelacoutomartins@gmail.com</t>
  </si>
  <si>
    <t>Rua Helena Antipoff 199,</t>
  </si>
  <si>
    <t>Isabela bianco Borges</t>
  </si>
  <si>
    <t>31 98501-4269</t>
  </si>
  <si>
    <t>João Paulo II 60</t>
  </si>
  <si>
    <t>Ventosa</t>
  </si>
  <si>
    <t>Inspetoria São João Bosco</t>
  </si>
  <si>
    <t>31 97104-3379</t>
  </si>
  <si>
    <t>jessica.almeida@salesiano.br</t>
  </si>
  <si>
    <t>Alameda das Flores, 532</t>
  </si>
  <si>
    <t>Esmeraldas</t>
  </si>
  <si>
    <t>Inah campos</t>
  </si>
  <si>
    <t xml:space="preserve">31 99424-2424 </t>
  </si>
  <si>
    <t>camposinah@hotmail.com</t>
  </si>
  <si>
    <t>Rua Antônio Aleixo 500/1701</t>
  </si>
  <si>
    <t>Igor Facella Santos</t>
  </si>
  <si>
    <t>31 99105-6546</t>
  </si>
  <si>
    <t>igorfacella@hotmail.com</t>
  </si>
  <si>
    <t>Avenida Professor Mário Werneck 2368</t>
  </si>
  <si>
    <t>Hylton Carlos</t>
  </si>
  <si>
    <t>31 99823-4958</t>
  </si>
  <si>
    <t>Rua Oito, 595</t>
  </si>
  <si>
    <t>Henrique Sampaio</t>
  </si>
  <si>
    <t>31 98460-4996</t>
  </si>
  <si>
    <t>Sampashenrique@yahoo.com.br</t>
  </si>
  <si>
    <t>Equador, 131, apto 501</t>
  </si>
  <si>
    <t>Henrique Moniz</t>
  </si>
  <si>
    <t xml:space="preserve">31 99648-1993 </t>
  </si>
  <si>
    <t>Rua Paraiba, 1000</t>
  </si>
  <si>
    <t>Henrique Mateus</t>
  </si>
  <si>
    <t>31 985274624</t>
  </si>
  <si>
    <t>henry-hmf@hotmail.com</t>
  </si>
  <si>
    <t>Rua Rua Floriano Peixoto 141</t>
  </si>
  <si>
    <t>Henrique Gonzaga</t>
  </si>
  <si>
    <t>31 99153-8133</t>
  </si>
  <si>
    <t>Rua Lírios 263</t>
  </si>
  <si>
    <t>Morro do Chapéu</t>
  </si>
  <si>
    <t>Henrique Giannetti</t>
  </si>
  <si>
    <t>31 99923-1706</t>
  </si>
  <si>
    <t>hikemendes@gmail.com</t>
  </si>
  <si>
    <t>Rua Agripa de Vasconcelos, 252</t>
  </si>
  <si>
    <t>Henrique Borim</t>
  </si>
  <si>
    <t>31 99882-4805</t>
  </si>
  <si>
    <t>HELENA MENDES PENNA AMORIM</t>
  </si>
  <si>
    <t>31 999479456</t>
  </si>
  <si>
    <t>helenamendespa@gmail.com</t>
  </si>
  <si>
    <t>lagoa do Miguelão</t>
  </si>
  <si>
    <t xml:space="preserve">Helena Campos Lisboa </t>
  </si>
  <si>
    <t>31 98706-6082</t>
  </si>
  <si>
    <t>helenamtcl@gmail.com</t>
  </si>
  <si>
    <t>Rua Orion, 29</t>
  </si>
  <si>
    <t>Gustavo Tondineli Brant Carneiro</t>
  </si>
  <si>
    <t>38 99859-4481</t>
  </si>
  <si>
    <t>gutondineli@gmail.com</t>
  </si>
  <si>
    <t>Rua João de Paula 195 Apto 302</t>
  </si>
  <si>
    <t>Gustavo Sanches</t>
  </si>
  <si>
    <t>31 99817-5862</t>
  </si>
  <si>
    <t>Gsanches9@gmail.com</t>
  </si>
  <si>
    <t>Rua Joao Antonio Azeredo, 392</t>
  </si>
  <si>
    <t>Gustavo Porto</t>
  </si>
  <si>
    <t>31 99297-9315</t>
  </si>
  <si>
    <t>gustavo_psantana@hotmail.com</t>
  </si>
  <si>
    <t>Rua matipo 401</t>
  </si>
  <si>
    <t>Gustavo Brant</t>
  </si>
  <si>
    <t>Gcbrant@hotmail.com</t>
  </si>
  <si>
    <t>Rua sao paulo 1957-302</t>
  </si>
  <si>
    <t>Guilherme Neiva</t>
  </si>
  <si>
    <t>31 99786-8899</t>
  </si>
  <si>
    <t>gcneiva@gmail.com</t>
  </si>
  <si>
    <t>Guilherme Lopes de Oliveira</t>
  </si>
  <si>
    <t>31 99398-1460</t>
  </si>
  <si>
    <t>gui.negro@hotmail.com</t>
  </si>
  <si>
    <t>Avenida barão homen de Melo 2780</t>
  </si>
  <si>
    <t xml:space="preserve">Guilherme Lins </t>
  </si>
  <si>
    <t xml:space="preserve">31 98429-8312 </t>
  </si>
  <si>
    <t xml:space="preserve">Retiro das Pedras </t>
  </si>
  <si>
    <t>Guilherme Lamego</t>
  </si>
  <si>
    <t>31 99721-0694</t>
  </si>
  <si>
    <t>Guilherme Cury</t>
  </si>
  <si>
    <t>31 99755-8906</t>
  </si>
  <si>
    <t>Rua gonzalez pecotche, 392</t>
  </si>
  <si>
    <t>Guilherme Conde</t>
  </si>
  <si>
    <t>31 98401-7810</t>
  </si>
  <si>
    <t>guiconde10@hotmail.com</t>
  </si>
  <si>
    <t>Rua do ouro 895</t>
  </si>
  <si>
    <t>Guilherme Campos</t>
  </si>
  <si>
    <t>guilhermecn80@gmail.com</t>
  </si>
  <si>
    <t>Guilherme Belém</t>
  </si>
  <si>
    <t>31 99943-1666</t>
  </si>
  <si>
    <t>Avenida Portugal, 340/ 802</t>
  </si>
  <si>
    <t>Jardim Atlântico</t>
  </si>
  <si>
    <t>Guilherme Abdala</t>
  </si>
  <si>
    <t>31 999132282</t>
  </si>
  <si>
    <t>guiabdala@hotmail.com</t>
  </si>
  <si>
    <t xml:space="preserve">Rua Turquesa, 1161 </t>
  </si>
  <si>
    <t>Calafate</t>
  </si>
  <si>
    <t>Graciele Martins</t>
  </si>
  <si>
    <t>31 98874-6484</t>
  </si>
  <si>
    <t>ciellemartins@hotmail.com</t>
  </si>
  <si>
    <t>Ruas dos Beija Flores 310 Península dos Passaros</t>
  </si>
  <si>
    <t>Giulia Brasil</t>
  </si>
  <si>
    <t>31 98377-9910</t>
  </si>
  <si>
    <t>giulia.brasilmf@hotmail.com</t>
  </si>
  <si>
    <t>Rua Elza Brandão Rodarte 81</t>
  </si>
  <si>
    <t>Gisele Mattos</t>
  </si>
  <si>
    <t>31 99797-6775</t>
  </si>
  <si>
    <t>giselle@masternetbh.com.br</t>
  </si>
  <si>
    <t>Rua Geraldo Parreiras 470</t>
  </si>
  <si>
    <t xml:space="preserve">Gilberto Maia </t>
  </si>
  <si>
    <t>31 99975-5202</t>
  </si>
  <si>
    <t>Gilberto_maia@hotmail.com</t>
  </si>
  <si>
    <t>Rua santo antônio de lisboa 454</t>
  </si>
  <si>
    <t>Gianne Marcellini Vidhal Pereira</t>
  </si>
  <si>
    <t>31 99955-6499</t>
  </si>
  <si>
    <t>giannepereira1996@gmail.com</t>
  </si>
  <si>
    <t xml:space="preserve">Rua Bernardo Guimaraes, 2530 </t>
  </si>
  <si>
    <t xml:space="preserve">Geni Froes Vieira </t>
  </si>
  <si>
    <t>31 988010114</t>
  </si>
  <si>
    <t>genifroes@yahoo.com.br</t>
  </si>
  <si>
    <t>Rua Manaus507 apt 401</t>
  </si>
  <si>
    <t>Gabriela Sporch</t>
  </si>
  <si>
    <t>31 99165-6545</t>
  </si>
  <si>
    <t>Rua maranhão 1007 ap 1801</t>
  </si>
  <si>
    <t>Gabriela Furbino</t>
  </si>
  <si>
    <t>31 99791-0305</t>
  </si>
  <si>
    <t>Rua Professor Sylvio Barbosa, 338</t>
  </si>
  <si>
    <t>Gabriela Campos</t>
  </si>
  <si>
    <t>31 99713-2125</t>
  </si>
  <si>
    <t>Gabigfc77@gmail.com</t>
  </si>
  <si>
    <t>Rua equador 222</t>
  </si>
  <si>
    <t>Gabriela Boller</t>
  </si>
  <si>
    <t>31 98781-2806</t>
  </si>
  <si>
    <t>bollergabriela@gmail.com</t>
  </si>
  <si>
    <t>Rua Juvenal Melo senra, 52</t>
  </si>
  <si>
    <t>Gabriel Soares Mello</t>
  </si>
  <si>
    <t>31 99604-6812</t>
  </si>
  <si>
    <t>Rua E, 1705</t>
  </si>
  <si>
    <t>Condomínio Amendoeiras</t>
  </si>
  <si>
    <t>Gabriel Pinheiro Guimarães</t>
  </si>
  <si>
    <t>31 99952-4963</t>
  </si>
  <si>
    <t>gabrielpinheiroguimaraes@gmail.com</t>
  </si>
  <si>
    <t xml:space="preserve">Rua Costa Pinto, 110 </t>
  </si>
  <si>
    <t>Gabriel Mendonca</t>
  </si>
  <si>
    <t>31 98675-3941</t>
  </si>
  <si>
    <t>gabriel.mendonca77@gmail.com</t>
  </si>
  <si>
    <t>Rua Marquês de Paranaguá, 309</t>
  </si>
  <si>
    <t>Gabriel Botelho</t>
  </si>
  <si>
    <t>31 99266-0603</t>
  </si>
  <si>
    <t>Rua Alvarenga Peixoto, 1037</t>
  </si>
  <si>
    <t>Frederico Pellegrini</t>
  </si>
  <si>
    <t>31 99971-9920</t>
  </si>
  <si>
    <t>fred_emmerich@hotmail.com</t>
  </si>
  <si>
    <t xml:space="preserve">Avenida Afonso Pena 2709 ap 1504 </t>
  </si>
  <si>
    <t>Frederico Campos</t>
  </si>
  <si>
    <t xml:space="preserve">31 99600-9088 </t>
  </si>
  <si>
    <t xml:space="preserve">fredericoccoutinho@gmail.com </t>
  </si>
  <si>
    <t>Flavio Passos</t>
  </si>
  <si>
    <t>31 99842-2307</t>
  </si>
  <si>
    <t>Rua professor Estevão Pinto, 673/1400</t>
  </si>
  <si>
    <t xml:space="preserve">Flávio Leão </t>
  </si>
  <si>
    <t>31 98405-9755</t>
  </si>
  <si>
    <t>Rua boa esperança, 445, Apto 201</t>
  </si>
  <si>
    <t>Flavia Daniele</t>
  </si>
  <si>
    <t>31 99241-0099</t>
  </si>
  <si>
    <t>Rua Maracanã, 278,</t>
  </si>
  <si>
    <t>Fernando Rezende</t>
  </si>
  <si>
    <t>31 99996-0123</t>
  </si>
  <si>
    <t>Rua Coletor Célso Werneck, 154</t>
  </si>
  <si>
    <t>Fernando Penna</t>
  </si>
  <si>
    <t>31 98408-2819</t>
  </si>
  <si>
    <t>Nandopenna@terra.com.br</t>
  </si>
  <si>
    <t>Rua cristina 1338, ap 1201</t>
  </si>
  <si>
    <t>Fernanda de Moura Gomide e Souza Martins</t>
  </si>
  <si>
    <t>31 99685-5277</t>
  </si>
  <si>
    <t>Gomide.fernanda@hotmail.com</t>
  </si>
  <si>
    <t xml:space="preserve">Rua Paulo Afonso, 916 ap 02 </t>
  </si>
  <si>
    <t>Fernanda Alves</t>
  </si>
  <si>
    <t>31 99966-8407</t>
  </si>
  <si>
    <t>Fernandalra@hotmail.com</t>
  </si>
  <si>
    <t>Rua Maestro George Marinuzi, n° 226 apto 104</t>
  </si>
  <si>
    <t>Felipe Silva Guerra</t>
  </si>
  <si>
    <t>31 99283-0896</t>
  </si>
  <si>
    <t>felipeguerravet@hotmail.com</t>
  </si>
  <si>
    <t>Rua Saraiva n85. Condomínio Saraiva</t>
  </si>
  <si>
    <t>Açude</t>
  </si>
  <si>
    <t>Felipe Picchioni</t>
  </si>
  <si>
    <t>31 99198-9759</t>
  </si>
  <si>
    <t>felipepicchioni@gmail.com</t>
  </si>
  <si>
    <t>Rua Engenheiro Walter Kurrle</t>
  </si>
  <si>
    <t>Felipe Muzzi</t>
  </si>
  <si>
    <t>felipe.muzzi3@gmail.com</t>
  </si>
  <si>
    <t>Rua Calábria, 669</t>
  </si>
  <si>
    <t>Fabrício Visacro</t>
  </si>
  <si>
    <t>favisacro51@hotmail.com</t>
  </si>
  <si>
    <t>Rua Miguel Abras, 71 ap 100</t>
  </si>
  <si>
    <t>Fábio Meireles</t>
  </si>
  <si>
    <t>fabiomeireles10@hotmail.com</t>
  </si>
  <si>
    <t>Rua Paquetá 980</t>
  </si>
  <si>
    <t>Granjas Primavera</t>
  </si>
  <si>
    <t>Fabiano Pereira e Ferreira</t>
  </si>
  <si>
    <t>fabianopereiraeferreira@gmail.com</t>
  </si>
  <si>
    <t>Rua das Estrelas, 35, bloco 2</t>
  </si>
  <si>
    <t>Evandro Soares</t>
  </si>
  <si>
    <t>evandrosoaresecs@gmail.com</t>
  </si>
  <si>
    <t>Rua Augusto Moreira, 507 casa 501</t>
  </si>
  <si>
    <t>Erick Lopes</t>
  </si>
  <si>
    <t>erick.lopes@zeiss.com</t>
  </si>
  <si>
    <t>Alameda Flamboyant, 1210</t>
  </si>
  <si>
    <t>Vila Maria Regina</t>
  </si>
  <si>
    <t>Érica Caroline Resende Silva</t>
  </si>
  <si>
    <t>ericacarolinerh@gmail.com</t>
  </si>
  <si>
    <t>Rua Padre Espechit, 215</t>
  </si>
  <si>
    <t>Glória</t>
  </si>
  <si>
    <t>Emmanuel Spranger</t>
  </si>
  <si>
    <t>emmanuelspranger94@gmail.com</t>
  </si>
  <si>
    <t>Rua Pium-í, 1363, ap 1101</t>
  </si>
  <si>
    <t xml:space="preserve">Eduardo Procópio </t>
  </si>
  <si>
    <t>eduardoprocopio27@gmail.com</t>
  </si>
  <si>
    <t>Rua Guilherme de Almeida, 350 ap 101</t>
  </si>
  <si>
    <t>Eduardo Picchioni</t>
  </si>
  <si>
    <t>Rua Antônio Henrique de Abreu, 182</t>
  </si>
  <si>
    <t>Várzea</t>
  </si>
  <si>
    <t>Eduardo Nogueira</t>
  </si>
  <si>
    <t>eduardonogueiragalo123@gmail.com</t>
  </si>
  <si>
    <t>Rua Patagônia, 274 ap 1001</t>
  </si>
  <si>
    <t>Edson Bicalho Braga</t>
  </si>
  <si>
    <t>ebbjunior@hotmail.com</t>
  </si>
  <si>
    <t>Rua José Mota Magalhães, 9</t>
  </si>
  <si>
    <t>Douglas Visconte</t>
  </si>
  <si>
    <t>douglasvg@hotmail.com</t>
  </si>
  <si>
    <t>Rua Corcovado, 1302</t>
  </si>
  <si>
    <t>Jardim América</t>
  </si>
  <si>
    <t>Denize Portal</t>
  </si>
  <si>
    <t>denizeportal@yahoo.com.br</t>
  </si>
  <si>
    <t>Rua Odilon Braga 780</t>
  </si>
  <si>
    <t>Débora Bertolino</t>
  </si>
  <si>
    <t>debsbertolino@gmail.com</t>
  </si>
  <si>
    <t>Rua Líbero Leone, 400</t>
  </si>
  <si>
    <t>Dayene de Almeida Perdigão</t>
  </si>
  <si>
    <t>dayeneperdigao@hotmail.com</t>
  </si>
  <si>
    <t>Rua Ouro, 17</t>
  </si>
  <si>
    <t>Vila Esperança</t>
  </si>
  <si>
    <t>Danilo Carneiro Foresti</t>
  </si>
  <si>
    <t>danilocforesti@hotmail.com</t>
  </si>
  <si>
    <t>Alameda Universo 2487</t>
  </si>
  <si>
    <t>Ville de Montagne</t>
  </si>
  <si>
    <t>Daniel Sabino</t>
  </si>
  <si>
    <t>dansabino@hotmail.com</t>
  </si>
  <si>
    <t>Rua Antônio de Albuquerque, 315</t>
  </si>
  <si>
    <t>Daniel Perdigão</t>
  </si>
  <si>
    <t>Rua Nunes Vieira, 123 ap 701</t>
  </si>
  <si>
    <t>Daniel Pedras de Alvarenga Mendes</t>
  </si>
  <si>
    <t>danielpdam.bh@gmail.com</t>
  </si>
  <si>
    <t>Rua Quaresmeira Rosa, 217</t>
  </si>
  <si>
    <t>Daiane Campolina</t>
  </si>
  <si>
    <t>Avenida Amazonas, 6020</t>
  </si>
  <si>
    <t xml:space="preserve">Gameleira </t>
  </si>
  <si>
    <t>Cláudio Teixeira</t>
  </si>
  <si>
    <t>claudiomts@hotmail.com</t>
  </si>
  <si>
    <t>Rua Jacarandá, 449 torre 2 ap 1001</t>
  </si>
  <si>
    <t>Vale do Sereno</t>
  </si>
  <si>
    <t>Cláudio Costa Pereira</t>
  </si>
  <si>
    <t>claudio@rcpcorp.net</t>
  </si>
  <si>
    <t>Rua Tomé de Souza, 350 ap 701</t>
  </si>
  <si>
    <t>Cláudia Bretas Maroni</t>
  </si>
  <si>
    <t>claudiabretas@yahoo.com.br</t>
  </si>
  <si>
    <t>Rua João Batista de Assis, Condomínio Residencial Champagne</t>
  </si>
  <si>
    <t>Francisco Pereira</t>
  </si>
  <si>
    <t>Cláudia Beatriz</t>
  </si>
  <si>
    <t>claudiabea2013@gmail.com</t>
  </si>
  <si>
    <t>Alameda dos Bambus, 188 B setor 3</t>
  </si>
  <si>
    <t>Nossa Fazenda</t>
  </si>
  <si>
    <t>César Belém Meira</t>
  </si>
  <si>
    <t>cesarkiz12@gmail.com</t>
  </si>
  <si>
    <t xml:space="preserve">Rua Caraça, 1043, ap 502 </t>
  </si>
  <si>
    <t>Carolina Cruz</t>
  </si>
  <si>
    <t>carolina-carolsantos@hotmail.com</t>
  </si>
  <si>
    <t>Rua Padre Rolim, 111</t>
  </si>
  <si>
    <t>Carmem Freitas</t>
  </si>
  <si>
    <t>carmemfreitas_bh@hotmail.com</t>
  </si>
  <si>
    <t>Av Sinfrônio Brochado, 300</t>
  </si>
  <si>
    <t>Carlos Francisco</t>
  </si>
  <si>
    <t>Rua José Amaury Ferrara, 202</t>
  </si>
  <si>
    <t>Camila Rocha</t>
  </si>
  <si>
    <t>freitas.camilarocha@gmail.com</t>
  </si>
  <si>
    <t xml:space="preserve">Rua Dialogita, 456 </t>
  </si>
  <si>
    <t>Camila Petrovitch</t>
  </si>
  <si>
    <t>camilaspet@hotmail.com</t>
  </si>
  <si>
    <t>Rua Passa Tempo, 100</t>
  </si>
  <si>
    <t>Bruno Rohlfs</t>
  </si>
  <si>
    <t>Bruno Piló</t>
  </si>
  <si>
    <t>brunofpilo@hotmail.com</t>
  </si>
  <si>
    <t>Rua Ascânio Bulamarque, 483</t>
  </si>
  <si>
    <t>Bruno Neiva</t>
  </si>
  <si>
    <t>bmn.metal@gmail.com</t>
  </si>
  <si>
    <t>Rua Carlos Turner, 467</t>
  </si>
  <si>
    <t>Bruno Brant</t>
  </si>
  <si>
    <t>bruno.brant93@hotmail.com</t>
  </si>
  <si>
    <t>Rua Lauro Ferreira, 163 ap 601</t>
  </si>
  <si>
    <t>Bruno Bracarense</t>
  </si>
  <si>
    <t>Rua Montes Claros, 1464</t>
  </si>
  <si>
    <t>Bruno Borja</t>
  </si>
  <si>
    <t>brunoborja94@gmail.com</t>
  </si>
  <si>
    <t>Rua Tenente Garro, 137 ap 401</t>
  </si>
  <si>
    <t>Bruna Froes</t>
  </si>
  <si>
    <t>brunafroess@gmail.com</t>
  </si>
  <si>
    <t>Rua Juiz da Costa Val 125</t>
  </si>
  <si>
    <t>Bruna Albertini</t>
  </si>
  <si>
    <t>brunaarigueira@hotmail.com</t>
  </si>
  <si>
    <t>Rua Esmaltina, 211</t>
  </si>
  <si>
    <t>Brenda Vargas</t>
  </si>
  <si>
    <t>brendavargasgaffuri@hotmail.com</t>
  </si>
  <si>
    <t>Rua Professor Benito do Carmo, 80 ap 502</t>
  </si>
  <si>
    <t>Bianca Ferrari</t>
  </si>
  <si>
    <t>Rua Miguel Abras, 71 ap 202</t>
  </si>
  <si>
    <t>Carlos Alberto Tamm</t>
  </si>
  <si>
    <t>Bernardo Souza</t>
  </si>
  <si>
    <t>bvitorsouza@uol.com.br</t>
  </si>
  <si>
    <t>Rua Maranhão 1190</t>
  </si>
  <si>
    <t>Bernardo Rezende</t>
  </si>
  <si>
    <t>bernardorrezende@gmail.com</t>
  </si>
  <si>
    <t>Rua do Vale, 328, ap 1402</t>
  </si>
  <si>
    <t>Bernardo Pardini</t>
  </si>
  <si>
    <t>furtadogp@gmail.com</t>
  </si>
  <si>
    <t>Alameda do Morro, 85, Hera 502</t>
  </si>
  <si>
    <t>Bernardo Mascarenhas Cançado Neto</t>
  </si>
  <si>
    <t>bernardo.mascarenhas@fesagroup.com</t>
  </si>
  <si>
    <t>Rua Matias Cardoso 236, ap 301</t>
  </si>
  <si>
    <t>Bernardo Martins</t>
  </si>
  <si>
    <t>Bernardo Lara</t>
  </si>
  <si>
    <t>Rua Gonçalves Dias, 2552 ap 902</t>
  </si>
  <si>
    <t>Jardim Santo Antônio</t>
  </si>
  <si>
    <t>Bernardo Andrade Calazans</t>
  </si>
  <si>
    <t>bernardocalazans@terra.com.br</t>
  </si>
  <si>
    <t>Rua dos Oitis, 644</t>
  </si>
  <si>
    <t>Beatriz Mello</t>
  </si>
  <si>
    <t>Rua Três Pontas, 1885</t>
  </si>
  <si>
    <t>Beatriz Gomes</t>
  </si>
  <si>
    <t>beatrizcgomes@hotmail.com</t>
  </si>
  <si>
    <t>Rua Helena Antipoff, 199</t>
  </si>
  <si>
    <t>Bárbara Simões Peixoto</t>
  </si>
  <si>
    <t>barbarasimoespeixoto@gmail.com</t>
  </si>
  <si>
    <t>Rua Ulisses Marcondes Escobar, 438</t>
  </si>
  <si>
    <t>Bárbara Feu</t>
  </si>
  <si>
    <t>barbarafeu@hotmail.com</t>
  </si>
  <si>
    <t>Rua Via Láctea, 372 ap 800</t>
  </si>
  <si>
    <t>Arthur Siqueira</t>
  </si>
  <si>
    <t>Rua Bernardo Guimarães 475 ap 704</t>
  </si>
  <si>
    <t>Arthur de Moura Silva Soares</t>
  </si>
  <si>
    <t>Rua Ribeiro Junqueira 161, casa A</t>
  </si>
  <si>
    <t>Arlis Costa</t>
  </si>
  <si>
    <t>Rua Sucupira, 90</t>
  </si>
  <si>
    <t>Serra Dourada</t>
  </si>
  <si>
    <t>Ariosvaldo Pires</t>
  </si>
  <si>
    <t>ari.pires94@gmail.com</t>
  </si>
  <si>
    <t>Rua Passatempo, 320 ap 1500</t>
  </si>
  <si>
    <t>Anne Fernandes</t>
  </si>
  <si>
    <t>anne@annefernandes.com.br</t>
  </si>
  <si>
    <t>Rua Tomaz Gonzaga, 1025, Inconfidentes</t>
  </si>
  <si>
    <t xml:space="preserve">Alphaville </t>
  </si>
  <si>
    <t>Anita Faiçal Couto</t>
  </si>
  <si>
    <t>anitafcouto@gmail.com</t>
  </si>
  <si>
    <t>Alameda universo 99</t>
  </si>
  <si>
    <t>Condomínio Ville de Montagne</t>
  </si>
  <si>
    <t>André Tadim</t>
  </si>
  <si>
    <t>Rua Coronel José Benjamin, 1300</t>
  </si>
  <si>
    <t>André Marques</t>
  </si>
  <si>
    <t>andremarquesg@outlook.com</t>
  </si>
  <si>
    <t xml:space="preserve">Rua Califórnia, 93 </t>
  </si>
  <si>
    <t>André Luiz</t>
  </si>
  <si>
    <t>Rua João de Deus Matos, 237 C</t>
  </si>
  <si>
    <t>Ypiranga</t>
  </si>
  <si>
    <t>André Dolabela</t>
  </si>
  <si>
    <t>andredolabela08@gmail.com</t>
  </si>
  <si>
    <t>Rua Oscar Versiani Caldeira 56</t>
  </si>
  <si>
    <t>André Bandeira</t>
  </si>
  <si>
    <t>andrebmguimaraes@gmail.com</t>
  </si>
  <si>
    <t>Rua Pernambuco 881, ap 1001</t>
  </si>
  <si>
    <t>André Bambirra</t>
  </si>
  <si>
    <t>bambirra.andre@gmail.com</t>
  </si>
  <si>
    <t>Rua Herval, 435, ap 402</t>
  </si>
  <si>
    <t>Ana Paula Girundi Pereira</t>
  </si>
  <si>
    <t>anapaulagirundipereira@gmail.com</t>
  </si>
  <si>
    <t>Rua Matipó 333</t>
  </si>
  <si>
    <t>Ana Ludovico</t>
  </si>
  <si>
    <t>acludovico@gmail.com</t>
  </si>
  <si>
    <t>Rua Geraldo Lúcio Vasconcelos, 785 ap 802 bloco 2</t>
  </si>
  <si>
    <t>Ana Karla Morais</t>
  </si>
  <si>
    <t>anakarlamoraisg@gmail.com</t>
  </si>
  <si>
    <t>Rua São Paulo, 1654</t>
  </si>
  <si>
    <t>Ana Carolina Campos</t>
  </si>
  <si>
    <t>anacarolinafc05@gmail.com</t>
  </si>
  <si>
    <t>Ana Carolina Atheniense</t>
  </si>
  <si>
    <t>vazdemellocarolina@gmail.com</t>
  </si>
  <si>
    <t>Ana Carolina Carvalhais</t>
  </si>
  <si>
    <t>aninhaqc@yahoo.com.br</t>
  </si>
  <si>
    <t xml:space="preserve">Rua Cássia 245, ap 502 </t>
  </si>
  <si>
    <t>Alexandre Navarro</t>
  </si>
  <si>
    <t>alexandre@brazas.com.br</t>
  </si>
  <si>
    <t>Rua Doutor Juvenal dos Santos, 361 ap 202</t>
  </si>
  <si>
    <t>Alexandre Amaral</t>
  </si>
  <si>
    <t>Av Doutor Marco Paulo Simón Jardim 980</t>
  </si>
  <si>
    <t>Albano Correa</t>
  </si>
  <si>
    <t>contatobanex@gmail.com</t>
  </si>
  <si>
    <t>Rua Caraça, 1043</t>
  </si>
  <si>
    <t>Alana Romano</t>
  </si>
  <si>
    <t>Rua Professor Otaviano Almeida, 131</t>
  </si>
  <si>
    <t>Adriana Araújo</t>
  </si>
  <si>
    <t>Rua Nicarágua 462 ap 801</t>
  </si>
  <si>
    <t>Ada Cortes</t>
  </si>
  <si>
    <t xml:space="preserve">Rua Francisco Proença, 355 </t>
  </si>
  <si>
    <t xml:space="preserve">Santa Rosa </t>
  </si>
  <si>
    <t>vitor.prodrigues@cemig.com.br</t>
  </si>
  <si>
    <t>Rua Alvarenga Peixoto 1015</t>
  </si>
  <si>
    <t>Victor Magalhães</t>
  </si>
  <si>
    <t>victor.magalhaes@agenciaeuphoria.com.br</t>
  </si>
  <si>
    <t>Valéria Fernandes</t>
  </si>
  <si>
    <t>valeriafernandes3@yahoo.com.br</t>
  </si>
  <si>
    <t>Rua Maria Dinelli Menezes 101</t>
  </si>
  <si>
    <t>Rua Cecília Fonseca Coutinho 370</t>
  </si>
  <si>
    <t>Sandra Regina Silva Carvalho</t>
  </si>
  <si>
    <t>sandracarvalho13@yahoo.com.br</t>
  </si>
  <si>
    <t>Rua Fernandes Tourinho 700 ap 1301</t>
  </si>
  <si>
    <t>Rosilene Oliveira</t>
  </si>
  <si>
    <t>rosilenecto@gmail.com</t>
  </si>
  <si>
    <t>Rua Coronel José Benjamin 1300 ap 802</t>
  </si>
  <si>
    <t>Rua Groelândia 422 ap 1202</t>
  </si>
  <si>
    <t>Regina Perez</t>
  </si>
  <si>
    <t>regina.perez@pbh.gov.br</t>
  </si>
  <si>
    <t>Rua Voluntários da Pátria 161</t>
  </si>
  <si>
    <t xml:space="preserve">Rua Manila 90 ap 401 torre 1 </t>
  </si>
  <si>
    <t>Raquel Valadares</t>
  </si>
  <si>
    <t>Rafael Lima Xavier</t>
  </si>
  <si>
    <t>xavierlimar@yahoo.com.br</t>
  </si>
  <si>
    <t>Rua Odilon Braga, 1370</t>
  </si>
  <si>
    <t>Patrícia Mendonça</t>
  </si>
  <si>
    <t>patricia.mendonca@bernoulli.com</t>
  </si>
  <si>
    <t xml:space="preserve">Rua Democráticos 49 </t>
  </si>
  <si>
    <t xml:space="preserve">Nazaré </t>
  </si>
  <si>
    <t>Rua Dona Maria Inês 177</t>
  </si>
  <si>
    <t>Mariana Carneiro</t>
  </si>
  <si>
    <t>mariana@mcacontroles.com.br</t>
  </si>
  <si>
    <t>Rua Cambuquira, 125</t>
  </si>
  <si>
    <t>Manuela Machado</t>
  </si>
  <si>
    <t>machado.manuela@hotmail.com</t>
  </si>
  <si>
    <t>Rua Jamil Farah 286</t>
  </si>
  <si>
    <t>luciana.fariadeoliveira@gmail.com</t>
  </si>
  <si>
    <t>Luciana Guimarães</t>
  </si>
  <si>
    <t>lucianacastroguimaraes@gmail.com</t>
  </si>
  <si>
    <t>Rua Professora Bartira Mourão, 492</t>
  </si>
  <si>
    <t xml:space="preserve">Buritis </t>
  </si>
  <si>
    <t>Lorena Zinato</t>
  </si>
  <si>
    <t>lorena.zinato@gmail.com</t>
  </si>
  <si>
    <t>Rua Etervino Tibúrcio Henriques 794</t>
  </si>
  <si>
    <t xml:space="preserve">Garças </t>
  </si>
  <si>
    <t>brum.karla@yahoo.com.br</t>
  </si>
  <si>
    <t>Rua Ulisses Marcondes Escobar 438 ap 902</t>
  </si>
  <si>
    <t>Kaleb Marcos</t>
  </si>
  <si>
    <t>kalebmarcos.bhz@gmail.com</t>
  </si>
  <si>
    <t xml:space="preserve">Ressaca </t>
  </si>
  <si>
    <t>Júlia Queiroz Araújo Faleiros</t>
  </si>
  <si>
    <t>juliaqueirozaf@gmail.com</t>
  </si>
  <si>
    <t>Rua Rubens Costa Lima 10</t>
  </si>
  <si>
    <t xml:space="preserve">Jardim </t>
  </si>
  <si>
    <t>José Silvério de Assis Nogueira</t>
  </si>
  <si>
    <t>jassisnogueira@gmail.com</t>
  </si>
  <si>
    <t>Rua Nossa Senhora do Carmo 550</t>
  </si>
  <si>
    <t xml:space="preserve">Pimentas </t>
  </si>
  <si>
    <t>joaopaulo.oliveira17@hotmail.com</t>
  </si>
  <si>
    <t>Rua das Estrelas 35 ap 401</t>
  </si>
  <si>
    <t>Jean Gustavo Gonçalves Rios</t>
  </si>
  <si>
    <t>lifebh01@hotmail.com</t>
  </si>
  <si>
    <t xml:space="preserve">Rua 6 </t>
  </si>
  <si>
    <t xml:space="preserve">Amarrylis </t>
  </si>
  <si>
    <t>Rua Professor Raimundo Cândido 52</t>
  </si>
  <si>
    <t>Rua João de Paula 195 ap 302</t>
  </si>
  <si>
    <t>Geni Froes Vieira</t>
  </si>
  <si>
    <t>Rua Manaus 507 ap 401</t>
  </si>
  <si>
    <t>Flávia Resende</t>
  </si>
  <si>
    <t>flaviaresende004@gmail.com</t>
  </si>
  <si>
    <t xml:space="preserve">Rua Zurick 931 </t>
  </si>
  <si>
    <t>Nova Suissa</t>
  </si>
  <si>
    <t>Fernanda Nasala</t>
  </si>
  <si>
    <t>patrocinio@nasala.com.br</t>
  </si>
  <si>
    <t>Rua Lauro Ferreira, 163 bloco 2</t>
  </si>
  <si>
    <t xml:space="preserve">Rua Saraiva, 85 </t>
  </si>
  <si>
    <t>Felipe Santos</t>
  </si>
  <si>
    <t>felipe.arsantos@gmail.com</t>
  </si>
  <si>
    <t>Rua André Cavalcanti 164</t>
  </si>
  <si>
    <t>Eduardo Henrique da Silva</t>
  </si>
  <si>
    <t>eduardo@malibutransportes.com.br</t>
  </si>
  <si>
    <t>Rua das Flores, 210</t>
  </si>
  <si>
    <t>Carol Freitas</t>
  </si>
  <si>
    <t>carolfreitasbh@yahoo.com.br</t>
  </si>
  <si>
    <t>Rua Pedro Natalício de Morais 275</t>
  </si>
  <si>
    <t xml:space="preserve">Av Sinfrônio Brochado 300 </t>
  </si>
  <si>
    <t>Berenice Lana</t>
  </si>
  <si>
    <t>berenicelana@uol.com.br</t>
  </si>
  <si>
    <t>Rua Samuel Pereira 14</t>
  </si>
  <si>
    <t>Bárbara Belisário</t>
  </si>
  <si>
    <t>babi.belisario1@gmail.com</t>
  </si>
  <si>
    <t>Rua Ceará 1823</t>
  </si>
  <si>
    <t>Augusto Farias</t>
  </si>
  <si>
    <t>gutoop.diniz@gmail.com</t>
  </si>
  <si>
    <t xml:space="preserve">Rua Nossa Senhora do Carmo 90 </t>
  </si>
  <si>
    <t>Pimentas</t>
  </si>
  <si>
    <t>Asdrubal de Oliveira Queiroz</t>
  </si>
  <si>
    <t>dubagmz@gmail.com</t>
  </si>
  <si>
    <t xml:space="preserve">Av Professor Candido Holanda 111 </t>
  </si>
  <si>
    <t>Ariane Gessik de Almeida</t>
  </si>
  <si>
    <t>ariane-gessik@hotmail.com</t>
  </si>
  <si>
    <t>Rua Maria Baroni Jardim 130</t>
  </si>
  <si>
    <t xml:space="preserve">Jonas Veiga </t>
  </si>
  <si>
    <t>Anna Luiza Valadão</t>
  </si>
  <si>
    <t>anna.luiza.valadao@hotmail.com</t>
  </si>
  <si>
    <t xml:space="preserve">Rua Gonzales Pecotche 392 </t>
  </si>
  <si>
    <t xml:space="preserve">Nova Lima </t>
  </si>
  <si>
    <t>André Magalhães</t>
  </si>
  <si>
    <t>anmagalhaes@terra.com.br</t>
  </si>
  <si>
    <t>Rua Ouro Preto 1410 ap 1301</t>
  </si>
  <si>
    <t>Ana Letícia Ferreiras Evangelista</t>
  </si>
  <si>
    <t>analeticia.evangelista@gmail.com</t>
  </si>
  <si>
    <t>Rua Desembargador Tinoco 127</t>
  </si>
  <si>
    <t>Monsenhor Messias</t>
  </si>
  <si>
    <t>Adna Rios Rocha</t>
  </si>
  <si>
    <t>riosrochabezerra@gmail.com</t>
  </si>
  <si>
    <t>Rua Desembargador Mário Matos 341 ap 201</t>
  </si>
  <si>
    <t>Fernanda Rodrigues</t>
  </si>
  <si>
    <t>fernandarodriguesvg@hotmail.com</t>
  </si>
  <si>
    <t>rua claudio manoel, 899 ap 702</t>
  </si>
  <si>
    <t>Rafael Fernandes Almeida</t>
  </si>
  <si>
    <t>rafael.fernandes@greencocapital.com</t>
  </si>
  <si>
    <t>Stefania Navarro</t>
  </si>
  <si>
    <t>stefanianm76@gmail.com</t>
  </si>
  <si>
    <t>Rua Doutor Juvenal dos Santos 361 ap 202</t>
  </si>
  <si>
    <t>Soraya Palhares</t>
  </si>
  <si>
    <t>sorayapimenta.bh@gmail.com</t>
  </si>
  <si>
    <t>Alameda do Morro,85</t>
  </si>
  <si>
    <t>CADASTRO DE VENDAS - BRAZAS</t>
  </si>
  <si>
    <t>Estoque</t>
  </si>
  <si>
    <t>Operador</t>
  </si>
  <si>
    <t>Vendedor</t>
  </si>
  <si>
    <t>Forma Pgto</t>
  </si>
  <si>
    <t>Kit/Evento</t>
  </si>
  <si>
    <t>Tipo de Kit</t>
  </si>
  <si>
    <t>Risco</t>
  </si>
  <si>
    <t>Carnes</t>
  </si>
  <si>
    <t>Outros</t>
  </si>
  <si>
    <t>Extras</t>
  </si>
  <si>
    <t>Eventos</t>
  </si>
  <si>
    <t>Brindes Roleta</t>
  </si>
  <si>
    <t>Alexandre</t>
  </si>
  <si>
    <t>Brazas</t>
  </si>
  <si>
    <t>Pagseguro</t>
  </si>
  <si>
    <t>Kit</t>
  </si>
  <si>
    <t>Varejo</t>
  </si>
  <si>
    <t xml:space="preserve">Alto </t>
  </si>
  <si>
    <t>Kg/pessoa</t>
  </si>
  <si>
    <t>Percentual</t>
  </si>
  <si>
    <t xml:space="preserve">Item </t>
  </si>
  <si>
    <t>Composição(Kg)</t>
  </si>
  <si>
    <t>Pedido (kg)</t>
  </si>
  <si>
    <t>Pedido(unid)</t>
  </si>
  <si>
    <t>Composição</t>
  </si>
  <si>
    <t>Item</t>
  </si>
  <si>
    <t>Descrição</t>
  </si>
  <si>
    <t>Valor</t>
  </si>
  <si>
    <t>Qntd</t>
  </si>
  <si>
    <t>Transferência</t>
  </si>
  <si>
    <t>Picanha</t>
  </si>
  <si>
    <t>Médio</t>
  </si>
  <si>
    <t>Picanha Di Prima</t>
  </si>
  <si>
    <t>=se(D18=Evento;E(G18</t>
  </si>
  <si>
    <t>Sal de Parrila</t>
  </si>
  <si>
    <t>Item 1</t>
  </si>
  <si>
    <t>Churrasqueiro</t>
  </si>
  <si>
    <t>Gabriel</t>
  </si>
  <si>
    <t xml:space="preserve">Safra Online </t>
  </si>
  <si>
    <t>Evento</t>
  </si>
  <si>
    <t>Baixo</t>
  </si>
  <si>
    <t>Código do Cliente*</t>
  </si>
  <si>
    <t>Operador*</t>
  </si>
  <si>
    <t>Ancho DiPrima</t>
  </si>
  <si>
    <t>Carvão</t>
  </si>
  <si>
    <t>Item 2</t>
  </si>
  <si>
    <t>Agua, Suco e Refri</t>
  </si>
  <si>
    <t>Rafael</t>
  </si>
  <si>
    <t>Safra Maquininha</t>
  </si>
  <si>
    <t>Filé Mignon</t>
  </si>
  <si>
    <t>Cerveja Wals Verano 300ml</t>
  </si>
  <si>
    <t>Item 3</t>
  </si>
  <si>
    <t>Sobremesa</t>
  </si>
  <si>
    <t>Igor</t>
  </si>
  <si>
    <t>Picpay</t>
  </si>
  <si>
    <t>Data*</t>
  </si>
  <si>
    <t>Vendedor*</t>
  </si>
  <si>
    <t>Fraldinha Baby Prime Angus</t>
  </si>
  <si>
    <t>Cerveja Wals Session Citra 300ml</t>
  </si>
  <si>
    <t>Chopp</t>
  </si>
  <si>
    <t>Boleto</t>
  </si>
  <si>
    <t>Pic Suína Cia Carne</t>
  </si>
  <si>
    <t>Cerveja Wals Copo Lagoinha 600ml</t>
  </si>
  <si>
    <t>Alugueis</t>
  </si>
  <si>
    <t>Dinheiro</t>
  </si>
  <si>
    <t>Personalizado</t>
  </si>
  <si>
    <t>Nome Do Cliente</t>
  </si>
  <si>
    <t>Ling. Caseira Danta</t>
  </si>
  <si>
    <t>Cerveja Wals X Wals 600ml</t>
  </si>
  <si>
    <t>Garçom</t>
  </si>
  <si>
    <t xml:space="preserve">Combo Segunda </t>
  </si>
  <si>
    <t>Salsichão</t>
  </si>
  <si>
    <t>Cerveja Heineken LN</t>
  </si>
  <si>
    <t>Alelo</t>
  </si>
  <si>
    <t>Combo Terça</t>
  </si>
  <si>
    <t>Valor*</t>
  </si>
  <si>
    <t>Coxinha da Asa</t>
  </si>
  <si>
    <t>Cerveja Heineken 600ml</t>
  </si>
  <si>
    <t>Sodexo</t>
  </si>
  <si>
    <t>Combo Quarta</t>
  </si>
  <si>
    <t>Sobrecoxa</t>
  </si>
  <si>
    <t>Cerveja Stella LN</t>
  </si>
  <si>
    <t>Grátis</t>
  </si>
  <si>
    <t>Combo Quinta</t>
  </si>
  <si>
    <t>Valor Frete*</t>
  </si>
  <si>
    <t>P.D.A Dona Beth</t>
  </si>
  <si>
    <t>Cachaça Sagrada</t>
  </si>
  <si>
    <t>Ticket Refeição</t>
  </si>
  <si>
    <t>Kit Hamburguer</t>
  </si>
  <si>
    <t>Short Rib Angus Steakhouse</t>
  </si>
  <si>
    <t>Cerveja ARZ 600 ml</t>
  </si>
  <si>
    <t>Kit CP1</t>
  </si>
  <si>
    <t>Endereço de Entrega</t>
  </si>
  <si>
    <t>Forma de Pgto*</t>
  </si>
  <si>
    <t>Prime Rib Angus Steakhouse</t>
  </si>
  <si>
    <t>Produto 81</t>
  </si>
  <si>
    <t>Kit CP2</t>
  </si>
  <si>
    <t>Chorizo Di Prima</t>
  </si>
  <si>
    <t>Produto 82</t>
  </si>
  <si>
    <t>Kit CP3</t>
  </si>
  <si>
    <t>Evento/Varejo/Kit*</t>
  </si>
  <si>
    <t>Tipo de Kit/Evento*</t>
  </si>
  <si>
    <t>Coração</t>
  </si>
  <si>
    <t>Produto 83</t>
  </si>
  <si>
    <t>Evento PR</t>
  </si>
  <si>
    <t>Filé Mignon(cubos)</t>
  </si>
  <si>
    <t>Produto 84</t>
  </si>
  <si>
    <t>Evento PR Chopp</t>
  </si>
  <si>
    <t>N de convidados</t>
  </si>
  <si>
    <t>Contra Filé (porcionado)</t>
  </si>
  <si>
    <t>Produto 85</t>
  </si>
  <si>
    <t>Evento Comp</t>
  </si>
  <si>
    <t>Fraldinha Moída</t>
  </si>
  <si>
    <t>Produto 86</t>
  </si>
  <si>
    <t>Evento Comp Chopp</t>
  </si>
  <si>
    <t>Steak Picanha</t>
  </si>
  <si>
    <t>Produto 87</t>
  </si>
  <si>
    <t>Kit Hamburguer CP</t>
  </si>
  <si>
    <t>Costelinha Porcionado</t>
  </si>
  <si>
    <t>Produto 88</t>
  </si>
  <si>
    <t>Empresarial</t>
  </si>
  <si>
    <t>Filé de Frango(cubos)</t>
  </si>
  <si>
    <t>Produto 89</t>
  </si>
  <si>
    <t>Kit Steak de Picanha</t>
  </si>
  <si>
    <t>Linguiça Frango</t>
  </si>
  <si>
    <t>Evento CP</t>
  </si>
  <si>
    <t>Steak de Lombo Porcionado</t>
  </si>
  <si>
    <t>Evento CP Chopp</t>
  </si>
  <si>
    <t>Hamburger</t>
  </si>
  <si>
    <t>Evento CP Comp</t>
  </si>
  <si>
    <t>Fraldinha CaraPreta</t>
  </si>
  <si>
    <t>Evento CP Comp Chopp</t>
  </si>
  <si>
    <t>Skirt Steak CaraPreta</t>
  </si>
  <si>
    <t>Denver Steak CaraPreta</t>
  </si>
  <si>
    <t>Assado Tira CaraPreta</t>
  </si>
  <si>
    <t>Short Rib CaraPreta</t>
  </si>
  <si>
    <t>Tomahawk CaraPreta</t>
  </si>
  <si>
    <t>Ling. Costela CaraPreta</t>
  </si>
  <si>
    <t>Steak Chorizo CaraPreta</t>
  </si>
  <si>
    <t>Steak Cowboy CaraPreta</t>
  </si>
  <si>
    <t>Sheets("Cadastro Vendas").Select</t>
  </si>
  <si>
    <t>Linguiça Cuiabana</t>
  </si>
  <si>
    <t>Range("q5:q40").Select</t>
  </si>
  <si>
    <t>Porterhouse CaraPreta</t>
  </si>
  <si>
    <t>Selection.Copy</t>
  </si>
  <si>
    <t>Hamburger CaraPreta</t>
  </si>
  <si>
    <t>Picanha CaraPreta</t>
  </si>
  <si>
    <t>Picanha Bassi</t>
  </si>
  <si>
    <t>Sheets("Hist_Vendas").Select</t>
  </si>
  <si>
    <t>Picanha Montana</t>
  </si>
  <si>
    <t>Range("y3").Select.PasteSpecial xlPasteValues</t>
  </si>
  <si>
    <t>Ancho Montana</t>
  </si>
  <si>
    <t>Chorizo Montana</t>
  </si>
  <si>
    <t>Fraldinha Montana</t>
  </si>
  <si>
    <t>Linguiça Caseira Bonissima</t>
  </si>
  <si>
    <t>P.D.A Beagô</t>
  </si>
  <si>
    <t>Pic Suína Schroeder</t>
  </si>
  <si>
    <t xml:space="preserve">Prime Rib Plena </t>
  </si>
  <si>
    <t>Short Rib Plena</t>
  </si>
  <si>
    <t>Carré de Cordeiro</t>
  </si>
  <si>
    <t>Picanha Mataboi</t>
  </si>
  <si>
    <t>Picanha Finexcor</t>
  </si>
  <si>
    <t>Salsichão c/ queijo</t>
  </si>
  <si>
    <t>Picanha Kilcoy</t>
  </si>
  <si>
    <t>Ancho Supremo</t>
  </si>
  <si>
    <t>Ancho Frical</t>
  </si>
  <si>
    <t>Picanha Ana Paula Angus</t>
  </si>
  <si>
    <t>Steak de Picanha CP</t>
  </si>
  <si>
    <t>Picanha Suína Suínco</t>
  </si>
  <si>
    <t>Manta Suína</t>
  </si>
  <si>
    <t>Picanha Arrebeef</t>
  </si>
  <si>
    <t>oi</t>
  </si>
  <si>
    <t>Produto 79</t>
  </si>
  <si>
    <t>Produto 80</t>
  </si>
  <si>
    <t>Cód Cliente</t>
  </si>
  <si>
    <t>Data</t>
  </si>
  <si>
    <t>Kit/Varejo/Evento</t>
  </si>
  <si>
    <t>N Convidados</t>
  </si>
  <si>
    <t>Valor Frete</t>
  </si>
  <si>
    <t>Forma de Pgto</t>
  </si>
  <si>
    <t xml:space="preserve">NPS (quantitativo) </t>
  </si>
  <si>
    <t>NPS (qualitativo)</t>
  </si>
  <si>
    <t>Cadastro 3</t>
  </si>
  <si>
    <t>Cadastro 4</t>
  </si>
  <si>
    <t>Salsichao</t>
  </si>
  <si>
    <t>Contra Filé Porcionado</t>
  </si>
  <si>
    <t>Linguiça Frango (kg)</t>
  </si>
  <si>
    <t>Fraldinha CP</t>
  </si>
  <si>
    <t xml:space="preserve">Cerveja Wals X Wals 600ml </t>
  </si>
  <si>
    <t xml:space="preserve">Cerveja Heineken LN </t>
  </si>
  <si>
    <t xml:space="preserve">Cerveja Heineken 600ml </t>
  </si>
  <si>
    <t xml:space="preserve">Cerveja Stella LN </t>
  </si>
  <si>
    <t xml:space="preserve">Produto 87 </t>
  </si>
  <si>
    <t xml:space="preserve">Produto 88 </t>
  </si>
  <si>
    <t xml:space="preserve">Produto 89 </t>
  </si>
  <si>
    <t>Item Extra 1</t>
  </si>
  <si>
    <t>Item Extra 2</t>
  </si>
  <si>
    <t>Item Extra 3</t>
  </si>
  <si>
    <t>Item Extra 1 (desc)</t>
  </si>
  <si>
    <t>Item Extra 2 (desc)</t>
  </si>
  <si>
    <t>Item Extra 3 (desc)</t>
  </si>
  <si>
    <t>Churrasqueiro(valor)</t>
  </si>
  <si>
    <t>Agua, Suco e Refri(valor)</t>
  </si>
  <si>
    <t>Sobremesa(valor)</t>
  </si>
  <si>
    <t>Chopp(valor)</t>
  </si>
  <si>
    <t>Alugueis(valor)</t>
  </si>
  <si>
    <t>Garçom(valor)</t>
  </si>
  <si>
    <t>Outros(valor)</t>
  </si>
  <si>
    <t>Churrasqueiro(qntd)</t>
  </si>
  <si>
    <t>Agua, Suco e Refri(qntd)</t>
  </si>
  <si>
    <t>Sobremesa(qntd)</t>
  </si>
  <si>
    <t>Chopp(qntd)</t>
  </si>
  <si>
    <t>Alugueis(qntd)</t>
  </si>
  <si>
    <t>Garçom(qntd)</t>
  </si>
  <si>
    <t>Outros(qntd)</t>
  </si>
  <si>
    <t>Churrasqueiro(desc)</t>
  </si>
  <si>
    <t>Agua, Suco e Refri(desc)</t>
  </si>
  <si>
    <t>Sobremesa(desc)</t>
  </si>
  <si>
    <t>Chopp(desc)</t>
  </si>
  <si>
    <t>Alugueis(desc)</t>
  </si>
  <si>
    <t>Garçom(desc)</t>
  </si>
  <si>
    <t>Outros(desc)</t>
  </si>
  <si>
    <t>Brinde (valor)</t>
  </si>
  <si>
    <t>Brinde(desc)</t>
  </si>
  <si>
    <t>Prime Rib Plena</t>
  </si>
  <si>
    <t>Prime Rib Plena2</t>
  </si>
  <si>
    <t xml:space="preserve">Retirada na loja </t>
  </si>
  <si>
    <t>Retirada na loja</t>
  </si>
  <si>
    <t>Elias</t>
  </si>
  <si>
    <t>Pedra Azul</t>
  </si>
  <si>
    <t>Linguiça</t>
  </si>
  <si>
    <t>ARZ</t>
  </si>
  <si>
    <t>Bairro JK, Contagem</t>
  </si>
  <si>
    <t>Cerveja ARZ</t>
  </si>
  <si>
    <t>Esplanada</t>
  </si>
  <si>
    <t>Pão de alho</t>
  </si>
  <si>
    <t xml:space="preserve">Pão de alho </t>
  </si>
  <si>
    <t xml:space="preserve">Kit Burger </t>
  </si>
  <si>
    <t>Wals Verano</t>
  </si>
  <si>
    <t xml:space="preserve">Picanha </t>
  </si>
  <si>
    <t xml:space="preserve">Rua Anibal de Matos, 350 apto 301 </t>
  </si>
  <si>
    <t>Rua Carlos Alberto, 565</t>
  </si>
  <si>
    <t>Kit ótimo, carne de boa qualidade e um atendimento excelente!</t>
  </si>
  <si>
    <t>jonathanssilva@hotmail.com</t>
  </si>
  <si>
    <t xml:space="preserve">Av Bias Fortes, 1407 ap 1301 </t>
  </si>
  <si>
    <t>Rua Amazonas 3227 ap06</t>
  </si>
  <si>
    <t xml:space="preserve">Rua Antônio de Albuquerque </t>
  </si>
  <si>
    <t>Linguiça Caseira (zygo)</t>
  </si>
  <si>
    <t>Walls Lagoinha</t>
  </si>
  <si>
    <t>Peças peças pequenas e de baixa qualidade</t>
  </si>
  <si>
    <t>Atentar ao sabor da linguiça solicitado pelo cliente</t>
  </si>
  <si>
    <t>Cachaça</t>
  </si>
  <si>
    <t xml:space="preserve">ARZ </t>
  </si>
  <si>
    <t>Cliente elogiou o atendimento</t>
  </si>
  <si>
    <t>Atendimento excelente do Daniel e do Elias</t>
  </si>
  <si>
    <t>Elias Matheus</t>
  </si>
  <si>
    <t>FM Picanha</t>
  </si>
  <si>
    <t>Muito flexível quanto ao horário do seu pedido, além de atender antes e após o horário comercial para tirar dúvidas se fazer seu pedido para retirada em outro dia. Gostei muito, super recomendo.</t>
  </si>
  <si>
    <t>Tudo ótimo como sempre</t>
  </si>
  <si>
    <t>O cliente elogiou: ATENDIMENTO LIMPEZA PREÇO PRODUTO TEMPO VARIEDADE</t>
  </si>
  <si>
    <t>O cliente elogiou: ATENDIMENTO PREÇO TEMPO</t>
  </si>
  <si>
    <t>Pão de Alho</t>
  </si>
  <si>
    <t>Rua Ancona, 22</t>
  </si>
  <si>
    <t>Tudo de muita qualidade. Só faltou o sal no kit, se não tivesse outro em casa, ficaria a pé... Mas a qualidade é muito boa dos produtos, apesar da falha, estou satisfeita</t>
  </si>
  <si>
    <t>Wals</t>
  </si>
  <si>
    <t>Rua Tuiuti, 1019 ap 201</t>
  </si>
  <si>
    <t xml:space="preserve">Cachaça </t>
  </si>
  <si>
    <t>Rua Pedra Bonita, 13</t>
  </si>
  <si>
    <t>Dia dos Pais</t>
  </si>
  <si>
    <t>Rua Aguas Formosas 791</t>
  </si>
  <si>
    <t>Walls</t>
  </si>
  <si>
    <t>Rua Jose Flora 328</t>
  </si>
  <si>
    <t>Rua José Flora, 328</t>
  </si>
  <si>
    <t xml:space="preserve">Linguiça </t>
  </si>
  <si>
    <t>2 linguiça</t>
  </si>
  <si>
    <t>6 ARZ LongNeck</t>
  </si>
  <si>
    <t>Rua São Leopoldo 479 Santa Cruz</t>
  </si>
  <si>
    <t>O cliente elogiou: ATENDIMENTO PREÇO PRODUTO VARIEDADE</t>
  </si>
  <si>
    <t>não atende</t>
  </si>
  <si>
    <t>Bairro Itapoã</t>
  </si>
  <si>
    <t>Elogiou atendimento, produtos, tempo e variedade</t>
  </si>
  <si>
    <t>Av Sicila 471</t>
  </si>
  <si>
    <t xml:space="preserve">Wals </t>
  </si>
  <si>
    <t>Kit dia 04 - Steak Picanha</t>
  </si>
  <si>
    <t>muitos elogios</t>
  </si>
  <si>
    <t>6 ARZ</t>
  </si>
  <si>
    <t>Rua Guaratinga, 180, 401</t>
  </si>
  <si>
    <t xml:space="preserve">Pão de Alho </t>
  </si>
  <si>
    <t>Rua Martim Francisco 770, ap 901</t>
  </si>
  <si>
    <t>Krug 50 litros</t>
  </si>
  <si>
    <t>Rua Eduardo Prado 920 ap 200</t>
  </si>
  <si>
    <t>6 Wals</t>
  </si>
  <si>
    <t>Linguiça caseira</t>
  </si>
  <si>
    <t>Rua Ancona, 22, Bandeirantes</t>
  </si>
  <si>
    <t>Rua Professor Anibal Matos, 350 ap 301</t>
  </si>
  <si>
    <t>picanhas sem gordura</t>
  </si>
  <si>
    <t>FM Ancho</t>
  </si>
  <si>
    <t>steak de picanha duro</t>
  </si>
  <si>
    <t>Cerveja</t>
  </si>
  <si>
    <t>Linguiça Caseira</t>
  </si>
  <si>
    <t>Cartão de Crédito</t>
  </si>
  <si>
    <t>Linguiça CP</t>
  </si>
  <si>
    <t>Av Barão Homem de Melo, 1423 Nova Granada</t>
  </si>
  <si>
    <t>Pgto Online</t>
  </si>
  <si>
    <t>Wals Lagoinha</t>
  </si>
  <si>
    <t>Ricardo Júnior</t>
  </si>
  <si>
    <t>Rua Rio Grande do Sul , 1118 ap 802</t>
  </si>
  <si>
    <t xml:space="preserve">Rua Pau Brasil, 204 ap 601- Vale do Sereno </t>
  </si>
  <si>
    <t xml:space="preserve">Cachaça Sagrada </t>
  </si>
  <si>
    <t>Rua Itacoatiara, 346</t>
  </si>
  <si>
    <t xml:space="preserve">Maço Puro Pito </t>
  </si>
  <si>
    <t xml:space="preserve">Walls 300 ml </t>
  </si>
  <si>
    <t>Rua Flor de Indio 100</t>
  </si>
  <si>
    <t>FM Chorizo</t>
  </si>
  <si>
    <t>Rua Jacarandá, 449</t>
  </si>
  <si>
    <t>não mandamos as mesmas marcas que divulgamos no insta</t>
  </si>
  <si>
    <t>2 contra file gratis erro</t>
  </si>
  <si>
    <t>Rafael Fernandes</t>
  </si>
  <si>
    <t>Melhor atendimento da cidade</t>
  </si>
  <si>
    <t>pao de alho</t>
  </si>
  <si>
    <t xml:space="preserve">Não indicaria, fraldinha veio com muita gordura. Porém o problema foi resolvido enviando uma nova peça. </t>
  </si>
  <si>
    <t>Rua Afonso de Abreu e Silva, 72 A</t>
  </si>
  <si>
    <t>Retirada na Loja</t>
  </si>
  <si>
    <t>Pão esfarelando e bacon gorduroso</t>
  </si>
  <si>
    <t>Rua Alvarenga Peixoto, 720 Lourdes</t>
  </si>
  <si>
    <t>elogiou atendimento, as carnes, nada a reclamar</t>
  </si>
  <si>
    <t>contra filé gorduroso</t>
  </si>
  <si>
    <t>Kit dia 02- costelinha</t>
  </si>
  <si>
    <t>Kit dia 03- Contra Filé</t>
  </si>
  <si>
    <t>Rua Itacoatiara, 346 ap 203</t>
  </si>
  <si>
    <t>Kit dia 01- Strogonoff</t>
  </si>
  <si>
    <t>Rua Castelo de Alenquer, 440</t>
  </si>
  <si>
    <t>Rua San Marino, 548</t>
  </si>
  <si>
    <t>Box 2</t>
  </si>
  <si>
    <t>Rua Itacoatiara, 346 ap 203, Sagrada Família</t>
  </si>
  <si>
    <t>Rua Rogério Fajardo, 160 ap 1301</t>
  </si>
  <si>
    <t>Rua Professora Bartira Mourão, 126</t>
  </si>
  <si>
    <t>Box 3</t>
  </si>
  <si>
    <t>Rua Ministro Orozimbo Nonato 395 ap 303</t>
  </si>
  <si>
    <t>roleta</t>
  </si>
  <si>
    <t>2 risoto parmesao</t>
  </si>
  <si>
    <t>Rua Desembargador Maldonado, 152</t>
  </si>
  <si>
    <t>coluna custo churrasqueiro por evento</t>
  </si>
  <si>
    <t>ok</t>
  </si>
  <si>
    <t>coluna custo por carne</t>
  </si>
  <si>
    <t>nok</t>
  </si>
  <si>
    <t>coluna gerencial brindes</t>
  </si>
  <si>
    <t>cadastrar produtos da cara preta</t>
  </si>
  <si>
    <t>Rua Cláudio Manoel, 899 ap 702</t>
  </si>
  <si>
    <t>Rua Santa Rita Durão 1194</t>
  </si>
  <si>
    <t>Raphael Alvarenga</t>
  </si>
  <si>
    <t>Rua Calunga, 150 ap 803</t>
  </si>
  <si>
    <t>Rua Gonçalves Dias, 2552</t>
  </si>
  <si>
    <t>Rua Bernardo Guimaraes 475 ap 704</t>
  </si>
  <si>
    <t>Lucas Amorim</t>
  </si>
  <si>
    <t>(32)98875-1990</t>
  </si>
  <si>
    <t>Rua dos Otoni 315 ap 605</t>
  </si>
  <si>
    <t>Pedro Guimaraes</t>
  </si>
  <si>
    <t>Av Tancredo Neves 2579</t>
  </si>
  <si>
    <t>Paquetá</t>
  </si>
  <si>
    <t>Vinicius Pardini</t>
  </si>
  <si>
    <t>Rua Sebastiao Dayrell de Lima 226</t>
  </si>
  <si>
    <t>31 99954-9990</t>
  </si>
  <si>
    <t xml:space="preserve">	Rua Fernandes Tourinho 700 apto 1301</t>
  </si>
  <si>
    <t>Rua Professora Bartira Mourão, 501</t>
  </si>
  <si>
    <t xml:space="preserve">Raphael Marcal </t>
  </si>
  <si>
    <t>Ramon</t>
  </si>
  <si>
    <t>31 988269622</t>
  </si>
  <si>
    <t>rcs34@hotmail.com</t>
  </si>
  <si>
    <t>Rua Frei Gaspar 77 quadra de esporte</t>
  </si>
  <si>
    <t>Madre Gertrudes</t>
  </si>
  <si>
    <t>Rua Pedro João Gustin</t>
  </si>
  <si>
    <t xml:space="preserve">Paulo </t>
  </si>
  <si>
    <t>31 98550-4816</t>
  </si>
  <si>
    <t xml:space="preserve">Rua dos Timbiras, 1477 </t>
  </si>
  <si>
    <t>Paulo</t>
  </si>
  <si>
    <t>31 99981-5530</t>
  </si>
  <si>
    <t>Rua Granada, 578</t>
  </si>
  <si>
    <t>31 98419-7006</t>
  </si>
  <si>
    <t>Rua cassia 245 apto 502</t>
  </si>
  <si>
    <t>31 99977-7568</t>
  </si>
  <si>
    <t>Rua Rodrigues Caldas, 470</t>
  </si>
  <si>
    <t>Luciana</t>
  </si>
  <si>
    <t>31 99206-8076</t>
  </si>
  <si>
    <t>Rua Herculano de Freitas, 151</t>
  </si>
  <si>
    <t>Lucas</t>
  </si>
  <si>
    <t>31 98515-9173</t>
  </si>
  <si>
    <t>31 99146-0906</t>
  </si>
  <si>
    <t>RUA ETERVINO TIBURCIO HENRIQUES 794</t>
  </si>
  <si>
    <t>Enseandas das Garças</t>
  </si>
  <si>
    <t>Laura Emerich</t>
  </si>
  <si>
    <t>31 99814-7264</t>
  </si>
  <si>
    <t>Avenida Afonso Pena, 2709</t>
  </si>
  <si>
    <t>Larissa</t>
  </si>
  <si>
    <t>31 99279-0792</t>
  </si>
  <si>
    <t>Rua Cruzeiro do Sul, 931</t>
  </si>
  <si>
    <t>Santa Helena</t>
  </si>
  <si>
    <t>Julia souza elias</t>
  </si>
  <si>
    <t>Julia Queiroz Araujo Faleiros</t>
  </si>
  <si>
    <t>31 99665-0680</t>
  </si>
  <si>
    <t>Juliaqueirozaf@gmail.com</t>
  </si>
  <si>
    <t>R. Rubéns Costa Lima 10</t>
  </si>
  <si>
    <t>Jardim Nova Lima</t>
  </si>
  <si>
    <t>JOSE SILVERIO DE ASSIS NOGUEIRA</t>
  </si>
  <si>
    <t>31 98782-9510</t>
  </si>
  <si>
    <t>Jônatas Reis</t>
  </si>
  <si>
    <t>jonatas.reis@hotmail.com</t>
  </si>
  <si>
    <t>R. Carlos Pinheiro Chagas, 221</t>
  </si>
  <si>
    <t>Jardim Montanhês</t>
  </si>
  <si>
    <t>JEAN GUSTAVO GONCALVES RIOS</t>
  </si>
  <si>
    <t>31 97144-0336</t>
  </si>
  <si>
    <t>R. 6 Bairro Amarrylis</t>
  </si>
  <si>
    <t>Henrique</t>
  </si>
  <si>
    <t>Rua da Bahia, 2569</t>
  </si>
  <si>
    <t xml:space="preserve">Heloar </t>
  </si>
  <si>
    <t>31 99243-3230</t>
  </si>
  <si>
    <t xml:space="preserve">Av Deputado Cristovam Chiaradia, 25 </t>
  </si>
  <si>
    <t xml:space="preserve">Gustavo </t>
  </si>
  <si>
    <t>Rua Almirante Tamandaré, 555</t>
  </si>
  <si>
    <t>Guilherme</t>
  </si>
  <si>
    <t>31 99740-9154</t>
  </si>
  <si>
    <t>Rua Coronel José Benjamim, 915</t>
  </si>
  <si>
    <t>Gilson</t>
  </si>
  <si>
    <t>31 98472-8540</t>
  </si>
  <si>
    <t>Rua Maria Cândida de Jesus, 154</t>
  </si>
  <si>
    <t>Rua Herval, 465</t>
  </si>
  <si>
    <t xml:space="preserve">Flavio </t>
  </si>
  <si>
    <t>31 99235-3199</t>
  </si>
  <si>
    <t>Rua Lucas Evangelista Prata, 11</t>
  </si>
  <si>
    <t>Leticia</t>
  </si>
  <si>
    <t xml:space="preserve">Flavia </t>
  </si>
  <si>
    <t>31 99919-4637</t>
  </si>
  <si>
    <t>Rua dos tarumans, 60</t>
  </si>
  <si>
    <t>Raphael Moraes Marçal</t>
  </si>
  <si>
    <t>raphammarcal@hotmail.com</t>
  </si>
  <si>
    <t>Rua São Sebastião 607</t>
  </si>
  <si>
    <t>Lagoinha de Fora</t>
  </si>
  <si>
    <t>Rua C, 1545</t>
  </si>
  <si>
    <t>Condomínio Estância das Amendoeiras</t>
  </si>
  <si>
    <t>Alvaro Gontijo</t>
  </si>
  <si>
    <t>Rua Alvarenga Peixoto, 1260 ap 102</t>
  </si>
  <si>
    <t>Pedro Laporte</t>
  </si>
  <si>
    <t>Bruno Martins</t>
  </si>
  <si>
    <t xml:space="preserve">Rua Martim Francisco, 770 ap 901 </t>
  </si>
  <si>
    <t>Marrony "Galo"</t>
  </si>
  <si>
    <t>São Luis</t>
  </si>
  <si>
    <t>Rua Expedicionario Nilo Morais, 360</t>
  </si>
  <si>
    <t>Maria Angelica Guinix</t>
  </si>
  <si>
    <t>Rua Arthur itabirano 314</t>
  </si>
  <si>
    <t>São José</t>
  </si>
  <si>
    <t>Deiby</t>
  </si>
  <si>
    <t>Lucas Trivelato</t>
  </si>
  <si>
    <t>Rua Dom Prudencio Gomes, 156 ap 201</t>
  </si>
  <si>
    <t>trivelato.lucas@gmail.com</t>
  </si>
  <si>
    <t>Bernardo Sousa</t>
  </si>
  <si>
    <t>Mateus Jorge</t>
  </si>
  <si>
    <t>50l</t>
  </si>
  <si>
    <t>rechaud</t>
  </si>
  <si>
    <t>guarnições + palito e guardanapo</t>
  </si>
  <si>
    <t>Fernanda Guimarães Borges</t>
  </si>
  <si>
    <t>Rua Lindolfo de Azevedo, 2465 ap 303</t>
  </si>
  <si>
    <t>Jardim America</t>
  </si>
  <si>
    <t>Caio Fernandes</t>
  </si>
  <si>
    <t>Rua Canopus, 51</t>
  </si>
  <si>
    <t>Famella Augusta de Miranda</t>
  </si>
  <si>
    <t>Rua José Vicente Diniz, 55</t>
  </si>
  <si>
    <t>Novo Horizonte</t>
  </si>
  <si>
    <t>Caroline Alves</t>
  </si>
  <si>
    <t xml:space="preserve">Rua Salto da Divisa, 221 </t>
  </si>
  <si>
    <t>Jardim Leblon</t>
  </si>
  <si>
    <t>caroldelgaudio08@gmail.com</t>
  </si>
  <si>
    <t>Marcelo "Ifood"</t>
  </si>
  <si>
    <t>Rua Rio Doce, 88</t>
  </si>
  <si>
    <t>Maro Lara Martins</t>
  </si>
  <si>
    <t>Rua Cesário Alvim, 288 ap 103</t>
  </si>
  <si>
    <t>Julia Damasceno</t>
  </si>
  <si>
    <t>Rua Floralia, 183 ap 102</t>
  </si>
  <si>
    <t>ótimo</t>
  </si>
  <si>
    <t>Boa tarde! Achei o kit de hamburgeres excelente! Só senti falta de instruções de conservação - o que deve ser refrigerado e o que deve ser congelado caso não seja consumido no dia da entrega. Fizemos os hamburgeres um dia depois da entrega, e só então descobrimos que a carne deveria ter ficado congelada... A qualidade ainda estava ótima, então não tivemos problema. Mas acho que seria legal ter essa informação individualizada em relação a cada um dos ingredientes do hamburger! Obrigada e até a próxima!</t>
  </si>
  <si>
    <t>Ótimo atendimento, excelente equipe!</t>
  </si>
  <si>
    <t>Ótimas opções de carnes</t>
  </si>
  <si>
    <t>Continuem assim, com excelência e comodidade</t>
  </si>
  <si>
    <t>Ja havia pedidos outras vezes. Mas dessa vez o ancho estava bem duro, mas tirando isso, o coração, a picanha e a linguiça estavam ótimos!</t>
  </si>
  <si>
    <t>Equipe top</t>
  </si>
  <si>
    <t>Pedro Senna</t>
  </si>
  <si>
    <t>Rua Tomé de Souza, 1265 ap 501</t>
  </si>
  <si>
    <t>senna.ind13@gmail.com</t>
  </si>
  <si>
    <t>Ana Carolina da Silva</t>
  </si>
  <si>
    <t>Rua Paineiras, 2358</t>
  </si>
  <si>
    <t>Douglas Cristiano</t>
  </si>
  <si>
    <t>Rua Serra Negra 414</t>
  </si>
  <si>
    <t>São Cristovao</t>
  </si>
  <si>
    <t>Bruno Madeira</t>
  </si>
  <si>
    <t>Rua Aimores, 2085</t>
  </si>
  <si>
    <t>Lorraine Cunha</t>
  </si>
  <si>
    <t>Rechaud</t>
  </si>
  <si>
    <t>Guarnição, palito e guardanapo</t>
  </si>
  <si>
    <t>Lucas Faria</t>
  </si>
  <si>
    <t>Rua Estácio de Sá, 921</t>
  </si>
  <si>
    <t>lfariafon@gmail.com</t>
  </si>
  <si>
    <t>João Archer</t>
  </si>
  <si>
    <t>Rua Aragão, 173</t>
  </si>
  <si>
    <t>Dom Bosco</t>
  </si>
  <si>
    <t>Peixao</t>
  </si>
  <si>
    <t>Churrasqueira</t>
  </si>
  <si>
    <t>João Castanheira</t>
  </si>
  <si>
    <t>Rua Ministro Orozimbo Nonato, 525</t>
  </si>
  <si>
    <t>Daniel Lages</t>
  </si>
  <si>
    <t>Rua Alameda dos Fluminenses, 215</t>
  </si>
  <si>
    <t>duzia pratos e talheres</t>
  </si>
  <si>
    <t>Newton Fantoni</t>
  </si>
  <si>
    <t>Kit Burger</t>
  </si>
  <si>
    <t>Matheus Borges</t>
  </si>
  <si>
    <t>Rua Santa Catarina, 1191 ap 101</t>
  </si>
  <si>
    <t>Maria Clara Lopes</t>
  </si>
  <si>
    <t>Rua Maria Coutinho, 440 ap 201</t>
  </si>
  <si>
    <t>Pedro Oliveira</t>
  </si>
  <si>
    <t>pedro.hbo@gmail.com</t>
  </si>
  <si>
    <t>Lucas Gurgel Lanari</t>
  </si>
  <si>
    <t>Rua California, 1000 ap 1401</t>
  </si>
  <si>
    <t>mariannesousa2013@gmail.com</t>
  </si>
  <si>
    <t>Marianne Silva</t>
  </si>
  <si>
    <t>Apollo Cesar</t>
  </si>
  <si>
    <t>Rua Amintas Jacques de Morais 278</t>
  </si>
  <si>
    <t>Rua Aimores, 1330</t>
  </si>
  <si>
    <t>Antonio Elias</t>
  </si>
  <si>
    <t>João Pedro Penzin</t>
  </si>
  <si>
    <t>joaopedropenzin@gmail.com</t>
  </si>
  <si>
    <t>Carolina Colen</t>
  </si>
  <si>
    <t>Daniel Motta</t>
  </si>
  <si>
    <t>Rua Divinolândia de Minas, 154</t>
  </si>
  <si>
    <t>danielhrm@gmail.com</t>
  </si>
  <si>
    <t>Cristiane Damazio</t>
  </si>
  <si>
    <t>5% OFF</t>
  </si>
  <si>
    <t>Victoria Marinho</t>
  </si>
  <si>
    <t>Rua California, 476</t>
  </si>
  <si>
    <t>Vitor Melo</t>
  </si>
  <si>
    <t xml:space="preserve">Rua Olimpia de Assis, 55 </t>
  </si>
  <si>
    <t xml:space="preserve">Clara Suriani </t>
  </si>
  <si>
    <t>Rua Vicente Vono, 110</t>
  </si>
  <si>
    <t>Tirol</t>
  </si>
  <si>
    <t>Flavio Vilela</t>
  </si>
  <si>
    <t>Rua Padre Pedro Pinto, 4918</t>
  </si>
  <si>
    <t>Venda Nova</t>
  </si>
  <si>
    <t>flavioevilela@gmail.com</t>
  </si>
  <si>
    <t>Fernando Souza</t>
  </si>
  <si>
    <t>Rua Isaias, 50</t>
  </si>
  <si>
    <t>souzafernando@outlook.com</t>
  </si>
  <si>
    <t xml:space="preserve">Ludmila </t>
  </si>
  <si>
    <t>Rua Wilson Mendes, 15 bloco 7 ap 01</t>
  </si>
  <si>
    <t>ludmils@trt3.jus.br</t>
  </si>
  <si>
    <t>Lucas Del Rio</t>
  </si>
  <si>
    <t>Rua Newton, 61</t>
  </si>
  <si>
    <t>Marianna Monnerat</t>
  </si>
  <si>
    <t xml:space="preserve">Rua Brumadinho, 486 ap 11 </t>
  </si>
  <si>
    <t>Luiz Lecio</t>
  </si>
  <si>
    <t>Rua Professor Miguel de Souza, 383 ap 202</t>
  </si>
  <si>
    <t>luizflecio@gmail.com</t>
  </si>
  <si>
    <t>2 Linguiça</t>
  </si>
  <si>
    <t>Arthur Oliveira</t>
  </si>
  <si>
    <t>Rua California, 950 ap 404</t>
  </si>
  <si>
    <t>Lucas Veloso</t>
  </si>
  <si>
    <t>Rua Já, 28</t>
  </si>
  <si>
    <t xml:space="preserve">Conjunto Agua Branca  </t>
  </si>
  <si>
    <t>Rodrigo Toledo</t>
  </si>
  <si>
    <t>Gabriel Cruz</t>
  </si>
  <si>
    <t>Av Expedicionario Benvindo Belem de Lima, 1111</t>
  </si>
  <si>
    <t>Daniela Moraes</t>
  </si>
  <si>
    <t>Mateus Eliardo</t>
  </si>
  <si>
    <t>Rua Ercilia Siqueira, 20</t>
  </si>
  <si>
    <t>Conjunto Taquaril</t>
  </si>
  <si>
    <t>mateuseliardo@gmail.com</t>
  </si>
  <si>
    <t>São Marcos</t>
  </si>
  <si>
    <t>Jacqueline Cardoso</t>
  </si>
  <si>
    <t>Rua Maria Elizabet Pessoa, 200 ap 306 bloco c2</t>
  </si>
  <si>
    <t>Diamante</t>
  </si>
  <si>
    <t>Padre Eustaquio</t>
  </si>
  <si>
    <t>Carolina Teixeira</t>
  </si>
  <si>
    <t>Rua Conde de Monte Cristo, 32 bloco 1 ap 1303</t>
  </si>
  <si>
    <t>carol.teixeira1980@hotmail.com</t>
  </si>
  <si>
    <t xml:space="preserve">Julio Freitas </t>
  </si>
  <si>
    <t>Rua Francisco Bicalho 2230</t>
  </si>
  <si>
    <t>10% off</t>
  </si>
  <si>
    <t>Frederico Café</t>
  </si>
  <si>
    <t>Rua Monteiro Lobato, 315 ap 601</t>
  </si>
  <si>
    <t>fredericocafe@hotmail.com</t>
  </si>
  <si>
    <t>Bruno Freitas</t>
  </si>
  <si>
    <t>Av Amazonas, 115 sala 1514</t>
  </si>
  <si>
    <t>Leonardo Rodrigues</t>
  </si>
  <si>
    <t>Rua Orlando Moretzsohn 63 ap 301</t>
  </si>
  <si>
    <t>Ronizete Alves</t>
  </si>
  <si>
    <t>ronizete15@gmail.com</t>
  </si>
  <si>
    <t>Meiry Amelia</t>
  </si>
  <si>
    <t xml:space="preserve">Peixao </t>
  </si>
  <si>
    <t>Gravação Conteudo</t>
  </si>
  <si>
    <t>Guilherme Alvarenga</t>
  </si>
  <si>
    <t>Rua Barão de Leopoldina, 571 ap 202</t>
  </si>
  <si>
    <t xml:space="preserve">João Pinheiro </t>
  </si>
  <si>
    <t>guial97@gmail.com</t>
  </si>
  <si>
    <t>Serviço ótimo</t>
  </si>
  <si>
    <t>Equipe super atenciosa! Atendeu as expectativas.</t>
  </si>
  <si>
    <t>Carnes muito boas e tempo de entrega perfeito! Parabéns!</t>
  </si>
  <si>
    <t>Muito educados, atenciosos. Não tenho nenhuma reclamação. Continuem assim 👏🏻👏🏻👏🏻</t>
  </si>
  <si>
    <t>Foi tudo ótimo! O churrasqueiro era super atencioso e educado, nos atendeu muito bem... as carnes estavam uma delícia! Não deixaram nada a desejar!</t>
  </si>
  <si>
    <t>Tudo 100%</t>
  </si>
  <si>
    <t>Talvez abaixar um pouco o preço... Mas pós pandemia é compreensivel o aumento mesmo</t>
  </si>
  <si>
    <t>Anúncio Patrocinado</t>
  </si>
  <si>
    <t>top</t>
  </si>
  <si>
    <t xml:space="preserve">Carnes muito boas </t>
  </si>
  <si>
    <t>Atendimento muito bom, o que faz toda diferença!</t>
  </si>
  <si>
    <t>Filipe Wilson Ribeiro</t>
  </si>
  <si>
    <t>Av Mem de Sá, 811</t>
  </si>
  <si>
    <t>Santa Efigenia</t>
  </si>
  <si>
    <t>Igor "Safra"</t>
  </si>
  <si>
    <t>Manta Suina</t>
  </si>
  <si>
    <t>Aline Silveira</t>
  </si>
  <si>
    <t>Av Engenheiro Darci Nogueira do Pinho, 881 bl 08 ap 404</t>
  </si>
  <si>
    <t>Vila Cristina</t>
  </si>
  <si>
    <t>alinemsilveira85@gmail.com</t>
  </si>
  <si>
    <t>Av Bento Simão 488</t>
  </si>
  <si>
    <t>Gabriel Araujo</t>
  </si>
  <si>
    <t>Rua Bambui 551 ap 302</t>
  </si>
  <si>
    <t>João Dicker</t>
  </si>
  <si>
    <t>Cerveja arz</t>
  </si>
  <si>
    <t>Maria Cristina da Silva</t>
  </si>
  <si>
    <t>Rua Horta Barbosa, 486</t>
  </si>
  <si>
    <t>Nova Floresta</t>
  </si>
  <si>
    <t>Helio</t>
  </si>
  <si>
    <t>Rua Dr Cristiano Resende, 320</t>
  </si>
  <si>
    <t>Bairro das Industrias</t>
  </si>
  <si>
    <t xml:space="preserve">Guarnições </t>
  </si>
  <si>
    <t>Rua Joao Gomes, 588</t>
  </si>
  <si>
    <t>Cassio Eloisio</t>
  </si>
  <si>
    <t>eloisiocassio@hotmail.com</t>
  </si>
  <si>
    <t>Atendimento top</t>
  </si>
  <si>
    <t>Vocês estão melhores a cada dia! Parabéns!</t>
  </si>
  <si>
    <t>Sobrecoxa desossada na cerveja estava fenomenal. Foi meu primeiro pedido e estou super satisfeito.</t>
  </si>
  <si>
    <t>Top demais, nada a reclamar</t>
  </si>
  <si>
    <t>Raphael Dornelas</t>
  </si>
  <si>
    <t>Rua Rio Grande do Norte, 1473 ap 903</t>
  </si>
  <si>
    <t xml:space="preserve">Wals Lagoinha </t>
  </si>
  <si>
    <t>Aloisio Amaral</t>
  </si>
  <si>
    <t xml:space="preserve">Rua Maria Heilbuth Surete, 583 </t>
  </si>
  <si>
    <t>aloisio@camposfigueiredo.adv.br</t>
  </si>
  <si>
    <t>Danielle "Ifood"</t>
  </si>
  <si>
    <t>Rua Xingu, 418</t>
  </si>
  <si>
    <t>Peterson Romeiro</t>
  </si>
  <si>
    <t>pcicca1@gmail.com</t>
  </si>
  <si>
    <t>Rua Engenheiro Teodoro Vaz, 155</t>
  </si>
  <si>
    <t>Picanha Plate</t>
  </si>
  <si>
    <t>Thomaz Mattos</t>
  </si>
  <si>
    <t>Rua Aimores 189 ap 401</t>
  </si>
  <si>
    <t>thomazmyrrha@hotmail.com</t>
  </si>
  <si>
    <t>Jardim do Lago</t>
  </si>
  <si>
    <t>Krug</t>
  </si>
  <si>
    <t>130l</t>
  </si>
  <si>
    <t xml:space="preserve">Juliana </t>
  </si>
  <si>
    <t>Arthur Ramos</t>
  </si>
  <si>
    <t>Rua Ministro Orozimbo Nonato, 395</t>
  </si>
  <si>
    <t>Pedro Brum</t>
  </si>
  <si>
    <t>Rua Rio de Janeiro, 1880</t>
  </si>
  <si>
    <t>Pedro Russo</t>
  </si>
  <si>
    <t>Lucas Bergman</t>
  </si>
  <si>
    <t>Rua Martim Francisco, 770 ap 701</t>
  </si>
  <si>
    <t>Gustavo "3"</t>
  </si>
  <si>
    <t>Rua Doutor Astolfo Vieira de Resende, 32 ap 1201</t>
  </si>
  <si>
    <t>Erick Guedes</t>
  </si>
  <si>
    <t>Rua Alfavaca, 19</t>
  </si>
  <si>
    <t>Paulo VI</t>
  </si>
  <si>
    <t xml:space="preserve">Ótimo atendimento </t>
  </si>
  <si>
    <t>Kit burger</t>
  </si>
  <si>
    <t>Luiz Antonio Boettger</t>
  </si>
  <si>
    <t>Rua Dom Joaquim, 790</t>
  </si>
  <si>
    <t>Milionarios</t>
  </si>
  <si>
    <t>Argeu Geo</t>
  </si>
  <si>
    <t>Louise de Magalhães</t>
  </si>
  <si>
    <t>Rua Itaguai, 866</t>
  </si>
  <si>
    <t>Alto Caiçara</t>
  </si>
  <si>
    <t>Wladimir</t>
  </si>
  <si>
    <t>pratos, talheres e copos</t>
  </si>
  <si>
    <t>pão de alho</t>
  </si>
  <si>
    <t xml:space="preserve">Joyce </t>
  </si>
  <si>
    <t>Rua Maria Elizabeth Pessoa, 238</t>
  </si>
  <si>
    <t>Joyce Jacksander</t>
  </si>
  <si>
    <t xml:space="preserve">Vinicius </t>
  </si>
  <si>
    <t>viniciusoln@gmail.com</t>
  </si>
  <si>
    <t>Christiano Chagas</t>
  </si>
  <si>
    <t>Lucio Miranda</t>
  </si>
  <si>
    <t xml:space="preserve">Leonardo Chequer </t>
  </si>
  <si>
    <t>Data de Cadastro</t>
  </si>
  <si>
    <t>Diego Deli</t>
  </si>
  <si>
    <t>Jessica Araujo</t>
  </si>
  <si>
    <t>Rua Nicaragua, 462</t>
  </si>
  <si>
    <t>Pedro Ayrolla</t>
  </si>
  <si>
    <t>Excelente atendimento, equipe super atenciosa e produtos de primeira qualidade!!</t>
  </si>
  <si>
    <t>Thiago Melo</t>
  </si>
  <si>
    <t>Rua Oscar Trampowsky, 835</t>
  </si>
  <si>
    <t>Guarniçoes</t>
  </si>
  <si>
    <t>30l</t>
  </si>
  <si>
    <t>Thamires "Ganhadora Sorteio"</t>
  </si>
  <si>
    <t>Picanha ARG</t>
  </si>
  <si>
    <t>Elias (Peixao)</t>
  </si>
  <si>
    <t>Guarnições</t>
  </si>
  <si>
    <t>Fernando Tiburcio</t>
  </si>
  <si>
    <t>Rua Mares de Montanhas 3110</t>
  </si>
  <si>
    <t>Vale dos Cristais</t>
  </si>
  <si>
    <t>Rogerio (Peixao)</t>
  </si>
  <si>
    <t>Fabio Penna</t>
  </si>
  <si>
    <t>Av Professor Cristovao dos Santos, 270</t>
  </si>
  <si>
    <t>Fernanda Ferreira</t>
  </si>
  <si>
    <t>Av dos Bandeirantes 330</t>
  </si>
  <si>
    <t xml:space="preserve">Cruzeiro </t>
  </si>
  <si>
    <t>Aglaia Ferreira</t>
  </si>
  <si>
    <t>Mateus de Filippo</t>
  </si>
  <si>
    <t>Rua Manhumirim, 1384 ap 201</t>
  </si>
  <si>
    <t>Vitor Somberg</t>
  </si>
  <si>
    <t>vitorsomberg@gmail.com</t>
  </si>
  <si>
    <t xml:space="preserve">Bruno Jardim </t>
  </si>
  <si>
    <t>Avenida das Naçoes 2751</t>
  </si>
  <si>
    <t>Jose Marcio Oliveira</t>
  </si>
  <si>
    <t>Rua Estacio de Sa, 900</t>
  </si>
  <si>
    <t>Matheus Mansur</t>
  </si>
  <si>
    <t>Rua Contria 336 ap 604</t>
  </si>
  <si>
    <t>matheus.c.mansur@gmail.com</t>
  </si>
  <si>
    <t>Victor Henrique Lopes</t>
  </si>
  <si>
    <t>Rua Dom Viçoso, 399 ap 301</t>
  </si>
  <si>
    <t>vikhlm@hotmail.com</t>
  </si>
  <si>
    <t>Rafael Beef</t>
  </si>
  <si>
    <t>aglaia.amaral@gmail.com</t>
  </si>
  <si>
    <t>pedrohsmsantos@hotmail.com</t>
  </si>
  <si>
    <t>Manter a qualidade</t>
  </si>
  <si>
    <t>Carnes de excelente qualidade</t>
  </si>
  <si>
    <t>Tudo ótimo</t>
  </si>
  <si>
    <t>Parabéns</t>
  </si>
  <si>
    <t>Atendimento e qualidade dos produtos excelentes</t>
  </si>
  <si>
    <t>Primeiramente um agradecimento especial ao Igor, pelo atendimento e atenção durante minha compra! Tudo veio certinho e de muita qualidade!</t>
  </si>
  <si>
    <t>Marco Bento</t>
  </si>
  <si>
    <t>Pedro Mendes</t>
  </si>
  <si>
    <t>joaodickerqs@gmail.com</t>
  </si>
  <si>
    <t>Gosto da disponibilidade de vocês e simpatia. Sempre dispostos a fazer o melhor.</t>
  </si>
  <si>
    <t>Stephanie Alves</t>
  </si>
  <si>
    <t>Rua Atacarambu, 111</t>
  </si>
  <si>
    <t>aos.stephanie@gmail.com</t>
  </si>
  <si>
    <t>Rafael Pelli</t>
  </si>
  <si>
    <t>Rua Sena Madureira, 493 ap 406</t>
  </si>
  <si>
    <t>Linguiça de costela</t>
  </si>
  <si>
    <t>Tiago</t>
  </si>
  <si>
    <t xml:space="preserve">Rua Maracanã, 208 </t>
  </si>
  <si>
    <t>Pedro Lisboa</t>
  </si>
  <si>
    <t>Rua Castelo de Lisboa, 647 ap 202</t>
  </si>
  <si>
    <t>Ancho ARG</t>
  </si>
  <si>
    <t>Short Rib ARG</t>
  </si>
  <si>
    <t xml:space="preserve">Molho 4 em 1 </t>
  </si>
  <si>
    <t>Picanha Kort</t>
  </si>
  <si>
    <t>Molho Alho Cremoso</t>
  </si>
  <si>
    <t>Molho Churrasco Tradicional</t>
  </si>
  <si>
    <t>Molho Iguarias Cremoso</t>
  </si>
  <si>
    <t>Molho Trinidad Scorpion</t>
  </si>
  <si>
    <t>Tempero Dry Rub Beef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</si>
  <si>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</si>
  <si>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</si>
  <si>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</si>
  <si>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</si>
  <si>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</si>
  <si>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</si>
  <si>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</si>
  <si>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</si>
  <si>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</si>
  <si>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</si>
  <si>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</si>
  <si>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</si>
  <si>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Thiago Silva</t>
  </si>
  <si>
    <t>Rua Tomé de Souza, 810</t>
  </si>
  <si>
    <t>Guilherme Alves</t>
  </si>
  <si>
    <t>Rua Coronel Jose Benjamin, 915 ap 401</t>
  </si>
  <si>
    <t>guihfalves@gmail.com</t>
  </si>
  <si>
    <t>Gabriel Lacorte</t>
  </si>
  <si>
    <t>Retirada</t>
  </si>
  <si>
    <t>150l</t>
  </si>
  <si>
    <t>Pratos, talheres, copos e rechauds</t>
  </si>
  <si>
    <t>Enoch Thompson</t>
  </si>
  <si>
    <t xml:space="preserve">Rua Dom Viçoso, 457 </t>
  </si>
  <si>
    <t>Thais Reis</t>
  </si>
  <si>
    <t>Rua Desembargador Ribeiro da Luz</t>
  </si>
  <si>
    <t>thaisgoncalves035@gmail.com</t>
  </si>
  <si>
    <t>Domingos</t>
  </si>
  <si>
    <t>Guarnição</t>
  </si>
  <si>
    <t>Maria Gabriela Azevedo</t>
  </si>
  <si>
    <t>60l</t>
  </si>
  <si>
    <t>Bruno Lima</t>
  </si>
  <si>
    <t>Rua Progresso, 234</t>
  </si>
  <si>
    <t xml:space="preserve">Vocês tem um cuidado e um atendimento de qualidade !!! </t>
  </si>
  <si>
    <t>Atendimento sensacional e pontualidade</t>
  </si>
  <si>
    <t>Muito bom</t>
  </si>
  <si>
    <t>Deixe aqui um comentário ou sugestão para nossa equipe!  Gosto da disponibilidade de vocês e simpatia. Sempre dispostos a fazer o melhor.</t>
  </si>
  <si>
    <t>Carolina Bastos</t>
  </si>
  <si>
    <t>Rua Daniel de Carvalho, 1845</t>
  </si>
  <si>
    <t>Carlos Massimiano</t>
  </si>
  <si>
    <t xml:space="preserve">Rua Maria Felipe de Araujo, 36A </t>
  </si>
  <si>
    <t xml:space="preserve">Fernanda Bicas </t>
  </si>
  <si>
    <t>Rua Viçosa, 191</t>
  </si>
  <si>
    <t xml:space="preserve">Isabella Ferrari </t>
  </si>
  <si>
    <t>Rua Lua, 475</t>
  </si>
  <si>
    <t xml:space="preserve">Target Rent A Car </t>
  </si>
  <si>
    <t>Av Francisco Salles, 1524</t>
  </si>
  <si>
    <t>Layback</t>
  </si>
  <si>
    <t>Ana Flavia Oliveira</t>
  </si>
  <si>
    <t>Rua Hilda de Carvalho Garzon, 171 ap 202</t>
  </si>
  <si>
    <t xml:space="preserve">Dona Clara </t>
  </si>
  <si>
    <t>Rua Piaui 1465</t>
  </si>
  <si>
    <t>Julia Camargos</t>
  </si>
  <si>
    <t>Rua Antonio Justino, 782</t>
  </si>
  <si>
    <t>Pompeia</t>
  </si>
  <si>
    <t>Pacheco</t>
  </si>
  <si>
    <t xml:space="preserve">Elias </t>
  </si>
  <si>
    <t>Fernando Costa</t>
  </si>
  <si>
    <t>Pedro</t>
  </si>
  <si>
    <t>Cecilia Rocha</t>
  </si>
  <si>
    <t>Alameda dos Ipês, 596</t>
  </si>
  <si>
    <t>Leonardo Fernandes</t>
  </si>
  <si>
    <t>Vila Madeira</t>
  </si>
  <si>
    <t>Av Presidente Kennedy, 3000 casa 162-  Condominio Village Royalle</t>
  </si>
  <si>
    <t>Serviço excelente e comida excelente, parabéns!</t>
  </si>
  <si>
    <t>Fraldinha ARG</t>
  </si>
  <si>
    <t>Rua Campanha, 128</t>
  </si>
  <si>
    <t>Carmo Sion</t>
  </si>
  <si>
    <t>Luisa Aguiar</t>
  </si>
  <si>
    <t>Miguel Annuzzo</t>
  </si>
  <si>
    <t>Fabio Freitas</t>
  </si>
  <si>
    <t>SEMPRE perguntar ao cliente se a carne é para consumo imediato. A experiência do cliente pde ser ruim caso faça o pedido para consumo imediato e o kit chegue todo congelado. Isso aconteceu comigo no fim de semana. Sugiro deixar um refrigerador com kits e carnes que saem mais para pronta entrega.</t>
  </si>
  <si>
    <t>Sugiro incluir mais opções de carboidratos para acompanhar as carnes</t>
  </si>
  <si>
    <t>Fabio Scarpelli</t>
  </si>
  <si>
    <t>Michelle</t>
  </si>
  <si>
    <t>Rua Abel Araujo, 580</t>
  </si>
  <si>
    <t>Rogerio</t>
  </si>
  <si>
    <t>Caio Cesar</t>
  </si>
  <si>
    <t>Bruno Franco</t>
  </si>
  <si>
    <t>Ana Beatriz Cardoso</t>
  </si>
  <si>
    <t>João Henrique Rios</t>
  </si>
  <si>
    <t>Rua Outono, 120</t>
  </si>
  <si>
    <t>Gusta</t>
  </si>
  <si>
    <t>Gu</t>
  </si>
  <si>
    <t>Joao Victor Bispo</t>
  </si>
  <si>
    <t>Joao Leticia</t>
  </si>
  <si>
    <t>Felipe Miranda</t>
  </si>
  <si>
    <t>Joao Pedro Pereira</t>
  </si>
  <si>
    <t>Marcos Guiotti</t>
  </si>
  <si>
    <t>A agilidade de entrega é show. Fora a qualidade das carnes que é excepcional</t>
  </si>
  <si>
    <t>Excelente atendimento e produtos de alta qualidade! Ótimo para presentear amigos e clientes, embalagem bem apresentável! Super recomendo!!</t>
  </si>
  <si>
    <t>Julia Pacheco</t>
  </si>
  <si>
    <t>Pedro Castelli</t>
  </si>
  <si>
    <t>Rua Lignito 242 ap 201</t>
  </si>
  <si>
    <t>Elias Vieira da Silva</t>
  </si>
  <si>
    <t>Fernando Lara</t>
  </si>
  <si>
    <t>Rua dos Timbiras 122 ap 801</t>
  </si>
  <si>
    <t>Henrique Safra</t>
  </si>
  <si>
    <t>Rua Cristina, 524 ap 103</t>
  </si>
  <si>
    <t>Laura Teixeira</t>
  </si>
  <si>
    <t>Rua Oscar Trompowsky, 565 ap 502</t>
  </si>
  <si>
    <t>Eduardo Araujo</t>
  </si>
  <si>
    <t>Rua Maria Pereira de Araujo, 15 ap 001 bloco 2</t>
  </si>
  <si>
    <t>Lucas Alvarez</t>
  </si>
  <si>
    <t>Rua Senador Campos Vergueiro</t>
  </si>
  <si>
    <t>Rafael Condé</t>
  </si>
  <si>
    <t>Vanessa Paullo</t>
  </si>
  <si>
    <t>Rua Tenente Helin, 146</t>
  </si>
  <si>
    <t>Santa Cruz</t>
  </si>
  <si>
    <t>Matheus Coelho</t>
  </si>
  <si>
    <t>Av Carandai 171 ap 1401</t>
  </si>
  <si>
    <t xml:space="preserve">Helio Brum </t>
  </si>
  <si>
    <t>Ana Clara Utsch</t>
  </si>
  <si>
    <t>Rua Bernardo Guimaraes 2703 ap 601</t>
  </si>
  <si>
    <t>Rodrigo Cabizuca</t>
  </si>
  <si>
    <t>Rua Luz, 90 ap 302</t>
  </si>
  <si>
    <t>Rodolfo Herman</t>
  </si>
  <si>
    <t xml:space="preserve">Rua Aguas de Março, 210 </t>
  </si>
  <si>
    <t>João Vitor Veloso</t>
  </si>
  <si>
    <t xml:space="preserve">Rua Nepomuceno, 408 </t>
  </si>
  <si>
    <t>Natan Vilanni</t>
  </si>
  <si>
    <t>Rua Sergipe, 833 ap 1404</t>
  </si>
  <si>
    <t>Mary Damasceno</t>
  </si>
  <si>
    <t>Rua Itapetinga, 2081</t>
  </si>
  <si>
    <t/>
  </si>
  <si>
    <t xml:space="preserve">Gabriel Gouveia </t>
  </si>
  <si>
    <t>Bianca Soares</t>
  </si>
  <si>
    <t>Rua Dom José Gaspar, 1034 ap 201</t>
  </si>
  <si>
    <t>Filipe Tolentino</t>
  </si>
  <si>
    <t>Rua São Juliao 443 ap 301</t>
  </si>
  <si>
    <t xml:space="preserve">Luiza Palhares </t>
  </si>
  <si>
    <t xml:space="preserve">Alameda do Morro, 85 </t>
  </si>
  <si>
    <t>Romulo Drumond</t>
  </si>
  <si>
    <t>Iago Friche</t>
  </si>
  <si>
    <t xml:space="preserve">Elias Matheus </t>
  </si>
  <si>
    <t>Bira Galvão</t>
  </si>
  <si>
    <t xml:space="preserve">Rodrigo Pifano </t>
  </si>
  <si>
    <t>Rua Engenheiro Amaro Lanari, 371 ap 901</t>
  </si>
  <si>
    <t>Helena Mendes</t>
  </si>
  <si>
    <t xml:space="preserve">Miranda </t>
  </si>
  <si>
    <t>Antonio Carlos Vitor</t>
  </si>
  <si>
    <t>Rua dos Borges, 1390 bloco 21 ap 304</t>
  </si>
  <si>
    <t>Ney Luiz</t>
  </si>
  <si>
    <t>Sergio de Melo Ribeiro</t>
  </si>
  <si>
    <t>Rua Carlos Frederico Campos 228 ap 102</t>
  </si>
  <si>
    <t>Tiago Melo</t>
  </si>
  <si>
    <t>Rua Teixeira Magalhães, 106 ap 401</t>
  </si>
  <si>
    <t>Charleston do Carmo</t>
  </si>
  <si>
    <t>Rua Sete Lagoas 71</t>
  </si>
  <si>
    <t>Bianca Oliveira</t>
  </si>
  <si>
    <t>Rua Sesostris Leal Paixao 260</t>
  </si>
  <si>
    <t>Cód Venda</t>
  </si>
  <si>
    <t>Wesley</t>
  </si>
  <si>
    <t>Rua Vila Paris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</si>
</sst>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\(00\)00000\-0000"/>
    <numFmt numFmtId="165" formatCode="d/m;@"/>
    <numFmt numFmtId="166" formatCode="dd/mm/yy;@"/>
    <numFmt numFmtId="167" formatCode="&quot;R$&quot;\ 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rgb="FF002060"/>
      </top>
      <bottom style="dashed">
        <color rgb="FF002060"/>
      </bottom>
      <diagonal/>
    </border>
    <border>
      <left style="medium">
        <color indexed="64"/>
      </left>
      <right/>
      <top style="dashed">
        <color rgb="FF002060"/>
      </top>
      <bottom style="dashed">
        <color rgb="FF002060"/>
      </bottom>
      <diagonal/>
    </border>
    <border>
      <left/>
      <right style="medium">
        <color indexed="64"/>
      </right>
      <top style="dashed">
        <color rgb="FF002060"/>
      </top>
      <bottom style="dashed">
        <color rgb="FF002060"/>
      </bottom>
      <diagonal/>
    </border>
    <border>
      <left style="medium">
        <color indexed="64"/>
      </left>
      <right/>
      <top style="dashed">
        <color rgb="FF002060"/>
      </top>
      <bottom style="medium">
        <color indexed="64"/>
      </bottom>
      <diagonal/>
    </border>
    <border>
      <left/>
      <right/>
      <top style="dashed">
        <color rgb="FF002060"/>
      </top>
      <bottom style="medium">
        <color indexed="64"/>
      </bottom>
      <diagonal/>
    </border>
    <border>
      <left/>
      <right style="medium">
        <color indexed="64"/>
      </right>
      <top style="dashed">
        <color rgb="FF002060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0" fontId="0" fillId="0" borderId="0" xfId="0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166" fontId="0" fillId="3" borderId="0" xfId="0" applyNumberFormat="1" applyFill="1" applyAlignment="1" applyProtection="1">
      <alignment horizontal="left"/>
      <protection locked="0"/>
    </xf>
    <xf numFmtId="164" fontId="0" fillId="3" borderId="0" xfId="0" applyNumberFormat="1" applyFill="1" applyAlignment="1" applyProtection="1">
      <alignment horizontal="left"/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3" borderId="0" xfId="0" applyFill="1" applyAlignment="1" applyProtection="1">
      <alignment horizontal="left"/>
    </xf>
    <xf numFmtId="164" fontId="0" fillId="3" borderId="0" xfId="0" applyNumberFormat="1" applyFill="1" applyAlignment="1" applyProtection="1">
      <alignment horizontal="left"/>
    </xf>
    <xf numFmtId="0" fontId="0" fillId="0" borderId="10" xfId="0" applyBorder="1" applyProtection="1"/>
    <xf numFmtId="0" fontId="0" fillId="0" borderId="12" xfId="0" applyBorder="1" applyProtection="1"/>
    <xf numFmtId="0" fontId="0" fillId="0" borderId="9" xfId="0" applyBorder="1" applyProtection="1"/>
    <xf numFmtId="0" fontId="0" fillId="2" borderId="0" xfId="0" applyFill="1" applyProtection="1">
      <protection locked="0"/>
    </xf>
    <xf numFmtId="165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Alignment="1" applyProtection="1">
      <protection locked="0"/>
    </xf>
    <xf numFmtId="0" fontId="0" fillId="4" borderId="9" xfId="0" applyFill="1" applyBorder="1" applyProtection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7" fillId="2" borderId="0" xfId="0" applyFont="1" applyFill="1" applyBorder="1" applyAlignment="1" applyProtection="1">
      <alignment vertical="center" wrapText="1"/>
      <protection locked="0"/>
    </xf>
    <xf numFmtId="0" fontId="8" fillId="0" borderId="0" xfId="0" applyFont="1" applyProtection="1"/>
    <xf numFmtId="167" fontId="0" fillId="3" borderId="0" xfId="0" applyNumberFormat="1" applyFill="1" applyAlignment="1" applyProtection="1">
      <alignment horizontal="left"/>
      <protection locked="0"/>
    </xf>
    <xf numFmtId="0" fontId="10" fillId="2" borderId="0" xfId="0" applyFont="1" applyFill="1" applyProtection="1"/>
    <xf numFmtId="0" fontId="0" fillId="0" borderId="0" xfId="0" applyNumberFormat="1"/>
    <xf numFmtId="14" fontId="0" fillId="0" borderId="0" xfId="0" applyNumberFormat="1"/>
    <xf numFmtId="0" fontId="8" fillId="4" borderId="9" xfId="0" applyFont="1" applyFill="1" applyBorder="1" applyProtection="1"/>
    <xf numFmtId="0" fontId="5" fillId="2" borderId="4" xfId="0" applyFont="1" applyFill="1" applyBorder="1" applyProtection="1"/>
    <xf numFmtId="0" fontId="5" fillId="2" borderId="0" xfId="0" applyFont="1" applyFill="1" applyBorder="1" applyProtection="1"/>
    <xf numFmtId="0" fontId="5" fillId="2" borderId="5" xfId="0" applyFont="1" applyFill="1" applyBorder="1" applyProtection="1"/>
    <xf numFmtId="0" fontId="5" fillId="2" borderId="4" xfId="0" applyFont="1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  <xf numFmtId="0" fontId="4" fillId="0" borderId="0" xfId="1"/>
    <xf numFmtId="1" fontId="0" fillId="3" borderId="0" xfId="0" applyNumberFormat="1" applyFill="1" applyAlignment="1" applyProtection="1">
      <alignment horizontal="center"/>
      <protection locked="0"/>
    </xf>
    <xf numFmtId="0" fontId="0" fillId="0" borderId="9" xfId="0" applyNumberFormat="1" applyBorder="1"/>
    <xf numFmtId="0" fontId="1" fillId="0" borderId="0" xfId="0" applyFont="1" applyProtection="1">
      <protection locked="0"/>
    </xf>
    <xf numFmtId="0" fontId="1" fillId="0" borderId="10" xfId="0" applyFont="1" applyBorder="1" applyProtection="1"/>
    <xf numFmtId="0" fontId="1" fillId="0" borderId="12" xfId="0" applyFont="1" applyBorder="1" applyProtection="1"/>
    <xf numFmtId="0" fontId="4" fillId="3" borderId="0" xfId="1" applyFill="1" applyAlignment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165" fontId="0" fillId="3" borderId="0" xfId="0" applyNumberFormat="1" applyFill="1" applyAlignment="1" applyProtection="1">
      <alignment horizontal="center"/>
    </xf>
    <xf numFmtId="0" fontId="0" fillId="0" borderId="6" xfId="0" applyBorder="1" applyProtection="1"/>
    <xf numFmtId="166" fontId="0" fillId="0" borderId="0" xfId="0" applyNumberFormat="1"/>
    <xf numFmtId="0" fontId="0" fillId="5" borderId="9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/>
    <xf numFmtId="49" fontId="0" fillId="0" borderId="17" xfId="0" applyNumberFormat="1" applyBorder="1" applyProtection="1">
      <protection locked="0"/>
    </xf>
    <xf numFmtId="0" fontId="0" fillId="0" borderId="9" xfId="0" applyBorder="1"/>
    <xf numFmtId="0" fontId="0" fillId="0" borderId="11" xfId="0" applyBorder="1"/>
    <xf numFmtId="0" fontId="0" fillId="0" borderId="14" xfId="0" applyBorder="1"/>
    <xf numFmtId="0" fontId="0" fillId="0" borderId="13" xfId="0" applyBorder="1"/>
    <xf numFmtId="14" fontId="0" fillId="0" borderId="0" xfId="0" applyNumberFormat="1" applyProtection="1">
      <protection locked="0"/>
    </xf>
    <xf numFmtId="0" fontId="0" fillId="0" borderId="0" xfId="0" applyBorder="1" applyProtection="1"/>
    <xf numFmtId="14" fontId="0" fillId="2" borderId="0" xfId="0" applyNumberFormat="1" applyFill="1"/>
    <xf numFmtId="0" fontId="0" fillId="0" borderId="0" xfId="0" quotePrefix="1" applyAlignment="1" applyProtection="1">
      <alignment horizontal="right"/>
      <protection locked="0"/>
    </xf>
    <xf numFmtId="0" fontId="0" fillId="0" borderId="0" xfId="0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3" fillId="2" borderId="0" xfId="0" applyFont="1" applyFill="1" applyAlignment="1" applyProtection="1">
      <alignment horizontal="center" wrapText="1"/>
      <protection locked="0"/>
    </xf>
    <xf numFmtId="0" fontId="6" fillId="2" borderId="1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0" fontId="7" fillId="2" borderId="15" xfId="0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/>
      <protection locked="0"/>
    </xf>
    <xf numFmtId="0" fontId="0" fillId="0" borderId="0" xfId="0" applyFill="1" applyBorder="1" applyProtection="1"/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14" fontId="1" fillId="6" borderId="16" xfId="0" applyNumberFormat="1" applyFont="1" applyFill="1" applyBorder="1" applyAlignment="1">
      <alignment horizontal="center"/>
    </xf>
    <xf numFmtId="0" fontId="12" fillId="0" borderId="18" xfId="0" applyFont="1" applyFill="1" applyBorder="1" applyAlignment="1">
      <alignment horizontal="center"/>
    </xf>
    <xf numFmtId="0" fontId="8" fillId="0" borderId="0" xfId="0" applyFont="1" applyProtection="1">
      <protection locked="0"/>
    </xf>
  </cellXfs>
  <cellStyles count="2">
    <cellStyle name="Hiperlink" xfId="1" builtinId="8"/>
    <cellStyle name="Normal" xfId="0" builtinId="0"/>
  </cellStyles>
  <dxfs count="509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9" formatCode="dd/mm/yyyy"/>
    </dxf>
    <dxf>
      <numFmt numFmtId="21" formatCode="dd/mmm"/>
    </dxf>
    <dxf>
      <numFmt numFmtId="164" formatCode="\(00\)00000\-00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485775</xdr:colOff>
      <xdr:row>8</xdr:row>
      <xdr:rowOff>66674</xdr:rowOff>
    </xdr:from>
    <xdr:to>
      <xdr:col>6</xdr:col>
      <xdr:colOff>200025</xdr:colOff>
      <xdr:row>13</xdr:row>
      <xdr:rowOff>95249</xdr:rowOff>
    </xdr:to>
    <xdr:sp macro="" textlink="">
      <xdr:nvSpPr>
        <xdr:cNvPr id="2" name="Losang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314575" y="1619249"/>
          <a:ext cx="1543050" cy="98107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Cliente cadastratrado ?</a:t>
          </a:r>
        </a:p>
      </xdr:txBody>
    </xdr:sp>
    <xdr:clientData/>
  </xdr:twoCellAnchor>
  <xdr:twoCellAnchor>
    <xdr:from>
      <xdr:col>14</xdr:col>
      <xdr:colOff>400052</xdr:colOff>
      <xdr:row>13</xdr:row>
      <xdr:rowOff>76200</xdr:rowOff>
    </xdr:from>
    <xdr:to>
      <xdr:col>14</xdr:col>
      <xdr:colOff>409575</xdr:colOff>
      <xdr:row>15</xdr:row>
      <xdr:rowOff>161925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>
          <a:off x="9229727" y="2581275"/>
          <a:ext cx="9523" cy="485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21</xdr:row>
      <xdr:rowOff>66675</xdr:rowOff>
    </xdr:from>
    <xdr:to>
      <xdr:col>8</xdr:col>
      <xdr:colOff>476250</xdr:colOff>
      <xdr:row>21</xdr:row>
      <xdr:rowOff>66675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CxnSpPr/>
      </xdr:nvCxnSpPr>
      <xdr:spPr>
        <a:xfrm>
          <a:off x="5200650" y="4114800"/>
          <a:ext cx="4476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</xdr:colOff>
      <xdr:row>21</xdr:row>
      <xdr:rowOff>57150</xdr:rowOff>
    </xdr:from>
    <xdr:to>
      <xdr:col>10</xdr:col>
      <xdr:colOff>428625</xdr:colOff>
      <xdr:row>21</xdr:row>
      <xdr:rowOff>57150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CxnSpPr/>
      </xdr:nvCxnSpPr>
      <xdr:spPr>
        <a:xfrm>
          <a:off x="6457950" y="4105275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85725</xdr:colOff>
      <xdr:row>20</xdr:row>
      <xdr:rowOff>171450</xdr:rowOff>
    </xdr:from>
    <xdr:to>
      <xdr:col>13</xdr:col>
      <xdr:colOff>447675</xdr:colOff>
      <xdr:row>20</xdr:row>
      <xdr:rowOff>171450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CxnSpPr/>
      </xdr:nvCxnSpPr>
      <xdr:spPr>
        <a:xfrm>
          <a:off x="8305800" y="4029075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352427</xdr:colOff>
      <xdr:row>12</xdr:row>
      <xdr:rowOff>95250</xdr:rowOff>
    </xdr:from>
    <xdr:to>
      <xdr:col>7</xdr:col>
      <xdr:colOff>857250</xdr:colOff>
      <xdr:row>12</xdr:row>
      <xdr:rowOff>95250</xdr:rowOff>
    </xdr:to>
    <xdr:cxnSp macro="">
      <xdr:nvCxnSpPr>
        <xdr:cNvPr id="7" name="Conector de Seta Reta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>
          <a:off x="4619627" y="2409825"/>
          <a:ext cx="50482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400052</xdr:colOff>
      <xdr:row>9</xdr:row>
      <xdr:rowOff>114300</xdr:rowOff>
    </xdr:from>
    <xdr:to>
      <xdr:col>8</xdr:col>
      <xdr:colOff>523875</xdr:colOff>
      <xdr:row>9</xdr:row>
      <xdr:rowOff>123825</xdr:rowOff>
    </xdr:to>
    <xdr:cxnSp macro="">
      <xdr:nvCxnSpPr>
        <xdr:cNvPr id="9" name="Conector de Seta Reta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4667252" y="1857375"/>
          <a:ext cx="102869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10</xdr:row>
      <xdr:rowOff>38100</xdr:rowOff>
    </xdr:from>
    <xdr:to>
      <xdr:col>9</xdr:col>
      <xdr:colOff>428625</xdr:colOff>
      <xdr:row>11</xdr:row>
      <xdr:rowOff>180975</xdr:rowOff>
    </xdr:to>
    <xdr:cxnSp macro="">
      <xdr:nvCxnSpPr>
        <xdr:cNvPr id="10" name="Conector angulado 9"/>
        <xdr:cNvCxnSpPr/>
      </xdr:nvCxnSpPr>
      <xdr:spPr>
        <a:xfrm flipV="1">
          <a:off x="5686425" y="1971675"/>
          <a:ext cx="523875" cy="333375"/>
        </a:xfrm>
        <a:prstGeom prst="bentConnector3">
          <a:avLst>
            <a:gd name="adj1" fmla="val 10090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438152</xdr:colOff>
      <xdr:row>9</xdr:row>
      <xdr:rowOff>104775</xdr:rowOff>
    </xdr:from>
    <xdr:to>
      <xdr:col>13</xdr:col>
      <xdr:colOff>476250</xdr:colOff>
      <xdr:row>9</xdr:row>
      <xdr:rowOff>133350</xdr:rowOff>
    </xdr:to>
    <xdr:cxnSp macro="">
      <xdr:nvCxnSpPr>
        <xdr:cNvPr id="17" name="Conector de Seta Reta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6829427" y="1847850"/>
          <a:ext cx="1866898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400050</xdr:colOff>
      <xdr:row>10</xdr:row>
      <xdr:rowOff>19050</xdr:rowOff>
    </xdr:from>
    <xdr:to>
      <xdr:col>14</xdr:col>
      <xdr:colOff>400052</xdr:colOff>
      <xdr:row>12</xdr:row>
      <xdr:rowOff>28575</xdr:rowOff>
    </xdr:to>
    <xdr:cxnSp macro="">
      <xdr:nvCxnSpPr>
        <xdr:cNvPr id="19" name="Conector de Seta Reta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H="1">
          <a:off x="9229725" y="1952625"/>
          <a:ext cx="2" cy="390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20</xdr:row>
      <xdr:rowOff>104775</xdr:rowOff>
    </xdr:from>
    <xdr:to>
      <xdr:col>4</xdr:col>
      <xdr:colOff>476250</xdr:colOff>
      <xdr:row>20</xdr:row>
      <xdr:rowOff>104775</xdr:rowOff>
    </xdr:to>
    <xdr:cxnSp macro="">
      <xdr:nvCxnSpPr>
        <xdr:cNvPr id="21" name="Conector de Seta Reta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CxnSpPr/>
      </xdr:nvCxnSpPr>
      <xdr:spPr>
        <a:xfrm>
          <a:off x="2466975" y="3962400"/>
          <a:ext cx="4476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20</xdr:row>
      <xdr:rowOff>142875</xdr:rowOff>
    </xdr:from>
    <xdr:to>
      <xdr:col>7</xdr:col>
      <xdr:colOff>0</xdr:colOff>
      <xdr:row>20</xdr:row>
      <xdr:rowOff>142875</xdr:rowOff>
    </xdr:to>
    <xdr:cxnSp macro="">
      <xdr:nvCxnSpPr>
        <xdr:cNvPr id="22" name="Conector de Seta Reta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CxnSpPr/>
      </xdr:nvCxnSpPr>
      <xdr:spPr>
        <a:xfrm>
          <a:off x="4029075" y="4000500"/>
          <a:ext cx="2381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15</xdr:row>
      <xdr:rowOff>38100</xdr:rowOff>
    </xdr:from>
    <xdr:to>
      <xdr:col>5</xdr:col>
      <xdr:colOff>514349</xdr:colOff>
      <xdr:row>18</xdr:row>
      <xdr:rowOff>85725</xdr:rowOff>
    </xdr:to>
    <xdr:sp macro="[0]!base_clientes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2600324" y="2895600"/>
          <a:ext cx="1590675" cy="61912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BASE DE CLIENTES</a:t>
          </a:r>
        </a:p>
      </xdr:txBody>
    </xdr:sp>
    <xdr:clientData/>
  </xdr:twoCellAnchor>
  <xdr:twoCellAnchor>
    <xdr:from>
      <xdr:col>5</xdr:col>
      <xdr:colOff>628650</xdr:colOff>
      <xdr:row>15</xdr:row>
      <xdr:rowOff>38100</xdr:rowOff>
    </xdr:from>
    <xdr:to>
      <xdr:col>6</xdr:col>
      <xdr:colOff>1447800</xdr:colOff>
      <xdr:row>18</xdr:row>
      <xdr:rowOff>76200</xdr:rowOff>
    </xdr:to>
    <xdr:sp macro="[0]!Cadastro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305300" y="2895600"/>
          <a:ext cx="1562100" cy="6096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CLIENTES</a:t>
          </a:r>
          <a:endParaRPr lang="pt-BR" sz="1100"/>
        </a:p>
      </xdr:txBody>
    </xdr:sp>
    <xdr:clientData/>
  </xdr:twoCellAnchor>
  <xdr:twoCellAnchor>
    <xdr:from>
      <xdr:col>2</xdr:col>
      <xdr:colOff>28574</xdr:colOff>
      <xdr:row>15</xdr:row>
      <xdr:rowOff>47625</xdr:rowOff>
    </xdr:from>
    <xdr:to>
      <xdr:col>3</xdr:col>
      <xdr:colOff>485774</xdr:colOff>
      <xdr:row>18</xdr:row>
      <xdr:rowOff>95250</xdr:rowOff>
    </xdr:to>
    <xdr:sp macro="[0]!base_clientes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5824" y="2905125"/>
          <a:ext cx="1590675" cy="61912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89428</xdr:colOff>
      <xdr:row>18</xdr:row>
      <xdr:rowOff>152402</xdr:rowOff>
    </xdr:from>
    <xdr:to>
      <xdr:col>2</xdr:col>
      <xdr:colOff>555594</xdr:colOff>
      <xdr:row>19</xdr:row>
      <xdr:rowOff>141902</xdr:rowOff>
    </xdr:to>
    <xdr:sp macro="[0]!base_clientes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417511" y="3655485"/>
          <a:ext cx="1080000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</a:t>
          </a:r>
          <a:r>
            <a:rPr lang="pt-BR" sz="1000" baseline="0"/>
            <a:t> Cliente</a:t>
          </a:r>
          <a:endParaRPr lang="pt-BR" sz="1000"/>
        </a:p>
      </xdr:txBody>
    </xdr:sp>
    <xdr:clientData/>
  </xdr:twoCellAnchor>
  <xdr:twoCellAnchor>
    <xdr:from>
      <xdr:col>3</xdr:col>
      <xdr:colOff>173567</xdr:colOff>
      <xdr:row>18</xdr:row>
      <xdr:rowOff>152402</xdr:rowOff>
    </xdr:from>
    <xdr:to>
      <xdr:col>4</xdr:col>
      <xdr:colOff>57650</xdr:colOff>
      <xdr:row>19</xdr:row>
      <xdr:rowOff>141902</xdr:rowOff>
    </xdr:to>
    <xdr:sp macro="[0]!base_clientes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1729317" y="3655485"/>
          <a:ext cx="1080000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Base</a:t>
          </a:r>
          <a:r>
            <a:rPr lang="pt-BR" sz="1000" baseline="0"/>
            <a:t> Clientes</a:t>
          </a:r>
          <a:endParaRPr lang="pt-BR" sz="1000"/>
        </a:p>
      </xdr:txBody>
    </xdr:sp>
    <xdr:clientData/>
  </xdr:twoCellAnchor>
  <xdr:twoCellAnchor>
    <xdr:from>
      <xdr:col>2</xdr:col>
      <xdr:colOff>129378</xdr:colOff>
      <xdr:row>20</xdr:row>
      <xdr:rowOff>164308</xdr:rowOff>
    </xdr:from>
    <xdr:to>
      <xdr:col>3</xdr:col>
      <xdr:colOff>595545</xdr:colOff>
      <xdr:row>21</xdr:row>
      <xdr:rowOff>153808</xdr:rowOff>
    </xdr:to>
    <xdr:sp macro="[0]!Vendas_Realizadas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071295" y="4048391"/>
          <a:ext cx="1080000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Vendas</a:t>
          </a:r>
          <a:r>
            <a:rPr lang="pt-BR" sz="1000" baseline="0"/>
            <a:t> Realizadas</a:t>
          </a:r>
          <a:endParaRPr lang="pt-BR" sz="1000"/>
        </a:p>
      </xdr:txBody>
    </xdr:sp>
    <xdr:clientData/>
  </xdr:twoCellAnchor>
  <xdr:twoCellAnchor>
    <xdr:from>
      <xdr:col>7</xdr:col>
      <xdr:colOff>127004</xdr:colOff>
      <xdr:row>17</xdr:row>
      <xdr:rowOff>0</xdr:rowOff>
    </xdr:from>
    <xdr:to>
      <xdr:col>9</xdr:col>
      <xdr:colOff>1225553</xdr:colOff>
      <xdr:row>22</xdr:row>
      <xdr:rowOff>143930</xdr:rowOff>
    </xdr:to>
    <xdr:sp macro="[0]!Cadastros_vendas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270504" y="3312583"/>
          <a:ext cx="2093382" cy="109643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CADASTRAR</a:t>
          </a:r>
          <a:r>
            <a:rPr lang="pt-BR" sz="1600" baseline="0"/>
            <a:t> </a:t>
          </a:r>
        </a:p>
        <a:p>
          <a:pPr algn="ctr"/>
          <a:r>
            <a:rPr lang="pt-BR" sz="1600" baseline="0"/>
            <a:t>VENDAS</a:t>
          </a:r>
          <a:endParaRPr lang="pt-BR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57149</xdr:rowOff>
    </xdr:from>
    <xdr:to>
      <xdr:col>3</xdr:col>
      <xdr:colOff>1123725</xdr:colOff>
      <xdr:row>2</xdr:row>
      <xdr:rowOff>100649</xdr:rowOff>
    </xdr:to>
    <xdr:sp macro="[0]!cadastro_clientes" textlink="">
      <xdr:nvSpPr>
        <xdr:cNvPr id="2" name="Retângulo Arredondad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019300" y="247649"/>
          <a:ext cx="1800000" cy="234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CLIENTES</a:t>
          </a:r>
          <a:endParaRPr lang="pt-BR" sz="1100"/>
        </a:p>
      </xdr:txBody>
    </xdr:sp>
    <xdr:clientData/>
  </xdr:twoCellAnchor>
  <xdr:twoCellAnchor>
    <xdr:from>
      <xdr:col>5</xdr:col>
      <xdr:colOff>1000124</xdr:colOff>
      <xdr:row>1</xdr:row>
      <xdr:rowOff>57149</xdr:rowOff>
    </xdr:from>
    <xdr:to>
      <xdr:col>6</xdr:col>
      <xdr:colOff>18824</xdr:colOff>
      <xdr:row>2</xdr:row>
      <xdr:rowOff>100649</xdr:rowOff>
    </xdr:to>
    <xdr:sp macro="[0]!cadastro_vendas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600949" y="247649"/>
          <a:ext cx="1800000" cy="234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VENDAS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89428</xdr:colOff>
      <xdr:row>18</xdr:row>
      <xdr:rowOff>152402</xdr:rowOff>
    </xdr:from>
    <xdr:to>
      <xdr:col>2</xdr:col>
      <xdr:colOff>555594</xdr:colOff>
      <xdr:row>19</xdr:row>
      <xdr:rowOff>141902</xdr:rowOff>
    </xdr:to>
    <xdr:sp macro="[0]!base_clientes" textlink="">
      <xdr:nvSpPr>
        <xdr:cNvPr id="2" name="Retângulo Arredondado 2">
          <a:extLst>
            <a:ext uri="{FF2B5EF4-FFF2-40B4-BE49-F238E27FC236}">
              <a16:creationId xmlns:a16="http://schemas.microsoft.com/office/drawing/2014/main" xmlns="" id="{B7EFBFD6-451A-4853-A359-E381AC9A018D}"/>
            </a:ext>
          </a:extLst>
        </xdr:cNvPr>
        <xdr:cNvSpPr/>
      </xdr:nvSpPr>
      <xdr:spPr>
        <a:xfrm>
          <a:off x="413278" y="3762377"/>
          <a:ext cx="1075766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</a:t>
          </a:r>
          <a:r>
            <a:rPr lang="pt-BR" sz="1000" baseline="0"/>
            <a:t> Cliente</a:t>
          </a:r>
          <a:endParaRPr lang="pt-BR" sz="1000"/>
        </a:p>
      </xdr:txBody>
    </xdr:sp>
    <xdr:clientData/>
  </xdr:twoCellAnchor>
  <xdr:twoCellAnchor>
    <xdr:from>
      <xdr:col>3</xdr:col>
      <xdr:colOff>173567</xdr:colOff>
      <xdr:row>18</xdr:row>
      <xdr:rowOff>152402</xdr:rowOff>
    </xdr:from>
    <xdr:to>
      <xdr:col>4</xdr:col>
      <xdr:colOff>57650</xdr:colOff>
      <xdr:row>19</xdr:row>
      <xdr:rowOff>141902</xdr:rowOff>
    </xdr:to>
    <xdr:sp macro="[0]!base_clientes" textlink="">
      <xdr:nvSpPr>
        <xdr:cNvPr id="3" name="Retângulo Arredondado 3">
          <a:extLst>
            <a:ext uri="{FF2B5EF4-FFF2-40B4-BE49-F238E27FC236}">
              <a16:creationId xmlns:a16="http://schemas.microsoft.com/office/drawing/2014/main" xmlns="" id="{A06D42F4-5911-42A6-B537-4F2084507EC5}"/>
            </a:ext>
          </a:extLst>
        </xdr:cNvPr>
        <xdr:cNvSpPr/>
      </xdr:nvSpPr>
      <xdr:spPr>
        <a:xfrm>
          <a:off x="1716617" y="3762377"/>
          <a:ext cx="1074708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Base</a:t>
          </a:r>
          <a:r>
            <a:rPr lang="pt-BR" sz="1000" baseline="0"/>
            <a:t> Clientes</a:t>
          </a:r>
          <a:endParaRPr lang="pt-BR" sz="1000"/>
        </a:p>
      </xdr:txBody>
    </xdr:sp>
    <xdr:clientData/>
  </xdr:twoCellAnchor>
  <xdr:twoCellAnchor>
    <xdr:from>
      <xdr:col>2</xdr:col>
      <xdr:colOff>129378</xdr:colOff>
      <xdr:row>20</xdr:row>
      <xdr:rowOff>164308</xdr:rowOff>
    </xdr:from>
    <xdr:to>
      <xdr:col>3</xdr:col>
      <xdr:colOff>595545</xdr:colOff>
      <xdr:row>21</xdr:row>
      <xdr:rowOff>153808</xdr:rowOff>
    </xdr:to>
    <xdr:sp macro="[0]!Vendas_Realizadas" textlink="">
      <xdr:nvSpPr>
        <xdr:cNvPr id="4" name="Retângulo Arredondado 4">
          <a:extLst>
            <a:ext uri="{FF2B5EF4-FFF2-40B4-BE49-F238E27FC236}">
              <a16:creationId xmlns:a16="http://schemas.microsoft.com/office/drawing/2014/main" xmlns="" id="{1837B045-7E5F-46A3-AD7F-7B56F5B1540F}"/>
            </a:ext>
          </a:extLst>
        </xdr:cNvPr>
        <xdr:cNvSpPr/>
      </xdr:nvSpPr>
      <xdr:spPr>
        <a:xfrm>
          <a:off x="1062828" y="4155283"/>
          <a:ext cx="1075767" cy="18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Vendas</a:t>
          </a:r>
          <a:r>
            <a:rPr lang="pt-BR" sz="1000" baseline="0"/>
            <a:t> Realizadas</a:t>
          </a:r>
          <a:endParaRPr lang="pt-BR" sz="1000"/>
        </a:p>
      </xdr:txBody>
    </xdr:sp>
    <xdr:clientData/>
  </xdr:twoCellAnchor>
  <xdr:twoCellAnchor>
    <xdr:from>
      <xdr:col>7</xdr:col>
      <xdr:colOff>127004</xdr:colOff>
      <xdr:row>17</xdr:row>
      <xdr:rowOff>0</xdr:rowOff>
    </xdr:from>
    <xdr:to>
      <xdr:col>9</xdr:col>
      <xdr:colOff>1225553</xdr:colOff>
      <xdr:row>22</xdr:row>
      <xdr:rowOff>143930</xdr:rowOff>
    </xdr:to>
    <xdr:sp macro="[0]!Cadastros_vendas" textlink="">
      <xdr:nvSpPr>
        <xdr:cNvPr id="5" name="Retângulo Arredondado 5">
          <a:extLst>
            <a:ext uri="{FF2B5EF4-FFF2-40B4-BE49-F238E27FC236}">
              <a16:creationId xmlns:a16="http://schemas.microsoft.com/office/drawing/2014/main" xmlns="" id="{AA808AA4-5BEA-443B-9A7B-5C11F1A5ADC6}"/>
            </a:ext>
          </a:extLst>
        </xdr:cNvPr>
        <xdr:cNvSpPr/>
      </xdr:nvSpPr>
      <xdr:spPr>
        <a:xfrm>
          <a:off x="5241929" y="3419475"/>
          <a:ext cx="2089149" cy="109643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CADASTRAR</a:t>
          </a:r>
          <a:r>
            <a:rPr lang="pt-BR" sz="1600" baseline="0"/>
            <a:t> </a:t>
          </a:r>
        </a:p>
        <a:p>
          <a:pPr algn="ctr"/>
          <a:r>
            <a:rPr lang="pt-BR" sz="1600" baseline="0"/>
            <a:t>VENDAS</a:t>
          </a:r>
          <a:endParaRPr lang="pt-BR" sz="1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A5:K1028" totalsRowShown="0">
  <autoFilter ref="A5:K1028"/>
  <sortState ref="A6:K1027">
    <sortCondition descending="1" ref="A5:A1027"/>
  </sortState>
  <tableColumns count="11">
    <tableColumn id="1" name="Código" dataDxfId="5097"/>
    <tableColumn id="2" name="Nome do Cliente"/>
    <tableColumn id="3" name="Telefone" dataDxfId="5096"/>
    <tableColumn id="4" name="Email"/>
    <tableColumn id="5" name="Aniversário" dataDxfId="5095"/>
    <tableColumn id="6" name="Endereço"/>
    <tableColumn id="7" name="Bairro"/>
    <tableColumn id="8" name="Cidade"/>
    <tableColumn id="9" name="Canal de Captação"/>
    <tableColumn id="10" name="Gênero"/>
    <tableColumn id="11" name="Data de Cadastro" dataDxfId="509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lucasguarnieri21@gmail.com" TargetMode="External"/><Relationship Id="rId13" Type="http://schemas.openxmlformats.org/officeDocument/2006/relationships/hyperlink" Target="mailto:thaisvsilva@hotmail.com" TargetMode="External"/><Relationship Id="rId18" Type="http://schemas.openxmlformats.org/officeDocument/2006/relationships/hyperlink" Target="mailto:marcelamagalhaes2303@gmail.com" TargetMode="External"/><Relationship Id="rId26" Type="http://schemas.openxmlformats.org/officeDocument/2006/relationships/table" Target="../tables/table1.xml"/><Relationship Id="rId3" Type="http://schemas.openxmlformats.org/officeDocument/2006/relationships/hyperlink" Target="mailto:andreandarde@gmail.com" TargetMode="External"/><Relationship Id="rId21" Type="http://schemas.openxmlformats.org/officeDocument/2006/relationships/hyperlink" Target="mailto:guial97@gmail.com" TargetMode="External"/><Relationship Id="rId7" Type="http://schemas.openxmlformats.org/officeDocument/2006/relationships/hyperlink" Target="mailto:matheusnmbh@gmail.com" TargetMode="External"/><Relationship Id="rId12" Type="http://schemas.openxmlformats.org/officeDocument/2006/relationships/hyperlink" Target="mailto:jvlanna@yahoo.com.br" TargetMode="External"/><Relationship Id="rId17" Type="http://schemas.openxmlformats.org/officeDocument/2006/relationships/hyperlink" Target="mailto:nizzato37@hotmail.com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patriciarcosta@yahoo.com.br" TargetMode="External"/><Relationship Id="rId16" Type="http://schemas.openxmlformats.org/officeDocument/2006/relationships/hyperlink" Target="mailto:gustavomelocoelho2@hotmail.com" TargetMode="External"/><Relationship Id="rId20" Type="http://schemas.openxmlformats.org/officeDocument/2006/relationships/hyperlink" Target="mailto:flavioevilela@gmail.com" TargetMode="External"/><Relationship Id="rId1" Type="http://schemas.openxmlformats.org/officeDocument/2006/relationships/hyperlink" Target="mailto:isilvaasouza@hotmail.com" TargetMode="External"/><Relationship Id="rId6" Type="http://schemas.openxmlformats.org/officeDocument/2006/relationships/hyperlink" Target="mailto:alaidemarttins@live.com" TargetMode="External"/><Relationship Id="rId11" Type="http://schemas.openxmlformats.org/officeDocument/2006/relationships/hyperlink" Target="mailto:diogo.panin@gmail.com" TargetMode="External"/><Relationship Id="rId24" Type="http://schemas.openxmlformats.org/officeDocument/2006/relationships/printerSettings" Target="../printerSettings/printerSettings4.bin"/><Relationship Id="rId5" Type="http://schemas.openxmlformats.org/officeDocument/2006/relationships/hyperlink" Target="mailto:wander@avanteplacas.com.br" TargetMode="External"/><Relationship Id="rId15" Type="http://schemas.openxmlformats.org/officeDocument/2006/relationships/hyperlink" Target="mailto:samuel_lima29@hotmail.com" TargetMode="External"/><Relationship Id="rId23" Type="http://schemas.openxmlformats.org/officeDocument/2006/relationships/hyperlink" Target="mailto:joaodickerqs@gmail.com" TargetMode="External"/><Relationship Id="rId10" Type="http://schemas.openxmlformats.org/officeDocument/2006/relationships/hyperlink" Target="mailto:navarrobrena@gmail.com" TargetMode="External"/><Relationship Id="rId19" Type="http://schemas.openxmlformats.org/officeDocument/2006/relationships/hyperlink" Target="mailto:lamounier.henrique13@gmail.com" TargetMode="External"/><Relationship Id="rId4" Type="http://schemas.openxmlformats.org/officeDocument/2006/relationships/hyperlink" Target="mailto:rodrigocd94@hotmail.com" TargetMode="External"/><Relationship Id="rId9" Type="http://schemas.openxmlformats.org/officeDocument/2006/relationships/hyperlink" Target="mailto:julianaparmaadv@hotmail.com" TargetMode="External"/><Relationship Id="rId14" Type="http://schemas.openxmlformats.org/officeDocument/2006/relationships/hyperlink" Target="mailto:phactus@phactus.com" TargetMode="External"/><Relationship Id="rId22" Type="http://schemas.openxmlformats.org/officeDocument/2006/relationships/hyperlink" Target="mailto:vitorsomberg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mailto:marcoaobarral@hotmail.com" TargetMode="External"/><Relationship Id="rId7" Type="http://schemas.openxmlformats.org/officeDocument/2006/relationships/hyperlink" Target="mailto:fabianopereiraeferreira@gmail.com" TargetMode="External"/><Relationship Id="rId2" Type="http://schemas.openxmlformats.org/officeDocument/2006/relationships/hyperlink" Target="mailto:jonathan.ssilva0677@hotmail.com" TargetMode="External"/><Relationship Id="rId1" Type="http://schemas.openxmlformats.org/officeDocument/2006/relationships/hyperlink" Target="mailto:thaisvsilva@hotmail.com" TargetMode="External"/><Relationship Id="rId6" Type="http://schemas.openxmlformats.org/officeDocument/2006/relationships/hyperlink" Target="https://www.brazas.com.br/wp-admin/post.php?post=10545&amp;action=edit" TargetMode="External"/><Relationship Id="rId5" Type="http://schemas.openxmlformats.org/officeDocument/2006/relationships/hyperlink" Target="mailto:lucaspedro0211@gmail.com" TargetMode="External"/><Relationship Id="rId4" Type="http://schemas.openxmlformats.org/officeDocument/2006/relationships/hyperlink" Target="mailto:dodoprofeta123@g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S22"/>
  <sheetViews>
    <sheetView showGridLines="0" tabSelected="1" workbookViewId="0">
      <selection activeCell="H25" sqref="H25"/>
    </sheetView>
  </sheetViews>
  <sheetFormatPr defaultRowHeight="15" x14ac:dyDescent="0.25"/>
  <cols>
    <col min="8" max="8" width="13.5703125" customWidth="1"/>
  </cols>
  <sheetData>
    <row r="1" spans="2:19" ht="15.75" thickBot="1" x14ac:dyDescent="0.3"/>
    <row r="2" spans="2:19" x14ac:dyDescent="0.25">
      <c r="B2" s="1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</row>
    <row r="3" spans="2:19" x14ac:dyDescent="0.25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</row>
    <row r="4" spans="2:19" x14ac:dyDescent="0.25">
      <c r="B4" s="4"/>
      <c r="C4" s="5"/>
      <c r="D4" s="75" t="s">
        <v>1</v>
      </c>
      <c r="E4" s="7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6"/>
    </row>
    <row r="5" spans="2:19" ht="15" customHeight="1" x14ac:dyDescent="0.25">
      <c r="B5" s="4"/>
      <c r="C5" s="5"/>
      <c r="D5" s="75"/>
      <c r="E5" s="75"/>
      <c r="F5" s="5"/>
      <c r="G5" s="75"/>
      <c r="H5" s="75"/>
      <c r="I5" s="5"/>
      <c r="J5" s="5"/>
      <c r="K5" s="5"/>
      <c r="L5" s="5"/>
      <c r="M5" s="5"/>
      <c r="N5" s="5"/>
      <c r="O5" s="5"/>
      <c r="P5" s="5"/>
      <c r="Q5" s="5"/>
      <c r="R5" s="5"/>
      <c r="S5" s="6"/>
    </row>
    <row r="6" spans="2:19" x14ac:dyDescent="0.25">
      <c r="B6" s="4"/>
      <c r="C6" s="5"/>
      <c r="D6" s="5"/>
      <c r="E6" s="5"/>
      <c r="F6" s="5"/>
      <c r="G6" s="75"/>
      <c r="H6" s="75"/>
      <c r="I6" s="5"/>
      <c r="J6" s="5"/>
      <c r="K6" s="5"/>
      <c r="L6" s="5"/>
      <c r="M6" s="5"/>
      <c r="N6" s="5"/>
      <c r="O6" s="5"/>
      <c r="P6" s="5"/>
      <c r="Q6" s="5"/>
      <c r="R6" s="5"/>
      <c r="S6" s="6"/>
    </row>
    <row r="7" spans="2:19" ht="15.75" thickBo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9"/>
    </row>
    <row r="8" spans="2:19" ht="15.75" thickBot="1" x14ac:dyDescent="0.3"/>
    <row r="9" spans="2:19" x14ac:dyDescent="0.25"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3"/>
    </row>
    <row r="10" spans="2:19" x14ac:dyDescent="0.25">
      <c r="B10" s="4" t="s">
        <v>2</v>
      </c>
      <c r="C10" s="5"/>
      <c r="D10" s="5"/>
      <c r="E10" s="5"/>
      <c r="F10" s="5"/>
      <c r="G10" s="5"/>
      <c r="H10" s="5" t="s">
        <v>3</v>
      </c>
      <c r="J10" s="5" t="s">
        <v>4</v>
      </c>
      <c r="K10" s="5"/>
      <c r="L10" s="5"/>
      <c r="N10" s="5"/>
      <c r="O10" s="5" t="s">
        <v>5</v>
      </c>
      <c r="P10" s="5"/>
      <c r="Q10" s="5"/>
      <c r="R10" s="5"/>
      <c r="S10" s="6"/>
    </row>
    <row r="11" spans="2:19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P11" s="5"/>
      <c r="Q11" s="5"/>
      <c r="R11" s="5"/>
      <c r="S11" s="6"/>
    </row>
    <row r="12" spans="2:19" x14ac:dyDescent="0.25">
      <c r="B12" s="4"/>
      <c r="C12" s="5"/>
      <c r="D12" s="5"/>
      <c r="E12" s="5"/>
      <c r="F12" s="5"/>
      <c r="G12" s="5"/>
      <c r="H12" s="5"/>
      <c r="I12" s="5"/>
      <c r="J12" s="5"/>
      <c r="K12" s="5"/>
      <c r="N12" s="5"/>
      <c r="O12" s="5"/>
      <c r="P12" s="5"/>
      <c r="Q12" s="5"/>
      <c r="R12" s="5"/>
      <c r="S12" s="6"/>
    </row>
    <row r="13" spans="2:19" x14ac:dyDescent="0.25">
      <c r="B13" s="4"/>
      <c r="C13" s="5"/>
      <c r="D13" s="5"/>
      <c r="E13" s="5"/>
      <c r="F13" s="5"/>
      <c r="G13" s="5"/>
      <c r="H13" s="5" t="s">
        <v>7</v>
      </c>
      <c r="I13" s="5" t="s">
        <v>8</v>
      </c>
      <c r="J13" s="5"/>
      <c r="K13" s="5"/>
      <c r="L13" s="5"/>
      <c r="M13" s="5"/>
      <c r="N13" s="5"/>
      <c r="O13" s="5" t="s">
        <v>6</v>
      </c>
      <c r="P13" s="5"/>
      <c r="Q13" s="5"/>
      <c r="R13" s="5"/>
      <c r="S13" s="6"/>
    </row>
    <row r="14" spans="2:19" ht="15.75" thickBot="1" x14ac:dyDescent="0.3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9"/>
    </row>
    <row r="15" spans="2:19" ht="15.75" thickBot="1" x14ac:dyDescent="0.3"/>
    <row r="16" spans="2:19" x14ac:dyDescent="0.25">
      <c r="B16" s="1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</row>
    <row r="17" spans="2:19" x14ac:dyDescent="0.2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 t="s">
        <v>9</v>
      </c>
      <c r="N17" s="5" t="s">
        <v>10</v>
      </c>
      <c r="O17" s="5"/>
      <c r="P17" s="5"/>
      <c r="Q17" s="5"/>
      <c r="R17" s="5"/>
      <c r="S17" s="6"/>
    </row>
    <row r="18" spans="2:19" x14ac:dyDescent="0.25">
      <c r="B18" s="4" t="s">
        <v>11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6"/>
    </row>
    <row r="19" spans="2:19" x14ac:dyDescent="0.2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6"/>
    </row>
    <row r="20" spans="2:19" x14ac:dyDescent="0.25">
      <c r="B20" s="4"/>
      <c r="C20" s="5"/>
      <c r="D20" s="5"/>
      <c r="E20" s="5"/>
      <c r="F20" s="5"/>
      <c r="G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6"/>
    </row>
    <row r="21" spans="2:19" ht="15" customHeight="1" x14ac:dyDescent="0.25">
      <c r="B21" s="4"/>
      <c r="C21" s="5"/>
      <c r="D21" s="5" t="s">
        <v>12</v>
      </c>
      <c r="F21" s="5" t="s">
        <v>13</v>
      </c>
      <c r="G21" s="5"/>
      <c r="H21" s="76" t="s">
        <v>14</v>
      </c>
      <c r="I21" s="5"/>
      <c r="J21" s="76" t="s">
        <v>15</v>
      </c>
      <c r="K21" s="5"/>
      <c r="L21" s="75" t="s">
        <v>16</v>
      </c>
      <c r="M21" s="75"/>
      <c r="N21" s="5"/>
      <c r="O21" s="5" t="s">
        <v>17</v>
      </c>
      <c r="P21" s="5"/>
      <c r="Q21" s="5"/>
      <c r="R21" s="5"/>
      <c r="S21" s="6"/>
    </row>
    <row r="22" spans="2:19" ht="15.75" thickBot="1" x14ac:dyDescent="0.3">
      <c r="B22" s="7"/>
      <c r="C22" s="8"/>
      <c r="D22" s="8"/>
      <c r="E22" s="8"/>
      <c r="F22" s="8"/>
      <c r="G22" s="8"/>
      <c r="H22" s="77"/>
      <c r="I22" s="8"/>
      <c r="J22" s="77"/>
      <c r="K22" s="8"/>
      <c r="L22" s="78"/>
      <c r="M22" s="78"/>
      <c r="N22" s="8"/>
      <c r="O22" s="8"/>
      <c r="P22" s="8"/>
      <c r="Q22" s="8"/>
      <c r="R22" s="8"/>
      <c r="S22" s="9"/>
    </row>
  </sheetData>
  <mergeCells count="5">
    <mergeCell ref="G5:H6"/>
    <mergeCell ref="D4:E5"/>
    <mergeCell ref="H21:H22"/>
    <mergeCell ref="J21:J22"/>
    <mergeCell ref="L21:M22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50"/>
  </sheetPr>
  <dimension ref="A1:N46"/>
  <sheetViews>
    <sheetView showGridLines="0" zoomScaleNormal="100" workbookViewId="0">
      <selection activeCell="A10" sqref="A10"/>
    </sheetView>
  </sheetViews>
  <sheetFormatPr defaultColWidth="9.140625" defaultRowHeight="15" outlineLevelCol="1" x14ac:dyDescent="0.25"/>
  <cols>
    <col min="1" max="1" width="9.140625" style="14" customWidth="1"/>
    <col min="2" max="2" width="3.7109375" style="14" customWidth="1"/>
    <col min="3" max="3" width="17" style="14" customWidth="1"/>
    <col min="4" max="4" width="21" style="14" customWidth="1"/>
    <col min="5" max="5" width="4.28515625" style="14" customWidth="1"/>
    <col min="6" max="6" width="11.140625" style="14" customWidth="1"/>
    <col min="7" max="7" width="23" style="14" customWidth="1"/>
    <col min="8" max="8" width="2.5703125" style="14" customWidth="1"/>
    <col min="9" max="10" width="9.140625" style="14" customWidth="1"/>
    <col min="11" max="13" width="9.140625" style="14" hidden="1" customWidth="1" outlineLevel="1"/>
    <col min="14" max="14" width="9.140625" style="14" collapsed="1"/>
    <col min="15" max="16384" width="9.140625" style="14"/>
  </cols>
  <sheetData>
    <row r="1" spans="1:13" x14ac:dyDescent="0.25">
      <c r="A1" s="29"/>
      <c r="B1" s="79" t="s">
        <v>18</v>
      </c>
      <c r="C1" s="79"/>
      <c r="D1" s="79"/>
      <c r="E1" s="79"/>
      <c r="F1" s="79"/>
      <c r="G1" s="79"/>
      <c r="H1" s="79"/>
      <c r="I1" s="79"/>
      <c r="K1" s="14" t="s">
        <v>19</v>
      </c>
      <c r="L1" s="14" t="s">
        <v>20</v>
      </c>
      <c r="M1" s="14" t="s">
        <v>21</v>
      </c>
    </row>
    <row r="2" spans="1:13" x14ac:dyDescent="0.25">
      <c r="A2" s="29"/>
      <c r="B2" s="79"/>
      <c r="C2" s="79"/>
      <c r="D2" s="79"/>
      <c r="E2" s="79"/>
      <c r="F2" s="79"/>
      <c r="G2" s="79"/>
      <c r="H2" s="79"/>
      <c r="I2" s="79"/>
      <c r="K2" s="14" t="s">
        <v>22</v>
      </c>
      <c r="L2" s="14" t="s">
        <v>23</v>
      </c>
      <c r="M2" s="14" t="s">
        <v>24</v>
      </c>
    </row>
    <row r="3" spans="1:13" x14ac:dyDescent="0.25">
      <c r="A3" s="29"/>
      <c r="I3" s="29"/>
      <c r="K3" s="14" t="s">
        <v>25</v>
      </c>
      <c r="L3" s="14" t="s">
        <v>26</v>
      </c>
    </row>
    <row r="4" spans="1:13" x14ac:dyDescent="0.25">
      <c r="A4" s="29"/>
      <c r="C4" s="15" t="s">
        <v>27</v>
      </c>
      <c r="D4" s="24">
        <f>MAX('Base Clientes'!A1:A375)+1</f>
        <v>1015</v>
      </c>
      <c r="F4" s="15" t="s">
        <v>28</v>
      </c>
      <c r="G4" s="17"/>
      <c r="I4" s="29"/>
      <c r="K4" s="14" t="s">
        <v>29</v>
      </c>
      <c r="L4" s="14" t="s">
        <v>30</v>
      </c>
    </row>
    <row r="5" spans="1:13" x14ac:dyDescent="0.25">
      <c r="A5" s="29"/>
      <c r="I5" s="29"/>
      <c r="K5" s="14" t="s">
        <v>31</v>
      </c>
      <c r="L5" s="14" t="s">
        <v>32</v>
      </c>
    </row>
    <row r="6" spans="1:13" x14ac:dyDescent="0.25">
      <c r="A6" s="29"/>
      <c r="C6" s="15" t="s">
        <v>33</v>
      </c>
      <c r="D6" s="17"/>
      <c r="F6" s="15" t="s">
        <v>34</v>
      </c>
      <c r="G6" s="21"/>
      <c r="I6" s="29"/>
      <c r="K6" s="14" t="s">
        <v>35</v>
      </c>
      <c r="L6" s="14" t="s">
        <v>36</v>
      </c>
    </row>
    <row r="7" spans="1:13" x14ac:dyDescent="0.25">
      <c r="A7" s="29"/>
      <c r="I7" s="29"/>
      <c r="L7" s="14" t="s">
        <v>37</v>
      </c>
    </row>
    <row r="8" spans="1:13" x14ac:dyDescent="0.25">
      <c r="A8" s="29"/>
      <c r="C8" s="15" t="s">
        <v>38</v>
      </c>
      <c r="D8" s="30"/>
      <c r="F8" s="54" t="s">
        <v>39</v>
      </c>
      <c r="G8" s="21"/>
      <c r="I8" s="29"/>
      <c r="L8" s="14" t="s">
        <v>40</v>
      </c>
    </row>
    <row r="9" spans="1:13" x14ac:dyDescent="0.25">
      <c r="A9" s="29"/>
      <c r="I9" s="29"/>
      <c r="L9" s="14" t="s">
        <v>41</v>
      </c>
    </row>
    <row r="10" spans="1:13" x14ac:dyDescent="0.25">
      <c r="A10" s="29"/>
      <c r="C10" s="15" t="s">
        <v>42</v>
      </c>
      <c r="D10" s="31"/>
      <c r="E10" s="31"/>
      <c r="F10" s="31"/>
      <c r="G10" s="31"/>
      <c r="I10" s="29"/>
      <c r="L10" s="14" t="s">
        <v>43</v>
      </c>
    </row>
    <row r="11" spans="1:13" x14ac:dyDescent="0.25">
      <c r="A11" s="29"/>
      <c r="I11" s="29"/>
      <c r="L11" s="14" t="s">
        <v>44</v>
      </c>
    </row>
    <row r="12" spans="1:13" x14ac:dyDescent="0.25">
      <c r="A12" s="29"/>
      <c r="C12" s="15" t="s">
        <v>45</v>
      </c>
      <c r="D12" s="17"/>
      <c r="F12" s="15" t="s">
        <v>46</v>
      </c>
      <c r="G12" s="17"/>
      <c r="I12" s="29"/>
    </row>
    <row r="13" spans="1:13" x14ac:dyDescent="0.25">
      <c r="A13" s="29"/>
      <c r="I13" s="29"/>
    </row>
    <row r="14" spans="1:13" ht="15" customHeight="1" x14ac:dyDescent="0.25">
      <c r="A14" s="29"/>
      <c r="C14" s="15" t="s">
        <v>47</v>
      </c>
      <c r="D14" s="57"/>
      <c r="E14" s="31"/>
      <c r="F14" s="31"/>
      <c r="G14" s="17"/>
      <c r="I14" s="29"/>
    </row>
    <row r="15" spans="1:13" x14ac:dyDescent="0.25">
      <c r="A15" s="29"/>
      <c r="I15" s="29"/>
    </row>
    <row r="16" spans="1:13" x14ac:dyDescent="0.25">
      <c r="A16" s="29"/>
      <c r="I16" s="29"/>
    </row>
    <row r="17" spans="1:9" x14ac:dyDescent="0.25">
      <c r="A17" s="29"/>
      <c r="I17" s="29"/>
    </row>
    <row r="18" spans="1:9" x14ac:dyDescent="0.25">
      <c r="A18" s="29"/>
      <c r="I18" s="29"/>
    </row>
    <row r="19" spans="1:9" x14ac:dyDescent="0.25">
      <c r="A19" s="29"/>
      <c r="I19" s="29"/>
    </row>
    <row r="20" spans="1:9" x14ac:dyDescent="0.25">
      <c r="A20" s="29"/>
      <c r="B20" s="29"/>
      <c r="C20" s="29"/>
      <c r="D20" s="29"/>
      <c r="E20" s="29"/>
      <c r="F20" s="29"/>
      <c r="G20" s="29"/>
      <c r="H20" s="29"/>
      <c r="I20" s="29"/>
    </row>
    <row r="21" spans="1:9" x14ac:dyDescent="0.25">
      <c r="A21" s="29"/>
      <c r="B21" s="29"/>
      <c r="C21" s="29"/>
      <c r="D21" s="29"/>
      <c r="E21" s="29"/>
      <c r="F21" s="29"/>
      <c r="G21" s="29"/>
      <c r="H21" s="29"/>
      <c r="I21" s="29"/>
    </row>
    <row r="22" spans="1:9" x14ac:dyDescent="0.25">
      <c r="A22" s="29"/>
      <c r="B22" s="29"/>
      <c r="C22" s="29"/>
      <c r="D22" s="29"/>
      <c r="E22" s="29"/>
      <c r="F22" s="29"/>
      <c r="G22" s="29"/>
      <c r="H22" s="29"/>
      <c r="I22" s="29"/>
    </row>
    <row r="46" spans="6:6" x14ac:dyDescent="0.25">
      <c r="F46" s="71">
        <f ca="1">TODAY()</f>
        <v>44789</v>
      </c>
    </row>
  </sheetData>
  <mergeCells count="1">
    <mergeCell ref="B1:I2"/>
  </mergeCells>
  <dataValidations count="3">
    <dataValidation type="list" allowBlank="1" showInputMessage="1" showErrorMessage="1" sqref="G4">
      <formula1>$K$1:$K$6</formula1>
    </dataValidation>
    <dataValidation type="list" allowBlank="1" showInputMessage="1" showErrorMessage="1" sqref="G12">
      <formula1>$L$1:$L$11</formula1>
    </dataValidation>
    <dataValidation type="list" allowBlank="1" showInputMessage="1" showErrorMessage="1" sqref="G8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00B050"/>
  </sheetPr>
  <dimension ref="A1:AR80"/>
  <sheetViews>
    <sheetView showGridLines="0" zoomScale="90" zoomScaleNormal="90" workbookViewId="0">
      <pane ySplit="4" topLeftCell="A5" activePane="bottomLeft" state="frozen"/>
      <selection pane="bottomLeft" activeCell="G25" sqref="G25"/>
    </sheetView>
  </sheetViews>
  <sheetFormatPr defaultColWidth="9.140625" defaultRowHeight="15" outlineLevelCol="1" x14ac:dyDescent="0.25"/>
  <cols>
    <col min="1" max="1" width="4.85546875" style="14" customWidth="1"/>
    <col min="2" max="3" width="9.140625" style="14" customWidth="1"/>
    <col min="4" max="4" width="17.85546875" style="14" customWidth="1"/>
    <col min="5" max="6" width="9.140625" style="14" customWidth="1"/>
    <col min="7" max="7" width="17.42578125" style="14" customWidth="1"/>
    <col min="8" max="8" width="3.140625" style="14" customWidth="1"/>
    <col min="9" max="9" width="11.7109375" style="14" customWidth="1"/>
    <col min="10" max="10" width="19.28515625" style="14" customWidth="1"/>
    <col min="11" max="11" width="8.7109375" style="14" customWidth="1"/>
    <col min="12" max="12" width="1.5703125" customWidth="1"/>
    <col min="13" max="14" width="9.140625" style="14" hidden="1" customWidth="1" outlineLevel="1"/>
    <col min="15" max="15" width="22.85546875" style="14" bestFit="1" customWidth="1" collapsed="1"/>
    <col min="16" max="16" width="15.42578125" style="14" bestFit="1" customWidth="1"/>
    <col min="17" max="17" width="13.28515625" style="14" bestFit="1" customWidth="1"/>
    <col min="18" max="18" width="12.7109375" style="14" bestFit="1" customWidth="1"/>
    <col min="19" max="19" width="3.5703125" style="14" customWidth="1"/>
    <col min="20" max="20" width="31.7109375" style="14" customWidth="1"/>
    <col min="21" max="21" width="11.7109375" style="14" bestFit="1" customWidth="1"/>
    <col min="22" max="22" width="12.5703125" style="14" customWidth="1"/>
    <col min="23" max="24" width="9.140625" style="14" customWidth="1"/>
    <col min="25" max="25" width="31.140625" style="14" customWidth="1"/>
    <col min="26" max="27" width="9.140625" style="14" customWidth="1"/>
    <col min="28" max="29" width="29" style="14" customWidth="1"/>
    <col min="30" max="33" width="9.140625" style="14" customWidth="1"/>
    <col min="34" max="34" width="23" style="14" customWidth="1"/>
    <col min="35" max="35" width="8.5703125" style="14" customWidth="1"/>
    <col min="36" max="36" width="9.140625" style="14" customWidth="1"/>
    <col min="37" max="41" width="9.140625" style="14" hidden="1" customWidth="1" outlineLevel="1"/>
    <col min="42" max="43" width="0" style="14" hidden="1" customWidth="1" outlineLevel="1"/>
    <col min="44" max="44" width="9.140625" style="14" collapsed="1"/>
    <col min="45" max="16384" width="9.140625" style="14"/>
  </cols>
  <sheetData>
    <row r="1" spans="1:42" ht="15" customHeight="1" x14ac:dyDescent="0.25">
      <c r="A1" s="38"/>
      <c r="B1" s="83" t="s">
        <v>2365</v>
      </c>
      <c r="C1" s="83"/>
      <c r="D1" s="83"/>
      <c r="E1" s="83"/>
      <c r="F1" s="83"/>
      <c r="G1" s="83"/>
      <c r="H1" s="83"/>
      <c r="I1" s="83"/>
      <c r="J1" s="83"/>
      <c r="K1" s="38"/>
    </row>
    <row r="2" spans="1:42" ht="21.75" customHeight="1" thickBot="1" x14ac:dyDescent="0.4">
      <c r="A2" s="38"/>
      <c r="B2" s="83"/>
      <c r="C2" s="83"/>
      <c r="D2" s="83"/>
      <c r="E2" s="83"/>
      <c r="F2" s="83"/>
      <c r="G2" s="83"/>
      <c r="H2" s="83"/>
      <c r="I2" s="83"/>
      <c r="J2" s="83"/>
      <c r="K2" s="38"/>
      <c r="O2" s="85" t="s">
        <v>2366</v>
      </c>
      <c r="P2" s="85"/>
      <c r="Q2" s="85"/>
      <c r="R2" s="85"/>
      <c r="S2" s="85"/>
      <c r="T2" s="85"/>
      <c r="U2" s="85"/>
      <c r="V2" s="85"/>
      <c r="AK2" s="14" t="s">
        <v>2367</v>
      </c>
      <c r="AL2" s="14" t="s">
        <v>2368</v>
      </c>
      <c r="AM2" s="14" t="s">
        <v>2369</v>
      </c>
      <c r="AN2" s="14" t="s">
        <v>2370</v>
      </c>
      <c r="AO2" s="14" t="s">
        <v>2371</v>
      </c>
      <c r="AP2" s="14" t="s">
        <v>2372</v>
      </c>
    </row>
    <row r="3" spans="1:42" ht="18.75" customHeight="1" x14ac:dyDescent="0.3">
      <c r="A3" s="38"/>
      <c r="B3" s="83"/>
      <c r="C3" s="83"/>
      <c r="D3" s="83"/>
      <c r="E3" s="83"/>
      <c r="F3" s="83"/>
      <c r="G3" s="83"/>
      <c r="H3" s="83"/>
      <c r="I3" s="83"/>
      <c r="J3" s="83"/>
      <c r="K3" s="38"/>
      <c r="O3" s="80" t="s">
        <v>2373</v>
      </c>
      <c r="P3" s="81"/>
      <c r="Q3" s="81"/>
      <c r="R3" s="82"/>
      <c r="T3" s="80" t="s">
        <v>2374</v>
      </c>
      <c r="U3" s="81"/>
      <c r="V3" s="82"/>
      <c r="X3" s="80" t="s">
        <v>2375</v>
      </c>
      <c r="Y3" s="81"/>
      <c r="Z3" s="82"/>
      <c r="AB3" s="80" t="s">
        <v>2376</v>
      </c>
      <c r="AC3" s="81"/>
      <c r="AD3" s="81"/>
      <c r="AE3" s="82"/>
      <c r="AG3" s="80" t="s">
        <v>2377</v>
      </c>
      <c r="AH3" s="81"/>
      <c r="AI3" s="82"/>
      <c r="AK3" s="14" t="s">
        <v>2378</v>
      </c>
      <c r="AL3" s="14" t="s">
        <v>2379</v>
      </c>
      <c r="AM3" s="14" t="s">
        <v>2380</v>
      </c>
      <c r="AN3" s="14" t="s">
        <v>2381</v>
      </c>
      <c r="AO3" s="14" t="s">
        <v>2382</v>
      </c>
      <c r="AP3" s="14" t="s">
        <v>2383</v>
      </c>
    </row>
    <row r="4" spans="1:42" ht="15.75" customHeight="1" thickBot="1" x14ac:dyDescent="0.3">
      <c r="A4" s="38"/>
      <c r="B4" s="84"/>
      <c r="C4" s="84"/>
      <c r="D4" s="84"/>
      <c r="E4" s="84"/>
      <c r="F4" s="84"/>
      <c r="G4" s="84"/>
      <c r="H4" s="84"/>
      <c r="I4" s="84"/>
      <c r="J4" s="84"/>
      <c r="K4" s="38"/>
      <c r="M4" s="14" t="s">
        <v>2384</v>
      </c>
      <c r="N4" s="14" t="s">
        <v>2385</v>
      </c>
      <c r="O4" s="45" t="s">
        <v>2386</v>
      </c>
      <c r="P4" s="46" t="s">
        <v>2387</v>
      </c>
      <c r="Q4" s="46" t="s">
        <v>2388</v>
      </c>
      <c r="R4" s="47" t="s">
        <v>2389</v>
      </c>
      <c r="T4" s="48" t="s">
        <v>2386</v>
      </c>
      <c r="U4" s="46" t="s">
        <v>2390</v>
      </c>
      <c r="V4" s="47" t="s">
        <v>2389</v>
      </c>
      <c r="X4" s="48" t="s">
        <v>2391</v>
      </c>
      <c r="Y4" s="49" t="s">
        <v>2392</v>
      </c>
      <c r="Z4" s="50" t="s">
        <v>2393</v>
      </c>
      <c r="AB4" s="48" t="s">
        <v>2391</v>
      </c>
      <c r="AC4" s="49" t="s">
        <v>2392</v>
      </c>
      <c r="AD4" s="49" t="s">
        <v>2394</v>
      </c>
      <c r="AE4" s="50" t="s">
        <v>2393</v>
      </c>
      <c r="AG4" s="48" t="s">
        <v>2391</v>
      </c>
      <c r="AH4" s="49" t="s">
        <v>2392</v>
      </c>
      <c r="AI4" s="50" t="s">
        <v>2393</v>
      </c>
      <c r="AK4" s="14" t="s">
        <v>617</v>
      </c>
      <c r="AL4" s="14" t="s">
        <v>2378</v>
      </c>
      <c r="AM4" s="14" t="s">
        <v>2395</v>
      </c>
      <c r="AN4" s="14" t="s">
        <v>2382</v>
      </c>
      <c r="AO4" s="14" t="s">
        <v>2396</v>
      </c>
      <c r="AP4" s="14" t="s">
        <v>2397</v>
      </c>
    </row>
    <row r="5" spans="1:42" ht="16.5" thickTop="1" thickBot="1" x14ac:dyDescent="0.3">
      <c r="A5" s="41">
        <f>MAX(Hist_Vendas!$B$2:$B$2769)+1</f>
        <v>1216</v>
      </c>
      <c r="D5" s="39">
        <v>0</v>
      </c>
      <c r="K5" s="29"/>
      <c r="M5" s="14">
        <v>0.45</v>
      </c>
      <c r="N5" s="14">
        <v>0.111</v>
      </c>
      <c r="O5" s="26" t="s">
        <v>2398</v>
      </c>
      <c r="P5" s="28"/>
      <c r="Q5" s="18"/>
      <c r="R5" s="19"/>
      <c r="T5" s="26" t="s">
        <v>2400</v>
      </c>
      <c r="U5" s="18"/>
      <c r="V5" s="19"/>
      <c r="X5" s="55" t="s">
        <v>2401</v>
      </c>
      <c r="Y5" s="18"/>
      <c r="Z5" s="19"/>
      <c r="AB5" s="55" t="s">
        <v>2402</v>
      </c>
      <c r="AC5" s="18"/>
      <c r="AD5" s="18"/>
      <c r="AE5" s="19"/>
      <c r="AG5" s="56" t="s">
        <v>2401</v>
      </c>
      <c r="AH5" s="22"/>
      <c r="AI5" s="23"/>
      <c r="AK5" s="14" t="s">
        <v>2403</v>
      </c>
      <c r="AL5" s="14" t="s">
        <v>617</v>
      </c>
      <c r="AM5" s="14" t="s">
        <v>2404</v>
      </c>
      <c r="AN5" s="14" t="s">
        <v>2405</v>
      </c>
      <c r="AO5" s="14">
        <v>5</v>
      </c>
      <c r="AP5" s="14" t="s">
        <v>2406</v>
      </c>
    </row>
    <row r="6" spans="1:42" x14ac:dyDescent="0.25">
      <c r="A6" s="29"/>
      <c r="C6" s="15" t="s">
        <v>2407</v>
      </c>
      <c r="D6" s="52"/>
      <c r="E6" s="16"/>
      <c r="F6" s="15" t="s">
        <v>52</v>
      </c>
      <c r="G6" s="60" t="str">
        <f>IFERROR(VLOOKUP($D$6,Tabela1[#All],5,0),"")</f>
        <v/>
      </c>
      <c r="H6" s="16"/>
      <c r="I6" s="15" t="s">
        <v>2408</v>
      </c>
      <c r="J6" s="17"/>
      <c r="K6" s="29"/>
      <c r="M6" s="14">
        <v>0.45</v>
      </c>
      <c r="N6" s="14">
        <v>0.13300000000000001</v>
      </c>
      <c r="O6" s="26" t="s">
        <v>2409</v>
      </c>
      <c r="P6" s="28"/>
      <c r="Q6" s="18"/>
      <c r="R6" s="19"/>
      <c r="T6" s="26" t="s">
        <v>2410</v>
      </c>
      <c r="U6" s="18"/>
      <c r="V6" s="19"/>
      <c r="X6" s="55" t="s">
        <v>2411</v>
      </c>
      <c r="Y6" s="18"/>
      <c r="Z6" s="19"/>
      <c r="AB6" s="55" t="s">
        <v>2412</v>
      </c>
      <c r="AC6" s="18"/>
      <c r="AD6" s="18"/>
      <c r="AE6" s="19"/>
      <c r="AK6" s="14" t="s">
        <v>2413</v>
      </c>
      <c r="AL6" s="14" t="s">
        <v>2403</v>
      </c>
      <c r="AM6" s="14" t="s">
        <v>2414</v>
      </c>
      <c r="AO6" s="14">
        <v>10</v>
      </c>
    </row>
    <row r="7" spans="1:42" ht="15.75" thickBot="1" x14ac:dyDescent="0.3">
      <c r="A7" s="29"/>
      <c r="C7" s="15"/>
      <c r="D7" s="16"/>
      <c r="E7" s="16"/>
      <c r="F7" s="15"/>
      <c r="G7" s="16"/>
      <c r="H7" s="16"/>
      <c r="I7" s="15"/>
      <c r="J7" s="16"/>
      <c r="K7" s="29"/>
      <c r="M7" s="14">
        <v>0</v>
      </c>
      <c r="N7" s="14">
        <v>0</v>
      </c>
      <c r="O7" s="26" t="s">
        <v>2415</v>
      </c>
      <c r="P7" s="28"/>
      <c r="Q7" s="18"/>
      <c r="R7" s="19"/>
      <c r="T7" s="26" t="s">
        <v>2416</v>
      </c>
      <c r="U7" s="18"/>
      <c r="V7" s="19"/>
      <c r="X7" s="56" t="s">
        <v>2417</v>
      </c>
      <c r="Y7" s="22"/>
      <c r="Z7" s="23"/>
      <c r="AB7" s="55" t="s">
        <v>2418</v>
      </c>
      <c r="AC7" s="18"/>
      <c r="AD7" s="18"/>
      <c r="AE7" s="19"/>
      <c r="AK7" s="14" t="s">
        <v>2419</v>
      </c>
      <c r="AL7" s="14" t="s">
        <v>2413</v>
      </c>
      <c r="AM7" s="14" t="s">
        <v>2420</v>
      </c>
      <c r="AO7" s="14">
        <v>15</v>
      </c>
    </row>
    <row r="8" spans="1:42" x14ac:dyDescent="0.25">
      <c r="A8" s="29"/>
      <c r="C8" s="15" t="s">
        <v>2421</v>
      </c>
      <c r="D8" s="20"/>
      <c r="E8" s="16"/>
      <c r="F8" s="15" t="s">
        <v>50</v>
      </c>
      <c r="G8" s="25" t="str">
        <f>IFERROR(VLOOKUP($D$6,Tabela1[#All],3,0),"")</f>
        <v/>
      </c>
      <c r="H8" s="16"/>
      <c r="I8" s="15" t="s">
        <v>2422</v>
      </c>
      <c r="J8" s="17"/>
      <c r="K8" s="29"/>
      <c r="M8" s="14">
        <v>0.45</v>
      </c>
      <c r="N8" s="14">
        <v>0.155</v>
      </c>
      <c r="O8" s="26" t="s">
        <v>2423</v>
      </c>
      <c r="P8" s="28"/>
      <c r="Q8" s="18"/>
      <c r="R8" s="19"/>
      <c r="T8" s="26" t="s">
        <v>2424</v>
      </c>
      <c r="U8" s="18"/>
      <c r="V8" s="19"/>
      <c r="AB8" s="55" t="s">
        <v>2425</v>
      </c>
      <c r="AC8" s="18"/>
      <c r="AD8" s="18"/>
      <c r="AE8" s="19"/>
      <c r="AL8" s="14" t="s">
        <v>2419</v>
      </c>
      <c r="AM8" s="14" t="s">
        <v>2426</v>
      </c>
      <c r="AO8" s="14">
        <v>20</v>
      </c>
    </row>
    <row r="9" spans="1:42" x14ac:dyDescent="0.25">
      <c r="A9" s="29"/>
      <c r="C9" s="15"/>
      <c r="D9" s="16"/>
      <c r="E9" s="16"/>
      <c r="F9" s="15"/>
      <c r="G9" s="16"/>
      <c r="H9" s="16"/>
      <c r="I9" s="15"/>
      <c r="J9" s="16"/>
      <c r="K9" s="29"/>
      <c r="M9" s="14">
        <v>0.45</v>
      </c>
      <c r="N9" s="14">
        <v>0.111</v>
      </c>
      <c r="O9" s="26" t="s">
        <v>2427</v>
      </c>
      <c r="P9" s="28"/>
      <c r="Q9" s="18"/>
      <c r="R9" s="19"/>
      <c r="T9" s="26" t="s">
        <v>2428</v>
      </c>
      <c r="U9" s="18"/>
      <c r="V9" s="19"/>
      <c r="AB9" s="55" t="s">
        <v>2429</v>
      </c>
      <c r="AC9" s="18"/>
      <c r="AD9" s="18"/>
      <c r="AE9" s="19"/>
      <c r="AL9" s="14" t="s">
        <v>35</v>
      </c>
      <c r="AM9" s="14" t="s">
        <v>2430</v>
      </c>
      <c r="AO9" s="14" t="s">
        <v>2431</v>
      </c>
    </row>
    <row r="10" spans="1:42" x14ac:dyDescent="0.25">
      <c r="A10" s="29"/>
      <c r="C10" s="15" t="s">
        <v>2432</v>
      </c>
      <c r="D10" s="25" t="str">
        <f>IFERROR(VLOOKUP($D$6,Tabela1[#All],2,0),"")</f>
        <v/>
      </c>
      <c r="E10" s="16"/>
      <c r="F10" s="15" t="s">
        <v>55</v>
      </c>
      <c r="G10" s="24" t="str">
        <f>IFERROR(VLOOKUP($D$6,Tabela1[#All],8,0),"")</f>
        <v/>
      </c>
      <c r="H10" s="16"/>
      <c r="I10" s="15" t="s">
        <v>54</v>
      </c>
      <c r="J10" s="24" t="str">
        <f>IFERROR(VLOOKUP($D$6,Tabela1[#All],7,0),"")</f>
        <v/>
      </c>
      <c r="K10" s="29"/>
      <c r="M10" s="14">
        <v>0.45</v>
      </c>
      <c r="N10" s="14">
        <v>8.8999999999999996E-2</v>
      </c>
      <c r="O10" s="26" t="s">
        <v>2433</v>
      </c>
      <c r="P10" s="28"/>
      <c r="Q10" s="18"/>
      <c r="R10" s="19"/>
      <c r="T10" s="26" t="s">
        <v>2434</v>
      </c>
      <c r="U10" s="18"/>
      <c r="V10" s="19"/>
      <c r="AB10" s="55" t="s">
        <v>2435</v>
      </c>
      <c r="AC10" s="18"/>
      <c r="AD10" s="18"/>
      <c r="AE10" s="19"/>
      <c r="AL10" s="14" t="s">
        <v>3206</v>
      </c>
      <c r="AM10" s="14" t="s">
        <v>35</v>
      </c>
      <c r="AO10" s="14" t="s">
        <v>2436</v>
      </c>
    </row>
    <row r="11" spans="1:42" ht="15.75" thickBot="1" x14ac:dyDescent="0.3">
      <c r="A11" s="29"/>
      <c r="C11" s="15"/>
      <c r="D11" s="16"/>
      <c r="E11" s="16"/>
      <c r="F11" s="15"/>
      <c r="G11" s="16"/>
      <c r="H11" s="16"/>
      <c r="I11" s="15"/>
      <c r="J11" s="16"/>
      <c r="K11" s="29"/>
      <c r="M11" s="14">
        <v>0.45</v>
      </c>
      <c r="N11" s="14">
        <v>0.111</v>
      </c>
      <c r="O11" s="26" t="s">
        <v>2437</v>
      </c>
      <c r="P11" s="28"/>
      <c r="Q11" s="18"/>
      <c r="R11" s="19"/>
      <c r="T11" s="26" t="s">
        <v>2438</v>
      </c>
      <c r="U11" s="18"/>
      <c r="V11" s="19"/>
      <c r="AB11" s="56" t="s">
        <v>2374</v>
      </c>
      <c r="AC11" s="22"/>
      <c r="AD11" s="22"/>
      <c r="AE11" s="23"/>
      <c r="AL11" s="14" t="s">
        <v>3207</v>
      </c>
      <c r="AM11" s="14" t="s">
        <v>2439</v>
      </c>
      <c r="AO11" s="14" t="s">
        <v>2440</v>
      </c>
    </row>
    <row r="12" spans="1:42" x14ac:dyDescent="0.25">
      <c r="A12" s="29"/>
      <c r="C12" s="15" t="s">
        <v>53</v>
      </c>
      <c r="D12" s="24" t="str">
        <f>IFERROR(VLOOKUP($D$6,Tabela1[#All],6,0),"")</f>
        <v/>
      </c>
      <c r="E12" s="24"/>
      <c r="F12" s="24"/>
      <c r="G12" s="24"/>
      <c r="H12" s="16"/>
      <c r="I12" s="15" t="s">
        <v>2441</v>
      </c>
      <c r="J12" s="40"/>
      <c r="K12" s="29"/>
      <c r="M12" s="14">
        <v>0.45</v>
      </c>
      <c r="N12" s="14">
        <v>0.111</v>
      </c>
      <c r="O12" s="26" t="s">
        <v>2442</v>
      </c>
      <c r="P12" s="28"/>
      <c r="Q12" s="18"/>
      <c r="R12" s="19"/>
      <c r="T12" s="26" t="s">
        <v>2443</v>
      </c>
      <c r="U12" s="18"/>
      <c r="V12" s="19"/>
      <c r="AM12" s="14" t="s">
        <v>2444</v>
      </c>
      <c r="AO12" s="14" t="s">
        <v>2445</v>
      </c>
    </row>
    <row r="13" spans="1:42" x14ac:dyDescent="0.25">
      <c r="A13" s="29"/>
      <c r="C13" s="15"/>
      <c r="D13" s="16"/>
      <c r="E13" s="16"/>
      <c r="F13" s="15"/>
      <c r="G13" s="16"/>
      <c r="H13" s="16"/>
      <c r="I13" s="15"/>
      <c r="J13" s="16"/>
      <c r="K13" s="29"/>
      <c r="M13" s="14">
        <v>0.45</v>
      </c>
      <c r="N13" s="14">
        <v>0.111</v>
      </c>
      <c r="O13" s="26" t="s">
        <v>2446</v>
      </c>
      <c r="P13" s="28"/>
      <c r="Q13" s="18"/>
      <c r="R13" s="19"/>
      <c r="T13" s="26" t="s">
        <v>2447</v>
      </c>
      <c r="U13" s="18"/>
      <c r="V13" s="19"/>
      <c r="AM13" s="14" t="s">
        <v>2448</v>
      </c>
      <c r="AO13" s="14" t="s">
        <v>2449</v>
      </c>
    </row>
    <row r="14" spans="1:42" x14ac:dyDescent="0.25">
      <c r="A14" s="29"/>
      <c r="C14" s="15" t="s">
        <v>51</v>
      </c>
      <c r="D14" s="24" t="str">
        <f>IFERROR(VLOOKUP($D$6,Tabela1[#All],4,0),"")</f>
        <v/>
      </c>
      <c r="E14" s="24"/>
      <c r="F14" s="24"/>
      <c r="G14" s="24"/>
      <c r="H14" s="16"/>
      <c r="I14" s="15" t="s">
        <v>2450</v>
      </c>
      <c r="J14" s="40"/>
      <c r="K14" s="29"/>
      <c r="O14" s="26" t="s">
        <v>2451</v>
      </c>
      <c r="P14" s="28"/>
      <c r="Q14" s="44">
        <f>R14</f>
        <v>0</v>
      </c>
      <c r="R14" s="19"/>
      <c r="T14" s="26" t="s">
        <v>2452</v>
      </c>
      <c r="U14" s="18"/>
      <c r="V14" s="19"/>
      <c r="AM14" s="14" t="s">
        <v>2453</v>
      </c>
      <c r="AO14" s="14" t="s">
        <v>2454</v>
      </c>
    </row>
    <row r="15" spans="1:42" x14ac:dyDescent="0.25">
      <c r="A15" s="29"/>
      <c r="K15" s="29"/>
      <c r="O15" s="26" t="s">
        <v>2455</v>
      </c>
      <c r="P15" s="28"/>
      <c r="Q15" s="18"/>
      <c r="R15" s="19"/>
      <c r="T15" s="26" t="s">
        <v>2456</v>
      </c>
      <c r="U15" s="18"/>
      <c r="V15" s="19"/>
      <c r="AO15" s="14" t="s">
        <v>2457</v>
      </c>
    </row>
    <row r="16" spans="1:42" x14ac:dyDescent="0.25">
      <c r="A16" s="29"/>
      <c r="C16" s="15" t="s">
        <v>2458</v>
      </c>
      <c r="D16" s="24"/>
      <c r="E16" s="17"/>
      <c r="F16" s="17"/>
      <c r="G16" s="17"/>
      <c r="I16" s="15" t="s">
        <v>2459</v>
      </c>
      <c r="J16" s="17"/>
      <c r="K16" s="29"/>
      <c r="O16" s="26" t="s">
        <v>2460</v>
      </c>
      <c r="P16" s="28"/>
      <c r="Q16" s="18"/>
      <c r="R16" s="19"/>
      <c r="T16" s="26" t="s">
        <v>3118</v>
      </c>
      <c r="U16" s="18"/>
      <c r="V16" s="19"/>
      <c r="AO16" s="14" t="s">
        <v>2462</v>
      </c>
    </row>
    <row r="17" spans="1:41" x14ac:dyDescent="0.25">
      <c r="A17" s="29"/>
      <c r="C17" s="15"/>
      <c r="D17" s="16"/>
      <c r="E17" s="16"/>
      <c r="F17" s="15"/>
      <c r="G17" s="16"/>
      <c r="H17" s="16"/>
      <c r="I17" s="15"/>
      <c r="J17" s="16"/>
      <c r="K17" s="29"/>
      <c r="O17" s="26" t="s">
        <v>2463</v>
      </c>
      <c r="P17" s="28"/>
      <c r="Q17" s="18"/>
      <c r="R17" s="19"/>
      <c r="T17" s="26" t="s">
        <v>3120</v>
      </c>
      <c r="U17" s="18"/>
      <c r="V17" s="19"/>
      <c r="AO17" s="14" t="s">
        <v>2465</v>
      </c>
    </row>
    <row r="18" spans="1:41" x14ac:dyDescent="0.25">
      <c r="A18" s="29"/>
      <c r="C18" s="15" t="s">
        <v>2466</v>
      </c>
      <c r="D18" s="17"/>
      <c r="E18" s="16"/>
      <c r="F18" s="15" t="s">
        <v>2467</v>
      </c>
      <c r="G18" s="17"/>
      <c r="H18" s="16"/>
      <c r="K18" s="29"/>
      <c r="O18" s="26" t="s">
        <v>2468</v>
      </c>
      <c r="P18" s="28"/>
      <c r="Q18" s="18"/>
      <c r="R18" s="19"/>
      <c r="T18" s="26" t="s">
        <v>3121</v>
      </c>
      <c r="U18" s="18"/>
      <c r="V18" s="19"/>
      <c r="AO18" s="14" t="s">
        <v>2470</v>
      </c>
    </row>
    <row r="19" spans="1:41" x14ac:dyDescent="0.25">
      <c r="A19" s="29"/>
      <c r="C19" s="15"/>
      <c r="D19" s="16"/>
      <c r="E19" s="16"/>
      <c r="F19" s="15"/>
      <c r="G19" s="74" t="s">
        <v>3248</v>
      </c>
      <c r="H19" s="16"/>
      <c r="I19" s="16"/>
      <c r="J19" s="16"/>
      <c r="K19" s="29"/>
      <c r="O19" s="26" t="s">
        <v>2471</v>
      </c>
      <c r="P19" s="28"/>
      <c r="Q19" s="18"/>
      <c r="R19" s="19"/>
      <c r="T19" s="26" t="s">
        <v>3122</v>
      </c>
      <c r="U19" s="18"/>
      <c r="V19" s="19"/>
      <c r="AO19" s="14" t="s">
        <v>2473</v>
      </c>
    </row>
    <row r="20" spans="1:41" x14ac:dyDescent="0.25">
      <c r="A20" s="29"/>
      <c r="C20" s="15"/>
      <c r="D20" s="36"/>
      <c r="E20" s="16"/>
      <c r="F20" s="15" t="s">
        <v>2474</v>
      </c>
      <c r="G20" s="17"/>
      <c r="H20" s="16"/>
      <c r="I20" s="16"/>
      <c r="J20" s="16"/>
      <c r="K20" s="29"/>
      <c r="O20" s="26" t="s">
        <v>2475</v>
      </c>
      <c r="P20" s="28"/>
      <c r="Q20" s="18"/>
      <c r="R20" s="19"/>
      <c r="T20" s="26" t="s">
        <v>3123</v>
      </c>
      <c r="U20" s="18"/>
      <c r="V20" s="19"/>
      <c r="AO20" s="14" t="s">
        <v>2477</v>
      </c>
    </row>
    <row r="21" spans="1:41" x14ac:dyDescent="0.25">
      <c r="A21" s="29"/>
      <c r="C21" s="15"/>
      <c r="D21" s="16"/>
      <c r="E21" s="16"/>
      <c r="F21" s="15"/>
      <c r="G21" s="16"/>
      <c r="H21" s="16"/>
      <c r="I21" s="16"/>
      <c r="J21" s="16"/>
      <c r="K21" s="29"/>
      <c r="O21" s="26" t="s">
        <v>2478</v>
      </c>
      <c r="P21" s="28"/>
      <c r="Q21" s="18"/>
      <c r="R21" s="19"/>
      <c r="T21" s="26" t="s">
        <v>3124</v>
      </c>
      <c r="U21" s="18"/>
      <c r="V21" s="19"/>
      <c r="AO21" s="14" t="s">
        <v>2480</v>
      </c>
    </row>
    <row r="22" spans="1:41" x14ac:dyDescent="0.25">
      <c r="A22" s="29"/>
      <c r="C22" s="15"/>
      <c r="D22" s="16"/>
      <c r="E22" s="16"/>
      <c r="F22" s="15" t="s">
        <v>2372</v>
      </c>
      <c r="G22" s="17"/>
      <c r="H22" s="16"/>
      <c r="I22" s="16"/>
      <c r="J22" s="16"/>
      <c r="K22" s="29"/>
      <c r="O22" s="26" t="s">
        <v>2481</v>
      </c>
      <c r="P22" s="28"/>
      <c r="Q22" s="18"/>
      <c r="R22" s="19"/>
      <c r="T22" s="26" t="s">
        <v>2482</v>
      </c>
      <c r="U22" s="18"/>
      <c r="V22" s="19"/>
      <c r="AO22" s="14" t="s">
        <v>2483</v>
      </c>
    </row>
    <row r="23" spans="1:41" x14ac:dyDescent="0.25">
      <c r="A23" s="29"/>
      <c r="H23" s="16"/>
      <c r="I23" s="16"/>
      <c r="J23" s="16"/>
      <c r="K23" s="29"/>
      <c r="O23" s="26" t="s">
        <v>2484</v>
      </c>
      <c r="P23" s="28"/>
      <c r="Q23" s="18"/>
      <c r="R23" s="19"/>
      <c r="T23" s="26" t="s">
        <v>2485</v>
      </c>
      <c r="U23" s="18"/>
      <c r="V23" s="19"/>
      <c r="AO23" s="14" t="s">
        <v>2486</v>
      </c>
    </row>
    <row r="24" spans="1:41" ht="15.75" thickBot="1" x14ac:dyDescent="0.3">
      <c r="A24" s="29"/>
      <c r="B24" s="29"/>
      <c r="C24" s="29"/>
      <c r="D24" s="29"/>
      <c r="E24" s="29"/>
      <c r="F24" s="29"/>
      <c r="G24" s="29"/>
      <c r="H24" s="37"/>
      <c r="I24" s="37"/>
      <c r="J24" s="37"/>
      <c r="K24" s="29"/>
      <c r="O24" s="26" t="s">
        <v>2487</v>
      </c>
      <c r="P24" s="28"/>
      <c r="Q24" s="18"/>
      <c r="R24" s="19"/>
      <c r="T24" s="27" t="s">
        <v>2488</v>
      </c>
      <c r="U24" s="22"/>
      <c r="V24" s="23"/>
      <c r="AO24" s="14" t="s">
        <v>2489</v>
      </c>
    </row>
    <row r="25" spans="1:41" x14ac:dyDescent="0.25">
      <c r="O25" s="26" t="s">
        <v>2490</v>
      </c>
      <c r="P25" s="28"/>
      <c r="Q25" s="18"/>
      <c r="R25" s="19"/>
      <c r="AO25" s="14" t="s">
        <v>2491</v>
      </c>
    </row>
    <row r="26" spans="1:41" x14ac:dyDescent="0.25">
      <c r="O26" s="26" t="s">
        <v>2492</v>
      </c>
      <c r="P26" s="28"/>
      <c r="Q26" s="18"/>
      <c r="R26" s="19"/>
      <c r="AO26" s="14" t="s">
        <v>2493</v>
      </c>
    </row>
    <row r="27" spans="1:41" x14ac:dyDescent="0.25">
      <c r="O27" s="26" t="s">
        <v>2494</v>
      </c>
      <c r="P27" s="28"/>
      <c r="Q27" s="44">
        <f>R27</f>
        <v>0</v>
      </c>
      <c r="R27" s="19"/>
      <c r="AO27" s="14" t="s">
        <v>2495</v>
      </c>
    </row>
    <row r="28" spans="1:41" x14ac:dyDescent="0.25">
      <c r="O28" s="26" t="s">
        <v>2496</v>
      </c>
      <c r="P28" s="28"/>
      <c r="Q28" s="18"/>
      <c r="R28" s="19"/>
      <c r="AO28" s="14" t="s">
        <v>2497</v>
      </c>
    </row>
    <row r="29" spans="1:41" x14ac:dyDescent="0.25">
      <c r="O29" s="26" t="s">
        <v>2498</v>
      </c>
      <c r="P29" s="28"/>
      <c r="Q29" s="18"/>
      <c r="R29" s="19"/>
    </row>
    <row r="30" spans="1:41" x14ac:dyDescent="0.25">
      <c r="O30" s="26" t="s">
        <v>2499</v>
      </c>
      <c r="P30" s="28"/>
      <c r="Q30" s="18"/>
      <c r="R30" s="19"/>
    </row>
    <row r="31" spans="1:41" x14ac:dyDescent="0.25">
      <c r="O31" s="26" t="s">
        <v>2500</v>
      </c>
      <c r="P31" s="28"/>
      <c r="Q31" s="18"/>
      <c r="R31" s="19"/>
    </row>
    <row r="32" spans="1:41" x14ac:dyDescent="0.25">
      <c r="O32" s="26" t="s">
        <v>2501</v>
      </c>
      <c r="P32" s="28"/>
      <c r="Q32" s="18"/>
      <c r="R32" s="19"/>
    </row>
    <row r="33" spans="4:18" x14ac:dyDescent="0.25">
      <c r="O33" s="26" t="s">
        <v>2502</v>
      </c>
      <c r="P33" s="28"/>
      <c r="Q33" s="18"/>
      <c r="R33" s="19"/>
    </row>
    <row r="34" spans="4:18" x14ac:dyDescent="0.25">
      <c r="D34" s="91"/>
      <c r="E34" s="91"/>
      <c r="F34" s="91"/>
      <c r="G34" s="91"/>
      <c r="H34" s="91"/>
      <c r="I34" s="91"/>
      <c r="J34" s="91"/>
      <c r="K34" s="91"/>
      <c r="O34" s="26" t="s">
        <v>2503</v>
      </c>
      <c r="P34" s="28"/>
      <c r="Q34" s="18"/>
      <c r="R34" s="19"/>
    </row>
    <row r="35" spans="4:18" x14ac:dyDescent="0.25">
      <c r="D35" s="91"/>
      <c r="E35" s="91"/>
      <c r="F35" s="91"/>
      <c r="G35" s="91"/>
      <c r="H35" s="91"/>
      <c r="I35" s="91"/>
      <c r="J35" s="91"/>
      <c r="K35" s="91"/>
      <c r="O35" s="26" t="s">
        <v>2504</v>
      </c>
      <c r="P35" s="28"/>
      <c r="Q35" s="18"/>
      <c r="R35" s="19"/>
    </row>
    <row r="36" spans="4:18" x14ac:dyDescent="0.25">
      <c r="D36" s="91"/>
      <c r="E36" s="91"/>
      <c r="F36" s="91"/>
      <c r="G36" s="91"/>
      <c r="H36" s="91"/>
      <c r="I36" s="91"/>
      <c r="J36" s="91"/>
      <c r="K36" s="91"/>
      <c r="O36" s="26" t="s">
        <v>2505</v>
      </c>
      <c r="P36" s="28"/>
      <c r="Q36" s="18"/>
      <c r="R36" s="19"/>
    </row>
    <row r="37" spans="4:18" x14ac:dyDescent="0.25">
      <c r="D37" s="91"/>
      <c r="E37" s="91" t="s">
        <v>2506</v>
      </c>
      <c r="F37" s="91"/>
      <c r="G37" s="91"/>
      <c r="H37" s="91"/>
      <c r="I37" s="91"/>
      <c r="J37" s="91"/>
      <c r="K37" s="91"/>
      <c r="O37" s="26" t="s">
        <v>2507</v>
      </c>
      <c r="P37" s="28"/>
      <c r="Q37" s="18"/>
      <c r="R37" s="19"/>
    </row>
    <row r="38" spans="4:18" x14ac:dyDescent="0.25">
      <c r="D38" s="91"/>
      <c r="E38" s="91" t="s">
        <v>2508</v>
      </c>
      <c r="F38" s="91"/>
      <c r="G38" s="91"/>
      <c r="H38" s="91"/>
      <c r="I38" s="91"/>
      <c r="J38" s="91"/>
      <c r="K38" s="91"/>
      <c r="O38" s="26" t="s">
        <v>2509</v>
      </c>
      <c r="P38" s="28"/>
      <c r="Q38" s="18"/>
      <c r="R38" s="19"/>
    </row>
    <row r="39" spans="4:18" x14ac:dyDescent="0.25">
      <c r="D39" s="91"/>
      <c r="E39" s="91" t="s">
        <v>2510</v>
      </c>
      <c r="F39" s="91"/>
      <c r="G39" s="91"/>
      <c r="H39" s="91"/>
      <c r="I39" s="91"/>
      <c r="J39" s="91"/>
      <c r="K39" s="91"/>
      <c r="O39" s="26" t="s">
        <v>2511</v>
      </c>
      <c r="P39" s="28"/>
      <c r="Q39" s="18"/>
      <c r="R39" s="19"/>
    </row>
    <row r="40" spans="4:18" x14ac:dyDescent="0.25">
      <c r="D40" s="91"/>
      <c r="E40" s="91"/>
      <c r="F40" s="91"/>
      <c r="G40" s="91"/>
      <c r="H40" s="91"/>
      <c r="I40" s="91"/>
      <c r="J40" s="91"/>
      <c r="K40" s="91"/>
      <c r="O40" s="26" t="s">
        <v>2512</v>
      </c>
      <c r="P40" s="28"/>
      <c r="Q40" s="18"/>
      <c r="R40" s="19"/>
    </row>
    <row r="41" spans="4:18" x14ac:dyDescent="0.25">
      <c r="D41" s="91"/>
      <c r="E41" s="91"/>
      <c r="F41" s="91"/>
      <c r="G41" s="91"/>
      <c r="H41" s="91"/>
      <c r="I41" s="91"/>
      <c r="J41" s="91"/>
      <c r="K41" s="91"/>
      <c r="O41" s="26" t="s">
        <v>2513</v>
      </c>
      <c r="P41" s="28"/>
      <c r="Q41" s="18"/>
      <c r="R41" s="19"/>
    </row>
    <row r="42" spans="4:18" x14ac:dyDescent="0.25">
      <c r="D42" s="91"/>
      <c r="E42" s="91" t="s">
        <v>2514</v>
      </c>
      <c r="F42" s="91"/>
      <c r="G42" s="91"/>
      <c r="H42" s="91"/>
      <c r="I42" s="91"/>
      <c r="J42" s="91"/>
      <c r="K42" s="91"/>
      <c r="O42" s="26" t="s">
        <v>2515</v>
      </c>
      <c r="P42" s="28"/>
      <c r="Q42" s="18"/>
      <c r="R42" s="19"/>
    </row>
    <row r="43" spans="4:18" x14ac:dyDescent="0.25">
      <c r="D43" s="91"/>
      <c r="E43" s="91" t="s">
        <v>2516</v>
      </c>
      <c r="F43" s="91"/>
      <c r="G43" s="91"/>
      <c r="H43" s="91"/>
      <c r="I43" s="91"/>
      <c r="J43" s="91"/>
      <c r="K43" s="91"/>
      <c r="O43" s="26" t="s">
        <v>2517</v>
      </c>
      <c r="P43" s="28"/>
      <c r="Q43" s="18"/>
      <c r="R43" s="19"/>
    </row>
    <row r="44" spans="4:18" x14ac:dyDescent="0.25">
      <c r="D44" s="91"/>
      <c r="E44" s="91"/>
      <c r="F44" s="91"/>
      <c r="G44" s="91"/>
      <c r="H44" s="91"/>
      <c r="I44" s="91"/>
      <c r="J44" s="91"/>
      <c r="K44" s="91"/>
      <c r="O44" s="26" t="s">
        <v>2518</v>
      </c>
      <c r="P44" s="28"/>
      <c r="Q44" s="18"/>
      <c r="R44" s="19"/>
    </row>
    <row r="45" spans="4:18" x14ac:dyDescent="0.25">
      <c r="D45" s="91"/>
      <c r="E45" s="91"/>
      <c r="F45" s="91"/>
      <c r="G45" s="91"/>
      <c r="H45" s="91"/>
      <c r="I45" s="91"/>
      <c r="J45" s="91"/>
      <c r="K45" s="91"/>
      <c r="O45" s="26" t="s">
        <v>2519</v>
      </c>
      <c r="P45" s="28"/>
      <c r="Q45" s="18"/>
      <c r="R45" s="19"/>
    </row>
    <row r="46" spans="4:18" x14ac:dyDescent="0.25">
      <c r="O46" s="26" t="s">
        <v>2520</v>
      </c>
      <c r="P46" s="28"/>
      <c r="Q46" s="18"/>
      <c r="R46" s="19"/>
    </row>
    <row r="47" spans="4:18" x14ac:dyDescent="0.25">
      <c r="O47" s="26" t="s">
        <v>2521</v>
      </c>
      <c r="P47" s="28"/>
      <c r="Q47" s="18"/>
      <c r="R47" s="19"/>
    </row>
    <row r="48" spans="4:18" x14ac:dyDescent="0.25">
      <c r="O48" s="26" t="s">
        <v>2522</v>
      </c>
      <c r="P48" s="28"/>
      <c r="Q48" s="18"/>
      <c r="R48" s="19"/>
    </row>
    <row r="49" spans="15:18" x14ac:dyDescent="0.25">
      <c r="O49" s="26" t="s">
        <v>2523</v>
      </c>
      <c r="P49" s="28"/>
      <c r="Q49" s="18"/>
      <c r="R49" s="19"/>
    </row>
    <row r="50" spans="15:18" x14ac:dyDescent="0.25">
      <c r="O50" s="26" t="s">
        <v>2524</v>
      </c>
      <c r="P50" s="28"/>
      <c r="Q50" s="18"/>
      <c r="R50" s="19"/>
    </row>
    <row r="51" spans="15:18" x14ac:dyDescent="0.25">
      <c r="O51" s="26" t="s">
        <v>2525</v>
      </c>
      <c r="P51" s="28"/>
      <c r="Q51" s="18"/>
      <c r="R51" s="19"/>
    </row>
    <row r="52" spans="15:18" x14ac:dyDescent="0.25">
      <c r="O52" s="26" t="s">
        <v>2526</v>
      </c>
      <c r="P52" s="28"/>
      <c r="Q52" s="18"/>
      <c r="R52" s="19"/>
    </row>
    <row r="53" spans="15:18" x14ac:dyDescent="0.25">
      <c r="O53" s="26" t="s">
        <v>2527</v>
      </c>
      <c r="P53" s="28"/>
      <c r="Q53" s="18"/>
      <c r="R53" s="19"/>
    </row>
    <row r="54" spans="15:18" x14ac:dyDescent="0.25">
      <c r="O54" s="26" t="s">
        <v>2528</v>
      </c>
      <c r="P54" s="28"/>
      <c r="Q54" s="18"/>
      <c r="R54" s="19"/>
    </row>
    <row r="55" spans="15:18" x14ac:dyDescent="0.25">
      <c r="O55" s="26" t="s">
        <v>2529</v>
      </c>
      <c r="P55" s="28"/>
      <c r="Q55" s="18"/>
      <c r="R55" s="19"/>
    </row>
    <row r="56" spans="15:18" x14ac:dyDescent="0.25">
      <c r="O56" s="26" t="s">
        <v>2530</v>
      </c>
      <c r="P56" s="28"/>
      <c r="Q56" s="18"/>
      <c r="R56" s="19"/>
    </row>
    <row r="57" spans="15:18" x14ac:dyDescent="0.25">
      <c r="O57" s="26" t="s">
        <v>2531</v>
      </c>
      <c r="P57" s="28"/>
      <c r="Q57" s="18"/>
      <c r="R57" s="19"/>
    </row>
    <row r="58" spans="15:18" x14ac:dyDescent="0.25">
      <c r="O58" s="26" t="s">
        <v>2532</v>
      </c>
      <c r="P58" s="28"/>
      <c r="Q58" s="18"/>
      <c r="R58" s="19"/>
    </row>
    <row r="59" spans="15:18" x14ac:dyDescent="0.25">
      <c r="O59" s="26" t="s">
        <v>2533</v>
      </c>
      <c r="P59" s="28"/>
      <c r="Q59" s="18"/>
      <c r="R59" s="19"/>
    </row>
    <row r="60" spans="15:18" x14ac:dyDescent="0.25">
      <c r="O60" s="26" t="s">
        <v>2534</v>
      </c>
      <c r="P60" s="28"/>
      <c r="Q60" s="18"/>
      <c r="R60" s="19"/>
    </row>
    <row r="61" spans="15:18" x14ac:dyDescent="0.25">
      <c r="O61" s="26" t="s">
        <v>2535</v>
      </c>
      <c r="P61" s="28"/>
      <c r="Q61" s="18"/>
      <c r="R61" s="19"/>
    </row>
    <row r="62" spans="15:18" x14ac:dyDescent="0.25">
      <c r="O62" s="26" t="s">
        <v>2536</v>
      </c>
      <c r="P62" s="28"/>
      <c r="Q62" s="18"/>
      <c r="R62" s="19"/>
    </row>
    <row r="63" spans="15:18" x14ac:dyDescent="0.25">
      <c r="O63" s="26" t="s">
        <v>3015</v>
      </c>
      <c r="P63" s="28"/>
      <c r="Q63" s="18"/>
      <c r="R63" s="19"/>
    </row>
    <row r="64" spans="15:18" x14ac:dyDescent="0.25">
      <c r="O64" s="26" t="s">
        <v>3066</v>
      </c>
      <c r="P64" s="28"/>
      <c r="Q64" s="18"/>
      <c r="R64" s="19"/>
    </row>
    <row r="65" spans="15:18" x14ac:dyDescent="0.25">
      <c r="O65" s="26" t="s">
        <v>3117</v>
      </c>
      <c r="P65" s="28"/>
      <c r="Q65" s="18"/>
      <c r="R65" s="19"/>
    </row>
    <row r="66" spans="15:18" x14ac:dyDescent="0.25">
      <c r="O66" s="26" t="s">
        <v>3119</v>
      </c>
      <c r="P66" s="28"/>
      <c r="Q66" s="18"/>
      <c r="R66" s="19"/>
    </row>
    <row r="67" spans="15:18" x14ac:dyDescent="0.25">
      <c r="O67" s="26" t="s">
        <v>3116</v>
      </c>
      <c r="P67" s="28"/>
      <c r="Q67" s="18"/>
      <c r="R67" s="19"/>
    </row>
    <row r="68" spans="15:18" x14ac:dyDescent="0.25">
      <c r="O68" s="26" t="s">
        <v>3189</v>
      </c>
      <c r="P68" s="28"/>
      <c r="Q68" s="18"/>
      <c r="R68" s="19"/>
    </row>
    <row r="69" spans="15:18" x14ac:dyDescent="0.25">
      <c r="O69" s="26" t="s">
        <v>3125</v>
      </c>
      <c r="P69" s="28"/>
      <c r="Q69" s="18"/>
      <c r="R69" s="19"/>
    </row>
    <row r="70" spans="15:18" x14ac:dyDescent="0.25">
      <c r="O70" s="26" t="s">
        <v>3126</v>
      </c>
      <c r="P70" s="28"/>
      <c r="Q70" s="18"/>
      <c r="R70" s="19"/>
    </row>
    <row r="71" spans="15:18" x14ac:dyDescent="0.25">
      <c r="O71" s="26" t="s">
        <v>3127</v>
      </c>
      <c r="P71" s="28"/>
      <c r="Q71" s="18"/>
      <c r="R71" s="19"/>
    </row>
    <row r="72" spans="15:18" x14ac:dyDescent="0.25">
      <c r="O72" s="26" t="s">
        <v>3128</v>
      </c>
      <c r="P72" s="28"/>
      <c r="Q72" s="18"/>
      <c r="R72" s="19"/>
    </row>
    <row r="73" spans="15:18" x14ac:dyDescent="0.25">
      <c r="O73" s="26" t="s">
        <v>3129</v>
      </c>
      <c r="P73" s="28"/>
      <c r="Q73" s="18"/>
      <c r="R73" s="19"/>
    </row>
    <row r="74" spans="15:18" x14ac:dyDescent="0.25">
      <c r="O74" s="26" t="s">
        <v>3130</v>
      </c>
      <c r="P74" s="28"/>
      <c r="Q74" s="18"/>
      <c r="R74" s="19"/>
    </row>
    <row r="75" spans="15:18" x14ac:dyDescent="0.25">
      <c r="O75" s="26" t="s">
        <v>3131</v>
      </c>
      <c r="P75" s="28"/>
      <c r="Q75" s="18"/>
      <c r="R75" s="19"/>
    </row>
    <row r="76" spans="15:18" x14ac:dyDescent="0.25">
      <c r="O76" s="26" t="s">
        <v>3132</v>
      </c>
      <c r="P76" s="28"/>
      <c r="Q76" s="18"/>
      <c r="R76" s="19"/>
    </row>
    <row r="77" spans="15:18" x14ac:dyDescent="0.25">
      <c r="O77" s="26" t="s">
        <v>3133</v>
      </c>
      <c r="P77" s="28"/>
      <c r="Q77" s="18"/>
      <c r="R77" s="19"/>
    </row>
    <row r="78" spans="15:18" x14ac:dyDescent="0.25">
      <c r="O78" s="26" t="s">
        <v>3134</v>
      </c>
      <c r="P78" s="28"/>
      <c r="Q78" s="18"/>
      <c r="R78" s="19"/>
    </row>
    <row r="79" spans="15:18" x14ac:dyDescent="0.25">
      <c r="O79" s="26" t="s">
        <v>3135</v>
      </c>
      <c r="P79" s="28"/>
      <c r="Q79" s="18"/>
      <c r="R79" s="19"/>
    </row>
    <row r="80" spans="15:18" ht="15.75" thickBot="1" x14ac:dyDescent="0.3">
      <c r="O80" s="61" t="s">
        <v>3136</v>
      </c>
      <c r="P80" s="58"/>
      <c r="Q80" s="18"/>
      <c r="R80" s="59"/>
    </row>
  </sheetData>
  <mergeCells count="7">
    <mergeCell ref="AG3:AI3"/>
    <mergeCell ref="O3:R3"/>
    <mergeCell ref="T3:V3"/>
    <mergeCell ref="X3:Z3"/>
    <mergeCell ref="B1:J4"/>
    <mergeCell ref="AB3:AE3"/>
    <mergeCell ref="O2:V2"/>
  </mergeCells>
  <conditionalFormatting sqref="V5:V24">
    <cfRule type="cellIs" dxfId="5089" priority="8" operator="greaterThan">
      <formula>U5</formula>
    </cfRule>
  </conditionalFormatting>
  <conditionalFormatting sqref="Q5:Q13">
    <cfRule type="cellIs" dxfId="5088" priority="6" operator="greaterThan">
      <formula>P5</formula>
    </cfRule>
  </conditionalFormatting>
  <conditionalFormatting sqref="Q15:Q26">
    <cfRule type="cellIs" dxfId="5087" priority="5" operator="greaterThan">
      <formula>P15</formula>
    </cfRule>
  </conditionalFormatting>
  <conditionalFormatting sqref="Q28:Q63">
    <cfRule type="cellIs" dxfId="5086" priority="4" operator="greaterThan">
      <formula>P28</formula>
    </cfRule>
  </conditionalFormatting>
  <conditionalFormatting sqref="Q64:Q78">
    <cfRule type="cellIs" dxfId="5085" priority="3" operator="greaterThan">
      <formula>P64</formula>
    </cfRule>
  </conditionalFormatting>
  <conditionalFormatting sqref="Q79">
    <cfRule type="cellIs" dxfId="5084" priority="2" operator="greaterThan">
      <formula>P79</formula>
    </cfRule>
  </conditionalFormatting>
  <conditionalFormatting sqref="Q80">
    <cfRule type="cellIs" dxfId="5083" priority="1" operator="greaterThan">
      <formula>P80</formula>
    </cfRule>
  </conditionalFormatting>
  <dataValidations count="7">
    <dataValidation type="list" allowBlank="1" showInputMessage="1" showErrorMessage="1" sqref="J6">
      <formula1>$AK$3:$AK$11</formula1>
    </dataValidation>
    <dataValidation type="list" allowBlank="1" showInputMessage="1" showErrorMessage="1" sqref="J8">
      <formula1>$AL$3:$AL$14</formula1>
    </dataValidation>
    <dataValidation type="list" allowBlank="1" showInputMessage="1" showErrorMessage="1" sqref="J16">
      <formula1>$AM$3:$AM$18</formula1>
    </dataValidation>
    <dataValidation type="list" allowBlank="1" showInputMessage="1" showErrorMessage="1" sqref="D18">
      <formula1>$AN$3:$AN$5</formula1>
    </dataValidation>
    <dataValidation type="list" allowBlank="1" showInputMessage="1" showErrorMessage="1" sqref="G18">
      <formula1>$AO$3:$AO$28</formula1>
    </dataValidation>
    <dataValidation type="list" allowBlank="1" showInputMessage="1" showErrorMessage="1" sqref="G22">
      <formula1>$AP$3:$AP$5</formula1>
    </dataValidation>
    <dataValidation type="list" allowBlank="1" showInputMessage="1" showErrorMessage="1" sqref="O62">
      <formula1>$P$1:$P$67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K1029"/>
  <sheetViews>
    <sheetView topLeftCell="D1" workbookViewId="0">
      <selection activeCell="A6" sqref="A6"/>
    </sheetView>
  </sheetViews>
  <sheetFormatPr defaultColWidth="9.140625" defaultRowHeight="15" x14ac:dyDescent="0.25"/>
  <cols>
    <col min="1" max="1" width="9.7109375" style="34" customWidth="1"/>
    <col min="2" max="2" width="18.140625" customWidth="1"/>
    <col min="3" max="3" width="15.28515625" customWidth="1"/>
    <col min="4" max="4" width="45.28515625" customWidth="1"/>
    <col min="5" max="5" width="13.28515625" customWidth="1"/>
    <col min="6" max="6" width="41.7109375" customWidth="1"/>
    <col min="7" max="7" width="13" customWidth="1"/>
    <col min="8" max="8" width="15.5703125" customWidth="1"/>
    <col min="9" max="9" width="17.140625" customWidth="1"/>
    <col min="10" max="10" width="10.7109375" customWidth="1"/>
    <col min="11" max="11" width="21.28515625" style="43" bestFit="1" customWidth="1"/>
  </cols>
  <sheetData>
    <row r="1" spans="1:11" x14ac:dyDescent="0.25">
      <c r="A1" s="33"/>
      <c r="B1" s="10"/>
      <c r="C1" s="10"/>
      <c r="D1" s="10"/>
      <c r="E1" s="10"/>
      <c r="F1" s="10"/>
      <c r="G1" s="10"/>
      <c r="H1" s="10"/>
      <c r="I1" s="10"/>
      <c r="J1" s="10"/>
      <c r="K1" s="73"/>
    </row>
    <row r="2" spans="1:11" x14ac:dyDescent="0.25">
      <c r="A2" s="33"/>
      <c r="B2" s="10"/>
      <c r="C2" s="10"/>
      <c r="D2" s="10"/>
      <c r="E2" s="10"/>
      <c r="F2" s="10"/>
      <c r="G2" s="10"/>
      <c r="H2" s="10"/>
      <c r="I2" s="10"/>
      <c r="J2" s="10"/>
      <c r="K2" s="73"/>
    </row>
    <row r="3" spans="1:11" x14ac:dyDescent="0.25">
      <c r="A3" s="33"/>
      <c r="B3" s="10"/>
      <c r="C3" s="10"/>
      <c r="D3" s="10"/>
      <c r="E3" s="10"/>
      <c r="F3" s="10"/>
      <c r="G3" s="10"/>
      <c r="H3" s="10"/>
      <c r="I3" s="10"/>
      <c r="J3" s="10"/>
      <c r="K3" s="73"/>
    </row>
    <row r="4" spans="1:11" x14ac:dyDescent="0.25">
      <c r="A4" s="33"/>
      <c r="B4" s="10"/>
      <c r="C4" s="10"/>
      <c r="D4" s="10"/>
      <c r="E4" s="10"/>
      <c r="F4" s="10"/>
      <c r="G4" s="10"/>
      <c r="H4" s="10"/>
      <c r="I4" s="10"/>
      <c r="J4" s="10"/>
      <c r="K4" s="73"/>
    </row>
    <row r="5" spans="1:11" x14ac:dyDescent="0.25">
      <c r="A5" s="35" t="s">
        <v>48</v>
      </c>
      <c r="B5" t="s">
        <v>49</v>
      </c>
      <c r="C5" t="s">
        <v>50</v>
      </c>
      <c r="D5" t="s">
        <v>51</v>
      </c>
      <c r="E5" t="s">
        <v>52</v>
      </c>
      <c r="F5" t="s">
        <v>53</v>
      </c>
      <c r="G5" t="s">
        <v>54</v>
      </c>
      <c r="H5" t="s">
        <v>55</v>
      </c>
      <c r="I5" t="s">
        <v>56</v>
      </c>
      <c r="J5" t="s">
        <v>57</v>
      </c>
      <c r="K5" s="43" t="s">
        <v>3055</v>
      </c>
    </row>
    <row r="6" spans="1:11" x14ac:dyDescent="0.25">
      <c r="A6" s="34">
        <v>1014</v>
      </c>
      <c r="B6" t="s">
        <v>3276</v>
      </c>
      <c r="C6" s="11">
        <v>31988797986</v>
      </c>
      <c r="E6" s="13"/>
      <c r="F6" t="s">
        <v>3277</v>
      </c>
      <c r="G6" t="s">
        <v>274</v>
      </c>
      <c r="H6" t="s">
        <v>20</v>
      </c>
      <c r="J6" t="s">
        <v>21</v>
      </c>
      <c r="K6" s="43">
        <v>44644</v>
      </c>
    </row>
    <row r="7" spans="1:11" x14ac:dyDescent="0.25">
      <c r="A7" s="34">
        <v>1013</v>
      </c>
      <c r="B7" t="s">
        <v>3273</v>
      </c>
      <c r="C7" s="11">
        <v>31991407005</v>
      </c>
      <c r="E7" s="13"/>
      <c r="F7" t="s">
        <v>3274</v>
      </c>
      <c r="G7" t="s">
        <v>945</v>
      </c>
      <c r="H7" t="s">
        <v>20</v>
      </c>
      <c r="J7" t="s">
        <v>24</v>
      </c>
      <c r="K7" s="43">
        <v>44201</v>
      </c>
    </row>
    <row r="8" spans="1:11" x14ac:dyDescent="0.25">
      <c r="A8" s="34">
        <v>1012</v>
      </c>
      <c r="B8" t="s">
        <v>3271</v>
      </c>
      <c r="C8" s="11">
        <v>31988195980</v>
      </c>
      <c r="E8" s="13"/>
      <c r="F8" t="s">
        <v>3272</v>
      </c>
      <c r="G8" t="s">
        <v>1104</v>
      </c>
      <c r="H8" t="s">
        <v>20</v>
      </c>
      <c r="J8" t="s">
        <v>21</v>
      </c>
      <c r="K8" s="43">
        <v>44201</v>
      </c>
    </row>
    <row r="9" spans="1:11" x14ac:dyDescent="0.25">
      <c r="A9" s="34">
        <v>1011</v>
      </c>
      <c r="B9" t="s">
        <v>3269</v>
      </c>
      <c r="C9" s="11">
        <v>31999555072</v>
      </c>
      <c r="E9" s="13"/>
      <c r="F9" t="s">
        <v>3270</v>
      </c>
      <c r="G9" t="s">
        <v>610</v>
      </c>
      <c r="H9" t="s">
        <v>20</v>
      </c>
      <c r="J9" t="s">
        <v>21</v>
      </c>
      <c r="K9" s="43">
        <v>44201</v>
      </c>
    </row>
    <row r="10" spans="1:11" x14ac:dyDescent="0.25">
      <c r="A10" s="34">
        <v>1010</v>
      </c>
      <c r="B10" t="s">
        <v>3267</v>
      </c>
      <c r="C10" s="11">
        <v>31982170313</v>
      </c>
      <c r="E10" s="13"/>
      <c r="F10" t="s">
        <v>3268</v>
      </c>
      <c r="G10" t="s">
        <v>65</v>
      </c>
      <c r="H10" t="s">
        <v>20</v>
      </c>
      <c r="J10" t="s">
        <v>21</v>
      </c>
      <c r="K10" s="43">
        <v>44201</v>
      </c>
    </row>
    <row r="11" spans="1:11" x14ac:dyDescent="0.25">
      <c r="A11" s="34">
        <v>1009</v>
      </c>
      <c r="B11" t="s">
        <v>3266</v>
      </c>
      <c r="C11" s="11">
        <v>31999999999</v>
      </c>
      <c r="E11" s="13"/>
      <c r="J11" t="s">
        <v>21</v>
      </c>
      <c r="K11" s="43">
        <v>44201</v>
      </c>
    </row>
    <row r="12" spans="1:11" x14ac:dyDescent="0.25">
      <c r="A12" s="34">
        <v>1008</v>
      </c>
      <c r="B12" t="s">
        <v>3264</v>
      </c>
      <c r="C12" s="11">
        <v>31991293985</v>
      </c>
      <c r="E12" s="13"/>
      <c r="F12" t="s">
        <v>3265</v>
      </c>
      <c r="G12" t="s">
        <v>204</v>
      </c>
      <c r="H12" t="s">
        <v>20</v>
      </c>
      <c r="J12" t="s">
        <v>21</v>
      </c>
      <c r="K12" s="43">
        <v>44201</v>
      </c>
    </row>
    <row r="13" spans="1:11" x14ac:dyDescent="0.25">
      <c r="A13" s="34">
        <v>1007</v>
      </c>
      <c r="B13" t="s">
        <v>3263</v>
      </c>
      <c r="C13" s="11">
        <v>31994440966</v>
      </c>
      <c r="E13" s="13"/>
      <c r="J13" t="s">
        <v>21</v>
      </c>
      <c r="K13" s="43">
        <v>44201</v>
      </c>
    </row>
    <row r="14" spans="1:11" x14ac:dyDescent="0.25">
      <c r="A14" s="34">
        <v>1006</v>
      </c>
      <c r="B14" t="s">
        <v>3260</v>
      </c>
      <c r="C14" s="11">
        <v>31986086343</v>
      </c>
      <c r="E14" s="13"/>
      <c r="F14" t="s">
        <v>3261</v>
      </c>
      <c r="G14" t="s">
        <v>698</v>
      </c>
      <c r="H14" t="s">
        <v>20</v>
      </c>
      <c r="J14" t="s">
        <v>21</v>
      </c>
      <c r="K14" s="43">
        <v>44201</v>
      </c>
    </row>
    <row r="15" spans="1:11" x14ac:dyDescent="0.25">
      <c r="A15" s="34">
        <v>1005</v>
      </c>
      <c r="B15" t="s">
        <v>3259</v>
      </c>
      <c r="C15" s="11">
        <v>31999200563</v>
      </c>
      <c r="E15" s="13"/>
      <c r="J15" t="s">
        <v>21</v>
      </c>
      <c r="K15" s="43">
        <v>44201</v>
      </c>
    </row>
    <row r="16" spans="1:11" x14ac:dyDescent="0.25">
      <c r="A16" s="34">
        <v>1004</v>
      </c>
      <c r="B16" t="s">
        <v>3257</v>
      </c>
      <c r="C16" s="11">
        <v>31971117087</v>
      </c>
      <c r="E16" s="13"/>
      <c r="J16" t="s">
        <v>21</v>
      </c>
      <c r="K16" s="43">
        <v>44201</v>
      </c>
    </row>
    <row r="17" spans="1:11" x14ac:dyDescent="0.25">
      <c r="A17" s="34">
        <v>1003</v>
      </c>
      <c r="B17" t="s">
        <v>3256</v>
      </c>
      <c r="C17" s="11">
        <v>31999952234</v>
      </c>
      <c r="E17" s="13"/>
      <c r="J17" t="s">
        <v>21</v>
      </c>
      <c r="K17" s="43">
        <v>44201</v>
      </c>
    </row>
    <row r="18" spans="1:11" x14ac:dyDescent="0.25">
      <c r="A18" s="34">
        <v>1002</v>
      </c>
      <c r="B18" t="s">
        <v>3254</v>
      </c>
      <c r="C18" s="11">
        <v>31999233559</v>
      </c>
      <c r="E18" s="13"/>
      <c r="F18" t="s">
        <v>3255</v>
      </c>
      <c r="G18" t="s">
        <v>622</v>
      </c>
      <c r="H18" t="s">
        <v>26</v>
      </c>
      <c r="J18" t="s">
        <v>24</v>
      </c>
      <c r="K18" s="43">
        <v>44201</v>
      </c>
    </row>
    <row r="19" spans="1:11" x14ac:dyDescent="0.25">
      <c r="A19" s="34">
        <v>1001</v>
      </c>
      <c r="B19" t="s">
        <v>3252</v>
      </c>
      <c r="C19" s="11">
        <v>31994302318</v>
      </c>
      <c r="E19" s="13"/>
      <c r="F19" t="s">
        <v>3253</v>
      </c>
      <c r="G19" t="s">
        <v>2992</v>
      </c>
      <c r="H19" t="s">
        <v>20</v>
      </c>
      <c r="J19" t="s">
        <v>21</v>
      </c>
      <c r="K19" s="43">
        <v>44201</v>
      </c>
    </row>
    <row r="20" spans="1:11" x14ac:dyDescent="0.25">
      <c r="A20" s="34">
        <v>1000</v>
      </c>
      <c r="B20" t="s">
        <v>3250</v>
      </c>
      <c r="C20" s="11">
        <v>31997830611</v>
      </c>
      <c r="E20" s="13"/>
      <c r="F20" t="s">
        <v>3251</v>
      </c>
      <c r="G20" t="s">
        <v>419</v>
      </c>
      <c r="H20" t="s">
        <v>20</v>
      </c>
      <c r="J20" t="s">
        <v>24</v>
      </c>
      <c r="K20" s="43">
        <v>44201</v>
      </c>
    </row>
    <row r="21" spans="1:11" x14ac:dyDescent="0.25">
      <c r="A21" s="34">
        <v>999</v>
      </c>
      <c r="B21" t="s">
        <v>3249</v>
      </c>
      <c r="C21" s="11">
        <v>31995376826</v>
      </c>
      <c r="E21" s="13"/>
      <c r="J21" t="s">
        <v>21</v>
      </c>
      <c r="K21" s="43">
        <v>44193</v>
      </c>
    </row>
    <row r="22" spans="1:11" x14ac:dyDescent="0.25">
      <c r="A22" s="34">
        <v>998</v>
      </c>
      <c r="B22" t="s">
        <v>3246</v>
      </c>
      <c r="C22" s="11">
        <v>31997003005</v>
      </c>
      <c r="E22" s="13"/>
      <c r="F22" t="s">
        <v>3247</v>
      </c>
      <c r="G22" t="s">
        <v>201</v>
      </c>
      <c r="H22" t="s">
        <v>20</v>
      </c>
      <c r="J22" t="s">
        <v>24</v>
      </c>
      <c r="K22" s="43">
        <v>44193</v>
      </c>
    </row>
    <row r="23" spans="1:11" x14ac:dyDescent="0.25">
      <c r="A23" s="34">
        <v>997</v>
      </c>
      <c r="B23" t="s">
        <v>3244</v>
      </c>
      <c r="C23" s="11">
        <v>31999024000</v>
      </c>
      <c r="E23" s="13"/>
      <c r="F23" t="s">
        <v>3245</v>
      </c>
      <c r="G23" t="s">
        <v>72</v>
      </c>
      <c r="H23" t="s">
        <v>20</v>
      </c>
      <c r="J23" t="s">
        <v>21</v>
      </c>
      <c r="K23" s="43">
        <v>44193</v>
      </c>
    </row>
    <row r="24" spans="1:11" x14ac:dyDescent="0.25">
      <c r="A24" s="34">
        <v>996</v>
      </c>
      <c r="B24" t="s">
        <v>3242</v>
      </c>
      <c r="C24" s="11">
        <v>31997450202</v>
      </c>
      <c r="E24" s="13"/>
      <c r="F24" t="s">
        <v>3243</v>
      </c>
      <c r="G24" t="s">
        <v>239</v>
      </c>
      <c r="H24" t="s">
        <v>20</v>
      </c>
      <c r="J24" t="s">
        <v>21</v>
      </c>
      <c r="K24" s="43">
        <v>44192</v>
      </c>
    </row>
    <row r="25" spans="1:11" x14ac:dyDescent="0.25">
      <c r="A25" s="34">
        <v>995</v>
      </c>
      <c r="B25" t="s">
        <v>3240</v>
      </c>
      <c r="C25" s="11">
        <v>31994462063</v>
      </c>
      <c r="E25" s="13"/>
      <c r="F25" t="s">
        <v>3241</v>
      </c>
      <c r="G25" t="s">
        <v>1064</v>
      </c>
      <c r="H25" t="s">
        <v>20</v>
      </c>
      <c r="J25" t="s">
        <v>21</v>
      </c>
      <c r="K25" s="43">
        <v>44192</v>
      </c>
    </row>
    <row r="26" spans="1:11" x14ac:dyDescent="0.25">
      <c r="A26" s="34">
        <v>994</v>
      </c>
      <c r="B26" t="s">
        <v>3238</v>
      </c>
      <c r="C26" s="11">
        <v>15618867901</v>
      </c>
      <c r="E26" s="13"/>
      <c r="F26" t="s">
        <v>3239</v>
      </c>
      <c r="G26" t="s">
        <v>97</v>
      </c>
      <c r="H26" t="s">
        <v>20</v>
      </c>
      <c r="J26" t="s">
        <v>21</v>
      </c>
      <c r="K26" s="43">
        <v>44192</v>
      </c>
    </row>
    <row r="27" spans="1:11" x14ac:dyDescent="0.25">
      <c r="A27" s="34">
        <v>993</v>
      </c>
      <c r="B27" t="s">
        <v>3236</v>
      </c>
      <c r="C27" s="11">
        <v>31984973907</v>
      </c>
      <c r="E27" s="13"/>
      <c r="F27" t="s">
        <v>3237</v>
      </c>
      <c r="G27" t="s">
        <v>288</v>
      </c>
      <c r="H27" t="s">
        <v>20</v>
      </c>
      <c r="J27" t="s">
        <v>24</v>
      </c>
      <c r="K27" s="43">
        <v>44191</v>
      </c>
    </row>
    <row r="28" spans="1:11" x14ac:dyDescent="0.25">
      <c r="A28" s="34">
        <v>992</v>
      </c>
      <c r="B28" t="s">
        <v>3235</v>
      </c>
      <c r="C28" s="11">
        <v>31985244036</v>
      </c>
      <c r="E28" s="13"/>
      <c r="J28" t="s">
        <v>21</v>
      </c>
      <c r="K28" s="43">
        <v>44191</v>
      </c>
    </row>
    <row r="29" spans="1:11" x14ac:dyDescent="0.25">
      <c r="A29" s="34">
        <v>991</v>
      </c>
      <c r="B29" t="s">
        <v>3233</v>
      </c>
      <c r="C29" s="11">
        <v>31999087312</v>
      </c>
      <c r="E29" s="13"/>
      <c r="F29" t="s">
        <v>3234</v>
      </c>
      <c r="G29" t="s">
        <v>218</v>
      </c>
      <c r="H29" t="s">
        <v>20</v>
      </c>
      <c r="J29" t="s">
        <v>21</v>
      </c>
      <c r="K29" s="43">
        <v>44191</v>
      </c>
    </row>
    <row r="30" spans="1:11" x14ac:dyDescent="0.25">
      <c r="A30" s="34">
        <v>990</v>
      </c>
      <c r="B30" t="s">
        <v>3230</v>
      </c>
      <c r="C30" s="11">
        <v>31986691888</v>
      </c>
      <c r="E30" s="13"/>
      <c r="F30" t="s">
        <v>3231</v>
      </c>
      <c r="G30" t="s">
        <v>3232</v>
      </c>
      <c r="H30" t="s">
        <v>20</v>
      </c>
      <c r="J30" t="s">
        <v>24</v>
      </c>
      <c r="K30" s="43">
        <v>44191</v>
      </c>
    </row>
    <row r="31" spans="1:11" x14ac:dyDescent="0.25">
      <c r="A31" s="34">
        <v>989</v>
      </c>
      <c r="B31" t="s">
        <v>3229</v>
      </c>
      <c r="C31" s="11">
        <v>31971131132</v>
      </c>
      <c r="E31" s="13"/>
      <c r="J31" t="s">
        <v>21</v>
      </c>
      <c r="K31" s="43">
        <v>44191</v>
      </c>
    </row>
    <row r="32" spans="1:11" x14ac:dyDescent="0.25">
      <c r="A32" s="34">
        <v>988</v>
      </c>
      <c r="B32" t="s">
        <v>3227</v>
      </c>
      <c r="C32" s="11">
        <v>31975234668</v>
      </c>
      <c r="E32" s="13"/>
      <c r="F32" t="s">
        <v>3228</v>
      </c>
      <c r="G32" t="s">
        <v>111</v>
      </c>
      <c r="H32" t="s">
        <v>20</v>
      </c>
      <c r="J32" t="s">
        <v>21</v>
      </c>
      <c r="K32" s="43">
        <v>44191</v>
      </c>
    </row>
    <row r="33" spans="1:11" x14ac:dyDescent="0.25">
      <c r="A33" s="34">
        <v>987</v>
      </c>
      <c r="B33" t="s">
        <v>3225</v>
      </c>
      <c r="C33" s="11">
        <v>31986830691</v>
      </c>
      <c r="E33" s="13"/>
      <c r="F33" t="s">
        <v>3226</v>
      </c>
      <c r="G33" t="s">
        <v>267</v>
      </c>
      <c r="H33" t="s">
        <v>20</v>
      </c>
      <c r="J33" t="s">
        <v>21</v>
      </c>
      <c r="K33" s="43">
        <v>44191</v>
      </c>
    </row>
    <row r="34" spans="1:11" x14ac:dyDescent="0.25">
      <c r="A34" s="34">
        <v>986</v>
      </c>
      <c r="B34" t="s">
        <v>3223</v>
      </c>
      <c r="C34" s="11">
        <v>31999999999</v>
      </c>
      <c r="E34" s="13"/>
      <c r="F34" t="s">
        <v>3224</v>
      </c>
      <c r="J34" t="s">
        <v>24</v>
      </c>
      <c r="K34" s="43">
        <v>44191</v>
      </c>
    </row>
    <row r="35" spans="1:11" x14ac:dyDescent="0.25">
      <c r="A35" s="34">
        <v>985</v>
      </c>
      <c r="B35" t="s">
        <v>3221</v>
      </c>
      <c r="C35" s="11">
        <v>31999999999</v>
      </c>
      <c r="E35" s="13"/>
      <c r="F35" t="s">
        <v>3222</v>
      </c>
      <c r="G35" t="s">
        <v>164</v>
      </c>
      <c r="H35" t="s">
        <v>20</v>
      </c>
      <c r="J35" t="s">
        <v>21</v>
      </c>
      <c r="K35" s="43">
        <v>44191</v>
      </c>
    </row>
    <row r="36" spans="1:11" x14ac:dyDescent="0.25">
      <c r="A36" s="34">
        <v>984</v>
      </c>
      <c r="B36" t="s">
        <v>3219</v>
      </c>
      <c r="C36" s="11">
        <v>31993127550</v>
      </c>
      <c r="E36" s="13"/>
      <c r="F36" t="s">
        <v>3220</v>
      </c>
      <c r="G36" t="s">
        <v>218</v>
      </c>
      <c r="H36" t="s">
        <v>20</v>
      </c>
      <c r="J36" t="s">
        <v>21</v>
      </c>
      <c r="K36" s="43">
        <v>44188</v>
      </c>
    </row>
    <row r="37" spans="1:11" x14ac:dyDescent="0.25">
      <c r="A37" s="34">
        <v>983</v>
      </c>
      <c r="B37" t="s">
        <v>3218</v>
      </c>
      <c r="C37" s="11">
        <v>31996916871</v>
      </c>
      <c r="E37" s="13"/>
      <c r="J37" t="s">
        <v>21</v>
      </c>
      <c r="K37" s="43">
        <v>44188</v>
      </c>
    </row>
    <row r="38" spans="1:11" x14ac:dyDescent="0.25">
      <c r="A38" s="34">
        <v>982</v>
      </c>
      <c r="B38" t="s">
        <v>3216</v>
      </c>
      <c r="C38" s="11">
        <v>31984945173</v>
      </c>
      <c r="E38" s="13"/>
      <c r="F38" t="s">
        <v>3217</v>
      </c>
      <c r="G38" t="s">
        <v>2978</v>
      </c>
      <c r="H38" t="s">
        <v>20</v>
      </c>
      <c r="J38" t="s">
        <v>21</v>
      </c>
      <c r="K38" s="43">
        <v>44188</v>
      </c>
    </row>
    <row r="39" spans="1:11" x14ac:dyDescent="0.25">
      <c r="A39" s="34">
        <v>981</v>
      </c>
      <c r="B39" t="s">
        <v>3215</v>
      </c>
      <c r="C39" s="11">
        <v>31994992356</v>
      </c>
      <c r="E39" s="13"/>
      <c r="J39" t="s">
        <v>24</v>
      </c>
      <c r="K39" s="43">
        <v>44188</v>
      </c>
    </row>
    <row r="40" spans="1:11" x14ac:dyDescent="0.25">
      <c r="A40" s="34">
        <v>980</v>
      </c>
      <c r="B40" t="s">
        <v>3212</v>
      </c>
      <c r="C40" s="11">
        <v>31999999999</v>
      </c>
      <c r="E40" s="13"/>
      <c r="J40" t="s">
        <v>21</v>
      </c>
      <c r="K40" s="43">
        <v>44186</v>
      </c>
    </row>
    <row r="41" spans="1:11" x14ac:dyDescent="0.25">
      <c r="A41" s="34">
        <v>979</v>
      </c>
      <c r="B41" t="s">
        <v>3210</v>
      </c>
      <c r="C41" s="11">
        <v>31981184283</v>
      </c>
      <c r="E41" s="13"/>
      <c r="J41" t="s">
        <v>21</v>
      </c>
      <c r="K41" s="43">
        <v>44186</v>
      </c>
    </row>
    <row r="42" spans="1:11" x14ac:dyDescent="0.25">
      <c r="A42" s="34">
        <v>978</v>
      </c>
      <c r="B42" t="s">
        <v>3211</v>
      </c>
      <c r="C42" s="11">
        <v>31996740592</v>
      </c>
      <c r="E42" s="13"/>
      <c r="J42" t="s">
        <v>21</v>
      </c>
      <c r="K42" s="43">
        <v>44186</v>
      </c>
    </row>
    <row r="43" spans="1:11" x14ac:dyDescent="0.25">
      <c r="A43" s="34">
        <v>977</v>
      </c>
      <c r="B43" t="s">
        <v>3208</v>
      </c>
      <c r="C43" s="11">
        <v>38992518408</v>
      </c>
      <c r="E43" s="13"/>
      <c r="J43" t="s">
        <v>21</v>
      </c>
      <c r="K43" s="43">
        <v>44186</v>
      </c>
    </row>
    <row r="44" spans="1:11" x14ac:dyDescent="0.25">
      <c r="A44" s="34">
        <v>976</v>
      </c>
      <c r="B44" t="s">
        <v>3022</v>
      </c>
      <c r="C44" s="11">
        <v>31986591388</v>
      </c>
      <c r="E44" s="13"/>
      <c r="F44" t="s">
        <v>3205</v>
      </c>
      <c r="G44" t="s">
        <v>3191</v>
      </c>
      <c r="H44" t="s">
        <v>20</v>
      </c>
      <c r="J44" t="s">
        <v>24</v>
      </c>
      <c r="K44" s="43">
        <v>44186</v>
      </c>
    </row>
    <row r="45" spans="1:11" x14ac:dyDescent="0.25">
      <c r="A45" s="34">
        <v>975</v>
      </c>
      <c r="B45" t="s">
        <v>3204</v>
      </c>
      <c r="C45" s="11">
        <v>31999999999</v>
      </c>
      <c r="E45" s="13"/>
      <c r="J45" t="s">
        <v>21</v>
      </c>
      <c r="K45" s="43">
        <v>44186</v>
      </c>
    </row>
    <row r="46" spans="1:11" x14ac:dyDescent="0.25">
      <c r="A46" s="34">
        <v>974</v>
      </c>
      <c r="B46" t="s">
        <v>3203</v>
      </c>
      <c r="C46" s="11">
        <v>31975760051</v>
      </c>
      <c r="E46" s="13"/>
      <c r="J46" t="s">
        <v>24</v>
      </c>
      <c r="K46" s="43">
        <v>44186</v>
      </c>
    </row>
    <row r="47" spans="1:11" x14ac:dyDescent="0.25">
      <c r="A47" s="34">
        <v>973</v>
      </c>
      <c r="B47" t="s">
        <v>3202</v>
      </c>
      <c r="C47" s="11">
        <v>31999999999</v>
      </c>
      <c r="E47" s="13"/>
      <c r="J47" t="s">
        <v>21</v>
      </c>
      <c r="K47" s="43">
        <v>44186</v>
      </c>
    </row>
    <row r="48" spans="1:11" x14ac:dyDescent="0.25">
      <c r="A48" s="34">
        <v>972</v>
      </c>
      <c r="B48" t="s">
        <v>3201</v>
      </c>
      <c r="C48" s="11">
        <v>35997602403</v>
      </c>
      <c r="E48" s="13"/>
      <c r="F48" t="s">
        <v>71</v>
      </c>
      <c r="G48" t="s">
        <v>218</v>
      </c>
      <c r="H48" t="s">
        <v>20</v>
      </c>
      <c r="J48" t="s">
        <v>21</v>
      </c>
      <c r="K48" s="43">
        <v>44186</v>
      </c>
    </row>
    <row r="49" spans="1:11" x14ac:dyDescent="0.25">
      <c r="A49" s="34">
        <v>971</v>
      </c>
      <c r="B49" t="s">
        <v>3198</v>
      </c>
      <c r="C49" s="11">
        <v>31999999999</v>
      </c>
      <c r="E49" s="13"/>
      <c r="F49" t="s">
        <v>3199</v>
      </c>
      <c r="G49" t="s">
        <v>127</v>
      </c>
      <c r="H49" t="s">
        <v>20</v>
      </c>
      <c r="J49" t="s">
        <v>24</v>
      </c>
      <c r="K49" s="43">
        <v>44186</v>
      </c>
    </row>
    <row r="50" spans="1:11" x14ac:dyDescent="0.25">
      <c r="A50" s="34">
        <v>970</v>
      </c>
      <c r="B50" t="s">
        <v>3197</v>
      </c>
      <c r="C50" s="11">
        <v>31992094214</v>
      </c>
      <c r="E50" s="13"/>
      <c r="J50" t="s">
        <v>21</v>
      </c>
      <c r="K50" s="43">
        <v>44186</v>
      </c>
    </row>
    <row r="51" spans="1:11" x14ac:dyDescent="0.25">
      <c r="A51" s="34">
        <v>969</v>
      </c>
      <c r="B51" t="s">
        <v>3194</v>
      </c>
      <c r="C51" s="11">
        <v>31988357568</v>
      </c>
      <c r="E51" s="13"/>
      <c r="F51" t="s">
        <v>1090</v>
      </c>
      <c r="G51" t="s">
        <v>622</v>
      </c>
      <c r="H51" t="s">
        <v>20</v>
      </c>
      <c r="J51" t="s">
        <v>21</v>
      </c>
      <c r="K51" s="43">
        <v>44182</v>
      </c>
    </row>
    <row r="52" spans="1:11" x14ac:dyDescent="0.25">
      <c r="A52" s="34">
        <v>968</v>
      </c>
      <c r="B52" t="s">
        <v>3193</v>
      </c>
      <c r="C52" s="11">
        <v>38988287708</v>
      </c>
      <c r="E52" s="13"/>
      <c r="J52" t="s">
        <v>21</v>
      </c>
      <c r="K52" s="43">
        <v>44182</v>
      </c>
    </row>
    <row r="53" spans="1:11" x14ac:dyDescent="0.25">
      <c r="A53" s="34">
        <v>967</v>
      </c>
      <c r="B53" t="s">
        <v>3192</v>
      </c>
      <c r="C53" s="11">
        <v>31992082409</v>
      </c>
      <c r="E53" s="13"/>
      <c r="F53" t="s">
        <v>3190</v>
      </c>
      <c r="G53" t="s">
        <v>3191</v>
      </c>
      <c r="H53" t="s">
        <v>20</v>
      </c>
      <c r="J53" t="s">
        <v>24</v>
      </c>
      <c r="K53" s="43">
        <v>44182</v>
      </c>
    </row>
    <row r="54" spans="1:11" x14ac:dyDescent="0.25">
      <c r="A54" s="34">
        <v>966</v>
      </c>
      <c r="B54" t="s">
        <v>3185</v>
      </c>
      <c r="C54" s="11">
        <v>31984007045</v>
      </c>
      <c r="E54" s="13"/>
      <c r="F54" t="s">
        <v>3187</v>
      </c>
      <c r="G54" t="s">
        <v>3186</v>
      </c>
      <c r="H54" t="s">
        <v>26</v>
      </c>
      <c r="J54" t="s">
        <v>21</v>
      </c>
      <c r="K54" s="43">
        <v>44179</v>
      </c>
    </row>
    <row r="55" spans="1:11" x14ac:dyDescent="0.25">
      <c r="A55" s="34">
        <v>965</v>
      </c>
      <c r="B55" t="s">
        <v>3183</v>
      </c>
      <c r="C55" s="11">
        <v>31984097208</v>
      </c>
      <c r="E55" s="13"/>
      <c r="F55" t="s">
        <v>3184</v>
      </c>
      <c r="G55" t="s">
        <v>1775</v>
      </c>
      <c r="H55" t="s">
        <v>26</v>
      </c>
      <c r="J55" t="s">
        <v>24</v>
      </c>
      <c r="K55" s="43">
        <v>44179</v>
      </c>
    </row>
    <row r="56" spans="1:11" x14ac:dyDescent="0.25">
      <c r="A56" s="34">
        <v>964</v>
      </c>
      <c r="B56" t="s">
        <v>2419</v>
      </c>
      <c r="C56" s="11">
        <v>31998859867</v>
      </c>
      <c r="E56" s="13"/>
      <c r="J56" t="s">
        <v>21</v>
      </c>
      <c r="K56" s="43">
        <v>44179</v>
      </c>
    </row>
    <row r="57" spans="1:11" x14ac:dyDescent="0.25">
      <c r="A57" s="34">
        <v>963</v>
      </c>
      <c r="B57" t="s">
        <v>3181</v>
      </c>
      <c r="C57" s="11">
        <v>13109131511</v>
      </c>
      <c r="E57" s="13"/>
      <c r="J57" t="s">
        <v>21</v>
      </c>
      <c r="K57" s="43">
        <v>44179</v>
      </c>
    </row>
    <row r="58" spans="1:11" x14ac:dyDescent="0.25">
      <c r="A58" s="34">
        <v>962</v>
      </c>
      <c r="B58" t="s">
        <v>3176</v>
      </c>
      <c r="C58" s="11">
        <v>31999971610</v>
      </c>
      <c r="E58" s="13"/>
      <c r="F58" t="s">
        <v>3177</v>
      </c>
      <c r="G58" t="s">
        <v>3178</v>
      </c>
      <c r="H58" t="s">
        <v>20</v>
      </c>
      <c r="J58" t="s">
        <v>24</v>
      </c>
      <c r="K58" s="43">
        <v>44179</v>
      </c>
    </row>
    <row r="59" spans="1:11" x14ac:dyDescent="0.25">
      <c r="A59" s="34">
        <v>961</v>
      </c>
      <c r="B59" t="s">
        <v>3172</v>
      </c>
      <c r="C59" s="11">
        <v>31994136920</v>
      </c>
      <c r="E59" s="13"/>
      <c r="F59" t="s">
        <v>3173</v>
      </c>
      <c r="G59" t="s">
        <v>3174</v>
      </c>
      <c r="H59" t="s">
        <v>20</v>
      </c>
      <c r="J59" t="s">
        <v>24</v>
      </c>
      <c r="K59" s="43">
        <v>44179</v>
      </c>
    </row>
    <row r="60" spans="1:11" x14ac:dyDescent="0.25">
      <c r="A60" s="34">
        <v>960</v>
      </c>
      <c r="B60" t="s">
        <v>3169</v>
      </c>
      <c r="C60" s="11">
        <v>31989789024</v>
      </c>
      <c r="E60" s="13"/>
      <c r="F60" t="s">
        <v>3170</v>
      </c>
      <c r="G60" t="s">
        <v>218</v>
      </c>
      <c r="H60" t="s">
        <v>20</v>
      </c>
      <c r="K60" s="43">
        <v>44179</v>
      </c>
    </row>
    <row r="61" spans="1:11" x14ac:dyDescent="0.25">
      <c r="A61" s="34">
        <v>959</v>
      </c>
      <c r="B61" t="s">
        <v>3167</v>
      </c>
      <c r="C61" s="11">
        <v>31999822162</v>
      </c>
      <c r="E61" s="13"/>
      <c r="F61" t="s">
        <v>3168</v>
      </c>
      <c r="G61" t="s">
        <v>271</v>
      </c>
      <c r="H61" t="s">
        <v>20</v>
      </c>
      <c r="J61" t="s">
        <v>24</v>
      </c>
      <c r="K61" s="43">
        <v>44179</v>
      </c>
    </row>
    <row r="62" spans="1:11" x14ac:dyDescent="0.25">
      <c r="A62" s="34">
        <v>958</v>
      </c>
      <c r="B62" t="s">
        <v>3165</v>
      </c>
      <c r="C62" s="11">
        <v>31987781508</v>
      </c>
      <c r="E62" s="13"/>
      <c r="F62" t="s">
        <v>3166</v>
      </c>
      <c r="G62" t="s">
        <v>449</v>
      </c>
      <c r="H62" t="s">
        <v>20</v>
      </c>
      <c r="J62" t="s">
        <v>24</v>
      </c>
      <c r="K62" s="43">
        <v>44179</v>
      </c>
    </row>
    <row r="63" spans="1:11" x14ac:dyDescent="0.25">
      <c r="A63" s="34">
        <v>957</v>
      </c>
      <c r="B63" t="s">
        <v>3163</v>
      </c>
      <c r="C63" s="11">
        <v>31971227848</v>
      </c>
      <c r="E63" s="13"/>
      <c r="F63" t="s">
        <v>3164</v>
      </c>
      <c r="G63" t="s">
        <v>2978</v>
      </c>
      <c r="H63" t="s">
        <v>20</v>
      </c>
      <c r="J63" t="s">
        <v>21</v>
      </c>
      <c r="K63" s="43">
        <v>44179</v>
      </c>
    </row>
    <row r="64" spans="1:11" x14ac:dyDescent="0.25">
      <c r="A64" s="34">
        <v>956</v>
      </c>
      <c r="B64" t="s">
        <v>3161</v>
      </c>
      <c r="C64" s="11">
        <v>31994646989</v>
      </c>
      <c r="E64" s="13"/>
      <c r="F64" t="s">
        <v>3162</v>
      </c>
      <c r="G64" t="s">
        <v>100</v>
      </c>
      <c r="H64" t="s">
        <v>20</v>
      </c>
      <c r="J64" t="s">
        <v>24</v>
      </c>
      <c r="K64" s="43">
        <v>44174</v>
      </c>
    </row>
    <row r="65" spans="1:11" x14ac:dyDescent="0.25">
      <c r="A65" s="34">
        <v>955</v>
      </c>
      <c r="B65" t="s">
        <v>3155</v>
      </c>
      <c r="C65" s="11">
        <v>31998101012</v>
      </c>
      <c r="E65" s="13"/>
      <c r="F65" t="s">
        <v>3156</v>
      </c>
      <c r="G65" t="s">
        <v>2942</v>
      </c>
      <c r="H65" t="s">
        <v>20</v>
      </c>
      <c r="J65" t="s">
        <v>21</v>
      </c>
      <c r="K65" s="43">
        <v>44172</v>
      </c>
    </row>
    <row r="66" spans="1:11" x14ac:dyDescent="0.25">
      <c r="A66" s="34">
        <v>954</v>
      </c>
      <c r="B66" t="s">
        <v>2785</v>
      </c>
      <c r="C66" s="11">
        <v>31999999999</v>
      </c>
      <c r="E66" s="13"/>
      <c r="I66" t="s">
        <v>35</v>
      </c>
      <c r="J66" t="s">
        <v>21</v>
      </c>
      <c r="K66" s="43">
        <v>44172</v>
      </c>
    </row>
    <row r="67" spans="1:11" x14ac:dyDescent="0.25">
      <c r="A67" s="34">
        <v>953</v>
      </c>
      <c r="B67" t="s">
        <v>3153</v>
      </c>
      <c r="C67" s="11">
        <v>31996085115</v>
      </c>
      <c r="E67" s="13"/>
      <c r="J67" t="s">
        <v>24</v>
      </c>
      <c r="K67" s="43">
        <v>44172</v>
      </c>
    </row>
    <row r="68" spans="1:11" x14ac:dyDescent="0.25">
      <c r="A68" s="34">
        <v>952</v>
      </c>
      <c r="B68" t="s">
        <v>3148</v>
      </c>
      <c r="C68" s="11">
        <v>31998111449</v>
      </c>
      <c r="D68" t="s">
        <v>3150</v>
      </c>
      <c r="E68" s="13"/>
      <c r="F68" t="s">
        <v>3149</v>
      </c>
      <c r="G68" t="s">
        <v>673</v>
      </c>
      <c r="H68" t="s">
        <v>20</v>
      </c>
      <c r="I68" t="s">
        <v>19</v>
      </c>
      <c r="J68" t="s">
        <v>24</v>
      </c>
      <c r="K68" s="43">
        <v>44172</v>
      </c>
    </row>
    <row r="69" spans="1:11" x14ac:dyDescent="0.25">
      <c r="A69" s="34">
        <v>951</v>
      </c>
      <c r="B69" t="s">
        <v>3146</v>
      </c>
      <c r="C69" s="11">
        <v>31989766529</v>
      </c>
      <c r="E69" s="13"/>
      <c r="F69" t="s">
        <v>3147</v>
      </c>
      <c r="G69" t="s">
        <v>2942</v>
      </c>
      <c r="H69" t="s">
        <v>20</v>
      </c>
      <c r="J69" t="s">
        <v>21</v>
      </c>
      <c r="K69" s="43">
        <v>44172</v>
      </c>
    </row>
    <row r="70" spans="1:11" x14ac:dyDescent="0.25">
      <c r="A70" s="34">
        <v>950</v>
      </c>
      <c r="B70" t="s">
        <v>3139</v>
      </c>
      <c r="C70" s="11">
        <v>31997409154</v>
      </c>
      <c r="D70" t="s">
        <v>3141</v>
      </c>
      <c r="E70" s="13"/>
      <c r="F70" t="s">
        <v>3140</v>
      </c>
      <c r="G70" t="s">
        <v>2942</v>
      </c>
      <c r="H70" t="s">
        <v>20</v>
      </c>
      <c r="J70" t="s">
        <v>21</v>
      </c>
      <c r="K70" s="43">
        <v>44169</v>
      </c>
    </row>
    <row r="71" spans="1:11" x14ac:dyDescent="0.25">
      <c r="A71" s="34">
        <v>949</v>
      </c>
      <c r="B71" t="s">
        <v>3137</v>
      </c>
      <c r="C71" s="11">
        <v>31999999999</v>
      </c>
      <c r="E71" s="13"/>
      <c r="F71" t="s">
        <v>3138</v>
      </c>
      <c r="G71" t="s">
        <v>72</v>
      </c>
      <c r="H71" t="s">
        <v>20</v>
      </c>
      <c r="I71" t="s">
        <v>35</v>
      </c>
      <c r="J71" t="s">
        <v>21</v>
      </c>
      <c r="K71" s="43">
        <v>44168</v>
      </c>
    </row>
    <row r="72" spans="1:11" x14ac:dyDescent="0.25">
      <c r="A72" s="34">
        <v>948</v>
      </c>
      <c r="B72" t="s">
        <v>3114</v>
      </c>
      <c r="C72" s="11">
        <v>31992307475</v>
      </c>
      <c r="E72" s="13"/>
      <c r="F72" t="s">
        <v>3115</v>
      </c>
      <c r="G72" t="s">
        <v>267</v>
      </c>
      <c r="H72" t="s">
        <v>20</v>
      </c>
      <c r="J72" t="s">
        <v>21</v>
      </c>
      <c r="K72" s="43">
        <v>44165</v>
      </c>
    </row>
    <row r="73" spans="1:11" x14ac:dyDescent="0.25">
      <c r="A73" s="34">
        <v>947</v>
      </c>
      <c r="B73" t="s">
        <v>3112</v>
      </c>
      <c r="C73" s="11">
        <v>31993077332</v>
      </c>
      <c r="E73" s="13"/>
      <c r="F73" t="s">
        <v>3113</v>
      </c>
      <c r="G73" t="s">
        <v>2978</v>
      </c>
      <c r="H73" t="s">
        <v>20</v>
      </c>
      <c r="J73" t="s">
        <v>21</v>
      </c>
      <c r="K73" s="43">
        <v>44165</v>
      </c>
    </row>
    <row r="74" spans="1:11" x14ac:dyDescent="0.25">
      <c r="A74" s="34">
        <v>946</v>
      </c>
      <c r="B74" t="s">
        <v>3109</v>
      </c>
      <c r="C74" s="11">
        <v>38991751329</v>
      </c>
      <c r="E74" s="13"/>
      <c r="F74" t="s">
        <v>3110</v>
      </c>
      <c r="G74" t="s">
        <v>65</v>
      </c>
      <c r="H74" t="s">
        <v>20</v>
      </c>
      <c r="J74" t="s">
        <v>21</v>
      </c>
      <c r="K74" s="43">
        <v>44165</v>
      </c>
    </row>
    <row r="75" spans="1:11" x14ac:dyDescent="0.25">
      <c r="A75" s="34">
        <v>945</v>
      </c>
      <c r="B75" t="s">
        <v>3106</v>
      </c>
      <c r="C75" s="11">
        <v>31988670700</v>
      </c>
      <c r="D75" t="s">
        <v>3108</v>
      </c>
      <c r="E75" s="13"/>
      <c r="F75" t="s">
        <v>3107</v>
      </c>
      <c r="G75" t="s">
        <v>813</v>
      </c>
      <c r="H75" t="s">
        <v>20</v>
      </c>
      <c r="J75" t="s">
        <v>24</v>
      </c>
      <c r="K75" s="43">
        <v>44165</v>
      </c>
    </row>
    <row r="76" spans="1:11" x14ac:dyDescent="0.25">
      <c r="A76" s="34">
        <v>944</v>
      </c>
      <c r="B76" t="s">
        <v>3103</v>
      </c>
      <c r="C76" s="11">
        <v>31998119949</v>
      </c>
      <c r="E76" s="13"/>
      <c r="J76" t="s">
        <v>21</v>
      </c>
      <c r="K76" s="43">
        <v>44162</v>
      </c>
    </row>
    <row r="77" spans="1:11" x14ac:dyDescent="0.25">
      <c r="A77" s="34">
        <v>943</v>
      </c>
      <c r="B77" t="s">
        <v>3102</v>
      </c>
      <c r="C77" s="11">
        <v>37999172022</v>
      </c>
      <c r="E77" s="13"/>
      <c r="I77" t="s">
        <v>25</v>
      </c>
      <c r="J77" t="s">
        <v>21</v>
      </c>
      <c r="K77" s="43">
        <v>44161</v>
      </c>
    </row>
    <row r="78" spans="1:11" x14ac:dyDescent="0.25">
      <c r="A78" s="34">
        <v>942</v>
      </c>
      <c r="B78" t="s">
        <v>3093</v>
      </c>
      <c r="C78" s="11">
        <v>38999797766</v>
      </c>
      <c r="E78" s="13"/>
      <c r="J78" t="s">
        <v>21</v>
      </c>
      <c r="K78" s="43">
        <v>44158</v>
      </c>
    </row>
    <row r="79" spans="1:11" x14ac:dyDescent="0.25">
      <c r="A79" s="34">
        <v>941</v>
      </c>
      <c r="B79" t="s">
        <v>3090</v>
      </c>
      <c r="C79" s="11">
        <v>31971651996</v>
      </c>
      <c r="D79" t="s">
        <v>3092</v>
      </c>
      <c r="E79" s="13"/>
      <c r="F79" t="s">
        <v>3091</v>
      </c>
      <c r="G79" t="s">
        <v>2942</v>
      </c>
      <c r="H79" t="s">
        <v>20</v>
      </c>
      <c r="J79" t="s">
        <v>21</v>
      </c>
      <c r="K79" s="43">
        <v>44158</v>
      </c>
    </row>
    <row r="80" spans="1:11" x14ac:dyDescent="0.25">
      <c r="A80" s="34">
        <v>940</v>
      </c>
      <c r="B80" t="s">
        <v>3087</v>
      </c>
      <c r="C80" s="11">
        <v>31992857173</v>
      </c>
      <c r="D80" t="s">
        <v>3089</v>
      </c>
      <c r="E80" s="13"/>
      <c r="F80" t="s">
        <v>3088</v>
      </c>
      <c r="G80" t="s">
        <v>239</v>
      </c>
      <c r="H80" t="s">
        <v>20</v>
      </c>
      <c r="J80" t="s">
        <v>21</v>
      </c>
      <c r="K80" s="43">
        <v>44158</v>
      </c>
    </row>
    <row r="81" spans="1:11" x14ac:dyDescent="0.25">
      <c r="A81" s="34">
        <v>939</v>
      </c>
      <c r="B81" t="s">
        <v>3085</v>
      </c>
      <c r="C81" s="11">
        <v>31992253501</v>
      </c>
      <c r="E81" s="13"/>
      <c r="F81" t="s">
        <v>3086</v>
      </c>
      <c r="G81" t="s">
        <v>298</v>
      </c>
      <c r="H81" t="s">
        <v>20</v>
      </c>
      <c r="J81" t="s">
        <v>21</v>
      </c>
      <c r="K81" s="43">
        <v>44155</v>
      </c>
    </row>
    <row r="82" spans="1:11" x14ac:dyDescent="0.25">
      <c r="A82" s="34">
        <v>938</v>
      </c>
      <c r="B82" t="s">
        <v>3083</v>
      </c>
      <c r="C82" s="11">
        <v>31996939185</v>
      </c>
      <c r="E82" s="13"/>
      <c r="F82" t="s">
        <v>3084</v>
      </c>
      <c r="G82" t="s">
        <v>43</v>
      </c>
      <c r="H82" t="s">
        <v>43</v>
      </c>
      <c r="J82" t="s">
        <v>21</v>
      </c>
      <c r="K82" s="43">
        <v>44155</v>
      </c>
    </row>
    <row r="83" spans="1:11" x14ac:dyDescent="0.25">
      <c r="A83" s="34">
        <v>937</v>
      </c>
      <c r="B83" t="s">
        <v>3081</v>
      </c>
      <c r="C83" s="11">
        <v>31994706905</v>
      </c>
      <c r="D83" s="51" t="s">
        <v>3082</v>
      </c>
      <c r="E83" s="13"/>
      <c r="J83" t="s">
        <v>21</v>
      </c>
      <c r="K83" s="43">
        <v>44155</v>
      </c>
    </row>
    <row r="84" spans="1:11" x14ac:dyDescent="0.25">
      <c r="A84" s="34">
        <v>936</v>
      </c>
      <c r="B84" t="s">
        <v>3079</v>
      </c>
      <c r="C84" s="11">
        <v>31998061493</v>
      </c>
      <c r="E84" s="13"/>
      <c r="F84" t="s">
        <v>3080</v>
      </c>
      <c r="G84" t="s">
        <v>1061</v>
      </c>
      <c r="H84" t="s">
        <v>20</v>
      </c>
      <c r="J84" t="s">
        <v>21</v>
      </c>
      <c r="K84" s="43">
        <v>44155</v>
      </c>
    </row>
    <row r="85" spans="1:11" x14ac:dyDescent="0.25">
      <c r="A85" s="34">
        <v>935</v>
      </c>
      <c r="B85" t="s">
        <v>3078</v>
      </c>
      <c r="C85" s="11">
        <v>31988936342</v>
      </c>
      <c r="D85" t="s">
        <v>3094</v>
      </c>
      <c r="E85" s="13"/>
      <c r="J85" t="s">
        <v>24</v>
      </c>
      <c r="K85" s="43">
        <v>44155</v>
      </c>
    </row>
    <row r="86" spans="1:11" x14ac:dyDescent="0.25">
      <c r="A86" s="34">
        <v>934</v>
      </c>
      <c r="B86" t="s">
        <v>3075</v>
      </c>
      <c r="C86" s="11">
        <v>31988144178</v>
      </c>
      <c r="E86" s="13"/>
      <c r="F86" t="s">
        <v>3076</v>
      </c>
      <c r="G86" t="s">
        <v>3077</v>
      </c>
      <c r="H86" t="s">
        <v>20</v>
      </c>
      <c r="J86" t="s">
        <v>24</v>
      </c>
      <c r="K86" s="43">
        <v>44155</v>
      </c>
    </row>
    <row r="87" spans="1:11" x14ac:dyDescent="0.25">
      <c r="A87" s="34">
        <v>933</v>
      </c>
      <c r="B87" t="s">
        <v>3073</v>
      </c>
      <c r="C87" s="11">
        <v>31996066699</v>
      </c>
      <c r="E87" s="13"/>
      <c r="F87" t="s">
        <v>3074</v>
      </c>
      <c r="G87" t="s">
        <v>104</v>
      </c>
      <c r="H87" t="s">
        <v>20</v>
      </c>
      <c r="J87" t="s">
        <v>21</v>
      </c>
      <c r="K87" s="43">
        <v>44151</v>
      </c>
    </row>
    <row r="88" spans="1:11" x14ac:dyDescent="0.25">
      <c r="A88" s="34">
        <v>932</v>
      </c>
      <c r="B88" t="s">
        <v>3069</v>
      </c>
      <c r="C88" s="11">
        <v>31999703725</v>
      </c>
      <c r="E88" s="13"/>
      <c r="F88" t="s">
        <v>3070</v>
      </c>
      <c r="G88" t="s">
        <v>3071</v>
      </c>
      <c r="H88" t="s">
        <v>26</v>
      </c>
      <c r="J88" t="s">
        <v>21</v>
      </c>
      <c r="K88" s="43">
        <v>44151</v>
      </c>
    </row>
    <row r="89" spans="1:11" x14ac:dyDescent="0.25">
      <c r="C89" s="11"/>
      <c r="E89" s="13"/>
    </row>
    <row r="90" spans="1:11" x14ac:dyDescent="0.25">
      <c r="A90" s="34">
        <v>931</v>
      </c>
      <c r="B90" t="s">
        <v>3059</v>
      </c>
      <c r="C90" s="11">
        <v>31984784379</v>
      </c>
      <c r="E90" s="13"/>
      <c r="J90" t="s">
        <v>21</v>
      </c>
      <c r="K90" s="43">
        <v>44143</v>
      </c>
    </row>
    <row r="91" spans="1:11" x14ac:dyDescent="0.25">
      <c r="A91" s="34">
        <v>930</v>
      </c>
      <c r="B91" t="s">
        <v>3061</v>
      </c>
      <c r="C91" s="11">
        <v>31991297467</v>
      </c>
      <c r="E91" s="13"/>
      <c r="F91" t="s">
        <v>3062</v>
      </c>
      <c r="G91" t="s">
        <v>298</v>
      </c>
      <c r="H91" t="s">
        <v>20</v>
      </c>
      <c r="J91" t="s">
        <v>21</v>
      </c>
      <c r="K91" s="43">
        <v>44148</v>
      </c>
    </row>
    <row r="92" spans="1:11" x14ac:dyDescent="0.25">
      <c r="A92" s="34">
        <v>930</v>
      </c>
      <c r="B92" t="s">
        <v>3057</v>
      </c>
      <c r="C92" s="11">
        <v>31999999999</v>
      </c>
      <c r="E92" s="13"/>
      <c r="F92" t="s">
        <v>3058</v>
      </c>
      <c r="G92" t="s">
        <v>164</v>
      </c>
      <c r="H92" t="s">
        <v>20</v>
      </c>
      <c r="I92" t="s">
        <v>35</v>
      </c>
      <c r="J92" t="s">
        <v>24</v>
      </c>
      <c r="K92" s="43">
        <v>44144</v>
      </c>
    </row>
    <row r="93" spans="1:11" x14ac:dyDescent="0.25">
      <c r="A93" s="34">
        <v>929</v>
      </c>
      <c r="B93" t="s">
        <v>3056</v>
      </c>
      <c r="C93" s="11">
        <v>31999999999</v>
      </c>
      <c r="E93" s="13"/>
      <c r="J93" t="s">
        <v>21</v>
      </c>
      <c r="K93" s="43">
        <v>44144</v>
      </c>
    </row>
    <row r="94" spans="1:11" x14ac:dyDescent="0.25">
      <c r="A94" s="34">
        <v>928</v>
      </c>
      <c r="B94" t="s">
        <v>3054</v>
      </c>
      <c r="C94" s="11">
        <v>31999999999</v>
      </c>
      <c r="E94" s="13"/>
      <c r="J94" t="s">
        <v>21</v>
      </c>
      <c r="K94" s="43">
        <v>44142</v>
      </c>
    </row>
    <row r="95" spans="1:11" x14ac:dyDescent="0.25">
      <c r="A95" s="34">
        <v>927</v>
      </c>
      <c r="B95" t="s">
        <v>3053</v>
      </c>
      <c r="C95" s="11">
        <v>31988634002</v>
      </c>
      <c r="E95" s="13"/>
      <c r="J95" t="s">
        <v>21</v>
      </c>
      <c r="K95" s="43">
        <v>44142</v>
      </c>
    </row>
    <row r="96" spans="1:11" x14ac:dyDescent="0.25">
      <c r="A96" s="34">
        <v>926</v>
      </c>
      <c r="B96" t="s">
        <v>3052</v>
      </c>
      <c r="C96" s="11">
        <v>31984848952</v>
      </c>
      <c r="E96" s="13"/>
      <c r="J96" t="s">
        <v>21</v>
      </c>
      <c r="K96" s="43">
        <v>44142</v>
      </c>
    </row>
    <row r="97" spans="1:11" x14ac:dyDescent="0.25">
      <c r="A97" s="34">
        <v>925</v>
      </c>
      <c r="B97" t="s">
        <v>3050</v>
      </c>
      <c r="C97" s="11">
        <v>31999999999</v>
      </c>
      <c r="D97" t="s">
        <v>3051</v>
      </c>
      <c r="E97" s="13"/>
      <c r="J97" t="s">
        <v>21</v>
      </c>
      <c r="K97" s="43">
        <v>44142</v>
      </c>
    </row>
    <row r="98" spans="1:11" x14ac:dyDescent="0.25">
      <c r="A98" s="34">
        <v>924</v>
      </c>
      <c r="B98" t="s">
        <v>3049</v>
      </c>
      <c r="C98" s="11">
        <v>31987913424</v>
      </c>
      <c r="E98" s="13"/>
      <c r="F98" t="s">
        <v>3048</v>
      </c>
      <c r="G98" t="s">
        <v>2941</v>
      </c>
      <c r="H98" t="s">
        <v>20</v>
      </c>
      <c r="I98" t="s">
        <v>19</v>
      </c>
      <c r="J98" t="s">
        <v>24</v>
      </c>
      <c r="K98" s="43">
        <v>44141</v>
      </c>
    </row>
    <row r="99" spans="1:11" x14ac:dyDescent="0.25">
      <c r="A99" s="34">
        <v>923</v>
      </c>
      <c r="B99" t="s">
        <v>3044</v>
      </c>
      <c r="C99" s="11">
        <v>31997876918</v>
      </c>
      <c r="E99" s="13"/>
      <c r="J99" t="s">
        <v>21</v>
      </c>
      <c r="K99" s="43">
        <v>44141</v>
      </c>
    </row>
    <row r="100" spans="1:11" x14ac:dyDescent="0.25">
      <c r="A100" s="34">
        <v>922</v>
      </c>
      <c r="B100" t="s">
        <v>3041</v>
      </c>
      <c r="C100" s="11">
        <v>31999229359</v>
      </c>
      <c r="E100" s="13"/>
      <c r="F100" t="s">
        <v>3042</v>
      </c>
      <c r="G100" t="s">
        <v>3043</v>
      </c>
      <c r="H100" t="s">
        <v>20</v>
      </c>
      <c r="J100" t="s">
        <v>24</v>
      </c>
      <c r="K100" s="43">
        <v>44141</v>
      </c>
    </row>
    <row r="101" spans="1:11" x14ac:dyDescent="0.25">
      <c r="A101" s="34">
        <v>921</v>
      </c>
      <c r="B101" t="s">
        <v>3040</v>
      </c>
      <c r="C101" s="11">
        <v>31999038892</v>
      </c>
      <c r="E101" s="13"/>
      <c r="J101" t="s">
        <v>21</v>
      </c>
      <c r="K101" s="43">
        <v>44141</v>
      </c>
    </row>
    <row r="102" spans="1:11" x14ac:dyDescent="0.25">
      <c r="A102" s="34">
        <v>920</v>
      </c>
      <c r="B102" t="s">
        <v>3037</v>
      </c>
      <c r="C102" s="11">
        <v>31993481173</v>
      </c>
      <c r="E102" s="13"/>
      <c r="F102" t="s">
        <v>3038</v>
      </c>
      <c r="G102" t="s">
        <v>3039</v>
      </c>
      <c r="H102" t="s">
        <v>20</v>
      </c>
      <c r="J102" t="s">
        <v>21</v>
      </c>
      <c r="K102" s="43">
        <v>44140</v>
      </c>
    </row>
    <row r="103" spans="1:11" x14ac:dyDescent="0.25">
      <c r="A103" s="34">
        <v>919</v>
      </c>
      <c r="B103" t="s">
        <v>3032</v>
      </c>
      <c r="C103" s="11">
        <v>31984107541</v>
      </c>
      <c r="E103" s="13"/>
      <c r="F103" t="s">
        <v>3033</v>
      </c>
      <c r="G103" t="s">
        <v>3034</v>
      </c>
      <c r="H103" t="s">
        <v>20</v>
      </c>
      <c r="I103" t="s">
        <v>19</v>
      </c>
      <c r="J103" t="s">
        <v>21</v>
      </c>
      <c r="K103" s="43">
        <v>44136</v>
      </c>
    </row>
    <row r="104" spans="1:11" x14ac:dyDescent="0.25">
      <c r="A104" s="34">
        <v>918</v>
      </c>
      <c r="B104" t="s">
        <v>3030</v>
      </c>
      <c r="C104" s="11">
        <v>31992890499</v>
      </c>
      <c r="E104" s="13"/>
      <c r="F104" t="s">
        <v>3031</v>
      </c>
      <c r="G104" t="s">
        <v>762</v>
      </c>
      <c r="H104" t="s">
        <v>20</v>
      </c>
      <c r="J104" t="s">
        <v>21</v>
      </c>
      <c r="K104" s="43">
        <v>44136</v>
      </c>
    </row>
    <row r="105" spans="1:11" x14ac:dyDescent="0.25">
      <c r="A105" s="34">
        <v>917</v>
      </c>
      <c r="B105" t="s">
        <v>3028</v>
      </c>
      <c r="C105" s="11">
        <v>31991927909</v>
      </c>
      <c r="E105" s="13"/>
      <c r="F105" t="s">
        <v>3029</v>
      </c>
      <c r="G105" t="s">
        <v>298</v>
      </c>
      <c r="H105" t="s">
        <v>20</v>
      </c>
      <c r="J105" t="s">
        <v>21</v>
      </c>
      <c r="K105" s="43">
        <v>44136</v>
      </c>
    </row>
    <row r="106" spans="1:11" x14ac:dyDescent="0.25">
      <c r="A106" s="34">
        <v>916</v>
      </c>
      <c r="B106" t="s">
        <v>3027</v>
      </c>
      <c r="C106" s="11">
        <v>31998766895</v>
      </c>
      <c r="E106" s="13"/>
      <c r="J106" t="s">
        <v>21</v>
      </c>
      <c r="K106" s="43">
        <v>44136</v>
      </c>
    </row>
    <row r="107" spans="1:11" x14ac:dyDescent="0.25">
      <c r="A107" s="34">
        <v>915</v>
      </c>
      <c r="B107" t="s">
        <v>3025</v>
      </c>
      <c r="C107" s="11">
        <v>31987429856</v>
      </c>
      <c r="E107" s="13"/>
      <c r="F107" t="s">
        <v>3026</v>
      </c>
      <c r="G107" t="s">
        <v>233</v>
      </c>
      <c r="H107" t="s">
        <v>20</v>
      </c>
      <c r="J107" t="s">
        <v>21</v>
      </c>
      <c r="K107" s="43">
        <v>44135</v>
      </c>
    </row>
    <row r="108" spans="1:11" x14ac:dyDescent="0.25">
      <c r="A108" s="34">
        <v>914</v>
      </c>
      <c r="B108" t="s">
        <v>3023</v>
      </c>
      <c r="C108" s="11">
        <v>31997706227</v>
      </c>
      <c r="E108" s="13"/>
      <c r="F108" t="s">
        <v>3024</v>
      </c>
      <c r="G108" t="s">
        <v>622</v>
      </c>
      <c r="H108" t="s">
        <v>26</v>
      </c>
      <c r="J108" t="s">
        <v>21</v>
      </c>
      <c r="K108" s="43">
        <v>44135</v>
      </c>
    </row>
    <row r="109" spans="1:11" x14ac:dyDescent="0.25">
      <c r="A109" s="34">
        <v>913</v>
      </c>
      <c r="B109" t="s">
        <v>3016</v>
      </c>
      <c r="C109" s="11">
        <v>31988779295</v>
      </c>
      <c r="D109" t="s">
        <v>3018</v>
      </c>
      <c r="E109" s="13"/>
      <c r="F109" t="s">
        <v>3017</v>
      </c>
      <c r="G109" t="s">
        <v>218</v>
      </c>
      <c r="H109" t="s">
        <v>20</v>
      </c>
      <c r="J109" t="s">
        <v>21</v>
      </c>
      <c r="K109" s="43">
        <v>44134</v>
      </c>
    </row>
    <row r="110" spans="1:11" x14ac:dyDescent="0.25">
      <c r="A110" s="34">
        <v>912</v>
      </c>
      <c r="B110" t="s">
        <v>3012</v>
      </c>
      <c r="C110" s="11">
        <v>31991253264</v>
      </c>
      <c r="D110" t="s">
        <v>3013</v>
      </c>
      <c r="E110" s="13"/>
      <c r="F110" t="s">
        <v>3014</v>
      </c>
      <c r="G110" t="s">
        <v>274</v>
      </c>
      <c r="H110" t="s">
        <v>20</v>
      </c>
      <c r="J110" t="s">
        <v>21</v>
      </c>
      <c r="K110" s="43">
        <v>44133</v>
      </c>
    </row>
    <row r="111" spans="1:11" x14ac:dyDescent="0.25">
      <c r="A111" s="34">
        <v>911</v>
      </c>
      <c r="B111" t="s">
        <v>3010</v>
      </c>
      <c r="C111" s="11">
        <v>31999999999</v>
      </c>
      <c r="E111" s="13"/>
      <c r="F111" t="s">
        <v>3011</v>
      </c>
      <c r="G111" t="s">
        <v>271</v>
      </c>
      <c r="H111" t="s">
        <v>20</v>
      </c>
      <c r="J111" t="s">
        <v>24</v>
      </c>
      <c r="K111" s="43">
        <v>44133</v>
      </c>
    </row>
    <row r="112" spans="1:11" x14ac:dyDescent="0.25">
      <c r="A112" s="34">
        <v>910</v>
      </c>
      <c r="B112" t="s">
        <v>3007</v>
      </c>
      <c r="C112" s="11">
        <v>31992199143</v>
      </c>
      <c r="D112" t="s">
        <v>3009</v>
      </c>
      <c r="E112" s="13"/>
      <c r="F112" t="s">
        <v>3008</v>
      </c>
      <c r="G112" t="s">
        <v>90</v>
      </c>
      <c r="H112" t="s">
        <v>20</v>
      </c>
      <c r="J112" t="s">
        <v>21</v>
      </c>
      <c r="K112" s="43">
        <v>44132</v>
      </c>
    </row>
    <row r="113" spans="1:11" x14ac:dyDescent="0.25">
      <c r="A113" s="34">
        <v>909</v>
      </c>
      <c r="B113" t="s">
        <v>3004</v>
      </c>
      <c r="C113" s="11">
        <v>38991909080</v>
      </c>
      <c r="E113" s="13"/>
      <c r="F113" t="s">
        <v>3005</v>
      </c>
      <c r="G113" t="s">
        <v>218</v>
      </c>
      <c r="H113" t="s">
        <v>20</v>
      </c>
      <c r="J113" t="s">
        <v>21</v>
      </c>
      <c r="K113" s="43">
        <v>44131</v>
      </c>
    </row>
    <row r="114" spans="1:11" x14ac:dyDescent="0.25">
      <c r="A114" s="34">
        <v>908</v>
      </c>
      <c r="B114" t="s">
        <v>2998</v>
      </c>
      <c r="C114" s="11">
        <v>31994762847</v>
      </c>
      <c r="D114" t="s">
        <v>2999</v>
      </c>
      <c r="E114" s="13"/>
      <c r="F114" t="s">
        <v>2997</v>
      </c>
      <c r="G114" t="s">
        <v>2978</v>
      </c>
      <c r="H114" t="s">
        <v>20</v>
      </c>
      <c r="J114" t="s">
        <v>21</v>
      </c>
      <c r="K114" s="43">
        <v>44129</v>
      </c>
    </row>
    <row r="115" spans="1:11" x14ac:dyDescent="0.25">
      <c r="A115" s="34">
        <v>907</v>
      </c>
      <c r="B115" t="s">
        <v>2993</v>
      </c>
      <c r="C115" s="11">
        <v>31986839928</v>
      </c>
      <c r="E115" s="13"/>
      <c r="F115" t="s">
        <v>2994</v>
      </c>
      <c r="G115" t="s">
        <v>2995</v>
      </c>
      <c r="H115" t="s">
        <v>20</v>
      </c>
      <c r="J115" t="s">
        <v>21</v>
      </c>
      <c r="K115" s="43">
        <v>44128</v>
      </c>
    </row>
    <row r="116" spans="1:11" x14ac:dyDescent="0.25">
      <c r="A116" s="34">
        <v>906</v>
      </c>
      <c r="B116" t="s">
        <v>2990</v>
      </c>
      <c r="C116" s="11">
        <v>31983202006</v>
      </c>
      <c r="E116" s="13"/>
      <c r="F116" t="s">
        <v>2991</v>
      </c>
      <c r="G116" t="s">
        <v>2992</v>
      </c>
      <c r="H116" t="s">
        <v>20</v>
      </c>
      <c r="J116" t="s">
        <v>24</v>
      </c>
      <c r="K116" s="43">
        <v>44128</v>
      </c>
    </row>
    <row r="117" spans="1:11" x14ac:dyDescent="0.25">
      <c r="A117" s="34">
        <v>905</v>
      </c>
      <c r="B117" t="s">
        <v>2988</v>
      </c>
      <c r="C117" s="11">
        <v>31988419613</v>
      </c>
      <c r="D117" s="51" t="s">
        <v>3104</v>
      </c>
      <c r="E117" s="13"/>
      <c r="J117" t="s">
        <v>21</v>
      </c>
      <c r="K117" s="43">
        <v>44128</v>
      </c>
    </row>
    <row r="118" spans="1:11" x14ac:dyDescent="0.25">
      <c r="A118" s="34">
        <v>904</v>
      </c>
      <c r="B118" t="s">
        <v>2986</v>
      </c>
      <c r="C118" s="11">
        <v>31984956999</v>
      </c>
      <c r="E118" s="13"/>
      <c r="F118" t="s">
        <v>2987</v>
      </c>
      <c r="G118" t="s">
        <v>825</v>
      </c>
      <c r="H118" t="s">
        <v>20</v>
      </c>
      <c r="I118" t="s">
        <v>25</v>
      </c>
      <c r="J118" t="s">
        <v>21</v>
      </c>
      <c r="K118" s="43">
        <v>44128</v>
      </c>
    </row>
    <row r="119" spans="1:11" x14ac:dyDescent="0.25">
      <c r="A119" s="34">
        <v>903</v>
      </c>
      <c r="B119" t="s">
        <v>1912</v>
      </c>
      <c r="C119" s="11">
        <v>31999836969</v>
      </c>
      <c r="E119" s="13"/>
      <c r="F119" t="s">
        <v>2985</v>
      </c>
      <c r="G119" t="s">
        <v>127</v>
      </c>
      <c r="H119" t="s">
        <v>20</v>
      </c>
      <c r="J119" t="s">
        <v>21</v>
      </c>
      <c r="K119" s="43">
        <v>44128</v>
      </c>
    </row>
    <row r="120" spans="1:11" x14ac:dyDescent="0.25">
      <c r="A120" s="34">
        <v>902</v>
      </c>
      <c r="B120" t="s">
        <v>2981</v>
      </c>
      <c r="C120" s="11">
        <v>31992291925</v>
      </c>
      <c r="D120" t="s">
        <v>2984</v>
      </c>
      <c r="E120" s="13"/>
      <c r="F120" t="s">
        <v>2982</v>
      </c>
      <c r="G120" t="s">
        <v>2983</v>
      </c>
      <c r="H120" t="s">
        <v>32</v>
      </c>
      <c r="J120" t="s">
        <v>24</v>
      </c>
      <c r="K120" s="43">
        <v>44127</v>
      </c>
    </row>
    <row r="121" spans="1:11" x14ac:dyDescent="0.25">
      <c r="A121" s="34">
        <v>901</v>
      </c>
      <c r="B121" t="s">
        <v>2979</v>
      </c>
      <c r="C121" s="11">
        <v>31984396678</v>
      </c>
      <c r="E121" s="13"/>
      <c r="J121" t="s">
        <v>21</v>
      </c>
      <c r="K121" s="43">
        <v>44124</v>
      </c>
    </row>
    <row r="122" spans="1:11" x14ac:dyDescent="0.25">
      <c r="A122" s="34">
        <v>900</v>
      </c>
      <c r="B122" t="s">
        <v>2976</v>
      </c>
      <c r="C122" s="11">
        <v>31985290377</v>
      </c>
      <c r="E122" s="13"/>
      <c r="F122" t="s">
        <v>2977</v>
      </c>
      <c r="G122" t="s">
        <v>2978</v>
      </c>
      <c r="H122" t="s">
        <v>20</v>
      </c>
      <c r="J122" t="s">
        <v>21</v>
      </c>
      <c r="K122" s="43">
        <v>44124</v>
      </c>
    </row>
    <row r="123" spans="1:11" x14ac:dyDescent="0.25">
      <c r="A123" s="34">
        <v>899</v>
      </c>
      <c r="B123" t="s">
        <v>2961</v>
      </c>
      <c r="C123" s="11">
        <v>31998620560</v>
      </c>
      <c r="D123" s="51" t="s">
        <v>2964</v>
      </c>
      <c r="E123" s="13"/>
      <c r="F123" t="s">
        <v>2962</v>
      </c>
      <c r="G123" t="s">
        <v>2963</v>
      </c>
      <c r="H123" t="s">
        <v>20</v>
      </c>
      <c r="J123" t="s">
        <v>21</v>
      </c>
      <c r="K123" s="43">
        <v>44122</v>
      </c>
    </row>
    <row r="124" spans="1:11" x14ac:dyDescent="0.25">
      <c r="A124" s="34">
        <v>898</v>
      </c>
      <c r="B124" t="s">
        <v>2960</v>
      </c>
      <c r="C124" s="11">
        <v>31999999999</v>
      </c>
      <c r="E124" s="13"/>
      <c r="K124" s="43">
        <v>44122</v>
      </c>
    </row>
    <row r="125" spans="1:11" x14ac:dyDescent="0.25">
      <c r="A125" s="34">
        <v>897</v>
      </c>
      <c r="B125" t="s">
        <v>2958</v>
      </c>
      <c r="C125" s="11">
        <v>31996604222</v>
      </c>
      <c r="E125" s="13"/>
      <c r="J125" t="s">
        <v>24</v>
      </c>
      <c r="K125" s="43">
        <v>44121</v>
      </c>
    </row>
    <row r="126" spans="1:11" x14ac:dyDescent="0.25">
      <c r="A126" s="34">
        <v>896</v>
      </c>
      <c r="B126" t="s">
        <v>2956</v>
      </c>
      <c r="C126" s="11">
        <v>31985170000</v>
      </c>
      <c r="D126" t="s">
        <v>2957</v>
      </c>
      <c r="E126" s="13"/>
      <c r="J126" t="s">
        <v>21</v>
      </c>
      <c r="K126" s="43">
        <v>44120</v>
      </c>
    </row>
    <row r="127" spans="1:11" x14ac:dyDescent="0.25">
      <c r="A127" s="34">
        <v>895</v>
      </c>
      <c r="B127" t="s">
        <v>2954</v>
      </c>
      <c r="C127" s="11">
        <v>31998112688</v>
      </c>
      <c r="E127" s="13"/>
      <c r="F127" t="s">
        <v>2955</v>
      </c>
      <c r="G127" t="s">
        <v>90</v>
      </c>
      <c r="H127" t="s">
        <v>20</v>
      </c>
      <c r="J127" t="s">
        <v>21</v>
      </c>
      <c r="K127" s="43">
        <v>44120</v>
      </c>
    </row>
    <row r="128" spans="1:11" x14ac:dyDescent="0.25">
      <c r="A128" s="34">
        <v>894</v>
      </c>
      <c r="B128" t="s">
        <v>2952</v>
      </c>
      <c r="C128" s="11">
        <v>31992645607</v>
      </c>
      <c r="E128" s="13"/>
      <c r="F128" t="s">
        <v>2953</v>
      </c>
      <c r="G128" t="s">
        <v>133</v>
      </c>
      <c r="H128" t="s">
        <v>20</v>
      </c>
      <c r="J128" t="s">
        <v>21</v>
      </c>
      <c r="K128" s="43">
        <v>44120</v>
      </c>
    </row>
    <row r="129" spans="1:11" x14ac:dyDescent="0.25">
      <c r="A129" s="34">
        <v>893</v>
      </c>
      <c r="B129" t="s">
        <v>2949</v>
      </c>
      <c r="C129" s="11">
        <v>31984921110</v>
      </c>
      <c r="D129" t="s">
        <v>2951</v>
      </c>
      <c r="E129" s="13"/>
      <c r="F129" t="s">
        <v>2950</v>
      </c>
      <c r="G129" t="s">
        <v>65</v>
      </c>
      <c r="H129" t="s">
        <v>20</v>
      </c>
      <c r="J129" t="s">
        <v>21</v>
      </c>
      <c r="K129" s="43">
        <v>44120</v>
      </c>
    </row>
    <row r="130" spans="1:11" x14ac:dyDescent="0.25">
      <c r="A130" s="34">
        <v>892</v>
      </c>
      <c r="B130" t="s">
        <v>2946</v>
      </c>
      <c r="C130" s="11">
        <v>31983020640</v>
      </c>
      <c r="E130" s="13"/>
      <c r="F130" t="s">
        <v>2947</v>
      </c>
      <c r="G130" t="s">
        <v>375</v>
      </c>
      <c r="H130" t="s">
        <v>20</v>
      </c>
      <c r="J130" t="s">
        <v>21</v>
      </c>
      <c r="K130" s="43">
        <v>44120</v>
      </c>
    </row>
    <row r="131" spans="1:11" x14ac:dyDescent="0.25">
      <c r="A131" s="34">
        <v>891</v>
      </c>
      <c r="B131" t="s">
        <v>2943</v>
      </c>
      <c r="C131" s="11">
        <v>31995901261</v>
      </c>
      <c r="D131" t="s">
        <v>2945</v>
      </c>
      <c r="E131" s="13"/>
      <c r="F131" t="s">
        <v>2944</v>
      </c>
      <c r="G131" t="s">
        <v>60</v>
      </c>
      <c r="H131" t="s">
        <v>20</v>
      </c>
      <c r="J131" t="s">
        <v>24</v>
      </c>
      <c r="K131" s="43">
        <v>44119</v>
      </c>
    </row>
    <row r="132" spans="1:11" x14ac:dyDescent="0.25">
      <c r="A132" s="34">
        <v>890</v>
      </c>
      <c r="B132" t="s">
        <v>2939</v>
      </c>
      <c r="C132" s="11">
        <v>31994333594</v>
      </c>
      <c r="E132" s="13"/>
      <c r="F132" t="s">
        <v>2940</v>
      </c>
      <c r="G132" t="s">
        <v>2941</v>
      </c>
      <c r="H132" t="s">
        <v>20</v>
      </c>
      <c r="J132" t="s">
        <v>24</v>
      </c>
      <c r="K132" s="43">
        <v>44117</v>
      </c>
    </row>
    <row r="133" spans="1:11" x14ac:dyDescent="0.25">
      <c r="A133" s="34">
        <v>889</v>
      </c>
      <c r="B133" t="s">
        <v>2934</v>
      </c>
      <c r="C133" s="11">
        <v>31982464610</v>
      </c>
      <c r="D133" t="s">
        <v>2937</v>
      </c>
      <c r="E133" s="13"/>
      <c r="F133" t="s">
        <v>2935</v>
      </c>
      <c r="G133" t="s">
        <v>2936</v>
      </c>
      <c r="H133" t="s">
        <v>20</v>
      </c>
      <c r="J133" t="s">
        <v>21</v>
      </c>
      <c r="K133" s="43">
        <v>44114</v>
      </c>
    </row>
    <row r="134" spans="1:11" x14ac:dyDescent="0.25">
      <c r="A134" s="34">
        <v>888</v>
      </c>
      <c r="B134" t="s">
        <v>2933</v>
      </c>
      <c r="C134" s="11">
        <v>31998815758</v>
      </c>
      <c r="E134" s="13"/>
      <c r="I134" t="s">
        <v>25</v>
      </c>
      <c r="J134" t="s">
        <v>24</v>
      </c>
      <c r="K134" s="43">
        <v>44114</v>
      </c>
    </row>
    <row r="135" spans="1:11" x14ac:dyDescent="0.25">
      <c r="A135" s="34">
        <v>887</v>
      </c>
      <c r="B135" t="s">
        <v>2931</v>
      </c>
      <c r="C135" s="11">
        <v>31998781598</v>
      </c>
      <c r="E135" s="13"/>
      <c r="F135" t="s">
        <v>2932</v>
      </c>
      <c r="G135" t="s">
        <v>896</v>
      </c>
      <c r="H135" t="s">
        <v>20</v>
      </c>
      <c r="I135" t="s">
        <v>25</v>
      </c>
      <c r="J135" t="s">
        <v>21</v>
      </c>
      <c r="K135" s="43">
        <v>44114</v>
      </c>
    </row>
    <row r="136" spans="1:11" x14ac:dyDescent="0.25">
      <c r="A136" s="34">
        <v>886</v>
      </c>
      <c r="B136" t="s">
        <v>2930</v>
      </c>
      <c r="C136" s="11">
        <v>31996641126</v>
      </c>
      <c r="E136" s="13"/>
      <c r="J136" t="s">
        <v>21</v>
      </c>
      <c r="K136" s="43">
        <v>44114</v>
      </c>
    </row>
    <row r="137" spans="1:11" x14ac:dyDescent="0.25">
      <c r="A137" s="34">
        <v>885</v>
      </c>
      <c r="B137" t="s">
        <v>2927</v>
      </c>
      <c r="C137" s="11">
        <v>31994717061</v>
      </c>
      <c r="E137" s="13"/>
      <c r="F137" t="s">
        <v>2928</v>
      </c>
      <c r="G137" t="s">
        <v>2929</v>
      </c>
      <c r="H137" t="s">
        <v>23</v>
      </c>
      <c r="J137" t="s">
        <v>21</v>
      </c>
      <c r="K137" s="43">
        <v>44114</v>
      </c>
    </row>
    <row r="138" spans="1:11" x14ac:dyDescent="0.25">
      <c r="A138" s="34">
        <v>884</v>
      </c>
      <c r="B138" t="s">
        <v>2925</v>
      </c>
      <c r="C138" s="11">
        <v>31996125956</v>
      </c>
      <c r="E138" s="13"/>
      <c r="F138" t="s">
        <v>2926</v>
      </c>
      <c r="G138" t="s">
        <v>164</v>
      </c>
      <c r="H138" t="s">
        <v>20</v>
      </c>
      <c r="J138" t="s">
        <v>21</v>
      </c>
      <c r="K138" s="43">
        <v>44114</v>
      </c>
    </row>
    <row r="139" spans="1:11" x14ac:dyDescent="0.25">
      <c r="A139" s="34">
        <v>883</v>
      </c>
      <c r="B139" t="s">
        <v>2921</v>
      </c>
      <c r="C139" s="11">
        <v>31982511057</v>
      </c>
      <c r="D139" t="s">
        <v>2923</v>
      </c>
      <c r="E139" s="13"/>
      <c r="F139" t="s">
        <v>2922</v>
      </c>
      <c r="G139" t="s">
        <v>90</v>
      </c>
      <c r="H139" t="s">
        <v>20</v>
      </c>
      <c r="I139" t="s">
        <v>19</v>
      </c>
      <c r="J139" t="s">
        <v>21</v>
      </c>
      <c r="K139" s="43">
        <v>44113</v>
      </c>
    </row>
    <row r="140" spans="1:11" x14ac:dyDescent="0.25">
      <c r="A140" s="34">
        <v>882</v>
      </c>
      <c r="B140" t="s">
        <v>2919</v>
      </c>
      <c r="C140" s="11">
        <v>31999483610</v>
      </c>
      <c r="E140" s="13"/>
      <c r="F140" t="s">
        <v>2920</v>
      </c>
      <c r="G140" t="s">
        <v>239</v>
      </c>
      <c r="H140" t="s">
        <v>20</v>
      </c>
      <c r="J140" t="s">
        <v>24</v>
      </c>
      <c r="K140" s="43">
        <v>44113</v>
      </c>
    </row>
    <row r="141" spans="1:11" x14ac:dyDescent="0.25">
      <c r="A141" s="34">
        <v>881</v>
      </c>
      <c r="B141" t="s">
        <v>2917</v>
      </c>
      <c r="C141" s="11">
        <v>31982096943</v>
      </c>
      <c r="E141" s="13"/>
      <c r="F141" t="s">
        <v>2918</v>
      </c>
      <c r="G141" t="s">
        <v>127</v>
      </c>
      <c r="H141" t="s">
        <v>20</v>
      </c>
      <c r="I141" t="s">
        <v>25</v>
      </c>
      <c r="J141" t="s">
        <v>21</v>
      </c>
      <c r="K141" s="43">
        <v>44113</v>
      </c>
    </row>
    <row r="142" spans="1:11" x14ac:dyDescent="0.25">
      <c r="A142" s="34">
        <v>880</v>
      </c>
      <c r="B142" t="s">
        <v>2914</v>
      </c>
      <c r="C142" s="11">
        <v>31999741755</v>
      </c>
      <c r="D142" t="s">
        <v>2916</v>
      </c>
      <c r="E142" s="13"/>
      <c r="F142" t="s">
        <v>2915</v>
      </c>
      <c r="G142" t="s">
        <v>139</v>
      </c>
      <c r="H142" t="s">
        <v>20</v>
      </c>
      <c r="J142" t="s">
        <v>24</v>
      </c>
      <c r="K142" s="43">
        <v>44113</v>
      </c>
    </row>
    <row r="143" spans="1:11" x14ac:dyDescent="0.25">
      <c r="A143" s="34">
        <v>879</v>
      </c>
      <c r="B143" t="s">
        <v>2911</v>
      </c>
      <c r="C143" s="11">
        <v>31993660820</v>
      </c>
      <c r="D143" t="s">
        <v>2913</v>
      </c>
      <c r="E143" s="13"/>
      <c r="F143" t="s">
        <v>2912</v>
      </c>
      <c r="G143" t="s">
        <v>739</v>
      </c>
      <c r="H143" t="s">
        <v>20</v>
      </c>
      <c r="J143" t="s">
        <v>21</v>
      </c>
      <c r="K143" s="43">
        <v>44113</v>
      </c>
    </row>
    <row r="144" spans="1:11" x14ac:dyDescent="0.25">
      <c r="A144" s="34">
        <v>878</v>
      </c>
      <c r="B144" t="s">
        <v>2907</v>
      </c>
      <c r="C144" s="11">
        <v>11954656349</v>
      </c>
      <c r="D144" s="51" t="s">
        <v>2910</v>
      </c>
      <c r="E144" s="13"/>
      <c r="F144" t="s">
        <v>2908</v>
      </c>
      <c r="G144" t="s">
        <v>2909</v>
      </c>
      <c r="H144" t="s">
        <v>20</v>
      </c>
      <c r="J144" t="s">
        <v>21</v>
      </c>
      <c r="K144" s="43">
        <v>44113</v>
      </c>
    </row>
    <row r="145" spans="1:11" x14ac:dyDescent="0.25">
      <c r="A145" s="34">
        <v>877</v>
      </c>
      <c r="B145" t="s">
        <v>2904</v>
      </c>
      <c r="C145" s="11">
        <v>31997859744</v>
      </c>
      <c r="E145" s="13"/>
      <c r="F145" t="s">
        <v>2905</v>
      </c>
      <c r="G145" t="s">
        <v>2906</v>
      </c>
      <c r="H145" t="s">
        <v>20</v>
      </c>
      <c r="J145" t="s">
        <v>24</v>
      </c>
      <c r="K145" s="43">
        <v>44113</v>
      </c>
    </row>
    <row r="146" spans="1:11" x14ac:dyDescent="0.25">
      <c r="A146" s="34">
        <v>876</v>
      </c>
      <c r="B146" t="s">
        <v>2902</v>
      </c>
      <c r="C146" s="11">
        <v>31999999999</v>
      </c>
      <c r="E146" s="13"/>
      <c r="F146" t="s">
        <v>2903</v>
      </c>
      <c r="G146" t="s">
        <v>82</v>
      </c>
      <c r="H146" t="s">
        <v>20</v>
      </c>
      <c r="I146" t="s">
        <v>35</v>
      </c>
      <c r="J146" t="s">
        <v>21</v>
      </c>
      <c r="K146" s="43">
        <v>44112</v>
      </c>
    </row>
    <row r="147" spans="1:11" x14ac:dyDescent="0.25">
      <c r="A147" s="34">
        <v>875</v>
      </c>
      <c r="B147" t="s">
        <v>2900</v>
      </c>
      <c r="C147" s="11">
        <v>31999773061</v>
      </c>
      <c r="E147" s="13"/>
      <c r="F147" t="s">
        <v>2901</v>
      </c>
      <c r="G147" t="s">
        <v>164</v>
      </c>
      <c r="H147" t="s">
        <v>20</v>
      </c>
      <c r="J147" t="s">
        <v>24</v>
      </c>
      <c r="K147" s="43">
        <v>44112</v>
      </c>
    </row>
    <row r="148" spans="1:11" x14ac:dyDescent="0.25">
      <c r="A148" s="34">
        <v>874</v>
      </c>
      <c r="B148" t="s">
        <v>2898</v>
      </c>
      <c r="C148" s="11">
        <v>31991303049</v>
      </c>
      <c r="E148" s="13"/>
      <c r="J148" t="s">
        <v>24</v>
      </c>
      <c r="K148" s="43">
        <v>44111</v>
      </c>
    </row>
    <row r="149" spans="1:11" x14ac:dyDescent="0.25">
      <c r="A149" s="34">
        <v>873</v>
      </c>
      <c r="B149" t="s">
        <v>2895</v>
      </c>
      <c r="C149" s="11">
        <v>31999514049</v>
      </c>
      <c r="D149" t="s">
        <v>2897</v>
      </c>
      <c r="E149" s="13"/>
      <c r="F149" t="s">
        <v>2896</v>
      </c>
      <c r="G149" t="s">
        <v>423</v>
      </c>
      <c r="H149" t="s">
        <v>20</v>
      </c>
      <c r="J149" t="s">
        <v>21</v>
      </c>
      <c r="K149" s="43">
        <v>44111</v>
      </c>
    </row>
    <row r="150" spans="1:11" x14ac:dyDescent="0.25">
      <c r="A150" s="34">
        <v>872</v>
      </c>
      <c r="B150" t="s">
        <v>2894</v>
      </c>
      <c r="C150" s="11">
        <v>31997864097</v>
      </c>
      <c r="E150" s="13"/>
      <c r="J150" t="s">
        <v>24</v>
      </c>
      <c r="K150" s="43">
        <v>44108</v>
      </c>
    </row>
    <row r="151" spans="1:11" x14ac:dyDescent="0.25">
      <c r="A151" s="34">
        <v>871</v>
      </c>
      <c r="B151" t="s">
        <v>2892</v>
      </c>
      <c r="C151" s="11">
        <v>31992261881</v>
      </c>
      <c r="D151" t="s">
        <v>2893</v>
      </c>
      <c r="E151" s="13"/>
      <c r="J151" t="s">
        <v>21</v>
      </c>
      <c r="K151" s="43">
        <v>44108</v>
      </c>
    </row>
    <row r="152" spans="1:11" x14ac:dyDescent="0.25">
      <c r="A152" s="34">
        <v>870</v>
      </c>
      <c r="B152" t="s">
        <v>2891</v>
      </c>
      <c r="C152" s="11">
        <v>31988737562</v>
      </c>
      <c r="E152" s="13"/>
      <c r="J152" t="s">
        <v>21</v>
      </c>
      <c r="K152" s="43">
        <v>44107</v>
      </c>
    </row>
    <row r="153" spans="1:11" x14ac:dyDescent="0.25">
      <c r="A153" s="34">
        <v>869</v>
      </c>
      <c r="B153" t="s">
        <v>2888</v>
      </c>
      <c r="C153" s="11">
        <v>31982423966</v>
      </c>
      <c r="E153" s="13"/>
      <c r="F153" t="s">
        <v>2889</v>
      </c>
      <c r="G153" t="s">
        <v>2039</v>
      </c>
      <c r="H153" t="s">
        <v>20</v>
      </c>
      <c r="J153" t="s">
        <v>21</v>
      </c>
      <c r="K153" s="43">
        <v>44107</v>
      </c>
    </row>
    <row r="154" spans="1:11" x14ac:dyDescent="0.25">
      <c r="A154" s="34">
        <v>868</v>
      </c>
      <c r="B154" t="s">
        <v>2887</v>
      </c>
      <c r="C154" s="11">
        <v>31993393936</v>
      </c>
      <c r="D154" t="s">
        <v>2886</v>
      </c>
      <c r="E154" s="13"/>
      <c r="F154" t="s">
        <v>2885</v>
      </c>
      <c r="G154" t="s">
        <v>164</v>
      </c>
      <c r="H154" t="s">
        <v>20</v>
      </c>
      <c r="I154" t="s">
        <v>25</v>
      </c>
      <c r="J154" t="s">
        <v>24</v>
      </c>
      <c r="K154" s="43">
        <v>44107</v>
      </c>
    </row>
    <row r="155" spans="1:11" x14ac:dyDescent="0.25">
      <c r="A155" s="34">
        <v>867</v>
      </c>
      <c r="B155" t="s">
        <v>2884</v>
      </c>
      <c r="C155" s="11">
        <v>31997686614</v>
      </c>
      <c r="E155" s="13"/>
      <c r="J155" t="s">
        <v>21</v>
      </c>
      <c r="K155" s="43">
        <v>44107</v>
      </c>
    </row>
    <row r="156" spans="1:11" x14ac:dyDescent="0.25">
      <c r="A156" s="34">
        <v>866</v>
      </c>
      <c r="B156" t="s">
        <v>2882</v>
      </c>
      <c r="C156" s="11">
        <v>31984482753</v>
      </c>
      <c r="D156" t="s">
        <v>2883</v>
      </c>
      <c r="E156" s="13"/>
      <c r="I156" t="s">
        <v>25</v>
      </c>
      <c r="J156" t="s">
        <v>21</v>
      </c>
      <c r="K156" s="43">
        <v>44107</v>
      </c>
    </row>
    <row r="157" spans="1:11" x14ac:dyDescent="0.25">
      <c r="A157" s="34">
        <v>865</v>
      </c>
      <c r="B157" t="s">
        <v>2880</v>
      </c>
      <c r="C157" s="11">
        <v>31998506525</v>
      </c>
      <c r="E157" s="13"/>
      <c r="F157" t="s">
        <v>2881</v>
      </c>
      <c r="G157" t="s">
        <v>1083</v>
      </c>
      <c r="H157" t="s">
        <v>20</v>
      </c>
      <c r="J157" t="s">
        <v>24</v>
      </c>
      <c r="K157" s="43">
        <v>44107</v>
      </c>
    </row>
    <row r="158" spans="1:11" x14ac:dyDescent="0.25">
      <c r="A158" s="34">
        <v>864</v>
      </c>
      <c r="B158" t="s">
        <v>2878</v>
      </c>
      <c r="C158" s="11">
        <v>31997677779</v>
      </c>
      <c r="E158" s="13"/>
      <c r="F158" t="s">
        <v>2879</v>
      </c>
      <c r="G158" t="s">
        <v>20</v>
      </c>
      <c r="H158" t="s">
        <v>20</v>
      </c>
      <c r="I158" t="s">
        <v>19</v>
      </c>
      <c r="J158" t="s">
        <v>21</v>
      </c>
      <c r="K158" s="43">
        <v>44107</v>
      </c>
    </row>
    <row r="159" spans="1:11" x14ac:dyDescent="0.25">
      <c r="A159" s="34">
        <v>863</v>
      </c>
      <c r="B159" t="s">
        <v>2876</v>
      </c>
      <c r="C159" s="11">
        <v>31999771308</v>
      </c>
      <c r="E159" s="13"/>
      <c r="F159" t="s">
        <v>990</v>
      </c>
      <c r="G159" t="s">
        <v>139</v>
      </c>
      <c r="H159" t="s">
        <v>20</v>
      </c>
      <c r="J159" t="s">
        <v>21</v>
      </c>
      <c r="K159" s="43">
        <v>44106</v>
      </c>
    </row>
    <row r="160" spans="1:11" x14ac:dyDescent="0.25">
      <c r="A160" s="34">
        <v>862</v>
      </c>
      <c r="B160" t="s">
        <v>2873</v>
      </c>
      <c r="C160" s="11">
        <v>31991508668</v>
      </c>
      <c r="E160" s="13"/>
      <c r="F160" t="s">
        <v>2874</v>
      </c>
      <c r="G160" t="s">
        <v>291</v>
      </c>
      <c r="H160" t="s">
        <v>43</v>
      </c>
      <c r="I160" t="s">
        <v>25</v>
      </c>
      <c r="J160" t="s">
        <v>21</v>
      </c>
      <c r="K160" s="43">
        <v>44107</v>
      </c>
    </row>
    <row r="161" spans="1:11" x14ac:dyDescent="0.25">
      <c r="A161" s="34">
        <v>861</v>
      </c>
      <c r="B161" t="s">
        <v>2871</v>
      </c>
      <c r="C161" s="11">
        <v>31999999999</v>
      </c>
      <c r="E161" s="13"/>
      <c r="F161" t="s">
        <v>2872</v>
      </c>
      <c r="G161" t="s">
        <v>622</v>
      </c>
      <c r="H161" t="s">
        <v>26</v>
      </c>
      <c r="J161" t="s">
        <v>21</v>
      </c>
      <c r="K161" s="43">
        <v>44106</v>
      </c>
    </row>
    <row r="162" spans="1:11" x14ac:dyDescent="0.25">
      <c r="A162" s="34">
        <v>860</v>
      </c>
      <c r="B162" t="s">
        <v>2866</v>
      </c>
      <c r="C162" s="11">
        <v>31995135015</v>
      </c>
      <c r="E162" s="13"/>
      <c r="F162" t="s">
        <v>2867</v>
      </c>
      <c r="G162" t="s">
        <v>2868</v>
      </c>
      <c r="H162" t="s">
        <v>20</v>
      </c>
      <c r="J162" t="s">
        <v>21</v>
      </c>
      <c r="K162" s="43">
        <v>44106</v>
      </c>
    </row>
    <row r="163" spans="1:11" x14ac:dyDescent="0.25">
      <c r="A163" s="34">
        <v>859</v>
      </c>
      <c r="B163" t="s">
        <v>2863</v>
      </c>
      <c r="C163" s="11">
        <v>31998314490</v>
      </c>
      <c r="D163" t="s">
        <v>2865</v>
      </c>
      <c r="E163" s="13"/>
      <c r="F163" t="s">
        <v>2864</v>
      </c>
      <c r="G163" t="s">
        <v>298</v>
      </c>
      <c r="H163" t="s">
        <v>20</v>
      </c>
      <c r="J163" t="s">
        <v>21</v>
      </c>
      <c r="K163" s="43">
        <v>44106</v>
      </c>
    </row>
    <row r="164" spans="1:11" x14ac:dyDescent="0.25">
      <c r="A164" s="34">
        <v>858</v>
      </c>
      <c r="B164" t="s">
        <v>2860</v>
      </c>
      <c r="C164" s="11">
        <v>31996781150</v>
      </c>
      <c r="E164" s="13"/>
      <c r="J164" t="s">
        <v>24</v>
      </c>
      <c r="K164" s="43">
        <v>44106</v>
      </c>
    </row>
    <row r="165" spans="1:11" x14ac:dyDescent="0.25">
      <c r="A165" s="34">
        <v>857</v>
      </c>
      <c r="B165" t="s">
        <v>2858</v>
      </c>
      <c r="C165" s="11">
        <v>31997950166</v>
      </c>
      <c r="E165" s="13"/>
      <c r="F165" t="s">
        <v>2859</v>
      </c>
      <c r="G165" t="s">
        <v>233</v>
      </c>
      <c r="H165" t="s">
        <v>20</v>
      </c>
      <c r="J165" t="s">
        <v>21</v>
      </c>
      <c r="K165" s="43">
        <v>44105</v>
      </c>
    </row>
    <row r="166" spans="1:11" x14ac:dyDescent="0.25">
      <c r="A166" s="34">
        <v>856</v>
      </c>
      <c r="B166" t="s">
        <v>2855</v>
      </c>
      <c r="C166" s="11">
        <v>31986552448</v>
      </c>
      <c r="E166" s="13"/>
      <c r="F166" t="s">
        <v>2856</v>
      </c>
      <c r="G166" t="s">
        <v>2857</v>
      </c>
      <c r="H166" t="s">
        <v>20</v>
      </c>
      <c r="J166" t="s">
        <v>21</v>
      </c>
      <c r="K166" s="43">
        <v>44105</v>
      </c>
    </row>
    <row r="167" spans="1:11" x14ac:dyDescent="0.25">
      <c r="A167" s="34">
        <v>855</v>
      </c>
      <c r="B167" t="s">
        <v>2853</v>
      </c>
      <c r="C167" s="11">
        <v>31992627111</v>
      </c>
      <c r="E167" s="13"/>
      <c r="F167" t="s">
        <v>2854</v>
      </c>
      <c r="G167" t="s">
        <v>1047</v>
      </c>
      <c r="H167" t="s">
        <v>23</v>
      </c>
      <c r="J167" t="s">
        <v>24</v>
      </c>
      <c r="K167" s="43">
        <v>44104</v>
      </c>
    </row>
    <row r="168" spans="1:11" x14ac:dyDescent="0.25">
      <c r="A168" s="34">
        <v>854</v>
      </c>
      <c r="B168" t="s">
        <v>2850</v>
      </c>
      <c r="C168" s="11">
        <v>31999109102</v>
      </c>
      <c r="D168" t="s">
        <v>2852</v>
      </c>
      <c r="E168" s="13"/>
      <c r="F168" t="s">
        <v>2851</v>
      </c>
      <c r="G168" t="s">
        <v>72</v>
      </c>
      <c r="H168" t="s">
        <v>20</v>
      </c>
      <c r="I168" t="s">
        <v>2972</v>
      </c>
      <c r="J168" t="s">
        <v>21</v>
      </c>
      <c r="K168" s="43">
        <v>44104</v>
      </c>
    </row>
    <row r="169" spans="1:11" x14ac:dyDescent="0.25">
      <c r="A169" s="34">
        <v>853</v>
      </c>
      <c r="B169" t="s">
        <v>2841</v>
      </c>
      <c r="C169" s="11">
        <v>31996630413</v>
      </c>
      <c r="E169" s="13"/>
      <c r="F169" t="s">
        <v>2842</v>
      </c>
      <c r="G169" t="s">
        <v>698</v>
      </c>
      <c r="H169" t="s">
        <v>20</v>
      </c>
      <c r="J169" t="s">
        <v>24</v>
      </c>
      <c r="K169" s="43">
        <v>44103</v>
      </c>
    </row>
    <row r="170" spans="1:11" x14ac:dyDescent="0.25">
      <c r="A170" s="34">
        <v>852</v>
      </c>
      <c r="B170" t="s">
        <v>2839</v>
      </c>
      <c r="C170" s="11">
        <v>27997258165</v>
      </c>
      <c r="E170" s="13"/>
      <c r="F170" t="s">
        <v>2840</v>
      </c>
      <c r="G170" t="s">
        <v>139</v>
      </c>
      <c r="H170" t="s">
        <v>20</v>
      </c>
      <c r="J170" t="s">
        <v>21</v>
      </c>
      <c r="K170" s="43">
        <v>44101</v>
      </c>
    </row>
    <row r="171" spans="1:11" x14ac:dyDescent="0.25">
      <c r="A171" s="34">
        <v>851</v>
      </c>
      <c r="B171" t="s">
        <v>2837</v>
      </c>
      <c r="C171" s="11">
        <v>31999999999</v>
      </c>
      <c r="E171" s="13"/>
      <c r="I171" t="s">
        <v>35</v>
      </c>
      <c r="J171" t="s">
        <v>21</v>
      </c>
      <c r="K171" s="43">
        <v>44101</v>
      </c>
    </row>
    <row r="172" spans="1:11" x14ac:dyDescent="0.25">
      <c r="A172" s="34">
        <v>850</v>
      </c>
      <c r="B172" t="s">
        <v>2833</v>
      </c>
      <c r="C172" s="11">
        <v>31993736563</v>
      </c>
      <c r="D172" t="s">
        <v>2836</v>
      </c>
      <c r="E172" s="13"/>
      <c r="F172" t="s">
        <v>2834</v>
      </c>
      <c r="G172" t="s">
        <v>2835</v>
      </c>
      <c r="H172" t="s">
        <v>20</v>
      </c>
      <c r="J172" t="s">
        <v>24</v>
      </c>
      <c r="K172" s="43">
        <v>44101</v>
      </c>
    </row>
    <row r="173" spans="1:11" x14ac:dyDescent="0.25">
      <c r="A173" s="34">
        <v>849</v>
      </c>
      <c r="B173" t="s">
        <v>2830</v>
      </c>
      <c r="C173" s="11">
        <v>31998611186</v>
      </c>
      <c r="E173" s="13"/>
      <c r="F173" t="s">
        <v>2831</v>
      </c>
      <c r="G173" t="s">
        <v>2832</v>
      </c>
      <c r="H173" t="s">
        <v>32</v>
      </c>
      <c r="J173" t="s">
        <v>24</v>
      </c>
      <c r="K173" s="43">
        <v>44101</v>
      </c>
    </row>
    <row r="174" spans="1:11" x14ac:dyDescent="0.25">
      <c r="A174" s="34">
        <v>848</v>
      </c>
      <c r="B174" t="s">
        <v>2828</v>
      </c>
      <c r="C174" s="11">
        <v>31999999999</v>
      </c>
      <c r="E174" s="13"/>
      <c r="F174" t="s">
        <v>2829</v>
      </c>
      <c r="G174" t="s">
        <v>271</v>
      </c>
      <c r="H174" t="s">
        <v>20</v>
      </c>
      <c r="I174" t="s">
        <v>35</v>
      </c>
      <c r="J174" t="s">
        <v>21</v>
      </c>
      <c r="K174" s="43">
        <v>44100</v>
      </c>
    </row>
    <row r="175" spans="1:11" x14ac:dyDescent="0.25">
      <c r="A175" s="34">
        <v>847</v>
      </c>
      <c r="B175" t="s">
        <v>2825</v>
      </c>
      <c r="C175" s="11">
        <v>31999999999</v>
      </c>
      <c r="E175" s="13"/>
      <c r="F175" t="s">
        <v>2826</v>
      </c>
      <c r="G175" t="s">
        <v>2827</v>
      </c>
      <c r="H175" t="s">
        <v>20</v>
      </c>
      <c r="I175" t="s">
        <v>35</v>
      </c>
      <c r="J175" t="s">
        <v>24</v>
      </c>
      <c r="K175" s="43">
        <v>44100</v>
      </c>
    </row>
    <row r="176" spans="1:11" x14ac:dyDescent="0.25">
      <c r="A176" s="34">
        <v>846</v>
      </c>
      <c r="B176" t="s">
        <v>2817</v>
      </c>
      <c r="C176" s="11">
        <v>31998620109</v>
      </c>
      <c r="D176" t="s">
        <v>2819</v>
      </c>
      <c r="E176" s="13"/>
      <c r="F176" t="s">
        <v>2818</v>
      </c>
      <c r="G176" t="s">
        <v>419</v>
      </c>
      <c r="H176" t="s">
        <v>20</v>
      </c>
      <c r="J176" t="s">
        <v>21</v>
      </c>
      <c r="K176" s="43">
        <v>44100</v>
      </c>
    </row>
    <row r="177" spans="1:11" x14ac:dyDescent="0.25">
      <c r="A177" s="34">
        <v>845</v>
      </c>
      <c r="B177" t="s">
        <v>2813</v>
      </c>
      <c r="C177" s="11">
        <v>31999999999</v>
      </c>
      <c r="E177" s="13"/>
      <c r="F177" t="s">
        <v>2814</v>
      </c>
      <c r="G177" t="s">
        <v>2815</v>
      </c>
      <c r="H177" t="s">
        <v>20</v>
      </c>
      <c r="J177" t="s">
        <v>24</v>
      </c>
      <c r="K177" s="43">
        <v>44100</v>
      </c>
    </row>
    <row r="178" spans="1:11" x14ac:dyDescent="0.25">
      <c r="A178" s="34">
        <v>844</v>
      </c>
      <c r="B178" t="s">
        <v>2810</v>
      </c>
      <c r="C178" s="11">
        <v>21979747071</v>
      </c>
      <c r="E178" s="13"/>
      <c r="F178" t="s">
        <v>2812</v>
      </c>
      <c r="G178" t="s">
        <v>2811</v>
      </c>
      <c r="H178" t="s">
        <v>20</v>
      </c>
      <c r="J178" t="s">
        <v>21</v>
      </c>
      <c r="K178" s="43">
        <v>44099</v>
      </c>
    </row>
    <row r="179" spans="1:11" x14ac:dyDescent="0.25">
      <c r="A179" s="34">
        <v>843</v>
      </c>
      <c r="B179" t="s">
        <v>2808</v>
      </c>
      <c r="C179" s="11">
        <v>31996181306</v>
      </c>
      <c r="E179" s="13"/>
      <c r="F179" t="s">
        <v>2809</v>
      </c>
      <c r="G179" t="s">
        <v>298</v>
      </c>
      <c r="H179" t="s">
        <v>20</v>
      </c>
      <c r="J179" t="s">
        <v>21</v>
      </c>
      <c r="K179" s="43">
        <v>44099</v>
      </c>
    </row>
    <row r="180" spans="1:11" x14ac:dyDescent="0.25">
      <c r="A180" s="34">
        <v>842</v>
      </c>
      <c r="B180" t="s">
        <v>2807</v>
      </c>
      <c r="C180" s="11">
        <v>31997981276</v>
      </c>
      <c r="E180" s="13"/>
      <c r="J180" t="s">
        <v>21</v>
      </c>
      <c r="K180" s="43">
        <v>44098</v>
      </c>
    </row>
    <row r="181" spans="1:11" x14ac:dyDescent="0.25">
      <c r="A181" s="34">
        <v>841</v>
      </c>
      <c r="B181" t="s">
        <v>2805</v>
      </c>
      <c r="C181" s="11">
        <v>31999963288</v>
      </c>
      <c r="E181" s="13"/>
      <c r="F181" t="s">
        <v>2806</v>
      </c>
      <c r="G181" t="s">
        <v>288</v>
      </c>
      <c r="H181" t="s">
        <v>20</v>
      </c>
      <c r="I181" t="s">
        <v>25</v>
      </c>
      <c r="J181" t="s">
        <v>21</v>
      </c>
      <c r="K181" s="43">
        <v>44097</v>
      </c>
    </row>
    <row r="182" spans="1:11" x14ac:dyDescent="0.25">
      <c r="A182" s="34">
        <v>840</v>
      </c>
      <c r="B182" t="s">
        <v>58</v>
      </c>
      <c r="C182" s="11">
        <v>31984118826</v>
      </c>
      <c r="E182" s="13"/>
      <c r="F182" t="s">
        <v>59</v>
      </c>
      <c r="G182" t="s">
        <v>60</v>
      </c>
      <c r="H182" t="s">
        <v>20</v>
      </c>
      <c r="J182" t="s">
        <v>21</v>
      </c>
      <c r="K182" s="43">
        <v>44094</v>
      </c>
    </row>
    <row r="183" spans="1:11" x14ac:dyDescent="0.25">
      <c r="A183" s="34">
        <v>839</v>
      </c>
      <c r="B183" t="s">
        <v>61</v>
      </c>
      <c r="C183" s="11">
        <v>31999999999</v>
      </c>
      <c r="E183" s="13"/>
      <c r="J183" t="s">
        <v>21</v>
      </c>
      <c r="K183" s="43">
        <v>44094</v>
      </c>
    </row>
    <row r="184" spans="1:11" x14ac:dyDescent="0.25">
      <c r="A184" s="34">
        <v>838</v>
      </c>
      <c r="B184" t="s">
        <v>62</v>
      </c>
      <c r="C184" s="11">
        <v>31984372094</v>
      </c>
      <c r="D184" s="51" t="s">
        <v>63</v>
      </c>
      <c r="E184" s="13"/>
      <c r="F184" t="s">
        <v>64</v>
      </c>
      <c r="G184" t="s">
        <v>65</v>
      </c>
      <c r="H184" t="s">
        <v>20</v>
      </c>
      <c r="J184" t="s">
        <v>21</v>
      </c>
      <c r="K184" s="43">
        <v>44093</v>
      </c>
    </row>
    <row r="185" spans="1:11" x14ac:dyDescent="0.25">
      <c r="A185" s="34">
        <v>837</v>
      </c>
      <c r="B185" t="s">
        <v>66</v>
      </c>
      <c r="C185" s="11">
        <v>31975584801</v>
      </c>
      <c r="E185" s="13"/>
      <c r="F185" t="s">
        <v>67</v>
      </c>
      <c r="G185" t="s">
        <v>68</v>
      </c>
      <c r="H185" t="s">
        <v>20</v>
      </c>
      <c r="J185" t="s">
        <v>21</v>
      </c>
      <c r="K185" s="43">
        <v>44093</v>
      </c>
    </row>
    <row r="186" spans="1:11" x14ac:dyDescent="0.25">
      <c r="A186" s="34">
        <v>836</v>
      </c>
      <c r="B186" t="s">
        <v>69</v>
      </c>
      <c r="C186" s="11">
        <v>31993939293</v>
      </c>
      <c r="D186" t="s">
        <v>70</v>
      </c>
      <c r="E186" s="13"/>
      <c r="F186" t="s">
        <v>71</v>
      </c>
      <c r="G186" t="s">
        <v>72</v>
      </c>
      <c r="H186" t="s">
        <v>20</v>
      </c>
      <c r="J186" t="s">
        <v>21</v>
      </c>
      <c r="K186" s="43">
        <v>44093</v>
      </c>
    </row>
    <row r="187" spans="1:11" x14ac:dyDescent="0.25">
      <c r="A187" s="34">
        <v>835</v>
      </c>
      <c r="B187" t="s">
        <v>73</v>
      </c>
      <c r="C187" s="11">
        <v>31998021609</v>
      </c>
      <c r="E187" s="13"/>
      <c r="F187" t="s">
        <v>74</v>
      </c>
      <c r="G187" t="s">
        <v>75</v>
      </c>
      <c r="H187" t="s">
        <v>20</v>
      </c>
      <c r="J187" t="s">
        <v>21</v>
      </c>
      <c r="K187" s="43">
        <v>44093</v>
      </c>
    </row>
    <row r="188" spans="1:11" x14ac:dyDescent="0.25">
      <c r="A188" s="34">
        <v>834</v>
      </c>
      <c r="B188" t="s">
        <v>76</v>
      </c>
      <c r="C188" s="11">
        <v>31996494909</v>
      </c>
      <c r="D188" t="s">
        <v>77</v>
      </c>
      <c r="E188" s="13"/>
      <c r="F188" t="s">
        <v>78</v>
      </c>
      <c r="G188" t="s">
        <v>79</v>
      </c>
      <c r="H188" t="s">
        <v>20</v>
      </c>
      <c r="J188" t="s">
        <v>24</v>
      </c>
      <c r="K188" s="43">
        <v>44093</v>
      </c>
    </row>
    <row r="189" spans="1:11" x14ac:dyDescent="0.25">
      <c r="A189" s="34">
        <v>833</v>
      </c>
      <c r="B189" t="s">
        <v>80</v>
      </c>
      <c r="C189" s="11">
        <v>31999409509</v>
      </c>
      <c r="E189" s="13"/>
      <c r="F189" t="s">
        <v>81</v>
      </c>
      <c r="G189" t="s">
        <v>82</v>
      </c>
      <c r="H189" t="s">
        <v>20</v>
      </c>
      <c r="J189" t="s">
        <v>21</v>
      </c>
      <c r="K189" s="43">
        <v>44093</v>
      </c>
    </row>
    <row r="190" spans="1:11" x14ac:dyDescent="0.25">
      <c r="A190" s="34">
        <v>832</v>
      </c>
      <c r="B190" t="s">
        <v>83</v>
      </c>
      <c r="C190" s="11">
        <v>31994374546</v>
      </c>
      <c r="E190" s="13"/>
      <c r="F190" t="s">
        <v>84</v>
      </c>
      <c r="G190" t="s">
        <v>65</v>
      </c>
      <c r="H190" t="s">
        <v>20</v>
      </c>
      <c r="J190" t="s">
        <v>21</v>
      </c>
      <c r="K190" s="43">
        <v>44092</v>
      </c>
    </row>
    <row r="191" spans="1:11" x14ac:dyDescent="0.25">
      <c r="A191" s="34">
        <v>831</v>
      </c>
      <c r="B191" t="s">
        <v>85</v>
      </c>
      <c r="C191" s="11">
        <v>31999999999</v>
      </c>
      <c r="D191" t="s">
        <v>86</v>
      </c>
      <c r="E191" s="13"/>
      <c r="J191" t="s">
        <v>21</v>
      </c>
      <c r="K191" s="43">
        <v>44092</v>
      </c>
    </row>
    <row r="192" spans="1:11" x14ac:dyDescent="0.25">
      <c r="A192" s="34">
        <v>830</v>
      </c>
      <c r="B192" t="s">
        <v>87</v>
      </c>
      <c r="C192" s="11">
        <v>31999748352</v>
      </c>
      <c r="D192" s="51" t="s">
        <v>88</v>
      </c>
      <c r="E192" s="13"/>
      <c r="F192" t="s">
        <v>89</v>
      </c>
      <c r="G192" t="s">
        <v>90</v>
      </c>
      <c r="H192" t="s">
        <v>20</v>
      </c>
      <c r="J192" t="s">
        <v>24</v>
      </c>
      <c r="K192" s="43">
        <v>44092</v>
      </c>
    </row>
    <row r="193" spans="1:11" x14ac:dyDescent="0.25">
      <c r="A193" s="34">
        <v>829</v>
      </c>
      <c r="B193" t="s">
        <v>91</v>
      </c>
      <c r="C193" s="11">
        <v>31998439244</v>
      </c>
      <c r="D193" t="s">
        <v>92</v>
      </c>
      <c r="E193" s="13"/>
      <c r="F193" t="s">
        <v>93</v>
      </c>
      <c r="G193" t="s">
        <v>90</v>
      </c>
      <c r="H193" t="s">
        <v>20</v>
      </c>
      <c r="J193" t="s">
        <v>21</v>
      </c>
      <c r="K193" s="43">
        <v>44092</v>
      </c>
    </row>
    <row r="194" spans="1:11" x14ac:dyDescent="0.25">
      <c r="A194" s="34">
        <v>828</v>
      </c>
      <c r="B194" t="s">
        <v>94</v>
      </c>
      <c r="C194" s="11">
        <v>31994723961</v>
      </c>
      <c r="D194" s="51" t="s">
        <v>95</v>
      </c>
      <c r="E194" s="13"/>
      <c r="F194" t="s">
        <v>96</v>
      </c>
      <c r="G194" t="s">
        <v>97</v>
      </c>
      <c r="H194" t="s">
        <v>20</v>
      </c>
      <c r="J194" t="s">
        <v>21</v>
      </c>
      <c r="K194" s="43">
        <v>44091</v>
      </c>
    </row>
    <row r="195" spans="1:11" x14ac:dyDescent="0.25">
      <c r="A195" s="34">
        <v>827</v>
      </c>
      <c r="B195" t="s">
        <v>98</v>
      </c>
      <c r="C195" s="11">
        <v>31986229600</v>
      </c>
      <c r="E195" s="13"/>
      <c r="F195" t="s">
        <v>99</v>
      </c>
      <c r="G195" t="s">
        <v>100</v>
      </c>
      <c r="H195" t="s">
        <v>20</v>
      </c>
      <c r="I195" t="s">
        <v>25</v>
      </c>
      <c r="J195" t="s">
        <v>21</v>
      </c>
      <c r="K195" s="43">
        <v>44091</v>
      </c>
    </row>
    <row r="196" spans="1:11" x14ac:dyDescent="0.25">
      <c r="A196" s="34">
        <v>826</v>
      </c>
      <c r="B196" t="s">
        <v>101</v>
      </c>
      <c r="C196" s="11">
        <v>31998067838</v>
      </c>
      <c r="D196" s="51" t="s">
        <v>102</v>
      </c>
      <c r="E196" s="13"/>
      <c r="F196" t="s">
        <v>103</v>
      </c>
      <c r="G196" t="s">
        <v>104</v>
      </c>
      <c r="H196" t="s">
        <v>20</v>
      </c>
      <c r="J196" t="s">
        <v>21</v>
      </c>
      <c r="K196" s="43">
        <v>44091</v>
      </c>
    </row>
    <row r="197" spans="1:11" x14ac:dyDescent="0.25">
      <c r="A197" s="34">
        <v>825</v>
      </c>
      <c r="B197" t="s">
        <v>105</v>
      </c>
      <c r="C197" s="11">
        <v>61999041981</v>
      </c>
      <c r="D197" t="s">
        <v>106</v>
      </c>
      <c r="E197" s="13"/>
      <c r="F197" t="s">
        <v>107</v>
      </c>
      <c r="G197" t="s">
        <v>75</v>
      </c>
      <c r="H197" t="s">
        <v>20</v>
      </c>
      <c r="J197" t="s">
        <v>24</v>
      </c>
      <c r="K197" s="43">
        <v>44090</v>
      </c>
    </row>
    <row r="198" spans="1:11" x14ac:dyDescent="0.25">
      <c r="A198" s="34">
        <v>824</v>
      </c>
      <c r="B198" t="s">
        <v>108</v>
      </c>
      <c r="C198" s="11">
        <v>31993833626</v>
      </c>
      <c r="D198" t="s">
        <v>109</v>
      </c>
      <c r="E198" s="13"/>
      <c r="F198" t="s">
        <v>110</v>
      </c>
      <c r="G198" t="s">
        <v>111</v>
      </c>
      <c r="H198" t="s">
        <v>20</v>
      </c>
      <c r="I198" t="s">
        <v>25</v>
      </c>
      <c r="J198" t="s">
        <v>21</v>
      </c>
      <c r="K198" s="43">
        <v>44088</v>
      </c>
    </row>
    <row r="199" spans="1:11" x14ac:dyDescent="0.25">
      <c r="A199" s="34">
        <v>823</v>
      </c>
      <c r="B199" t="s">
        <v>112</v>
      </c>
      <c r="C199" s="11">
        <v>31996735595</v>
      </c>
      <c r="D199" t="s">
        <v>113</v>
      </c>
      <c r="E199" s="13"/>
      <c r="I199" t="s">
        <v>19</v>
      </c>
      <c r="J199" t="s">
        <v>21</v>
      </c>
      <c r="K199" s="43">
        <v>44087</v>
      </c>
    </row>
    <row r="200" spans="1:11" x14ac:dyDescent="0.25">
      <c r="A200" s="34">
        <v>822</v>
      </c>
      <c r="B200" t="s">
        <v>114</v>
      </c>
      <c r="C200" s="11">
        <v>31999189436</v>
      </c>
      <c r="E200" s="13"/>
      <c r="F200" t="s">
        <v>115</v>
      </c>
      <c r="G200" t="s">
        <v>116</v>
      </c>
      <c r="H200" t="s">
        <v>37</v>
      </c>
      <c r="J200" t="s">
        <v>21</v>
      </c>
      <c r="K200" s="43">
        <v>44086</v>
      </c>
    </row>
    <row r="201" spans="1:11" x14ac:dyDescent="0.25">
      <c r="A201" s="34">
        <v>821</v>
      </c>
      <c r="B201" t="s">
        <v>117</v>
      </c>
      <c r="C201" s="11">
        <v>31996112985</v>
      </c>
      <c r="D201" t="s">
        <v>118</v>
      </c>
      <c r="E201" s="13"/>
      <c r="J201" t="s">
        <v>21</v>
      </c>
      <c r="K201" s="43">
        <v>44086</v>
      </c>
    </row>
    <row r="202" spans="1:11" x14ac:dyDescent="0.25">
      <c r="A202" s="34">
        <v>820</v>
      </c>
      <c r="B202" t="s">
        <v>119</v>
      </c>
      <c r="C202" s="11">
        <v>31920042609</v>
      </c>
      <c r="E202" s="13"/>
      <c r="I202" t="s">
        <v>25</v>
      </c>
      <c r="J202" t="s">
        <v>21</v>
      </c>
      <c r="K202" s="43">
        <v>44085</v>
      </c>
    </row>
    <row r="203" spans="1:11" x14ac:dyDescent="0.25">
      <c r="A203" s="34">
        <v>819</v>
      </c>
      <c r="B203" t="s">
        <v>120</v>
      </c>
      <c r="C203" s="11">
        <v>31984897858</v>
      </c>
      <c r="E203" s="13"/>
      <c r="F203" t="s">
        <v>121</v>
      </c>
      <c r="G203" t="s">
        <v>122</v>
      </c>
      <c r="H203" t="s">
        <v>20</v>
      </c>
      <c r="I203" t="s">
        <v>25</v>
      </c>
      <c r="J203" t="s">
        <v>21</v>
      </c>
      <c r="K203" s="43">
        <v>44085</v>
      </c>
    </row>
    <row r="204" spans="1:11" x14ac:dyDescent="0.25">
      <c r="A204" s="34">
        <v>818</v>
      </c>
      <c r="B204" t="s">
        <v>123</v>
      </c>
      <c r="C204" s="11">
        <v>71981909620</v>
      </c>
      <c r="E204" s="13"/>
      <c r="F204" t="s">
        <v>124</v>
      </c>
      <c r="G204" t="s">
        <v>90</v>
      </c>
      <c r="H204" t="s">
        <v>20</v>
      </c>
      <c r="J204" t="s">
        <v>21</v>
      </c>
      <c r="K204" s="43">
        <v>44085</v>
      </c>
    </row>
    <row r="205" spans="1:11" x14ac:dyDescent="0.25">
      <c r="A205" s="34">
        <v>817</v>
      </c>
      <c r="B205" t="s">
        <v>125</v>
      </c>
      <c r="C205" s="11">
        <v>31999797570</v>
      </c>
      <c r="E205" s="13"/>
      <c r="F205" t="s">
        <v>126</v>
      </c>
      <c r="G205" t="s">
        <v>127</v>
      </c>
      <c r="H205" t="s">
        <v>20</v>
      </c>
      <c r="J205" t="s">
        <v>21</v>
      </c>
      <c r="K205" s="43">
        <v>44086</v>
      </c>
    </row>
    <row r="206" spans="1:11" x14ac:dyDescent="0.25">
      <c r="A206" s="34">
        <v>816</v>
      </c>
      <c r="B206" t="s">
        <v>128</v>
      </c>
      <c r="C206" s="11">
        <v>31996654339</v>
      </c>
      <c r="E206" s="13"/>
      <c r="F206" t="s">
        <v>129</v>
      </c>
      <c r="G206" t="s">
        <v>130</v>
      </c>
      <c r="H206" t="s">
        <v>30</v>
      </c>
      <c r="I206" t="s">
        <v>25</v>
      </c>
      <c r="J206" t="s">
        <v>21</v>
      </c>
      <c r="K206" s="43">
        <v>44085</v>
      </c>
    </row>
    <row r="207" spans="1:11" x14ac:dyDescent="0.25">
      <c r="A207" s="34">
        <v>815</v>
      </c>
      <c r="B207" t="s">
        <v>131</v>
      </c>
      <c r="C207" s="11">
        <v>31994493272</v>
      </c>
      <c r="E207" s="13"/>
      <c r="F207" t="s">
        <v>132</v>
      </c>
      <c r="G207" t="s">
        <v>133</v>
      </c>
      <c r="H207" t="s">
        <v>20</v>
      </c>
      <c r="I207" t="s">
        <v>25</v>
      </c>
      <c r="J207" t="s">
        <v>21</v>
      </c>
      <c r="K207" s="43">
        <v>44085</v>
      </c>
    </row>
    <row r="208" spans="1:11" x14ac:dyDescent="0.25">
      <c r="A208" s="34">
        <v>814</v>
      </c>
      <c r="B208" t="s">
        <v>134</v>
      </c>
      <c r="C208" s="11">
        <v>31983961984</v>
      </c>
      <c r="D208" t="s">
        <v>135</v>
      </c>
      <c r="E208" s="13"/>
      <c r="F208" t="s">
        <v>136</v>
      </c>
      <c r="G208" t="s">
        <v>97</v>
      </c>
      <c r="H208" t="s">
        <v>20</v>
      </c>
      <c r="J208" t="s">
        <v>21</v>
      </c>
      <c r="K208" s="43">
        <v>44085</v>
      </c>
    </row>
    <row r="209" spans="1:11" x14ac:dyDescent="0.25">
      <c r="A209" s="34">
        <v>813</v>
      </c>
      <c r="B209" t="s">
        <v>137</v>
      </c>
      <c r="C209" s="11">
        <v>31973543985</v>
      </c>
      <c r="E209" s="13"/>
      <c r="F209" t="s">
        <v>138</v>
      </c>
      <c r="G209" t="s">
        <v>139</v>
      </c>
      <c r="H209" t="s">
        <v>20</v>
      </c>
      <c r="J209" t="s">
        <v>21</v>
      </c>
      <c r="K209" s="43">
        <v>44083</v>
      </c>
    </row>
    <row r="210" spans="1:11" x14ac:dyDescent="0.25">
      <c r="A210" s="34">
        <v>812</v>
      </c>
      <c r="B210" t="s">
        <v>140</v>
      </c>
      <c r="C210" s="11">
        <v>31985987640</v>
      </c>
      <c r="E210" s="13"/>
      <c r="F210" t="s">
        <v>141</v>
      </c>
      <c r="G210" t="s">
        <v>142</v>
      </c>
      <c r="H210" t="s">
        <v>20</v>
      </c>
      <c r="J210" t="s">
        <v>21</v>
      </c>
      <c r="K210" s="43">
        <v>44081</v>
      </c>
    </row>
    <row r="211" spans="1:11" x14ac:dyDescent="0.25">
      <c r="A211" s="34">
        <v>811</v>
      </c>
      <c r="B211" t="s">
        <v>143</v>
      </c>
      <c r="C211" s="11">
        <v>31999810234</v>
      </c>
      <c r="D211" t="s">
        <v>144</v>
      </c>
      <c r="E211" s="13"/>
      <c r="F211" t="s">
        <v>145</v>
      </c>
      <c r="G211" t="s">
        <v>82</v>
      </c>
      <c r="H211" t="s">
        <v>20</v>
      </c>
      <c r="J211" t="s">
        <v>24</v>
      </c>
      <c r="K211" s="43">
        <v>44081</v>
      </c>
    </row>
    <row r="212" spans="1:11" x14ac:dyDescent="0.25">
      <c r="A212" s="34">
        <v>810</v>
      </c>
      <c r="B212" t="s">
        <v>146</v>
      </c>
      <c r="C212" s="11">
        <v>31994846255</v>
      </c>
      <c r="D212" t="s">
        <v>147</v>
      </c>
      <c r="E212" s="13"/>
      <c r="F212" t="s">
        <v>148</v>
      </c>
      <c r="G212" t="s">
        <v>149</v>
      </c>
      <c r="H212" t="s">
        <v>20</v>
      </c>
      <c r="J212" t="s">
        <v>24</v>
      </c>
      <c r="K212" s="43">
        <v>44081</v>
      </c>
    </row>
    <row r="213" spans="1:11" x14ac:dyDescent="0.25">
      <c r="A213" s="34">
        <v>809</v>
      </c>
      <c r="B213" t="s">
        <v>150</v>
      </c>
      <c r="C213" s="11">
        <v>31987055573</v>
      </c>
      <c r="D213" t="s">
        <v>151</v>
      </c>
      <c r="E213" s="13"/>
      <c r="F213" t="s">
        <v>152</v>
      </c>
      <c r="G213" t="s">
        <v>122</v>
      </c>
      <c r="H213" t="s">
        <v>20</v>
      </c>
      <c r="J213" t="s">
        <v>24</v>
      </c>
      <c r="K213" s="43">
        <v>44081</v>
      </c>
    </row>
    <row r="214" spans="1:11" x14ac:dyDescent="0.25">
      <c r="A214" s="34">
        <v>808</v>
      </c>
      <c r="B214" t="s">
        <v>153</v>
      </c>
      <c r="C214" s="11">
        <v>31991097941</v>
      </c>
      <c r="D214" t="s">
        <v>154</v>
      </c>
      <c r="E214" s="13"/>
      <c r="F214" t="s">
        <v>155</v>
      </c>
      <c r="G214" t="s">
        <v>156</v>
      </c>
      <c r="H214" t="s">
        <v>20</v>
      </c>
      <c r="J214" t="s">
        <v>24</v>
      </c>
      <c r="K214" s="43">
        <v>44080</v>
      </c>
    </row>
    <row r="215" spans="1:11" x14ac:dyDescent="0.25">
      <c r="A215" s="34">
        <v>807</v>
      </c>
      <c r="B215" t="s">
        <v>157</v>
      </c>
      <c r="C215" s="11" t="s">
        <v>158</v>
      </c>
      <c r="D215" t="s">
        <v>159</v>
      </c>
      <c r="E215" s="13"/>
      <c r="I215" t="s">
        <v>25</v>
      </c>
      <c r="J215" t="s">
        <v>21</v>
      </c>
      <c r="K215" s="43">
        <v>44079</v>
      </c>
    </row>
    <row r="216" spans="1:11" ht="15" customHeight="1" x14ac:dyDescent="0.25">
      <c r="A216" s="34">
        <v>806</v>
      </c>
      <c r="B216" t="s">
        <v>160</v>
      </c>
      <c r="C216" s="11" t="s">
        <v>161</v>
      </c>
      <c r="D216" t="s">
        <v>162</v>
      </c>
      <c r="E216" s="13"/>
      <c r="F216" t="s">
        <v>163</v>
      </c>
      <c r="G216" t="s">
        <v>164</v>
      </c>
      <c r="H216" t="s">
        <v>20</v>
      </c>
      <c r="I216" t="s">
        <v>19</v>
      </c>
      <c r="J216" t="s">
        <v>21</v>
      </c>
      <c r="K216" s="43">
        <v>44079</v>
      </c>
    </row>
    <row r="217" spans="1:11" ht="15" customHeight="1" x14ac:dyDescent="0.25">
      <c r="A217" s="34">
        <v>805</v>
      </c>
      <c r="B217" t="s">
        <v>165</v>
      </c>
      <c r="C217" s="11" t="s">
        <v>166</v>
      </c>
      <c r="E217" s="13"/>
      <c r="F217" t="s">
        <v>167</v>
      </c>
      <c r="G217" t="s">
        <v>168</v>
      </c>
      <c r="H217" t="s">
        <v>20</v>
      </c>
      <c r="K217" s="43">
        <v>44079</v>
      </c>
    </row>
    <row r="218" spans="1:11" ht="15" customHeight="1" x14ac:dyDescent="0.25">
      <c r="A218" s="34">
        <v>804</v>
      </c>
      <c r="B218" t="s">
        <v>169</v>
      </c>
      <c r="C218" s="11" t="s">
        <v>170</v>
      </c>
      <c r="D218" t="s">
        <v>171</v>
      </c>
      <c r="E218" s="13"/>
      <c r="F218" t="s">
        <v>172</v>
      </c>
      <c r="G218" t="s">
        <v>173</v>
      </c>
      <c r="H218" t="s">
        <v>20</v>
      </c>
      <c r="J218" t="s">
        <v>21</v>
      </c>
      <c r="K218" s="43">
        <v>44079</v>
      </c>
    </row>
    <row r="219" spans="1:11" ht="15" customHeight="1" x14ac:dyDescent="0.25">
      <c r="A219" s="34">
        <v>803</v>
      </c>
      <c r="B219" t="s">
        <v>174</v>
      </c>
      <c r="C219" s="11" t="s">
        <v>175</v>
      </c>
      <c r="E219" s="13"/>
      <c r="F219" t="s">
        <v>176</v>
      </c>
      <c r="G219" t="s">
        <v>72</v>
      </c>
      <c r="H219" t="s">
        <v>20</v>
      </c>
      <c r="I219" t="s">
        <v>25</v>
      </c>
      <c r="J219" t="s">
        <v>21</v>
      </c>
      <c r="K219" s="43">
        <v>44078</v>
      </c>
    </row>
    <row r="220" spans="1:11" ht="15" customHeight="1" x14ac:dyDescent="0.25">
      <c r="A220" s="34">
        <v>802</v>
      </c>
      <c r="B220" t="s">
        <v>177</v>
      </c>
      <c r="C220" s="11" t="s">
        <v>178</v>
      </c>
      <c r="D220" t="s">
        <v>179</v>
      </c>
      <c r="E220" s="13"/>
      <c r="F220" t="s">
        <v>180</v>
      </c>
      <c r="G220" t="s">
        <v>90</v>
      </c>
      <c r="H220" t="s">
        <v>20</v>
      </c>
      <c r="J220" t="s">
        <v>21</v>
      </c>
      <c r="K220" s="43">
        <v>44078</v>
      </c>
    </row>
    <row r="221" spans="1:11" ht="15" customHeight="1" x14ac:dyDescent="0.25">
      <c r="A221" s="34">
        <v>801</v>
      </c>
      <c r="B221" t="s">
        <v>181</v>
      </c>
      <c r="C221" s="11">
        <v>31998802854</v>
      </c>
      <c r="D221" t="s">
        <v>182</v>
      </c>
      <c r="E221" s="13"/>
      <c r="F221" t="s">
        <v>183</v>
      </c>
      <c r="G221" t="s">
        <v>104</v>
      </c>
      <c r="H221" t="s">
        <v>20</v>
      </c>
      <c r="J221" t="s">
        <v>21</v>
      </c>
      <c r="K221" s="43">
        <v>44078</v>
      </c>
    </row>
    <row r="222" spans="1:11" ht="15" customHeight="1" x14ac:dyDescent="0.25">
      <c r="A222" s="34">
        <v>800</v>
      </c>
      <c r="B222" t="s">
        <v>184</v>
      </c>
      <c r="C222" s="11">
        <v>31998069677</v>
      </c>
      <c r="E222" s="13"/>
      <c r="J222" t="s">
        <v>24</v>
      </c>
      <c r="K222" s="43">
        <v>44078</v>
      </c>
    </row>
    <row r="223" spans="1:11" ht="15" customHeight="1" x14ac:dyDescent="0.25">
      <c r="A223" s="34">
        <v>799</v>
      </c>
      <c r="B223" t="s">
        <v>185</v>
      </c>
      <c r="C223" s="11">
        <v>31987829866</v>
      </c>
      <c r="D223" s="51" t="s">
        <v>186</v>
      </c>
      <c r="E223" s="13"/>
      <c r="J223" t="s">
        <v>21</v>
      </c>
      <c r="K223" s="43">
        <v>44077</v>
      </c>
    </row>
    <row r="224" spans="1:11" ht="15" customHeight="1" x14ac:dyDescent="0.25">
      <c r="A224" s="34">
        <v>798</v>
      </c>
      <c r="B224" t="s">
        <v>187</v>
      </c>
      <c r="C224" s="11">
        <v>31998616107</v>
      </c>
      <c r="E224" s="13"/>
      <c r="F224" t="s">
        <v>188</v>
      </c>
      <c r="G224" t="s">
        <v>189</v>
      </c>
      <c r="H224" t="s">
        <v>20</v>
      </c>
      <c r="J224" t="s">
        <v>21</v>
      </c>
      <c r="K224" s="43">
        <v>44073</v>
      </c>
    </row>
    <row r="225" spans="1:11" ht="15" customHeight="1" x14ac:dyDescent="0.25">
      <c r="A225" s="34">
        <v>797</v>
      </c>
      <c r="B225" t="s">
        <v>190</v>
      </c>
      <c r="C225" s="11">
        <v>31988145156</v>
      </c>
      <c r="E225" s="13"/>
      <c r="F225" t="s">
        <v>152</v>
      </c>
      <c r="G225" t="s">
        <v>122</v>
      </c>
      <c r="H225" t="s">
        <v>20</v>
      </c>
      <c r="J225" t="s">
        <v>21</v>
      </c>
      <c r="K225" s="43">
        <v>44073</v>
      </c>
    </row>
    <row r="226" spans="1:11" ht="15" customHeight="1" x14ac:dyDescent="0.25">
      <c r="A226" s="34">
        <v>796</v>
      </c>
      <c r="B226" t="s">
        <v>191</v>
      </c>
      <c r="C226" s="11">
        <v>31993963575</v>
      </c>
      <c r="E226" s="13"/>
      <c r="F226" t="s">
        <v>192</v>
      </c>
      <c r="G226" t="s">
        <v>193</v>
      </c>
      <c r="H226" t="s">
        <v>20</v>
      </c>
      <c r="J226" t="s">
        <v>24</v>
      </c>
      <c r="K226" s="43">
        <v>44073</v>
      </c>
    </row>
    <row r="227" spans="1:11" ht="15" customHeight="1" x14ac:dyDescent="0.25">
      <c r="A227" s="34">
        <v>795</v>
      </c>
      <c r="B227" t="s">
        <v>194</v>
      </c>
      <c r="C227" s="11">
        <v>31988629434</v>
      </c>
      <c r="E227" s="13"/>
      <c r="F227" t="s">
        <v>195</v>
      </c>
      <c r="G227" t="s">
        <v>196</v>
      </c>
      <c r="H227" t="s">
        <v>44</v>
      </c>
      <c r="J227" t="s">
        <v>21</v>
      </c>
      <c r="K227" s="43">
        <v>44073</v>
      </c>
    </row>
    <row r="228" spans="1:11" ht="15" customHeight="1" x14ac:dyDescent="0.25">
      <c r="A228" s="34">
        <v>794</v>
      </c>
      <c r="B228" t="s">
        <v>197</v>
      </c>
      <c r="C228" s="11">
        <v>31994862922</v>
      </c>
      <c r="E228" s="13"/>
      <c r="F228" t="s">
        <v>198</v>
      </c>
      <c r="G228" t="s">
        <v>139</v>
      </c>
      <c r="H228" t="s">
        <v>20</v>
      </c>
      <c r="J228" t="s">
        <v>21</v>
      </c>
      <c r="K228" s="43">
        <v>44072</v>
      </c>
    </row>
    <row r="229" spans="1:11" ht="15" customHeight="1" x14ac:dyDescent="0.25">
      <c r="A229" s="34">
        <v>793</v>
      </c>
      <c r="B229" t="s">
        <v>199</v>
      </c>
      <c r="C229" s="11">
        <v>31992604086</v>
      </c>
      <c r="E229" s="13"/>
      <c r="F229" t="s">
        <v>200</v>
      </c>
      <c r="G229" t="s">
        <v>201</v>
      </c>
      <c r="H229" t="s">
        <v>20</v>
      </c>
      <c r="J229" t="s">
        <v>24</v>
      </c>
      <c r="K229" s="43">
        <v>44072</v>
      </c>
    </row>
    <row r="230" spans="1:11" ht="15" customHeight="1" x14ac:dyDescent="0.25">
      <c r="A230" s="34">
        <v>792</v>
      </c>
      <c r="B230" t="s">
        <v>202</v>
      </c>
      <c r="C230" s="11">
        <v>31986914888</v>
      </c>
      <c r="E230" s="13"/>
      <c r="F230" t="s">
        <v>203</v>
      </c>
      <c r="G230" t="s">
        <v>204</v>
      </c>
      <c r="H230" t="s">
        <v>20</v>
      </c>
      <c r="J230" t="s">
        <v>21</v>
      </c>
      <c r="K230" s="43">
        <v>44072</v>
      </c>
    </row>
    <row r="231" spans="1:11" ht="15" customHeight="1" x14ac:dyDescent="0.25">
      <c r="A231" s="34">
        <v>791</v>
      </c>
      <c r="B231" t="s">
        <v>205</v>
      </c>
      <c r="C231" s="11">
        <v>31999999999</v>
      </c>
      <c r="E231" s="13"/>
      <c r="F231" t="s">
        <v>206</v>
      </c>
      <c r="G231" t="s">
        <v>207</v>
      </c>
      <c r="H231" t="s">
        <v>20</v>
      </c>
      <c r="I231" t="s">
        <v>35</v>
      </c>
      <c r="J231" t="s">
        <v>21</v>
      </c>
      <c r="K231" s="43">
        <v>44072</v>
      </c>
    </row>
    <row r="232" spans="1:11" ht="15" customHeight="1" x14ac:dyDescent="0.25">
      <c r="A232" s="34">
        <v>790</v>
      </c>
      <c r="B232" t="s">
        <v>208</v>
      </c>
      <c r="C232" s="11">
        <v>31994768434</v>
      </c>
      <c r="D232" t="s">
        <v>209</v>
      </c>
      <c r="E232" s="13"/>
      <c r="J232" t="s">
        <v>21</v>
      </c>
      <c r="K232" s="43">
        <v>44072</v>
      </c>
    </row>
    <row r="233" spans="1:11" ht="15" customHeight="1" x14ac:dyDescent="0.25">
      <c r="A233" s="34">
        <v>789</v>
      </c>
      <c r="B233" t="s">
        <v>210</v>
      </c>
      <c r="C233" s="11">
        <v>31975457320</v>
      </c>
      <c r="E233" s="13"/>
      <c r="F233" t="s">
        <v>211</v>
      </c>
      <c r="G233" t="s">
        <v>164</v>
      </c>
      <c r="H233" t="s">
        <v>20</v>
      </c>
      <c r="I233" t="s">
        <v>25</v>
      </c>
      <c r="J233" t="s">
        <v>24</v>
      </c>
      <c r="K233" s="43">
        <v>44072</v>
      </c>
    </row>
    <row r="234" spans="1:11" ht="15" customHeight="1" x14ac:dyDescent="0.25">
      <c r="A234" s="34">
        <v>788</v>
      </c>
      <c r="B234" t="s">
        <v>212</v>
      </c>
      <c r="C234" s="11">
        <v>31985506317</v>
      </c>
      <c r="D234" t="s">
        <v>213</v>
      </c>
      <c r="E234" s="13"/>
      <c r="F234" t="s">
        <v>214</v>
      </c>
      <c r="G234" t="s">
        <v>215</v>
      </c>
      <c r="H234" t="s">
        <v>20</v>
      </c>
      <c r="J234" t="s">
        <v>21</v>
      </c>
      <c r="K234" s="43">
        <v>44072</v>
      </c>
    </row>
    <row r="235" spans="1:11" ht="15" customHeight="1" x14ac:dyDescent="0.25">
      <c r="A235" s="34">
        <v>787</v>
      </c>
      <c r="B235" t="s">
        <v>216</v>
      </c>
      <c r="C235" s="11">
        <v>31998400624</v>
      </c>
      <c r="E235" s="13"/>
      <c r="F235" t="s">
        <v>217</v>
      </c>
      <c r="G235" t="s">
        <v>218</v>
      </c>
      <c r="H235" t="s">
        <v>20</v>
      </c>
      <c r="I235" t="s">
        <v>25</v>
      </c>
      <c r="J235" t="s">
        <v>21</v>
      </c>
      <c r="K235" s="43">
        <v>44072</v>
      </c>
    </row>
    <row r="236" spans="1:11" ht="15" customHeight="1" x14ac:dyDescent="0.25">
      <c r="A236" s="34">
        <v>786</v>
      </c>
      <c r="B236" t="s">
        <v>219</v>
      </c>
      <c r="C236" s="11">
        <v>31992936112</v>
      </c>
      <c r="E236" s="13"/>
      <c r="F236" t="s">
        <v>220</v>
      </c>
      <c r="G236" t="s">
        <v>221</v>
      </c>
      <c r="H236" t="s">
        <v>20</v>
      </c>
      <c r="J236" t="s">
        <v>21</v>
      </c>
      <c r="K236" s="43">
        <v>44072</v>
      </c>
    </row>
    <row r="237" spans="1:11" ht="15" customHeight="1" x14ac:dyDescent="0.25">
      <c r="A237" s="34">
        <v>785</v>
      </c>
      <c r="B237" t="s">
        <v>222</v>
      </c>
      <c r="C237" s="11">
        <v>31999226916</v>
      </c>
      <c r="E237" s="13"/>
      <c r="F237" t="s">
        <v>223</v>
      </c>
      <c r="G237" t="s">
        <v>90</v>
      </c>
      <c r="H237" t="s">
        <v>20</v>
      </c>
      <c r="I237" t="s">
        <v>25</v>
      </c>
      <c r="J237" t="s">
        <v>21</v>
      </c>
      <c r="K237" s="43">
        <v>44071</v>
      </c>
    </row>
    <row r="238" spans="1:11" ht="15" customHeight="1" x14ac:dyDescent="0.25">
      <c r="A238" s="34">
        <v>784</v>
      </c>
      <c r="B238" t="s">
        <v>224</v>
      </c>
      <c r="C238" s="11">
        <v>31997407666</v>
      </c>
      <c r="E238" s="13"/>
      <c r="J238" t="s">
        <v>21</v>
      </c>
      <c r="K238" s="43">
        <v>44070</v>
      </c>
    </row>
    <row r="239" spans="1:11" ht="15" customHeight="1" x14ac:dyDescent="0.25">
      <c r="A239" s="34">
        <v>783</v>
      </c>
      <c r="B239" t="s">
        <v>225</v>
      </c>
      <c r="C239" s="11">
        <v>31985270360</v>
      </c>
      <c r="E239" s="13"/>
      <c r="F239" t="s">
        <v>226</v>
      </c>
      <c r="G239" t="s">
        <v>227</v>
      </c>
      <c r="H239" t="s">
        <v>20</v>
      </c>
      <c r="I239" t="s">
        <v>25</v>
      </c>
      <c r="J239" t="s">
        <v>21</v>
      </c>
      <c r="K239" s="43">
        <v>44070</v>
      </c>
    </row>
    <row r="240" spans="1:11" ht="15" customHeight="1" x14ac:dyDescent="0.25">
      <c r="A240" s="34">
        <v>782</v>
      </c>
      <c r="B240" t="s">
        <v>228</v>
      </c>
      <c r="C240" s="11">
        <v>31988608512</v>
      </c>
      <c r="D240" t="s">
        <v>229</v>
      </c>
      <c r="E240" s="13"/>
      <c r="F240" t="s">
        <v>230</v>
      </c>
      <c r="G240" t="s">
        <v>82</v>
      </c>
      <c r="H240" t="s">
        <v>20</v>
      </c>
      <c r="J240" t="s">
        <v>21</v>
      </c>
      <c r="K240" s="43">
        <v>44070</v>
      </c>
    </row>
    <row r="241" spans="1:11" ht="15" customHeight="1" x14ac:dyDescent="0.25">
      <c r="A241" s="34">
        <v>781</v>
      </c>
      <c r="B241" t="s">
        <v>231</v>
      </c>
      <c r="C241" s="11">
        <v>31982234464</v>
      </c>
      <c r="E241" s="13"/>
      <c r="F241" t="s">
        <v>232</v>
      </c>
      <c r="G241" t="s">
        <v>233</v>
      </c>
      <c r="H241" t="s">
        <v>20</v>
      </c>
      <c r="I241" t="s">
        <v>25</v>
      </c>
      <c r="J241" t="s">
        <v>21</v>
      </c>
      <c r="K241" s="43">
        <v>44068</v>
      </c>
    </row>
    <row r="242" spans="1:11" ht="15" customHeight="1" x14ac:dyDescent="0.25">
      <c r="A242" s="34">
        <v>780</v>
      </c>
      <c r="B242" t="s">
        <v>234</v>
      </c>
      <c r="C242" s="11">
        <v>31985139544</v>
      </c>
      <c r="E242" s="13"/>
      <c r="F242" t="s">
        <v>235</v>
      </c>
      <c r="G242" t="s">
        <v>133</v>
      </c>
      <c r="H242" t="s">
        <v>20</v>
      </c>
      <c r="J242" t="s">
        <v>21</v>
      </c>
      <c r="K242" s="43">
        <v>44066</v>
      </c>
    </row>
    <row r="243" spans="1:11" ht="15" customHeight="1" x14ac:dyDescent="0.25">
      <c r="A243" s="34">
        <v>779</v>
      </c>
      <c r="B243" t="s">
        <v>236</v>
      </c>
      <c r="C243" s="11">
        <v>31987661238</v>
      </c>
      <c r="D243" t="s">
        <v>237</v>
      </c>
      <c r="E243" s="13"/>
      <c r="F243" t="s">
        <v>238</v>
      </c>
      <c r="G243" t="s">
        <v>239</v>
      </c>
      <c r="H243" t="s">
        <v>20</v>
      </c>
      <c r="J243" t="s">
        <v>21</v>
      </c>
      <c r="K243" s="43">
        <v>44066</v>
      </c>
    </row>
    <row r="244" spans="1:11" ht="15" customHeight="1" x14ac:dyDescent="0.25">
      <c r="A244" s="34">
        <v>778</v>
      </c>
      <c r="B244" t="s">
        <v>240</v>
      </c>
      <c r="C244" s="11">
        <v>31999999999</v>
      </c>
      <c r="E244" s="13"/>
      <c r="I244" t="s">
        <v>35</v>
      </c>
      <c r="J244" t="s">
        <v>24</v>
      </c>
      <c r="K244" s="43">
        <v>44066</v>
      </c>
    </row>
    <row r="245" spans="1:11" ht="15" customHeight="1" x14ac:dyDescent="0.25">
      <c r="A245" s="34">
        <v>777</v>
      </c>
      <c r="B245" t="s">
        <v>241</v>
      </c>
      <c r="C245" s="11">
        <v>33988089130</v>
      </c>
      <c r="E245" s="13"/>
      <c r="J245" t="s">
        <v>24</v>
      </c>
      <c r="K245" s="43">
        <v>44066</v>
      </c>
    </row>
    <row r="246" spans="1:11" ht="15" customHeight="1" x14ac:dyDescent="0.25">
      <c r="A246" s="34">
        <v>776</v>
      </c>
      <c r="B246" t="s">
        <v>242</v>
      </c>
      <c r="C246" s="11">
        <v>31993286000</v>
      </c>
      <c r="E246" s="13"/>
      <c r="F246" t="s">
        <v>243</v>
      </c>
      <c r="G246" t="s">
        <v>104</v>
      </c>
      <c r="H246" t="s">
        <v>20</v>
      </c>
      <c r="J246" t="s">
        <v>21</v>
      </c>
      <c r="K246" s="43">
        <v>44066</v>
      </c>
    </row>
    <row r="247" spans="1:11" ht="15" customHeight="1" x14ac:dyDescent="0.25">
      <c r="A247" s="34">
        <v>775</v>
      </c>
      <c r="B247" t="s">
        <v>244</v>
      </c>
      <c r="C247" s="11">
        <v>31992061391</v>
      </c>
      <c r="D247" t="s">
        <v>245</v>
      </c>
      <c r="E247" s="13"/>
      <c r="F247" t="s">
        <v>246</v>
      </c>
      <c r="G247" t="s">
        <v>82</v>
      </c>
      <c r="H247" t="s">
        <v>20</v>
      </c>
      <c r="J247" t="s">
        <v>21</v>
      </c>
      <c r="K247" s="43">
        <v>44066</v>
      </c>
    </row>
    <row r="248" spans="1:11" ht="15" customHeight="1" x14ac:dyDescent="0.25">
      <c r="A248" s="34">
        <v>774</v>
      </c>
      <c r="B248" t="s">
        <v>247</v>
      </c>
      <c r="C248" s="11">
        <v>31999999999</v>
      </c>
      <c r="E248" s="13"/>
      <c r="F248" t="s">
        <v>248</v>
      </c>
      <c r="G248" t="s">
        <v>75</v>
      </c>
      <c r="H248" t="s">
        <v>20</v>
      </c>
      <c r="I248" t="s">
        <v>35</v>
      </c>
      <c r="J248" t="s">
        <v>24</v>
      </c>
      <c r="K248" s="43">
        <v>44065</v>
      </c>
    </row>
    <row r="249" spans="1:11" ht="15" customHeight="1" x14ac:dyDescent="0.25">
      <c r="A249" s="34">
        <v>773</v>
      </c>
      <c r="B249" t="s">
        <v>249</v>
      </c>
      <c r="C249" s="11">
        <v>71981909620</v>
      </c>
      <c r="E249" s="13"/>
      <c r="I249" t="s">
        <v>25</v>
      </c>
      <c r="J249" t="s">
        <v>21</v>
      </c>
      <c r="K249" s="43">
        <v>44065</v>
      </c>
    </row>
    <row r="250" spans="1:11" ht="15" customHeight="1" x14ac:dyDescent="0.25">
      <c r="A250" s="34">
        <v>772</v>
      </c>
      <c r="B250" t="s">
        <v>250</v>
      </c>
      <c r="C250" s="11">
        <v>31984298323</v>
      </c>
      <c r="D250" t="s">
        <v>251</v>
      </c>
      <c r="E250" s="13"/>
      <c r="F250" t="s">
        <v>252</v>
      </c>
      <c r="G250" t="s">
        <v>253</v>
      </c>
      <c r="H250" t="s">
        <v>20</v>
      </c>
      <c r="J250" t="s">
        <v>21</v>
      </c>
      <c r="K250" s="43">
        <v>44065</v>
      </c>
    </row>
    <row r="251" spans="1:11" ht="15" customHeight="1" x14ac:dyDescent="0.25">
      <c r="A251" s="34">
        <v>771</v>
      </c>
      <c r="B251" t="s">
        <v>254</v>
      </c>
      <c r="C251" s="11">
        <v>31984513471</v>
      </c>
      <c r="D251" t="s">
        <v>255</v>
      </c>
      <c r="E251" s="13"/>
      <c r="F251" t="s">
        <v>256</v>
      </c>
      <c r="G251" t="s">
        <v>257</v>
      </c>
      <c r="H251" t="s">
        <v>32</v>
      </c>
      <c r="J251" t="s">
        <v>24</v>
      </c>
      <c r="K251" s="43">
        <v>44065</v>
      </c>
    </row>
    <row r="252" spans="1:11" ht="15" customHeight="1" x14ac:dyDescent="0.25">
      <c r="A252" s="34">
        <v>770</v>
      </c>
      <c r="B252" t="s">
        <v>258</v>
      </c>
      <c r="C252" s="11">
        <v>31991751120</v>
      </c>
      <c r="D252" t="s">
        <v>259</v>
      </c>
      <c r="E252" s="13"/>
      <c r="F252" t="s">
        <v>260</v>
      </c>
      <c r="G252" t="s">
        <v>261</v>
      </c>
      <c r="H252" t="s">
        <v>20</v>
      </c>
      <c r="I252" t="s">
        <v>25</v>
      </c>
      <c r="J252" t="s">
        <v>21</v>
      </c>
      <c r="K252" s="43">
        <v>44064</v>
      </c>
    </row>
    <row r="253" spans="1:11" ht="15" customHeight="1" x14ac:dyDescent="0.25">
      <c r="A253" s="34">
        <v>769</v>
      </c>
      <c r="B253" t="s">
        <v>262</v>
      </c>
      <c r="C253" s="11">
        <v>31998456489</v>
      </c>
      <c r="E253" s="13"/>
      <c r="J253" t="s">
        <v>21</v>
      </c>
      <c r="K253" s="43">
        <v>44064</v>
      </c>
    </row>
    <row r="254" spans="1:11" ht="15" customHeight="1" x14ac:dyDescent="0.25">
      <c r="A254" s="34">
        <v>768</v>
      </c>
      <c r="B254" t="s">
        <v>263</v>
      </c>
      <c r="C254" s="11">
        <v>31999402210</v>
      </c>
      <c r="E254" s="13"/>
      <c r="J254" t="s">
        <v>21</v>
      </c>
      <c r="K254" s="43">
        <v>44064</v>
      </c>
    </row>
    <row r="255" spans="1:11" ht="15" customHeight="1" x14ac:dyDescent="0.25">
      <c r="A255" s="34">
        <v>767</v>
      </c>
      <c r="B255" t="s">
        <v>264</v>
      </c>
      <c r="C255" s="11">
        <v>31992956195</v>
      </c>
      <c r="D255" t="s">
        <v>265</v>
      </c>
      <c r="E255" s="13"/>
      <c r="F255" t="s">
        <v>266</v>
      </c>
      <c r="G255" t="s">
        <v>267</v>
      </c>
      <c r="H255" t="s">
        <v>20</v>
      </c>
      <c r="J255" t="s">
        <v>21</v>
      </c>
      <c r="K255" s="43">
        <v>44064</v>
      </c>
    </row>
    <row r="256" spans="1:11" ht="15" customHeight="1" x14ac:dyDescent="0.25">
      <c r="A256" s="34">
        <v>766</v>
      </c>
      <c r="B256" t="s">
        <v>268</v>
      </c>
      <c r="C256" s="11">
        <v>31993550360</v>
      </c>
      <c r="D256" t="s">
        <v>269</v>
      </c>
      <c r="E256" s="13"/>
      <c r="F256" t="s">
        <v>270</v>
      </c>
      <c r="G256" t="s">
        <v>271</v>
      </c>
      <c r="H256" t="s">
        <v>20</v>
      </c>
      <c r="J256" t="s">
        <v>21</v>
      </c>
      <c r="K256" s="43">
        <v>44063</v>
      </c>
    </row>
    <row r="257" spans="1:11" ht="15" customHeight="1" x14ac:dyDescent="0.25">
      <c r="A257" s="34">
        <v>765</v>
      </c>
      <c r="B257" t="s">
        <v>272</v>
      </c>
      <c r="C257" s="11">
        <v>31994901800</v>
      </c>
      <c r="E257" s="13"/>
      <c r="F257" t="s">
        <v>273</v>
      </c>
      <c r="G257" t="s">
        <v>274</v>
      </c>
      <c r="H257" t="s">
        <v>20</v>
      </c>
      <c r="J257" t="s">
        <v>21</v>
      </c>
      <c r="K257" s="43">
        <v>44063</v>
      </c>
    </row>
    <row r="258" spans="1:11" ht="15" customHeight="1" x14ac:dyDescent="0.25">
      <c r="A258" s="34">
        <v>764</v>
      </c>
      <c r="B258" t="s">
        <v>275</v>
      </c>
      <c r="C258" s="11">
        <v>31996999024</v>
      </c>
      <c r="E258" s="13"/>
      <c r="I258" t="s">
        <v>25</v>
      </c>
      <c r="J258" t="s">
        <v>21</v>
      </c>
      <c r="K258" s="43">
        <v>44062</v>
      </c>
    </row>
    <row r="259" spans="1:11" ht="15" customHeight="1" x14ac:dyDescent="0.25">
      <c r="A259" s="34">
        <v>763</v>
      </c>
      <c r="B259" t="s">
        <v>276</v>
      </c>
      <c r="C259" s="11">
        <v>31999999999</v>
      </c>
      <c r="E259" s="13"/>
      <c r="F259" t="s">
        <v>277</v>
      </c>
      <c r="G259" t="s">
        <v>90</v>
      </c>
      <c r="H259" t="s">
        <v>20</v>
      </c>
      <c r="I259" t="s">
        <v>35</v>
      </c>
      <c r="J259" t="s">
        <v>21</v>
      </c>
      <c r="K259" s="43">
        <v>44060</v>
      </c>
    </row>
    <row r="260" spans="1:11" ht="15" customHeight="1" x14ac:dyDescent="0.25">
      <c r="A260" s="34">
        <v>762</v>
      </c>
      <c r="B260" t="s">
        <v>278</v>
      </c>
      <c r="C260" s="11">
        <v>31998923193</v>
      </c>
      <c r="E260" s="13"/>
      <c r="I260" t="s">
        <v>25</v>
      </c>
      <c r="J260" t="s">
        <v>21</v>
      </c>
      <c r="K260" s="43">
        <v>44059</v>
      </c>
    </row>
    <row r="261" spans="1:11" ht="15" customHeight="1" x14ac:dyDescent="0.25">
      <c r="A261" s="34">
        <v>761</v>
      </c>
      <c r="B261" t="s">
        <v>279</v>
      </c>
      <c r="C261" s="11">
        <v>31999999999</v>
      </c>
      <c r="E261" s="13"/>
      <c r="F261" t="s">
        <v>280</v>
      </c>
      <c r="G261" t="s">
        <v>90</v>
      </c>
      <c r="H261" t="s">
        <v>20</v>
      </c>
      <c r="I261" t="s">
        <v>35</v>
      </c>
      <c r="J261" t="s">
        <v>21</v>
      </c>
      <c r="K261" s="43">
        <v>44058</v>
      </c>
    </row>
    <row r="262" spans="1:11" ht="15" customHeight="1" x14ac:dyDescent="0.25">
      <c r="A262" s="34">
        <v>760</v>
      </c>
      <c r="B262" t="s">
        <v>281</v>
      </c>
      <c r="C262" s="11">
        <v>31971310432</v>
      </c>
      <c r="E262" s="13"/>
      <c r="F262" t="s">
        <v>282</v>
      </c>
      <c r="G262" t="s">
        <v>72</v>
      </c>
      <c r="H262" t="s">
        <v>20</v>
      </c>
      <c r="J262" t="s">
        <v>21</v>
      </c>
      <c r="K262" s="43">
        <v>44058</v>
      </c>
    </row>
    <row r="263" spans="1:11" ht="15" customHeight="1" x14ac:dyDescent="0.25">
      <c r="A263" s="34">
        <v>759</v>
      </c>
      <c r="B263" t="s">
        <v>283</v>
      </c>
      <c r="C263" s="11">
        <v>31988098382</v>
      </c>
      <c r="D263" t="s">
        <v>284</v>
      </c>
      <c r="E263" s="13"/>
      <c r="F263" t="s">
        <v>285</v>
      </c>
      <c r="G263" t="s">
        <v>274</v>
      </c>
      <c r="H263" t="s">
        <v>20</v>
      </c>
      <c r="J263" t="s">
        <v>24</v>
      </c>
      <c r="K263" s="43">
        <v>44058</v>
      </c>
    </row>
    <row r="264" spans="1:11" ht="15" customHeight="1" x14ac:dyDescent="0.25">
      <c r="A264" s="34">
        <v>758</v>
      </c>
      <c r="B264" t="s">
        <v>286</v>
      </c>
      <c r="C264" s="11">
        <v>31992062680</v>
      </c>
      <c r="E264" s="13"/>
      <c r="F264" t="s">
        <v>287</v>
      </c>
      <c r="G264" t="s">
        <v>288</v>
      </c>
      <c r="H264" t="s">
        <v>20</v>
      </c>
      <c r="J264" t="s">
        <v>21</v>
      </c>
      <c r="K264" s="43">
        <v>44058</v>
      </c>
    </row>
    <row r="265" spans="1:11" ht="15" customHeight="1" x14ac:dyDescent="0.25">
      <c r="A265" s="34">
        <v>757</v>
      </c>
      <c r="B265" t="s">
        <v>289</v>
      </c>
      <c r="C265" s="11">
        <v>31999999999</v>
      </c>
      <c r="E265" s="13"/>
      <c r="F265" t="s">
        <v>290</v>
      </c>
      <c r="G265" t="s">
        <v>291</v>
      </c>
      <c r="H265" t="s">
        <v>43</v>
      </c>
      <c r="J265" t="s">
        <v>21</v>
      </c>
      <c r="K265" s="43">
        <v>44057</v>
      </c>
    </row>
    <row r="266" spans="1:11" ht="15" customHeight="1" x14ac:dyDescent="0.25">
      <c r="A266" s="34">
        <v>756</v>
      </c>
      <c r="B266" t="s">
        <v>292</v>
      </c>
      <c r="C266" s="11">
        <v>31982924280</v>
      </c>
      <c r="D266" t="s">
        <v>293</v>
      </c>
      <c r="E266" s="13"/>
      <c r="F266" t="s">
        <v>294</v>
      </c>
      <c r="G266" t="s">
        <v>295</v>
      </c>
      <c r="H266" t="s">
        <v>20</v>
      </c>
      <c r="J266" t="s">
        <v>24</v>
      </c>
      <c r="K266" s="43">
        <v>44057</v>
      </c>
    </row>
    <row r="267" spans="1:11" ht="15" customHeight="1" x14ac:dyDescent="0.25">
      <c r="A267" s="34">
        <v>755</v>
      </c>
      <c r="B267" t="s">
        <v>296</v>
      </c>
      <c r="C267" s="11">
        <v>31975585687</v>
      </c>
      <c r="E267" s="13"/>
      <c r="F267" t="s">
        <v>297</v>
      </c>
      <c r="G267" t="s">
        <v>298</v>
      </c>
      <c r="H267" t="s">
        <v>20</v>
      </c>
      <c r="J267" t="s">
        <v>24</v>
      </c>
      <c r="K267" s="43">
        <v>44057</v>
      </c>
    </row>
    <row r="268" spans="1:11" ht="15" customHeight="1" x14ac:dyDescent="0.25">
      <c r="A268" s="34">
        <v>754</v>
      </c>
      <c r="B268" t="s">
        <v>299</v>
      </c>
      <c r="C268" s="11">
        <v>31971377344</v>
      </c>
      <c r="E268" s="13"/>
      <c r="F268" t="s">
        <v>300</v>
      </c>
      <c r="G268" t="s">
        <v>104</v>
      </c>
      <c r="H268" t="s">
        <v>20</v>
      </c>
      <c r="J268" t="s">
        <v>21</v>
      </c>
      <c r="K268" s="43">
        <v>44057</v>
      </c>
    </row>
    <row r="269" spans="1:11" ht="15" customHeight="1" x14ac:dyDescent="0.25">
      <c r="A269" s="34">
        <v>753</v>
      </c>
      <c r="B269" t="s">
        <v>301</v>
      </c>
      <c r="C269" s="11">
        <v>31971266657</v>
      </c>
      <c r="E269" s="13"/>
      <c r="F269" t="s">
        <v>302</v>
      </c>
      <c r="G269" t="s">
        <v>303</v>
      </c>
      <c r="H269" t="s">
        <v>20</v>
      </c>
      <c r="J269" t="s">
        <v>21</v>
      </c>
      <c r="K269" s="43">
        <v>44056</v>
      </c>
    </row>
    <row r="270" spans="1:11" ht="15" customHeight="1" x14ac:dyDescent="0.25">
      <c r="A270" s="34">
        <v>752</v>
      </c>
      <c r="B270" t="s">
        <v>304</v>
      </c>
      <c r="C270" s="11">
        <v>31997730209</v>
      </c>
      <c r="E270" s="13"/>
      <c r="I270" t="s">
        <v>25</v>
      </c>
      <c r="J270" t="s">
        <v>21</v>
      </c>
      <c r="K270" s="43">
        <v>44055</v>
      </c>
    </row>
    <row r="271" spans="1:11" ht="15" customHeight="1" x14ac:dyDescent="0.25">
      <c r="A271" s="34">
        <v>751</v>
      </c>
      <c r="B271" t="s">
        <v>305</v>
      </c>
      <c r="C271" s="11">
        <v>31994309544</v>
      </c>
      <c r="D271" t="s">
        <v>306</v>
      </c>
      <c r="E271" s="13"/>
      <c r="F271" t="s">
        <v>307</v>
      </c>
      <c r="G271" t="s">
        <v>308</v>
      </c>
      <c r="H271" t="s">
        <v>20</v>
      </c>
      <c r="J271" t="s">
        <v>21</v>
      </c>
      <c r="K271" s="43">
        <v>44053</v>
      </c>
    </row>
    <row r="272" spans="1:11" ht="15" customHeight="1" x14ac:dyDescent="0.25">
      <c r="A272" s="34">
        <v>750</v>
      </c>
      <c r="B272" t="s">
        <v>309</v>
      </c>
      <c r="C272" s="11">
        <v>31983702983</v>
      </c>
      <c r="E272" s="13"/>
      <c r="F272" t="s">
        <v>310</v>
      </c>
      <c r="G272" t="s">
        <v>133</v>
      </c>
      <c r="H272" t="s">
        <v>20</v>
      </c>
      <c r="J272" t="s">
        <v>21</v>
      </c>
      <c r="K272" s="43">
        <v>44052</v>
      </c>
    </row>
    <row r="273" spans="1:11" ht="15" customHeight="1" x14ac:dyDescent="0.25">
      <c r="A273" s="34">
        <v>749</v>
      </c>
      <c r="B273" t="s">
        <v>311</v>
      </c>
      <c r="C273" s="11">
        <v>31997321709</v>
      </c>
      <c r="E273" s="13"/>
      <c r="F273" t="s">
        <v>312</v>
      </c>
      <c r="G273" t="s">
        <v>313</v>
      </c>
      <c r="H273" t="s">
        <v>20</v>
      </c>
      <c r="J273" t="s">
        <v>21</v>
      </c>
      <c r="K273" s="43">
        <v>44052</v>
      </c>
    </row>
    <row r="274" spans="1:11" ht="15" customHeight="1" x14ac:dyDescent="0.25">
      <c r="A274" s="34">
        <v>748</v>
      </c>
      <c r="B274" t="s">
        <v>314</v>
      </c>
      <c r="C274" s="11">
        <v>31984735065</v>
      </c>
      <c r="E274" s="13"/>
      <c r="F274" t="s">
        <v>315</v>
      </c>
      <c r="G274" t="s">
        <v>68</v>
      </c>
      <c r="H274" t="s">
        <v>20</v>
      </c>
      <c r="J274" t="s">
        <v>21</v>
      </c>
      <c r="K274" s="43">
        <v>44052</v>
      </c>
    </row>
    <row r="275" spans="1:11" ht="15" customHeight="1" x14ac:dyDescent="0.25">
      <c r="A275" s="34">
        <v>747</v>
      </c>
      <c r="B275" t="s">
        <v>316</v>
      </c>
      <c r="C275" s="11">
        <v>31988609032</v>
      </c>
      <c r="D275" t="s">
        <v>317</v>
      </c>
      <c r="E275" s="13"/>
      <c r="F275" t="s">
        <v>318</v>
      </c>
      <c r="G275" t="s">
        <v>139</v>
      </c>
      <c r="H275" t="s">
        <v>20</v>
      </c>
      <c r="J275" t="s">
        <v>24</v>
      </c>
      <c r="K275" s="43">
        <v>44052</v>
      </c>
    </row>
    <row r="276" spans="1:11" ht="15" customHeight="1" x14ac:dyDescent="0.25">
      <c r="A276" s="34">
        <v>746</v>
      </c>
      <c r="B276" t="s">
        <v>319</v>
      </c>
      <c r="C276" s="11">
        <v>31998056285</v>
      </c>
      <c r="D276" t="s">
        <v>320</v>
      </c>
      <c r="E276" s="13"/>
      <c r="F276" t="s">
        <v>321</v>
      </c>
      <c r="G276" t="s">
        <v>75</v>
      </c>
      <c r="H276" t="s">
        <v>20</v>
      </c>
      <c r="J276" t="s">
        <v>24</v>
      </c>
      <c r="K276" s="43">
        <v>44052</v>
      </c>
    </row>
    <row r="277" spans="1:11" ht="15" customHeight="1" x14ac:dyDescent="0.25">
      <c r="A277" s="34">
        <v>745</v>
      </c>
      <c r="B277" t="s">
        <v>322</v>
      </c>
      <c r="C277" s="11">
        <v>31983270835</v>
      </c>
      <c r="E277" s="13"/>
      <c r="F277" t="s">
        <v>323</v>
      </c>
      <c r="G277" t="s">
        <v>139</v>
      </c>
      <c r="H277" t="s">
        <v>20</v>
      </c>
      <c r="J277" t="s">
        <v>24</v>
      </c>
      <c r="K277" s="43">
        <v>44051</v>
      </c>
    </row>
    <row r="278" spans="1:11" ht="15" customHeight="1" x14ac:dyDescent="0.25">
      <c r="A278" s="34">
        <v>744</v>
      </c>
      <c r="B278" t="s">
        <v>324</v>
      </c>
      <c r="C278" s="11">
        <v>31996016928</v>
      </c>
      <c r="E278" s="13"/>
      <c r="F278" t="s">
        <v>325</v>
      </c>
      <c r="G278" t="s">
        <v>239</v>
      </c>
      <c r="H278" t="s">
        <v>20</v>
      </c>
      <c r="I278" t="s">
        <v>25</v>
      </c>
      <c r="J278" t="s">
        <v>21</v>
      </c>
      <c r="K278" s="43">
        <v>44051</v>
      </c>
    </row>
    <row r="279" spans="1:11" ht="15" customHeight="1" x14ac:dyDescent="0.25">
      <c r="A279" s="34">
        <v>743</v>
      </c>
      <c r="B279" t="s">
        <v>326</v>
      </c>
      <c r="C279" s="11">
        <v>31999999999</v>
      </c>
      <c r="E279" s="13"/>
      <c r="F279" t="s">
        <v>327</v>
      </c>
      <c r="G279" t="s">
        <v>90</v>
      </c>
      <c r="H279" t="s">
        <v>20</v>
      </c>
      <c r="J279" t="s">
        <v>24</v>
      </c>
      <c r="K279" s="43">
        <v>44051</v>
      </c>
    </row>
    <row r="280" spans="1:11" ht="15" customHeight="1" x14ac:dyDescent="0.25">
      <c r="A280" s="34">
        <v>742</v>
      </c>
      <c r="B280" t="s">
        <v>328</v>
      </c>
      <c r="C280" s="11">
        <v>31991327720</v>
      </c>
      <c r="E280" s="13"/>
      <c r="F280" t="s">
        <v>329</v>
      </c>
      <c r="G280" t="s">
        <v>239</v>
      </c>
      <c r="H280" t="s">
        <v>20</v>
      </c>
      <c r="J280" t="s">
        <v>21</v>
      </c>
    </row>
    <row r="281" spans="1:11" ht="15" customHeight="1" x14ac:dyDescent="0.25">
      <c r="A281" s="34">
        <v>741</v>
      </c>
      <c r="B281" t="s">
        <v>330</v>
      </c>
      <c r="C281" s="11">
        <v>31973385656</v>
      </c>
      <c r="E281" s="13"/>
      <c r="J281" t="s">
        <v>21</v>
      </c>
      <c r="K281" s="43">
        <v>44051</v>
      </c>
    </row>
    <row r="282" spans="1:11" ht="15" customHeight="1" x14ac:dyDescent="0.25">
      <c r="A282" s="34">
        <v>740</v>
      </c>
      <c r="B282" t="s">
        <v>331</v>
      </c>
      <c r="C282" s="11">
        <v>31993779029</v>
      </c>
      <c r="E282" s="13"/>
      <c r="J282" t="s">
        <v>24</v>
      </c>
      <c r="K282" s="43">
        <v>44051</v>
      </c>
    </row>
    <row r="283" spans="1:11" ht="15" customHeight="1" x14ac:dyDescent="0.25">
      <c r="A283" s="34">
        <v>739</v>
      </c>
      <c r="B283" t="s">
        <v>332</v>
      </c>
      <c r="C283" s="11">
        <v>31998819478</v>
      </c>
      <c r="E283" s="13"/>
      <c r="F283" t="s">
        <v>333</v>
      </c>
      <c r="G283" t="s">
        <v>334</v>
      </c>
      <c r="H283" t="s">
        <v>20</v>
      </c>
      <c r="J283" t="s">
        <v>21</v>
      </c>
      <c r="K283" s="43">
        <v>44051</v>
      </c>
    </row>
    <row r="284" spans="1:11" ht="15" customHeight="1" x14ac:dyDescent="0.25">
      <c r="A284" s="34">
        <v>738</v>
      </c>
      <c r="B284" t="s">
        <v>335</v>
      </c>
      <c r="C284" s="11">
        <v>31998777248</v>
      </c>
      <c r="E284" s="13"/>
      <c r="F284" t="s">
        <v>336</v>
      </c>
      <c r="G284" t="s">
        <v>274</v>
      </c>
      <c r="H284" t="s">
        <v>20</v>
      </c>
      <c r="J284" t="s">
        <v>21</v>
      </c>
      <c r="K284" s="43">
        <v>44051</v>
      </c>
    </row>
    <row r="285" spans="1:11" ht="15" customHeight="1" x14ac:dyDescent="0.25">
      <c r="A285" s="34">
        <v>737</v>
      </c>
      <c r="B285" t="s">
        <v>337</v>
      </c>
      <c r="C285" s="11">
        <v>31999999999</v>
      </c>
      <c r="E285" s="13"/>
      <c r="F285" t="s">
        <v>338</v>
      </c>
      <c r="G285" t="s">
        <v>90</v>
      </c>
      <c r="H285" t="s">
        <v>20</v>
      </c>
      <c r="I285" t="s">
        <v>35</v>
      </c>
      <c r="J285" t="s">
        <v>21</v>
      </c>
      <c r="K285" s="43">
        <v>44051</v>
      </c>
    </row>
    <row r="286" spans="1:11" ht="15" customHeight="1" x14ac:dyDescent="0.25">
      <c r="A286" s="34">
        <v>736</v>
      </c>
      <c r="B286" t="s">
        <v>339</v>
      </c>
      <c r="C286" s="11">
        <v>31987293730</v>
      </c>
      <c r="E286" s="13"/>
      <c r="J286" t="s">
        <v>21</v>
      </c>
      <c r="K286" s="43">
        <v>44051</v>
      </c>
    </row>
    <row r="287" spans="1:11" ht="15" customHeight="1" x14ac:dyDescent="0.25">
      <c r="A287" s="34">
        <v>735</v>
      </c>
      <c r="B287" t="s">
        <v>340</v>
      </c>
      <c r="C287" s="11">
        <v>31999999999</v>
      </c>
      <c r="E287" s="13"/>
      <c r="F287" t="s">
        <v>341</v>
      </c>
      <c r="G287" t="s">
        <v>298</v>
      </c>
      <c r="H287" t="s">
        <v>20</v>
      </c>
      <c r="J287" t="s">
        <v>21</v>
      </c>
      <c r="K287" s="43">
        <v>44051</v>
      </c>
    </row>
    <row r="288" spans="1:11" ht="15" customHeight="1" x14ac:dyDescent="0.25">
      <c r="A288" s="34">
        <v>734</v>
      </c>
      <c r="B288" t="s">
        <v>342</v>
      </c>
      <c r="C288" s="11">
        <v>31992927200</v>
      </c>
      <c r="E288" s="13"/>
      <c r="J288" t="s">
        <v>24</v>
      </c>
      <c r="K288" s="43">
        <v>44051</v>
      </c>
    </row>
    <row r="289" spans="1:11" ht="15" customHeight="1" x14ac:dyDescent="0.25">
      <c r="A289" s="34">
        <v>733</v>
      </c>
      <c r="B289" t="s">
        <v>343</v>
      </c>
      <c r="C289" s="11">
        <v>31998017930</v>
      </c>
      <c r="E289" s="13"/>
      <c r="I289" t="s">
        <v>25</v>
      </c>
      <c r="J289" t="s">
        <v>21</v>
      </c>
      <c r="K289" s="43">
        <v>44051</v>
      </c>
    </row>
    <row r="290" spans="1:11" ht="15" customHeight="1" x14ac:dyDescent="0.25">
      <c r="A290" s="34">
        <v>732</v>
      </c>
      <c r="B290" t="s">
        <v>344</v>
      </c>
      <c r="C290" s="11">
        <v>31999999999</v>
      </c>
      <c r="E290" s="13"/>
      <c r="F290" t="s">
        <v>345</v>
      </c>
      <c r="G290" t="s">
        <v>104</v>
      </c>
      <c r="H290" t="s">
        <v>20</v>
      </c>
      <c r="I290" t="s">
        <v>35</v>
      </c>
      <c r="J290" t="s">
        <v>21</v>
      </c>
      <c r="K290" s="43">
        <v>44051</v>
      </c>
    </row>
    <row r="291" spans="1:11" ht="15" customHeight="1" x14ac:dyDescent="0.25">
      <c r="A291" s="34">
        <v>731</v>
      </c>
      <c r="B291" t="s">
        <v>346</v>
      </c>
      <c r="C291" s="11">
        <v>31996083973</v>
      </c>
      <c r="E291" s="13"/>
      <c r="F291" t="s">
        <v>347</v>
      </c>
      <c r="G291" t="s">
        <v>348</v>
      </c>
      <c r="H291" t="s">
        <v>20</v>
      </c>
      <c r="J291" t="s">
        <v>21</v>
      </c>
      <c r="K291" s="43">
        <v>44051</v>
      </c>
    </row>
    <row r="292" spans="1:11" ht="15" customHeight="1" x14ac:dyDescent="0.25">
      <c r="A292" s="34">
        <v>730</v>
      </c>
      <c r="B292" t="s">
        <v>349</v>
      </c>
      <c r="C292" s="11">
        <v>31999999999</v>
      </c>
      <c r="E292" s="13"/>
      <c r="F292" t="s">
        <v>350</v>
      </c>
      <c r="G292" t="s">
        <v>227</v>
      </c>
      <c r="H292" t="s">
        <v>20</v>
      </c>
      <c r="I292" t="s">
        <v>35</v>
      </c>
      <c r="J292" t="s">
        <v>21</v>
      </c>
      <c r="K292" s="43">
        <v>44051</v>
      </c>
    </row>
    <row r="293" spans="1:11" ht="15" customHeight="1" x14ac:dyDescent="0.25">
      <c r="A293" s="34">
        <v>729</v>
      </c>
      <c r="B293" t="s">
        <v>351</v>
      </c>
      <c r="C293" s="11">
        <v>31998131294</v>
      </c>
      <c r="D293" t="s">
        <v>352</v>
      </c>
      <c r="E293" s="13"/>
      <c r="F293" t="s">
        <v>353</v>
      </c>
      <c r="G293" t="s">
        <v>139</v>
      </c>
      <c r="H293" t="s">
        <v>20</v>
      </c>
      <c r="I293" t="s">
        <v>19</v>
      </c>
      <c r="J293" t="s">
        <v>24</v>
      </c>
      <c r="K293" s="43">
        <v>44051</v>
      </c>
    </row>
    <row r="294" spans="1:11" ht="15" customHeight="1" x14ac:dyDescent="0.25">
      <c r="A294" s="34">
        <v>728</v>
      </c>
      <c r="B294" t="s">
        <v>354</v>
      </c>
      <c r="C294" s="11">
        <v>31988378273</v>
      </c>
      <c r="D294" t="s">
        <v>355</v>
      </c>
      <c r="E294" s="13"/>
      <c r="F294" t="s">
        <v>356</v>
      </c>
      <c r="G294" t="s">
        <v>104</v>
      </c>
      <c r="H294" t="s">
        <v>20</v>
      </c>
      <c r="I294" t="s">
        <v>25</v>
      </c>
      <c r="J294" t="s">
        <v>24</v>
      </c>
      <c r="K294" s="43">
        <v>44051</v>
      </c>
    </row>
    <row r="295" spans="1:11" ht="15" customHeight="1" x14ac:dyDescent="0.25">
      <c r="A295" s="34">
        <v>727</v>
      </c>
      <c r="B295" t="s">
        <v>357</v>
      </c>
      <c r="C295" s="11">
        <v>31993607857</v>
      </c>
      <c r="D295" t="s">
        <v>358</v>
      </c>
      <c r="E295" s="13"/>
      <c r="F295" t="s">
        <v>359</v>
      </c>
      <c r="G295" t="s">
        <v>360</v>
      </c>
      <c r="H295" t="s">
        <v>20</v>
      </c>
      <c r="J295" t="s">
        <v>21</v>
      </c>
      <c r="K295" s="43">
        <v>44050</v>
      </c>
    </row>
    <row r="296" spans="1:11" ht="15" customHeight="1" x14ac:dyDescent="0.25">
      <c r="A296" s="34">
        <v>726</v>
      </c>
      <c r="B296" t="s">
        <v>361</v>
      </c>
      <c r="C296" s="11">
        <v>31980270237</v>
      </c>
      <c r="D296" t="s">
        <v>362</v>
      </c>
      <c r="E296" s="13"/>
      <c r="F296" t="s">
        <v>363</v>
      </c>
      <c r="G296" t="s">
        <v>364</v>
      </c>
      <c r="H296" t="s">
        <v>20</v>
      </c>
      <c r="J296" t="s">
        <v>21</v>
      </c>
      <c r="K296" s="43">
        <v>44050</v>
      </c>
    </row>
    <row r="297" spans="1:11" ht="15" customHeight="1" x14ac:dyDescent="0.25">
      <c r="A297" s="34">
        <v>725</v>
      </c>
      <c r="B297" t="s">
        <v>365</v>
      </c>
      <c r="C297" s="11">
        <v>19984240500</v>
      </c>
      <c r="E297" s="13"/>
      <c r="I297" t="s">
        <v>25</v>
      </c>
      <c r="J297" t="s">
        <v>21</v>
      </c>
      <c r="K297" s="43">
        <v>44050</v>
      </c>
    </row>
    <row r="298" spans="1:11" ht="15" customHeight="1" x14ac:dyDescent="0.25">
      <c r="A298" s="34">
        <v>724</v>
      </c>
      <c r="B298" t="s">
        <v>366</v>
      </c>
      <c r="C298" s="11">
        <v>31991336863</v>
      </c>
      <c r="E298" s="13"/>
      <c r="F298" t="s">
        <v>367</v>
      </c>
      <c r="G298" t="s">
        <v>368</v>
      </c>
      <c r="H298" t="s">
        <v>20</v>
      </c>
      <c r="I298" t="s">
        <v>25</v>
      </c>
      <c r="J298" t="s">
        <v>21</v>
      </c>
      <c r="K298" s="43">
        <v>44050</v>
      </c>
    </row>
    <row r="299" spans="1:11" ht="15" customHeight="1" x14ac:dyDescent="0.25">
      <c r="A299" s="34">
        <v>723</v>
      </c>
      <c r="B299" t="s">
        <v>369</v>
      </c>
      <c r="C299" s="11">
        <v>31991249335</v>
      </c>
      <c r="D299" t="s">
        <v>370</v>
      </c>
      <c r="E299" s="13"/>
      <c r="F299" t="s">
        <v>371</v>
      </c>
      <c r="G299" t="s">
        <v>372</v>
      </c>
      <c r="H299" t="s">
        <v>20</v>
      </c>
      <c r="J299" t="s">
        <v>24</v>
      </c>
      <c r="K299" s="43">
        <v>44050</v>
      </c>
    </row>
    <row r="300" spans="1:11" ht="15" customHeight="1" x14ac:dyDescent="0.25">
      <c r="A300" s="34">
        <v>722</v>
      </c>
      <c r="B300" t="s">
        <v>373</v>
      </c>
      <c r="C300" s="11">
        <v>31987033934</v>
      </c>
      <c r="E300" s="13"/>
      <c r="F300" t="s">
        <v>374</v>
      </c>
      <c r="G300" t="s">
        <v>375</v>
      </c>
      <c r="H300" t="s">
        <v>20</v>
      </c>
      <c r="J300" t="s">
        <v>24</v>
      </c>
      <c r="K300" s="43">
        <v>44050</v>
      </c>
    </row>
    <row r="301" spans="1:11" ht="15" customHeight="1" x14ac:dyDescent="0.25">
      <c r="A301" s="34">
        <v>721</v>
      </c>
      <c r="B301" t="s">
        <v>376</v>
      </c>
      <c r="C301" s="11">
        <v>11950262550</v>
      </c>
      <c r="E301" s="13"/>
      <c r="F301" t="s">
        <v>377</v>
      </c>
      <c r="G301" t="s">
        <v>378</v>
      </c>
      <c r="H301" t="s">
        <v>23</v>
      </c>
      <c r="J301" t="s">
        <v>21</v>
      </c>
      <c r="K301" s="43">
        <v>44050</v>
      </c>
    </row>
    <row r="302" spans="1:11" ht="15" customHeight="1" x14ac:dyDescent="0.25">
      <c r="A302" s="34">
        <v>720</v>
      </c>
      <c r="B302" t="s">
        <v>379</v>
      </c>
      <c r="C302" s="11">
        <v>31991087744</v>
      </c>
      <c r="D302" t="s">
        <v>380</v>
      </c>
      <c r="E302" s="13"/>
      <c r="F302" t="s">
        <v>381</v>
      </c>
      <c r="G302" t="s">
        <v>382</v>
      </c>
      <c r="H302" t="s">
        <v>20</v>
      </c>
      <c r="I302" t="s">
        <v>25</v>
      </c>
      <c r="J302" t="s">
        <v>21</v>
      </c>
      <c r="K302" s="43">
        <v>44049</v>
      </c>
    </row>
    <row r="303" spans="1:11" ht="15" customHeight="1" x14ac:dyDescent="0.25">
      <c r="A303" s="34">
        <v>719</v>
      </c>
      <c r="B303" t="s">
        <v>383</v>
      </c>
      <c r="C303" s="11">
        <v>31983697077</v>
      </c>
      <c r="D303" s="51" t="s">
        <v>384</v>
      </c>
      <c r="E303" s="13"/>
      <c r="J303" t="s">
        <v>21</v>
      </c>
      <c r="K303" s="43">
        <v>44049</v>
      </c>
    </row>
    <row r="304" spans="1:11" ht="15" customHeight="1" x14ac:dyDescent="0.25">
      <c r="A304" s="34">
        <v>718</v>
      </c>
      <c r="B304" t="s">
        <v>385</v>
      </c>
      <c r="C304" s="11">
        <v>31999757227</v>
      </c>
      <c r="D304" s="51" t="s">
        <v>386</v>
      </c>
      <c r="E304" s="13"/>
      <c r="F304" t="s">
        <v>387</v>
      </c>
      <c r="G304" t="s">
        <v>156</v>
      </c>
      <c r="H304" t="s">
        <v>20</v>
      </c>
      <c r="I304" t="s">
        <v>25</v>
      </c>
      <c r="J304" t="s">
        <v>21</v>
      </c>
      <c r="K304" s="43">
        <v>44049</v>
      </c>
    </row>
    <row r="305" spans="1:11" ht="15" customHeight="1" x14ac:dyDescent="0.25">
      <c r="A305" s="34">
        <v>717</v>
      </c>
      <c r="B305" t="s">
        <v>388</v>
      </c>
      <c r="C305" s="11">
        <v>31985593771</v>
      </c>
      <c r="E305" s="13"/>
      <c r="F305" t="s">
        <v>389</v>
      </c>
      <c r="G305" t="s">
        <v>390</v>
      </c>
      <c r="H305" t="s">
        <v>20</v>
      </c>
      <c r="J305" t="s">
        <v>21</v>
      </c>
      <c r="K305" s="43">
        <v>44048</v>
      </c>
    </row>
    <row r="306" spans="1:11" ht="15" customHeight="1" x14ac:dyDescent="0.25">
      <c r="A306" s="34">
        <v>716</v>
      </c>
      <c r="B306" t="s">
        <v>391</v>
      </c>
      <c r="C306" s="11">
        <v>31994510990</v>
      </c>
      <c r="D306" t="s">
        <v>392</v>
      </c>
      <c r="E306" s="13"/>
      <c r="F306" t="s">
        <v>393</v>
      </c>
      <c r="G306" t="s">
        <v>394</v>
      </c>
      <c r="H306" t="s">
        <v>20</v>
      </c>
      <c r="J306" t="s">
        <v>24</v>
      </c>
      <c r="K306" s="43">
        <v>44048</v>
      </c>
    </row>
    <row r="307" spans="1:11" ht="15" customHeight="1" x14ac:dyDescent="0.25">
      <c r="A307" s="34">
        <v>715</v>
      </c>
      <c r="B307" t="s">
        <v>395</v>
      </c>
      <c r="C307" s="11">
        <v>31998034463</v>
      </c>
      <c r="E307" s="13"/>
      <c r="F307" t="s">
        <v>396</v>
      </c>
      <c r="G307" t="s">
        <v>164</v>
      </c>
      <c r="H307" t="s">
        <v>20</v>
      </c>
      <c r="J307" t="s">
        <v>21</v>
      </c>
      <c r="K307" s="43">
        <v>44048</v>
      </c>
    </row>
    <row r="308" spans="1:11" ht="15" customHeight="1" x14ac:dyDescent="0.25">
      <c r="A308" s="34">
        <v>714</v>
      </c>
      <c r="B308" t="s">
        <v>397</v>
      </c>
      <c r="C308" s="11">
        <v>31992226526</v>
      </c>
      <c r="E308" s="13"/>
      <c r="I308" t="s">
        <v>25</v>
      </c>
      <c r="J308" t="s">
        <v>24</v>
      </c>
      <c r="K308" s="43">
        <v>44048</v>
      </c>
    </row>
    <row r="309" spans="1:11" ht="15" customHeight="1" x14ac:dyDescent="0.25">
      <c r="A309" s="34">
        <v>713</v>
      </c>
      <c r="B309" t="s">
        <v>398</v>
      </c>
      <c r="C309" s="11">
        <v>31999999999</v>
      </c>
      <c r="E309" s="13"/>
      <c r="K309" s="43">
        <v>44047</v>
      </c>
    </row>
    <row r="310" spans="1:11" ht="15" customHeight="1" x14ac:dyDescent="0.25">
      <c r="A310" s="34">
        <v>712</v>
      </c>
      <c r="B310" t="s">
        <v>399</v>
      </c>
      <c r="C310" s="11">
        <v>31999999999</v>
      </c>
      <c r="E310" s="13"/>
      <c r="K310" s="43">
        <v>44047</v>
      </c>
    </row>
    <row r="311" spans="1:11" ht="15" customHeight="1" x14ac:dyDescent="0.25">
      <c r="A311" s="34">
        <v>711</v>
      </c>
      <c r="B311" t="s">
        <v>400</v>
      </c>
      <c r="C311" s="11">
        <v>31987576446</v>
      </c>
      <c r="E311" s="13"/>
      <c r="F311" t="s">
        <v>401</v>
      </c>
      <c r="G311" t="s">
        <v>90</v>
      </c>
      <c r="H311" t="s">
        <v>20</v>
      </c>
      <c r="J311" t="s">
        <v>24</v>
      </c>
      <c r="K311" s="43">
        <v>44046</v>
      </c>
    </row>
    <row r="312" spans="1:11" ht="15" customHeight="1" x14ac:dyDescent="0.25">
      <c r="A312" s="34">
        <v>710</v>
      </c>
      <c r="B312" t="s">
        <v>402</v>
      </c>
      <c r="C312" s="11">
        <v>31982093027</v>
      </c>
      <c r="E312" s="13"/>
      <c r="J312" t="s">
        <v>21</v>
      </c>
      <c r="K312" s="43">
        <v>44044</v>
      </c>
    </row>
    <row r="313" spans="1:11" ht="15" customHeight="1" x14ac:dyDescent="0.25">
      <c r="A313" s="34">
        <v>709</v>
      </c>
      <c r="B313" t="s">
        <v>403</v>
      </c>
      <c r="C313" s="11">
        <v>31999999999</v>
      </c>
      <c r="E313" s="13"/>
      <c r="F313" t="s">
        <v>404</v>
      </c>
      <c r="G313" t="s">
        <v>405</v>
      </c>
      <c r="H313" t="s">
        <v>20</v>
      </c>
      <c r="I313" t="s">
        <v>35</v>
      </c>
      <c r="J313" t="s">
        <v>21</v>
      </c>
      <c r="K313" s="43">
        <v>44045</v>
      </c>
    </row>
    <row r="314" spans="1:11" ht="15" customHeight="1" x14ac:dyDescent="0.25">
      <c r="A314" s="34">
        <v>708</v>
      </c>
      <c r="B314" t="s">
        <v>406</v>
      </c>
      <c r="C314" s="11">
        <v>31998886939</v>
      </c>
      <c r="D314" t="s">
        <v>407</v>
      </c>
      <c r="E314" s="13"/>
      <c r="F314" t="s">
        <v>188</v>
      </c>
      <c r="G314" t="s">
        <v>189</v>
      </c>
      <c r="H314" t="s">
        <v>20</v>
      </c>
      <c r="J314" t="s">
        <v>21</v>
      </c>
      <c r="K314" s="43">
        <v>44045</v>
      </c>
    </row>
    <row r="315" spans="1:11" ht="15" customHeight="1" x14ac:dyDescent="0.25">
      <c r="A315" s="34">
        <v>707</v>
      </c>
      <c r="B315" t="s">
        <v>408</v>
      </c>
      <c r="C315" s="11">
        <v>31975727395</v>
      </c>
      <c r="D315" t="s">
        <v>409</v>
      </c>
      <c r="E315" s="13"/>
      <c r="F315" t="s">
        <v>410</v>
      </c>
      <c r="G315" t="s">
        <v>40</v>
      </c>
      <c r="H315" t="s">
        <v>40</v>
      </c>
      <c r="J315" t="s">
        <v>24</v>
      </c>
      <c r="K315" s="43">
        <v>44045</v>
      </c>
    </row>
    <row r="316" spans="1:11" ht="15" customHeight="1" x14ac:dyDescent="0.25">
      <c r="A316" s="34">
        <v>706</v>
      </c>
      <c r="B316" t="s">
        <v>411</v>
      </c>
      <c r="C316" s="11">
        <v>31999999999</v>
      </c>
      <c r="E316" s="13"/>
      <c r="J316" t="s">
        <v>21</v>
      </c>
      <c r="K316" s="43">
        <v>44045</v>
      </c>
    </row>
    <row r="317" spans="1:11" ht="15" customHeight="1" x14ac:dyDescent="0.25">
      <c r="A317" s="34">
        <v>705</v>
      </c>
      <c r="B317" t="s">
        <v>412</v>
      </c>
      <c r="C317" s="11">
        <v>31994370062</v>
      </c>
      <c r="D317" t="s">
        <v>413</v>
      </c>
      <c r="E317" s="13"/>
      <c r="F317" t="s">
        <v>414</v>
      </c>
      <c r="G317" t="s">
        <v>415</v>
      </c>
      <c r="H317" t="s">
        <v>20</v>
      </c>
      <c r="J317" t="s">
        <v>21</v>
      </c>
      <c r="K317" s="43">
        <v>44045</v>
      </c>
    </row>
    <row r="318" spans="1:11" ht="15" customHeight="1" x14ac:dyDescent="0.25">
      <c r="A318" s="34">
        <v>704</v>
      </c>
      <c r="B318" t="s">
        <v>416</v>
      </c>
      <c r="C318" s="11">
        <v>31987720687</v>
      </c>
      <c r="D318" t="s">
        <v>417</v>
      </c>
      <c r="E318" s="13"/>
      <c r="F318" t="s">
        <v>418</v>
      </c>
      <c r="G318" t="s">
        <v>419</v>
      </c>
      <c r="H318" t="s">
        <v>20</v>
      </c>
      <c r="J318" t="s">
        <v>21</v>
      </c>
      <c r="K318" s="43">
        <v>44045</v>
      </c>
    </row>
    <row r="319" spans="1:11" ht="15" customHeight="1" x14ac:dyDescent="0.25">
      <c r="A319" s="34">
        <v>703</v>
      </c>
      <c r="B319" t="s">
        <v>420</v>
      </c>
      <c r="C319" s="11">
        <v>11947224419</v>
      </c>
      <c r="D319" t="s">
        <v>421</v>
      </c>
      <c r="E319" s="13"/>
      <c r="F319" t="s">
        <v>422</v>
      </c>
      <c r="G319" t="s">
        <v>423</v>
      </c>
      <c r="H319" t="s">
        <v>20</v>
      </c>
      <c r="J319" t="s">
        <v>24</v>
      </c>
      <c r="K319" s="43">
        <v>44044</v>
      </c>
    </row>
    <row r="320" spans="1:11" ht="15" customHeight="1" x14ac:dyDescent="0.25">
      <c r="A320" s="34">
        <v>702</v>
      </c>
      <c r="B320" t="s">
        <v>424</v>
      </c>
      <c r="C320" s="11">
        <v>31999999999</v>
      </c>
      <c r="E320" s="13"/>
      <c r="J320" t="s">
        <v>21</v>
      </c>
      <c r="K320" s="43">
        <v>44044</v>
      </c>
    </row>
    <row r="321" spans="1:11" ht="15" customHeight="1" x14ac:dyDescent="0.25">
      <c r="A321" s="34">
        <v>701</v>
      </c>
      <c r="B321" t="s">
        <v>425</v>
      </c>
      <c r="C321" s="11">
        <v>31991745568</v>
      </c>
      <c r="D321" t="s">
        <v>426</v>
      </c>
      <c r="E321" s="13"/>
      <c r="F321" t="s">
        <v>427</v>
      </c>
      <c r="G321" t="s">
        <v>428</v>
      </c>
      <c r="H321" t="s">
        <v>20</v>
      </c>
      <c r="I321" t="s">
        <v>25</v>
      </c>
      <c r="J321" t="s">
        <v>21</v>
      </c>
      <c r="K321" s="43">
        <v>44044</v>
      </c>
    </row>
    <row r="322" spans="1:11" ht="15" customHeight="1" x14ac:dyDescent="0.25">
      <c r="A322" s="34">
        <v>700</v>
      </c>
      <c r="B322" t="s">
        <v>429</v>
      </c>
      <c r="C322" s="11">
        <v>31986175243</v>
      </c>
      <c r="E322" s="13"/>
      <c r="F322" t="s">
        <v>152</v>
      </c>
      <c r="G322" t="s">
        <v>122</v>
      </c>
      <c r="H322" t="s">
        <v>20</v>
      </c>
      <c r="J322" t="s">
        <v>24</v>
      </c>
      <c r="K322" s="43">
        <v>44044</v>
      </c>
    </row>
    <row r="323" spans="1:11" ht="15" customHeight="1" x14ac:dyDescent="0.25">
      <c r="A323" s="34">
        <v>699</v>
      </c>
      <c r="B323" t="s">
        <v>430</v>
      </c>
      <c r="C323" s="11">
        <v>31997754260</v>
      </c>
      <c r="D323" t="s">
        <v>431</v>
      </c>
      <c r="E323" s="13"/>
      <c r="F323" t="s">
        <v>432</v>
      </c>
      <c r="G323" t="s">
        <v>104</v>
      </c>
      <c r="H323" t="s">
        <v>20</v>
      </c>
      <c r="I323" t="s">
        <v>25</v>
      </c>
      <c r="J323" t="s">
        <v>21</v>
      </c>
      <c r="K323" s="43">
        <v>44044</v>
      </c>
    </row>
    <row r="324" spans="1:11" ht="15" customHeight="1" x14ac:dyDescent="0.25">
      <c r="A324" s="34">
        <v>698</v>
      </c>
      <c r="B324" t="s">
        <v>433</v>
      </c>
      <c r="C324" s="11">
        <v>31992094214</v>
      </c>
      <c r="E324" s="13"/>
      <c r="F324" t="s">
        <v>434</v>
      </c>
      <c r="G324" t="s">
        <v>104</v>
      </c>
      <c r="H324" t="s">
        <v>20</v>
      </c>
      <c r="I324" t="s">
        <v>25</v>
      </c>
      <c r="J324" t="s">
        <v>21</v>
      </c>
      <c r="K324" s="43">
        <v>44044</v>
      </c>
    </row>
    <row r="325" spans="1:11" ht="15" customHeight="1" x14ac:dyDescent="0.25">
      <c r="A325" s="34">
        <v>697</v>
      </c>
      <c r="B325" t="s">
        <v>435</v>
      </c>
      <c r="C325" s="11">
        <v>31995091695</v>
      </c>
      <c r="E325" s="13"/>
      <c r="F325" t="s">
        <v>436</v>
      </c>
      <c r="G325" t="s">
        <v>75</v>
      </c>
      <c r="H325" t="s">
        <v>20</v>
      </c>
      <c r="I325" t="s">
        <v>25</v>
      </c>
      <c r="J325" t="s">
        <v>21</v>
      </c>
      <c r="K325" s="43">
        <v>44043</v>
      </c>
    </row>
    <row r="326" spans="1:11" ht="15" customHeight="1" x14ac:dyDescent="0.25">
      <c r="A326" s="34">
        <v>696</v>
      </c>
      <c r="B326" t="s">
        <v>437</v>
      </c>
      <c r="C326" s="11">
        <v>31997330656</v>
      </c>
      <c r="E326" s="13"/>
      <c r="F326" t="s">
        <v>438</v>
      </c>
      <c r="G326" t="s">
        <v>368</v>
      </c>
      <c r="H326" t="s">
        <v>20</v>
      </c>
      <c r="I326" t="s">
        <v>25</v>
      </c>
      <c r="J326" t="s">
        <v>21</v>
      </c>
      <c r="K326" s="43">
        <v>44043</v>
      </c>
    </row>
    <row r="327" spans="1:11" ht="15" customHeight="1" x14ac:dyDescent="0.25">
      <c r="A327" s="34">
        <v>695</v>
      </c>
      <c r="B327" t="s">
        <v>439</v>
      </c>
      <c r="C327" s="11">
        <v>31991284534</v>
      </c>
      <c r="E327" s="13"/>
      <c r="F327" t="s">
        <v>440</v>
      </c>
      <c r="G327" t="s">
        <v>441</v>
      </c>
      <c r="H327" t="s">
        <v>41</v>
      </c>
      <c r="J327" t="s">
        <v>24</v>
      </c>
      <c r="K327" s="43">
        <v>44043</v>
      </c>
    </row>
    <row r="328" spans="1:11" ht="15" customHeight="1" x14ac:dyDescent="0.25">
      <c r="A328" s="34">
        <v>694</v>
      </c>
      <c r="B328" t="s">
        <v>442</v>
      </c>
      <c r="C328" s="11">
        <v>31999999999</v>
      </c>
      <c r="E328" s="13"/>
      <c r="F328" t="s">
        <v>443</v>
      </c>
      <c r="G328" t="s">
        <v>313</v>
      </c>
      <c r="H328" t="s">
        <v>20</v>
      </c>
      <c r="I328" t="s">
        <v>35</v>
      </c>
      <c r="J328" t="s">
        <v>24</v>
      </c>
      <c r="K328" s="43">
        <v>44043</v>
      </c>
    </row>
    <row r="329" spans="1:11" ht="15" customHeight="1" x14ac:dyDescent="0.25">
      <c r="A329" s="34">
        <v>693</v>
      </c>
      <c r="B329" t="s">
        <v>444</v>
      </c>
      <c r="C329" s="11">
        <v>31991644004</v>
      </c>
      <c r="D329" t="s">
        <v>445</v>
      </c>
      <c r="E329" s="13"/>
      <c r="J329" t="s">
        <v>21</v>
      </c>
      <c r="K329" s="43">
        <v>44043</v>
      </c>
    </row>
    <row r="330" spans="1:11" ht="15" customHeight="1" x14ac:dyDescent="0.25">
      <c r="A330" s="34">
        <v>692</v>
      </c>
      <c r="B330" t="s">
        <v>446</v>
      </c>
      <c r="C330" s="11">
        <v>31993848700</v>
      </c>
      <c r="E330" s="13"/>
      <c r="J330" t="s">
        <v>21</v>
      </c>
      <c r="K330" s="43">
        <v>44043</v>
      </c>
    </row>
    <row r="331" spans="1:11" ht="15" customHeight="1" x14ac:dyDescent="0.25">
      <c r="A331" s="34">
        <v>691</v>
      </c>
      <c r="B331" t="s">
        <v>447</v>
      </c>
      <c r="C331" s="11">
        <v>31999216447</v>
      </c>
      <c r="E331" s="13"/>
      <c r="F331" t="s">
        <v>448</v>
      </c>
      <c r="G331" t="s">
        <v>449</v>
      </c>
      <c r="H331" t="s">
        <v>20</v>
      </c>
      <c r="J331" t="s">
        <v>21</v>
      </c>
      <c r="K331" s="43">
        <v>44043</v>
      </c>
    </row>
    <row r="332" spans="1:11" ht="15" customHeight="1" x14ac:dyDescent="0.25">
      <c r="A332" s="34">
        <v>690</v>
      </c>
      <c r="B332" t="s">
        <v>450</v>
      </c>
      <c r="C332" s="11">
        <v>31998250108</v>
      </c>
      <c r="D332" t="s">
        <v>451</v>
      </c>
      <c r="E332" s="13"/>
      <c r="F332" t="s">
        <v>452</v>
      </c>
      <c r="G332" t="s">
        <v>453</v>
      </c>
      <c r="H332" t="s">
        <v>20</v>
      </c>
      <c r="J332" t="s">
        <v>21</v>
      </c>
      <c r="K332" s="43">
        <v>44043</v>
      </c>
    </row>
    <row r="333" spans="1:11" ht="15" customHeight="1" x14ac:dyDescent="0.25">
      <c r="A333" s="34">
        <v>689</v>
      </c>
      <c r="B333" t="s">
        <v>454</v>
      </c>
      <c r="C333" s="11">
        <v>31999999999</v>
      </c>
      <c r="E333" s="13"/>
      <c r="F333" t="s">
        <v>455</v>
      </c>
      <c r="G333" t="s">
        <v>456</v>
      </c>
      <c r="H333" t="s">
        <v>20</v>
      </c>
      <c r="I333" t="s">
        <v>35</v>
      </c>
      <c r="J333" t="s">
        <v>24</v>
      </c>
      <c r="K333" s="43">
        <v>44042</v>
      </c>
    </row>
    <row r="334" spans="1:11" ht="15" customHeight="1" x14ac:dyDescent="0.25">
      <c r="A334" s="34">
        <v>688</v>
      </c>
      <c r="B334" t="s">
        <v>457</v>
      </c>
      <c r="C334" s="11">
        <v>31999852506</v>
      </c>
      <c r="E334" s="13"/>
      <c r="F334" t="s">
        <v>458</v>
      </c>
      <c r="G334" t="s">
        <v>233</v>
      </c>
      <c r="H334" t="s">
        <v>20</v>
      </c>
      <c r="I334" t="s">
        <v>25</v>
      </c>
      <c r="J334" t="s">
        <v>24</v>
      </c>
      <c r="K334" s="43">
        <v>44042</v>
      </c>
    </row>
    <row r="335" spans="1:11" ht="15" customHeight="1" x14ac:dyDescent="0.25">
      <c r="A335" s="34">
        <v>687</v>
      </c>
      <c r="B335" t="s">
        <v>459</v>
      </c>
      <c r="C335" s="11">
        <v>31984125743</v>
      </c>
      <c r="D335" t="s">
        <v>460</v>
      </c>
      <c r="E335" s="13"/>
      <c r="F335" t="s">
        <v>461</v>
      </c>
      <c r="G335" t="s">
        <v>65</v>
      </c>
      <c r="H335" t="s">
        <v>20</v>
      </c>
      <c r="I335" t="s">
        <v>25</v>
      </c>
      <c r="J335" t="s">
        <v>21</v>
      </c>
      <c r="K335" s="43">
        <v>44040</v>
      </c>
    </row>
    <row r="336" spans="1:11" ht="15" customHeight="1" x14ac:dyDescent="0.25">
      <c r="A336" s="34">
        <v>686</v>
      </c>
      <c r="B336" t="s">
        <v>462</v>
      </c>
      <c r="C336" s="11">
        <v>19971629023</v>
      </c>
      <c r="D336" t="s">
        <v>463</v>
      </c>
      <c r="E336" s="13"/>
      <c r="F336" t="s">
        <v>464</v>
      </c>
      <c r="G336" t="s">
        <v>40</v>
      </c>
      <c r="H336" t="s">
        <v>40</v>
      </c>
      <c r="J336" t="s">
        <v>24</v>
      </c>
      <c r="K336" s="43">
        <v>44039</v>
      </c>
    </row>
    <row r="337" spans="1:11" ht="15" customHeight="1" x14ac:dyDescent="0.25">
      <c r="A337" s="34">
        <v>685</v>
      </c>
      <c r="B337" t="s">
        <v>465</v>
      </c>
      <c r="C337" s="11">
        <v>11981598777</v>
      </c>
      <c r="E337" s="13"/>
      <c r="F337" t="s">
        <v>466</v>
      </c>
      <c r="G337" t="s">
        <v>467</v>
      </c>
      <c r="H337" t="s">
        <v>20</v>
      </c>
      <c r="J337" t="s">
        <v>24</v>
      </c>
      <c r="K337" s="43">
        <v>44038</v>
      </c>
    </row>
    <row r="338" spans="1:11" ht="15" customHeight="1" x14ac:dyDescent="0.25">
      <c r="A338" s="34">
        <v>684</v>
      </c>
      <c r="B338" t="s">
        <v>468</v>
      </c>
      <c r="C338" s="11">
        <v>31975669982</v>
      </c>
      <c r="E338" s="13"/>
      <c r="F338" t="s">
        <v>469</v>
      </c>
      <c r="G338" t="s">
        <v>90</v>
      </c>
      <c r="H338" t="s">
        <v>20</v>
      </c>
      <c r="J338" t="s">
        <v>21</v>
      </c>
      <c r="K338" s="43">
        <v>44038</v>
      </c>
    </row>
    <row r="339" spans="1:11" ht="15" customHeight="1" x14ac:dyDescent="0.25">
      <c r="A339" s="34">
        <v>683</v>
      </c>
      <c r="B339" t="s">
        <v>470</v>
      </c>
      <c r="C339" s="11">
        <v>31999999999</v>
      </c>
      <c r="E339" s="13"/>
      <c r="F339" t="s">
        <v>471</v>
      </c>
      <c r="G339" t="s">
        <v>472</v>
      </c>
      <c r="H339" t="s">
        <v>20</v>
      </c>
      <c r="J339" t="s">
        <v>24</v>
      </c>
      <c r="K339" s="43">
        <v>44038</v>
      </c>
    </row>
    <row r="340" spans="1:11" ht="15" customHeight="1" x14ac:dyDescent="0.25">
      <c r="A340" s="34">
        <v>682</v>
      </c>
      <c r="B340" t="s">
        <v>473</v>
      </c>
      <c r="C340" s="11">
        <v>31999832142</v>
      </c>
      <c r="D340" t="s">
        <v>474</v>
      </c>
      <c r="E340" s="13"/>
      <c r="F340" t="s">
        <v>475</v>
      </c>
      <c r="G340" t="s">
        <v>476</v>
      </c>
      <c r="H340" t="s">
        <v>20</v>
      </c>
      <c r="I340" t="s">
        <v>19</v>
      </c>
      <c r="J340" t="s">
        <v>24</v>
      </c>
      <c r="K340" s="43">
        <v>44038</v>
      </c>
    </row>
    <row r="341" spans="1:11" ht="15" customHeight="1" x14ac:dyDescent="0.25">
      <c r="A341" s="34">
        <v>681</v>
      </c>
      <c r="B341" t="s">
        <v>477</v>
      </c>
      <c r="C341" s="11">
        <v>31982302748</v>
      </c>
      <c r="D341" t="s">
        <v>478</v>
      </c>
      <c r="E341" s="13"/>
      <c r="F341" t="s">
        <v>479</v>
      </c>
      <c r="G341" t="s">
        <v>480</v>
      </c>
      <c r="H341" t="s">
        <v>20</v>
      </c>
      <c r="I341" t="s">
        <v>25</v>
      </c>
      <c r="J341" t="s">
        <v>24</v>
      </c>
      <c r="K341" s="43">
        <v>44037</v>
      </c>
    </row>
    <row r="342" spans="1:11" ht="15" customHeight="1" x14ac:dyDescent="0.25">
      <c r="A342" s="34">
        <v>680</v>
      </c>
      <c r="B342" t="s">
        <v>481</v>
      </c>
      <c r="C342" s="11">
        <v>34988138059</v>
      </c>
      <c r="E342" s="13"/>
      <c r="F342" t="s">
        <v>482</v>
      </c>
      <c r="G342" t="s">
        <v>483</v>
      </c>
      <c r="H342" t="s">
        <v>20</v>
      </c>
      <c r="J342" t="s">
        <v>21</v>
      </c>
      <c r="K342" s="43">
        <v>44037</v>
      </c>
    </row>
    <row r="343" spans="1:11" ht="15" customHeight="1" x14ac:dyDescent="0.25">
      <c r="A343" s="34">
        <v>679</v>
      </c>
      <c r="B343" t="s">
        <v>484</v>
      </c>
      <c r="C343" s="11">
        <v>31999999999</v>
      </c>
      <c r="E343" s="13"/>
      <c r="J343" t="s">
        <v>21</v>
      </c>
      <c r="K343" s="43">
        <v>44037</v>
      </c>
    </row>
    <row r="344" spans="1:11" ht="15" customHeight="1" x14ac:dyDescent="0.25">
      <c r="A344" s="34">
        <v>678</v>
      </c>
      <c r="B344" t="s">
        <v>485</v>
      </c>
      <c r="C344" s="11">
        <v>31975133349</v>
      </c>
      <c r="D344" t="s">
        <v>486</v>
      </c>
      <c r="E344" s="13"/>
      <c r="F344" t="s">
        <v>487</v>
      </c>
      <c r="G344" t="s">
        <v>65</v>
      </c>
      <c r="H344" t="s">
        <v>20</v>
      </c>
      <c r="J344" t="s">
        <v>21</v>
      </c>
      <c r="K344" s="43">
        <v>44037</v>
      </c>
    </row>
    <row r="345" spans="1:11" ht="15" customHeight="1" x14ac:dyDescent="0.25">
      <c r="A345" s="34">
        <v>677</v>
      </c>
      <c r="B345" t="s">
        <v>488</v>
      </c>
      <c r="C345" s="11">
        <v>31988332170</v>
      </c>
      <c r="E345" s="13"/>
      <c r="F345" t="s">
        <v>489</v>
      </c>
      <c r="G345" t="s">
        <v>490</v>
      </c>
      <c r="H345" t="s">
        <v>20</v>
      </c>
      <c r="J345" t="s">
        <v>24</v>
      </c>
      <c r="K345" s="43">
        <v>44037</v>
      </c>
    </row>
    <row r="346" spans="1:11" ht="15" customHeight="1" x14ac:dyDescent="0.25">
      <c r="A346" s="34">
        <v>676</v>
      </c>
      <c r="B346" t="s">
        <v>491</v>
      </c>
      <c r="C346" s="11">
        <v>31998481615</v>
      </c>
      <c r="E346" s="13"/>
      <c r="F346" t="s">
        <v>492</v>
      </c>
      <c r="G346" t="s">
        <v>493</v>
      </c>
      <c r="H346" t="s">
        <v>20</v>
      </c>
      <c r="I346" t="s">
        <v>25</v>
      </c>
      <c r="J346" t="s">
        <v>21</v>
      </c>
      <c r="K346" s="43">
        <v>44036</v>
      </c>
    </row>
    <row r="347" spans="1:11" ht="15" customHeight="1" x14ac:dyDescent="0.25">
      <c r="A347" s="34">
        <v>675</v>
      </c>
      <c r="B347" t="s">
        <v>494</v>
      </c>
      <c r="C347" s="11">
        <v>31993622454</v>
      </c>
      <c r="E347" s="13"/>
      <c r="F347" t="s">
        <v>495</v>
      </c>
      <c r="G347" t="s">
        <v>298</v>
      </c>
      <c r="H347" t="s">
        <v>20</v>
      </c>
      <c r="J347" t="s">
        <v>21</v>
      </c>
      <c r="K347" s="43">
        <v>44036</v>
      </c>
    </row>
    <row r="348" spans="1:11" ht="15" customHeight="1" x14ac:dyDescent="0.25">
      <c r="A348" s="34">
        <v>674</v>
      </c>
      <c r="B348" t="s">
        <v>496</v>
      </c>
      <c r="C348" s="11">
        <v>31993296178</v>
      </c>
      <c r="E348" s="13"/>
      <c r="J348" t="s">
        <v>21</v>
      </c>
      <c r="K348" s="43">
        <v>44036</v>
      </c>
    </row>
    <row r="349" spans="1:11" ht="15" customHeight="1" x14ac:dyDescent="0.25">
      <c r="A349" s="34">
        <v>673</v>
      </c>
      <c r="B349" t="s">
        <v>497</v>
      </c>
      <c r="C349" s="11">
        <v>31987522723</v>
      </c>
      <c r="D349" t="s">
        <v>498</v>
      </c>
      <c r="E349" s="13"/>
      <c r="F349" t="s">
        <v>499</v>
      </c>
      <c r="G349" t="s">
        <v>500</v>
      </c>
      <c r="H349" t="s">
        <v>20</v>
      </c>
      <c r="J349" t="s">
        <v>21</v>
      </c>
      <c r="K349" s="43">
        <v>44036</v>
      </c>
    </row>
    <row r="350" spans="1:11" ht="15" customHeight="1" x14ac:dyDescent="0.25">
      <c r="A350" s="34">
        <v>672</v>
      </c>
      <c r="B350" t="s">
        <v>501</v>
      </c>
      <c r="C350" s="11">
        <v>31997302101</v>
      </c>
      <c r="E350" s="13"/>
      <c r="F350" t="s">
        <v>502</v>
      </c>
      <c r="G350" t="s">
        <v>503</v>
      </c>
      <c r="H350" t="s">
        <v>20</v>
      </c>
      <c r="J350" t="s">
        <v>21</v>
      </c>
      <c r="K350" s="43">
        <v>44036</v>
      </c>
    </row>
    <row r="351" spans="1:11" ht="15" customHeight="1" x14ac:dyDescent="0.25">
      <c r="A351" s="34">
        <v>671</v>
      </c>
      <c r="B351" t="s">
        <v>504</v>
      </c>
      <c r="C351" s="11">
        <v>31984831285</v>
      </c>
      <c r="E351" s="13"/>
      <c r="F351" t="s">
        <v>505</v>
      </c>
      <c r="G351" t="s">
        <v>506</v>
      </c>
      <c r="H351" t="s">
        <v>20</v>
      </c>
      <c r="J351" t="s">
        <v>24</v>
      </c>
      <c r="K351" s="43">
        <v>44035</v>
      </c>
    </row>
    <row r="352" spans="1:11" ht="15" customHeight="1" x14ac:dyDescent="0.25">
      <c r="A352" s="34">
        <v>670</v>
      </c>
      <c r="B352" t="s">
        <v>507</v>
      </c>
      <c r="C352" s="11">
        <v>31991628280</v>
      </c>
      <c r="D352" t="s">
        <v>508</v>
      </c>
      <c r="E352" s="13"/>
      <c r="F352" t="s">
        <v>509</v>
      </c>
      <c r="G352" t="s">
        <v>97</v>
      </c>
      <c r="H352" t="s">
        <v>20</v>
      </c>
      <c r="I352" t="s">
        <v>25</v>
      </c>
      <c r="J352" t="s">
        <v>21</v>
      </c>
      <c r="K352" s="43">
        <v>44034</v>
      </c>
    </row>
    <row r="353" spans="1:11" ht="15" customHeight="1" x14ac:dyDescent="0.25">
      <c r="A353" s="34">
        <v>669</v>
      </c>
      <c r="B353" t="s">
        <v>510</v>
      </c>
      <c r="C353" s="11">
        <v>31999999999</v>
      </c>
      <c r="E353" s="13"/>
      <c r="F353" t="s">
        <v>511</v>
      </c>
      <c r="G353" t="s">
        <v>512</v>
      </c>
      <c r="H353" t="s">
        <v>26</v>
      </c>
      <c r="I353" t="s">
        <v>35</v>
      </c>
      <c r="J353" t="s">
        <v>21</v>
      </c>
      <c r="K353" s="43">
        <v>44033</v>
      </c>
    </row>
    <row r="354" spans="1:11" ht="15" customHeight="1" x14ac:dyDescent="0.25">
      <c r="A354" s="34">
        <v>668</v>
      </c>
      <c r="B354" t="s">
        <v>513</v>
      </c>
      <c r="C354" s="11">
        <v>31999999999</v>
      </c>
      <c r="E354" s="13"/>
      <c r="F354" t="s">
        <v>514</v>
      </c>
      <c r="G354" t="s">
        <v>90</v>
      </c>
      <c r="H354" t="s">
        <v>20</v>
      </c>
      <c r="I354" t="s">
        <v>35</v>
      </c>
      <c r="J354" t="s">
        <v>24</v>
      </c>
      <c r="K354" s="43">
        <v>44033</v>
      </c>
    </row>
    <row r="355" spans="1:11" ht="15" customHeight="1" x14ac:dyDescent="0.25">
      <c r="A355" s="34">
        <v>667</v>
      </c>
      <c r="B355" t="s">
        <v>515</v>
      </c>
      <c r="C355" s="11">
        <v>31992488688</v>
      </c>
      <c r="E355" s="13"/>
      <c r="F355" t="s">
        <v>516</v>
      </c>
      <c r="G355" t="s">
        <v>517</v>
      </c>
      <c r="H355" t="s">
        <v>20</v>
      </c>
      <c r="J355" t="s">
        <v>21</v>
      </c>
      <c r="K355" s="43">
        <v>44032</v>
      </c>
    </row>
    <row r="356" spans="1:11" ht="15" customHeight="1" x14ac:dyDescent="0.25">
      <c r="A356" s="34">
        <v>666</v>
      </c>
      <c r="B356" t="s">
        <v>518</v>
      </c>
      <c r="C356" s="11">
        <v>31992105191</v>
      </c>
      <c r="E356" s="13"/>
      <c r="F356" t="s">
        <v>519</v>
      </c>
      <c r="G356" t="s">
        <v>520</v>
      </c>
      <c r="H356" t="s">
        <v>26</v>
      </c>
      <c r="J356" t="s">
        <v>24</v>
      </c>
      <c r="K356" s="43">
        <v>44031</v>
      </c>
    </row>
    <row r="357" spans="1:11" ht="15" customHeight="1" x14ac:dyDescent="0.25">
      <c r="A357" s="34">
        <v>665</v>
      </c>
      <c r="B357" t="s">
        <v>521</v>
      </c>
      <c r="C357" s="11">
        <v>31999999999</v>
      </c>
      <c r="E357" s="13"/>
      <c r="J357" t="s">
        <v>21</v>
      </c>
      <c r="K357" s="43">
        <v>44031</v>
      </c>
    </row>
    <row r="358" spans="1:11" ht="15" customHeight="1" x14ac:dyDescent="0.25">
      <c r="A358" s="34">
        <v>664</v>
      </c>
      <c r="B358" t="s">
        <v>522</v>
      </c>
      <c r="C358" s="11">
        <v>31995117215</v>
      </c>
      <c r="E358" s="13"/>
      <c r="F358" t="s">
        <v>523</v>
      </c>
      <c r="G358" t="s">
        <v>524</v>
      </c>
      <c r="H358" t="s">
        <v>20</v>
      </c>
      <c r="J358" t="s">
        <v>21</v>
      </c>
      <c r="K358" s="43">
        <v>44031</v>
      </c>
    </row>
    <row r="359" spans="1:11" ht="15" customHeight="1" x14ac:dyDescent="0.25">
      <c r="A359" s="34">
        <v>663</v>
      </c>
      <c r="B359" t="s">
        <v>525</v>
      </c>
      <c r="C359" s="11">
        <v>31997797659</v>
      </c>
      <c r="E359" s="13"/>
      <c r="J359" t="s">
        <v>24</v>
      </c>
      <c r="K359" s="43">
        <v>44030</v>
      </c>
    </row>
    <row r="360" spans="1:11" ht="15" customHeight="1" x14ac:dyDescent="0.25">
      <c r="A360" s="34">
        <v>662</v>
      </c>
      <c r="B360" t="s">
        <v>526</v>
      </c>
      <c r="C360" s="11">
        <v>31996657474</v>
      </c>
      <c r="E360" s="13">
        <v>44014</v>
      </c>
      <c r="F360" t="s">
        <v>527</v>
      </c>
      <c r="G360" t="s">
        <v>139</v>
      </c>
      <c r="H360" t="s">
        <v>20</v>
      </c>
      <c r="I360" t="s">
        <v>25</v>
      </c>
      <c r="J360" t="s">
        <v>24</v>
      </c>
      <c r="K360" s="43">
        <v>44030</v>
      </c>
    </row>
    <row r="361" spans="1:11" ht="15" customHeight="1" x14ac:dyDescent="0.25">
      <c r="A361" s="34">
        <v>661</v>
      </c>
      <c r="B361" t="s">
        <v>528</v>
      </c>
      <c r="C361" s="11">
        <v>31994303866</v>
      </c>
      <c r="E361" s="13"/>
      <c r="F361" t="s">
        <v>315</v>
      </c>
      <c r="G361" t="s">
        <v>529</v>
      </c>
      <c r="H361" t="s">
        <v>20</v>
      </c>
      <c r="J361" t="s">
        <v>21</v>
      </c>
      <c r="K361" s="43">
        <v>44030</v>
      </c>
    </row>
    <row r="362" spans="1:11" ht="15" customHeight="1" x14ac:dyDescent="0.25">
      <c r="A362" s="34">
        <v>660</v>
      </c>
      <c r="B362" t="s">
        <v>530</v>
      </c>
      <c r="C362" s="11">
        <v>31987741825</v>
      </c>
      <c r="D362" t="s">
        <v>531</v>
      </c>
      <c r="E362" s="13"/>
      <c r="F362" t="s">
        <v>532</v>
      </c>
      <c r="G362" t="s">
        <v>533</v>
      </c>
      <c r="H362" t="s">
        <v>20</v>
      </c>
      <c r="J362" t="s">
        <v>24</v>
      </c>
      <c r="K362" s="43">
        <v>44030</v>
      </c>
    </row>
    <row r="363" spans="1:11" ht="15" customHeight="1" x14ac:dyDescent="0.25">
      <c r="A363" s="34">
        <v>659</v>
      </c>
      <c r="B363" t="s">
        <v>534</v>
      </c>
      <c r="C363" s="11">
        <v>31991024757</v>
      </c>
      <c r="D363" s="51" t="s">
        <v>535</v>
      </c>
      <c r="E363" s="13"/>
      <c r="F363" t="s">
        <v>536</v>
      </c>
      <c r="G363" t="s">
        <v>274</v>
      </c>
      <c r="H363" t="s">
        <v>20</v>
      </c>
      <c r="I363" t="s">
        <v>25</v>
      </c>
      <c r="J363" t="s">
        <v>24</v>
      </c>
      <c r="K363" s="43">
        <v>44030</v>
      </c>
    </row>
    <row r="364" spans="1:11" ht="15" customHeight="1" x14ac:dyDescent="0.25">
      <c r="A364" s="34">
        <v>658</v>
      </c>
      <c r="B364" t="s">
        <v>537</v>
      </c>
      <c r="C364" s="11">
        <v>31996310728</v>
      </c>
      <c r="D364" t="s">
        <v>538</v>
      </c>
      <c r="E364" s="13"/>
      <c r="F364" t="s">
        <v>539</v>
      </c>
      <c r="G364" t="s">
        <v>540</v>
      </c>
      <c r="H364" t="s">
        <v>20</v>
      </c>
      <c r="J364" t="s">
        <v>21</v>
      </c>
      <c r="K364" s="43">
        <v>44029</v>
      </c>
    </row>
    <row r="365" spans="1:11" ht="15" customHeight="1" x14ac:dyDescent="0.25">
      <c r="A365" s="34">
        <v>657</v>
      </c>
      <c r="B365" t="s">
        <v>541</v>
      </c>
      <c r="C365" s="11">
        <v>31991552419</v>
      </c>
      <c r="D365" t="s">
        <v>542</v>
      </c>
      <c r="E365" s="13"/>
      <c r="J365" t="s">
        <v>24</v>
      </c>
      <c r="K365" s="43">
        <v>44029</v>
      </c>
    </row>
    <row r="366" spans="1:11" ht="15" customHeight="1" x14ac:dyDescent="0.25">
      <c r="A366" s="34">
        <v>656</v>
      </c>
      <c r="B366" t="s">
        <v>543</v>
      </c>
      <c r="C366" s="11">
        <v>31992121649</v>
      </c>
      <c r="D366" t="s">
        <v>544</v>
      </c>
      <c r="E366" s="13"/>
      <c r="F366" t="s">
        <v>545</v>
      </c>
      <c r="G366" t="s">
        <v>546</v>
      </c>
      <c r="H366" t="s">
        <v>20</v>
      </c>
      <c r="J366" t="s">
        <v>24</v>
      </c>
      <c r="K366" s="43">
        <v>44029</v>
      </c>
    </row>
    <row r="367" spans="1:11" ht="15" customHeight="1" x14ac:dyDescent="0.25">
      <c r="A367" s="34">
        <v>655</v>
      </c>
      <c r="B367" t="s">
        <v>547</v>
      </c>
      <c r="C367" s="11">
        <v>31994627539</v>
      </c>
      <c r="D367" s="51" t="s">
        <v>548</v>
      </c>
      <c r="E367" s="13"/>
      <c r="F367" t="s">
        <v>549</v>
      </c>
      <c r="G367" t="s">
        <v>546</v>
      </c>
      <c r="H367" t="s">
        <v>20</v>
      </c>
      <c r="J367" t="s">
        <v>21</v>
      </c>
      <c r="K367" s="43">
        <v>44029</v>
      </c>
    </row>
    <row r="368" spans="1:11" ht="15" customHeight="1" x14ac:dyDescent="0.25">
      <c r="A368" s="34">
        <v>654</v>
      </c>
      <c r="B368" t="s">
        <v>550</v>
      </c>
      <c r="C368" s="11">
        <v>31991218519</v>
      </c>
      <c r="E368" s="13"/>
      <c r="F368" t="s">
        <v>551</v>
      </c>
      <c r="G368" t="s">
        <v>546</v>
      </c>
      <c r="H368" t="s">
        <v>20</v>
      </c>
      <c r="J368" t="s">
        <v>24</v>
      </c>
      <c r="K368" s="43">
        <v>44029</v>
      </c>
    </row>
    <row r="369" spans="1:11" ht="15" customHeight="1" x14ac:dyDescent="0.25">
      <c r="A369" s="34">
        <v>653</v>
      </c>
      <c r="B369" t="s">
        <v>552</v>
      </c>
      <c r="C369" s="11">
        <v>31996422169</v>
      </c>
      <c r="D369" t="s">
        <v>553</v>
      </c>
      <c r="E369" s="13"/>
      <c r="F369" t="s">
        <v>554</v>
      </c>
      <c r="G369" t="s">
        <v>555</v>
      </c>
      <c r="H369" t="s">
        <v>20</v>
      </c>
      <c r="J369" t="s">
        <v>21</v>
      </c>
      <c r="K369" s="43">
        <v>44028</v>
      </c>
    </row>
    <row r="370" spans="1:11" ht="15" customHeight="1" x14ac:dyDescent="0.25">
      <c r="A370" s="34">
        <v>652</v>
      </c>
      <c r="B370" t="s">
        <v>556</v>
      </c>
      <c r="C370" s="11">
        <v>31999907993</v>
      </c>
      <c r="E370" s="13"/>
      <c r="H370" t="s">
        <v>20</v>
      </c>
      <c r="I370" t="s">
        <v>25</v>
      </c>
      <c r="J370" t="s">
        <v>21</v>
      </c>
      <c r="K370" s="43">
        <v>44027</v>
      </c>
    </row>
    <row r="371" spans="1:11" ht="15" customHeight="1" x14ac:dyDescent="0.25">
      <c r="A371" s="34">
        <v>651</v>
      </c>
      <c r="B371" t="s">
        <v>557</v>
      </c>
      <c r="C371" s="11">
        <v>31983511447</v>
      </c>
      <c r="E371" s="13"/>
      <c r="F371" t="s">
        <v>558</v>
      </c>
      <c r="G371" t="s">
        <v>559</v>
      </c>
      <c r="H371" t="s">
        <v>20</v>
      </c>
      <c r="I371" t="s">
        <v>35</v>
      </c>
      <c r="J371" t="s">
        <v>21</v>
      </c>
      <c r="K371" s="43">
        <v>44027</v>
      </c>
    </row>
    <row r="372" spans="1:11" ht="15" customHeight="1" x14ac:dyDescent="0.25">
      <c r="A372" s="34">
        <v>650</v>
      </c>
      <c r="B372" t="s">
        <v>560</v>
      </c>
      <c r="C372" s="11">
        <v>32998371330</v>
      </c>
      <c r="E372" s="13"/>
      <c r="F372" t="s">
        <v>561</v>
      </c>
      <c r="G372" t="s">
        <v>562</v>
      </c>
      <c r="H372" t="s">
        <v>20</v>
      </c>
      <c r="J372" t="s">
        <v>21</v>
      </c>
      <c r="K372" s="43">
        <v>44021</v>
      </c>
    </row>
    <row r="373" spans="1:11" ht="15" customHeight="1" x14ac:dyDescent="0.25">
      <c r="A373" s="34">
        <v>649</v>
      </c>
      <c r="B373" t="s">
        <v>563</v>
      </c>
      <c r="C373" s="11">
        <v>31997191322</v>
      </c>
      <c r="E373" s="13"/>
      <c r="F373" t="s">
        <v>564</v>
      </c>
      <c r="G373" t="s">
        <v>271</v>
      </c>
      <c r="I373" t="s">
        <v>25</v>
      </c>
      <c r="J373" t="s">
        <v>21</v>
      </c>
      <c r="K373" s="43">
        <v>44024</v>
      </c>
    </row>
    <row r="374" spans="1:11" ht="15" customHeight="1" x14ac:dyDescent="0.25">
      <c r="A374" s="34">
        <v>648</v>
      </c>
      <c r="C374" s="11"/>
      <c r="E374" s="13"/>
    </row>
    <row r="375" spans="1:11" ht="15" customHeight="1" x14ac:dyDescent="0.25">
      <c r="A375" s="34">
        <v>647</v>
      </c>
      <c r="B375" t="s">
        <v>565</v>
      </c>
      <c r="C375" s="11">
        <v>31988241723</v>
      </c>
      <c r="D375" t="s">
        <v>566</v>
      </c>
      <c r="E375" s="13"/>
      <c r="F375" t="s">
        <v>567</v>
      </c>
      <c r="G375" t="s">
        <v>164</v>
      </c>
      <c r="H375" t="s">
        <v>20</v>
      </c>
      <c r="J375" t="s">
        <v>21</v>
      </c>
      <c r="K375" s="43">
        <v>44023</v>
      </c>
    </row>
    <row r="376" spans="1:11" ht="15" customHeight="1" x14ac:dyDescent="0.25">
      <c r="A376" s="34">
        <v>646</v>
      </c>
      <c r="B376" t="s">
        <v>568</v>
      </c>
      <c r="C376" s="11">
        <v>31997627358</v>
      </c>
      <c r="D376" t="s">
        <v>569</v>
      </c>
      <c r="E376" s="13"/>
      <c r="F376" t="s">
        <v>570</v>
      </c>
      <c r="G376" t="s">
        <v>274</v>
      </c>
      <c r="H376" t="s">
        <v>20</v>
      </c>
      <c r="J376" t="s">
        <v>21</v>
      </c>
      <c r="K376" s="43">
        <v>44023</v>
      </c>
    </row>
    <row r="377" spans="1:11" ht="15" customHeight="1" x14ac:dyDescent="0.25">
      <c r="A377" s="34">
        <v>645</v>
      </c>
      <c r="B377" t="s">
        <v>571</v>
      </c>
      <c r="C377" s="11">
        <v>31973230777</v>
      </c>
      <c r="E377" s="13"/>
      <c r="F377" t="s">
        <v>572</v>
      </c>
      <c r="G377" t="s">
        <v>415</v>
      </c>
      <c r="H377" t="s">
        <v>20</v>
      </c>
      <c r="J377" t="s">
        <v>21</v>
      </c>
      <c r="K377" s="43">
        <v>44023</v>
      </c>
    </row>
    <row r="378" spans="1:11" ht="15" customHeight="1" x14ac:dyDescent="0.25">
      <c r="A378" s="34">
        <v>644</v>
      </c>
      <c r="B378" t="s">
        <v>573</v>
      </c>
      <c r="C378" s="11">
        <v>31999999999</v>
      </c>
      <c r="E378" s="13"/>
      <c r="F378" t="s">
        <v>574</v>
      </c>
      <c r="G378" t="s">
        <v>233</v>
      </c>
      <c r="H378" t="s">
        <v>20</v>
      </c>
      <c r="I378" t="s">
        <v>35</v>
      </c>
      <c r="J378" t="s">
        <v>24</v>
      </c>
      <c r="K378" s="43">
        <v>44023</v>
      </c>
    </row>
    <row r="379" spans="1:11" ht="15" customHeight="1" x14ac:dyDescent="0.25">
      <c r="A379" s="34">
        <v>643</v>
      </c>
      <c r="B379" t="s">
        <v>575</v>
      </c>
      <c r="C379" s="11">
        <v>31999999999</v>
      </c>
      <c r="E379" s="13"/>
      <c r="F379" t="s">
        <v>576</v>
      </c>
      <c r="G379" t="s">
        <v>227</v>
      </c>
      <c r="H379" t="s">
        <v>20</v>
      </c>
      <c r="I379" t="s">
        <v>35</v>
      </c>
      <c r="J379" t="s">
        <v>21</v>
      </c>
      <c r="K379" s="43">
        <v>44023</v>
      </c>
    </row>
    <row r="380" spans="1:11" ht="15" customHeight="1" x14ac:dyDescent="0.25">
      <c r="A380" s="34">
        <v>642</v>
      </c>
      <c r="B380" t="s">
        <v>577</v>
      </c>
      <c r="C380" s="11">
        <v>31993946232</v>
      </c>
      <c r="E380" s="13"/>
      <c r="F380" t="s">
        <v>578</v>
      </c>
      <c r="G380" t="s">
        <v>288</v>
      </c>
      <c r="H380" t="s">
        <v>20</v>
      </c>
      <c r="I380" t="s">
        <v>25</v>
      </c>
      <c r="J380" t="s">
        <v>21</v>
      </c>
      <c r="K380" s="43">
        <v>44023</v>
      </c>
    </row>
    <row r="381" spans="1:11" ht="15" customHeight="1" x14ac:dyDescent="0.25">
      <c r="A381" s="34">
        <v>641</v>
      </c>
      <c r="B381" t="s">
        <v>579</v>
      </c>
      <c r="C381" s="11">
        <v>31971041367</v>
      </c>
      <c r="E381" s="13"/>
      <c r="G381" t="s">
        <v>127</v>
      </c>
      <c r="H381" t="s">
        <v>20</v>
      </c>
      <c r="I381" t="s">
        <v>19</v>
      </c>
      <c r="J381" t="s">
        <v>21</v>
      </c>
      <c r="K381" s="43">
        <v>44022</v>
      </c>
    </row>
    <row r="382" spans="1:11" ht="15" customHeight="1" x14ac:dyDescent="0.25">
      <c r="A382" s="34">
        <v>640</v>
      </c>
      <c r="B382" t="s">
        <v>580</v>
      </c>
      <c r="C382" s="11">
        <v>31999914275</v>
      </c>
      <c r="E382" s="13"/>
      <c r="F382" t="s">
        <v>581</v>
      </c>
      <c r="G382" t="s">
        <v>207</v>
      </c>
      <c r="H382" t="s">
        <v>20</v>
      </c>
      <c r="J382" t="s">
        <v>21</v>
      </c>
      <c r="K382" s="43">
        <v>44022</v>
      </c>
    </row>
    <row r="383" spans="1:11" ht="15" customHeight="1" x14ac:dyDescent="0.25">
      <c r="A383" s="34">
        <v>639</v>
      </c>
      <c r="B383" t="s">
        <v>582</v>
      </c>
      <c r="C383" s="11">
        <v>31999999999</v>
      </c>
      <c r="E383" s="13"/>
      <c r="F383" t="s">
        <v>583</v>
      </c>
      <c r="G383" t="s">
        <v>90</v>
      </c>
      <c r="H383" t="s">
        <v>20</v>
      </c>
      <c r="I383" t="s">
        <v>35</v>
      </c>
      <c r="J383" t="s">
        <v>21</v>
      </c>
      <c r="K383" s="43">
        <v>44022</v>
      </c>
    </row>
    <row r="384" spans="1:11" ht="15" customHeight="1" x14ac:dyDescent="0.25">
      <c r="A384" s="34">
        <v>638</v>
      </c>
      <c r="B384" t="s">
        <v>584</v>
      </c>
      <c r="C384" s="11">
        <v>31986324000</v>
      </c>
      <c r="E384" s="13"/>
      <c r="F384" t="s">
        <v>585</v>
      </c>
      <c r="G384" t="s">
        <v>586</v>
      </c>
      <c r="H384" t="s">
        <v>20</v>
      </c>
      <c r="J384" t="s">
        <v>21</v>
      </c>
      <c r="K384" s="43">
        <v>44021</v>
      </c>
    </row>
    <row r="385" spans="1:11" ht="15" customHeight="1" x14ac:dyDescent="0.25">
      <c r="A385" s="34">
        <v>637</v>
      </c>
      <c r="B385" t="s">
        <v>587</v>
      </c>
      <c r="C385" s="11">
        <v>31975848858</v>
      </c>
      <c r="D385" t="s">
        <v>588</v>
      </c>
      <c r="E385" s="13"/>
      <c r="F385" t="s">
        <v>589</v>
      </c>
      <c r="G385" t="s">
        <v>133</v>
      </c>
      <c r="H385" t="s">
        <v>20</v>
      </c>
      <c r="J385" t="s">
        <v>24</v>
      </c>
      <c r="K385" s="43">
        <v>44021</v>
      </c>
    </row>
    <row r="386" spans="1:11" ht="15" customHeight="1" x14ac:dyDescent="0.25">
      <c r="A386" s="34">
        <v>636</v>
      </c>
      <c r="B386" t="s">
        <v>590</v>
      </c>
      <c r="C386" s="11">
        <v>31987914721</v>
      </c>
      <c r="D386" t="s">
        <v>591</v>
      </c>
      <c r="E386" s="13"/>
      <c r="F386" t="s">
        <v>592</v>
      </c>
      <c r="G386" t="s">
        <v>133</v>
      </c>
      <c r="H386" t="s">
        <v>20</v>
      </c>
      <c r="I386" t="s">
        <v>19</v>
      </c>
      <c r="J386" t="s">
        <v>21</v>
      </c>
      <c r="K386" s="43">
        <v>44021</v>
      </c>
    </row>
    <row r="387" spans="1:11" x14ac:dyDescent="0.25">
      <c r="A387" s="34">
        <v>635</v>
      </c>
      <c r="B387" t="s">
        <v>593</v>
      </c>
      <c r="C387" s="11">
        <v>31992559733</v>
      </c>
      <c r="E387" s="13"/>
      <c r="F387" t="s">
        <v>509</v>
      </c>
      <c r="G387" t="s">
        <v>97</v>
      </c>
      <c r="H387" t="s">
        <v>20</v>
      </c>
      <c r="I387" t="s">
        <v>25</v>
      </c>
      <c r="J387" t="s">
        <v>21</v>
      </c>
      <c r="K387" s="43">
        <v>44019</v>
      </c>
    </row>
    <row r="388" spans="1:11" ht="15" customHeight="1" x14ac:dyDescent="0.25">
      <c r="A388" s="34">
        <v>634</v>
      </c>
      <c r="B388" t="s">
        <v>594</v>
      </c>
      <c r="C388" s="11">
        <v>31999999999</v>
      </c>
      <c r="E388" s="13"/>
      <c r="F388" t="s">
        <v>595</v>
      </c>
      <c r="G388" t="s">
        <v>90</v>
      </c>
      <c r="H388" t="s">
        <v>20</v>
      </c>
      <c r="I388" t="s">
        <v>35</v>
      </c>
      <c r="J388" t="s">
        <v>21</v>
      </c>
    </row>
    <row r="389" spans="1:11" ht="15" customHeight="1" x14ac:dyDescent="0.25">
      <c r="A389" s="34">
        <v>633</v>
      </c>
      <c r="B389" t="s">
        <v>596</v>
      </c>
      <c r="C389" s="11" t="s">
        <v>597</v>
      </c>
      <c r="D389" t="s">
        <v>598</v>
      </c>
      <c r="E389" s="13">
        <v>43991</v>
      </c>
      <c r="F389" t="s">
        <v>599</v>
      </c>
      <c r="G389" t="s">
        <v>600</v>
      </c>
      <c r="H389" t="s">
        <v>20</v>
      </c>
      <c r="I389" t="s">
        <v>25</v>
      </c>
      <c r="J389" t="s">
        <v>24</v>
      </c>
    </row>
    <row r="390" spans="1:11" ht="15" customHeight="1" x14ac:dyDescent="0.25">
      <c r="A390" s="34">
        <v>632</v>
      </c>
      <c r="B390" t="s">
        <v>601</v>
      </c>
      <c r="C390" s="11">
        <v>31999999999</v>
      </c>
      <c r="E390" s="13"/>
      <c r="F390" t="s">
        <v>602</v>
      </c>
      <c r="G390" t="s">
        <v>603</v>
      </c>
      <c r="H390" t="s">
        <v>20</v>
      </c>
      <c r="I390" t="s">
        <v>35</v>
      </c>
      <c r="J390" t="s">
        <v>24</v>
      </c>
      <c r="K390" s="43">
        <v>44017</v>
      </c>
    </row>
    <row r="391" spans="1:11" ht="15" customHeight="1" x14ac:dyDescent="0.25">
      <c r="A391" s="34">
        <v>631</v>
      </c>
      <c r="B391" t="s">
        <v>604</v>
      </c>
      <c r="C391" s="11">
        <v>31988858102</v>
      </c>
      <c r="D391" t="s">
        <v>605</v>
      </c>
      <c r="E391" s="13"/>
      <c r="F391" t="s">
        <v>606</v>
      </c>
      <c r="G391" t="s">
        <v>607</v>
      </c>
      <c r="H391" t="s">
        <v>20</v>
      </c>
      <c r="J391" t="s">
        <v>24</v>
      </c>
      <c r="K391" s="43">
        <v>44017</v>
      </c>
    </row>
    <row r="392" spans="1:11" ht="15" customHeight="1" x14ac:dyDescent="0.25">
      <c r="A392" s="34">
        <v>630</v>
      </c>
      <c r="B392" t="s">
        <v>608</v>
      </c>
      <c r="C392" s="11">
        <v>31999999999</v>
      </c>
      <c r="E392" s="13"/>
      <c r="F392" t="s">
        <v>609</v>
      </c>
      <c r="G392" t="s">
        <v>610</v>
      </c>
      <c r="H392" t="s">
        <v>20</v>
      </c>
      <c r="J392" t="s">
        <v>21</v>
      </c>
      <c r="K392" s="43">
        <v>44017</v>
      </c>
    </row>
    <row r="393" spans="1:11" ht="15" customHeight="1" x14ac:dyDescent="0.25">
      <c r="A393" s="34">
        <v>629</v>
      </c>
      <c r="B393" t="s">
        <v>611</v>
      </c>
      <c r="C393" s="11">
        <v>31993484021</v>
      </c>
      <c r="E393" s="13"/>
      <c r="F393" t="s">
        <v>612</v>
      </c>
      <c r="G393" t="s">
        <v>613</v>
      </c>
      <c r="H393" t="s">
        <v>20</v>
      </c>
      <c r="I393" t="s">
        <v>25</v>
      </c>
      <c r="J393" t="s">
        <v>21</v>
      </c>
      <c r="K393" s="43">
        <v>44017</v>
      </c>
    </row>
    <row r="394" spans="1:11" ht="15" customHeight="1" x14ac:dyDescent="0.25">
      <c r="A394" s="34">
        <v>628</v>
      </c>
      <c r="B394" t="s">
        <v>614</v>
      </c>
      <c r="C394" s="11">
        <v>31996798341</v>
      </c>
      <c r="E394" s="13"/>
      <c r="F394" t="s">
        <v>615</v>
      </c>
      <c r="G394" t="s">
        <v>616</v>
      </c>
      <c r="H394" t="s">
        <v>20</v>
      </c>
      <c r="J394" t="s">
        <v>21</v>
      </c>
      <c r="K394" s="43">
        <v>44017</v>
      </c>
    </row>
    <row r="395" spans="1:11" ht="15" customHeight="1" x14ac:dyDescent="0.25">
      <c r="A395" s="34">
        <v>627</v>
      </c>
      <c r="B395" t="s">
        <v>617</v>
      </c>
      <c r="C395" s="11">
        <v>31999533097</v>
      </c>
      <c r="E395" s="13"/>
      <c r="F395" t="s">
        <v>618</v>
      </c>
      <c r="G395" t="s">
        <v>415</v>
      </c>
      <c r="H395" t="s">
        <v>20</v>
      </c>
      <c r="I395" t="s">
        <v>25</v>
      </c>
      <c r="J395" t="s">
        <v>21</v>
      </c>
      <c r="K395" s="43">
        <v>44017</v>
      </c>
    </row>
    <row r="396" spans="1:11" ht="15" customHeight="1" x14ac:dyDescent="0.25">
      <c r="A396" s="34">
        <v>626</v>
      </c>
      <c r="B396" t="s">
        <v>619</v>
      </c>
      <c r="C396" s="11">
        <v>31999999999</v>
      </c>
      <c r="E396" s="13"/>
      <c r="I396" t="s">
        <v>35</v>
      </c>
      <c r="J396" t="s">
        <v>21</v>
      </c>
      <c r="K396" s="43">
        <v>44016</v>
      </c>
    </row>
    <row r="397" spans="1:11" ht="15" customHeight="1" x14ac:dyDescent="0.25">
      <c r="A397" s="34">
        <v>625</v>
      </c>
      <c r="B397" t="s">
        <v>620</v>
      </c>
      <c r="C397" s="11">
        <v>31999999999</v>
      </c>
      <c r="E397" s="13"/>
      <c r="F397" t="s">
        <v>621</v>
      </c>
      <c r="G397" t="s">
        <v>622</v>
      </c>
      <c r="H397" t="s">
        <v>26</v>
      </c>
      <c r="I397" t="s">
        <v>35</v>
      </c>
      <c r="J397" t="s">
        <v>24</v>
      </c>
      <c r="K397" s="43">
        <v>44016</v>
      </c>
    </row>
    <row r="398" spans="1:11" ht="15" customHeight="1" x14ac:dyDescent="0.25">
      <c r="A398" s="34">
        <v>624</v>
      </c>
      <c r="B398" t="s">
        <v>623</v>
      </c>
      <c r="C398" s="11">
        <v>31973601897</v>
      </c>
      <c r="E398" s="13"/>
      <c r="F398" t="s">
        <v>624</v>
      </c>
      <c r="G398" t="s">
        <v>97</v>
      </c>
      <c r="H398" t="s">
        <v>20</v>
      </c>
      <c r="J398" t="s">
        <v>21</v>
      </c>
      <c r="K398" s="43">
        <v>44016</v>
      </c>
    </row>
    <row r="399" spans="1:11" ht="15" customHeight="1" x14ac:dyDescent="0.25">
      <c r="A399" s="34">
        <v>623</v>
      </c>
      <c r="B399" t="s">
        <v>625</v>
      </c>
      <c r="C399" s="11">
        <v>31999752233</v>
      </c>
      <c r="E399" s="13"/>
      <c r="F399" t="s">
        <v>626</v>
      </c>
      <c r="G399" t="s">
        <v>627</v>
      </c>
      <c r="H399" t="s">
        <v>20</v>
      </c>
      <c r="I399" t="s">
        <v>25</v>
      </c>
      <c r="J399" t="s">
        <v>21</v>
      </c>
      <c r="K399" s="43">
        <v>44016</v>
      </c>
    </row>
    <row r="400" spans="1:11" ht="15" customHeight="1" x14ac:dyDescent="0.25">
      <c r="A400" s="34">
        <v>622</v>
      </c>
      <c r="B400" t="s">
        <v>628</v>
      </c>
      <c r="C400" s="11">
        <v>31999779299</v>
      </c>
      <c r="E400" s="13"/>
      <c r="F400" t="s">
        <v>629</v>
      </c>
      <c r="G400" t="s">
        <v>104</v>
      </c>
      <c r="H400" t="s">
        <v>20</v>
      </c>
      <c r="I400" t="s">
        <v>25</v>
      </c>
      <c r="J400" t="s">
        <v>21</v>
      </c>
      <c r="K400" s="43">
        <v>44015</v>
      </c>
    </row>
    <row r="401" spans="1:11" ht="15" customHeight="1" x14ac:dyDescent="0.25">
      <c r="A401" s="34">
        <v>621</v>
      </c>
      <c r="B401" t="s">
        <v>630</v>
      </c>
      <c r="C401" s="11">
        <v>31992288855</v>
      </c>
      <c r="E401" s="13"/>
      <c r="F401" t="s">
        <v>631</v>
      </c>
      <c r="G401" t="s">
        <v>632</v>
      </c>
      <c r="H401" t="s">
        <v>20</v>
      </c>
      <c r="I401" t="s">
        <v>19</v>
      </c>
      <c r="J401" t="s">
        <v>24</v>
      </c>
      <c r="K401" s="43">
        <v>44015</v>
      </c>
    </row>
    <row r="402" spans="1:11" ht="15" customHeight="1" x14ac:dyDescent="0.25">
      <c r="A402" s="34">
        <v>620</v>
      </c>
      <c r="B402" t="s">
        <v>633</v>
      </c>
      <c r="C402" s="11">
        <v>31999201161</v>
      </c>
      <c r="E402" s="13"/>
      <c r="F402" t="s">
        <v>634</v>
      </c>
      <c r="G402" t="s">
        <v>627</v>
      </c>
      <c r="H402" t="s">
        <v>20</v>
      </c>
      <c r="I402" t="s">
        <v>25</v>
      </c>
      <c r="J402" t="s">
        <v>21</v>
      </c>
      <c r="K402" s="43">
        <v>44015</v>
      </c>
    </row>
    <row r="403" spans="1:11" ht="15" customHeight="1" x14ac:dyDescent="0.25">
      <c r="A403" s="34">
        <v>619</v>
      </c>
      <c r="B403" t="s">
        <v>635</v>
      </c>
      <c r="C403" s="11">
        <v>31986753535</v>
      </c>
      <c r="D403" t="s">
        <v>636</v>
      </c>
      <c r="E403" s="13"/>
      <c r="I403" t="s">
        <v>25</v>
      </c>
      <c r="J403" t="s">
        <v>21</v>
      </c>
      <c r="K403" s="43">
        <v>44015</v>
      </c>
    </row>
    <row r="404" spans="1:11" ht="15" customHeight="1" x14ac:dyDescent="0.25">
      <c r="A404" s="34">
        <v>618</v>
      </c>
      <c r="B404" t="s">
        <v>637</v>
      </c>
      <c r="C404" s="11">
        <v>31999479346</v>
      </c>
      <c r="D404" t="s">
        <v>638</v>
      </c>
      <c r="E404" s="13"/>
      <c r="F404" t="s">
        <v>639</v>
      </c>
      <c r="G404" t="s">
        <v>640</v>
      </c>
      <c r="H404" t="s">
        <v>37</v>
      </c>
      <c r="I404" t="s">
        <v>25</v>
      </c>
      <c r="J404" t="s">
        <v>21</v>
      </c>
      <c r="K404" s="43">
        <v>44015</v>
      </c>
    </row>
    <row r="405" spans="1:11" ht="15" customHeight="1" x14ac:dyDescent="0.25">
      <c r="A405" s="34">
        <v>617</v>
      </c>
      <c r="B405" t="s">
        <v>641</v>
      </c>
      <c r="C405" s="11">
        <v>31999382020</v>
      </c>
      <c r="E405" s="13"/>
      <c r="J405" t="s">
        <v>21</v>
      </c>
      <c r="K405" s="43">
        <v>44015</v>
      </c>
    </row>
    <row r="406" spans="1:11" ht="15" customHeight="1" x14ac:dyDescent="0.25">
      <c r="A406" s="34">
        <v>616</v>
      </c>
      <c r="B406" t="s">
        <v>642</v>
      </c>
      <c r="C406" s="11">
        <v>31988634300</v>
      </c>
      <c r="E406" s="13"/>
      <c r="F406" t="s">
        <v>643</v>
      </c>
      <c r="G406" t="s">
        <v>100</v>
      </c>
      <c r="H406" t="s">
        <v>20</v>
      </c>
      <c r="J406" t="s">
        <v>21</v>
      </c>
      <c r="K406" s="43">
        <v>44015</v>
      </c>
    </row>
    <row r="407" spans="1:11" ht="15" customHeight="1" x14ac:dyDescent="0.25">
      <c r="A407" s="34">
        <v>615</v>
      </c>
      <c r="B407" t="s">
        <v>644</v>
      </c>
      <c r="C407" s="11">
        <v>31993011164</v>
      </c>
      <c r="D407" t="s">
        <v>645</v>
      </c>
      <c r="E407" s="13"/>
      <c r="F407" t="s">
        <v>646</v>
      </c>
      <c r="G407" t="s">
        <v>298</v>
      </c>
      <c r="H407" t="s">
        <v>20</v>
      </c>
      <c r="I407" t="s">
        <v>25</v>
      </c>
      <c r="J407" t="s">
        <v>21</v>
      </c>
      <c r="K407" s="43">
        <v>44013</v>
      </c>
    </row>
    <row r="408" spans="1:11" ht="15" customHeight="1" x14ac:dyDescent="0.25">
      <c r="A408" s="34">
        <v>614</v>
      </c>
      <c r="B408" t="s">
        <v>647</v>
      </c>
      <c r="C408" s="11">
        <v>31988547929</v>
      </c>
      <c r="E408" s="13"/>
      <c r="F408" t="s">
        <v>648</v>
      </c>
      <c r="G408" t="s">
        <v>649</v>
      </c>
      <c r="H408" t="s">
        <v>20</v>
      </c>
      <c r="J408" t="s">
        <v>21</v>
      </c>
      <c r="K408" s="43">
        <v>44013</v>
      </c>
    </row>
    <row r="409" spans="1:11" ht="15" customHeight="1" x14ac:dyDescent="0.25">
      <c r="A409" s="34">
        <v>613</v>
      </c>
      <c r="B409" t="s">
        <v>650</v>
      </c>
      <c r="C409" s="11">
        <v>31997489748</v>
      </c>
      <c r="E409" s="13"/>
      <c r="I409" t="s">
        <v>25</v>
      </c>
      <c r="J409" t="s">
        <v>21</v>
      </c>
      <c r="K409" s="43">
        <v>44012</v>
      </c>
    </row>
    <row r="410" spans="1:11" ht="15" customHeight="1" x14ac:dyDescent="0.25">
      <c r="A410" s="34">
        <v>612</v>
      </c>
      <c r="B410" t="s">
        <v>651</v>
      </c>
      <c r="C410" s="11">
        <v>31999999999</v>
      </c>
      <c r="E410" s="13"/>
      <c r="F410" t="s">
        <v>652</v>
      </c>
      <c r="G410" t="s">
        <v>622</v>
      </c>
      <c r="H410" t="s">
        <v>26</v>
      </c>
      <c r="I410" t="s">
        <v>35</v>
      </c>
      <c r="J410" t="s">
        <v>24</v>
      </c>
      <c r="K410" s="43">
        <v>44012</v>
      </c>
    </row>
    <row r="411" spans="1:11" ht="15" customHeight="1" x14ac:dyDescent="0.25">
      <c r="A411" s="34">
        <v>611</v>
      </c>
      <c r="B411" t="s">
        <v>653</v>
      </c>
      <c r="C411" s="11">
        <v>31997977996</v>
      </c>
      <c r="E411" s="13"/>
      <c r="F411" t="s">
        <v>654</v>
      </c>
      <c r="G411" t="s">
        <v>90</v>
      </c>
      <c r="H411" t="s">
        <v>20</v>
      </c>
      <c r="I411" t="s">
        <v>25</v>
      </c>
      <c r="J411" t="s">
        <v>21</v>
      </c>
      <c r="K411" s="43">
        <v>44010</v>
      </c>
    </row>
    <row r="412" spans="1:11" ht="15" customHeight="1" x14ac:dyDescent="0.25">
      <c r="A412" s="34">
        <v>610</v>
      </c>
      <c r="B412" t="s">
        <v>655</v>
      </c>
      <c r="C412" s="11">
        <v>31985950423</v>
      </c>
      <c r="E412" s="13"/>
      <c r="F412" t="s">
        <v>656</v>
      </c>
      <c r="G412" t="s">
        <v>127</v>
      </c>
      <c r="H412" t="s">
        <v>20</v>
      </c>
      <c r="I412" t="s">
        <v>25</v>
      </c>
      <c r="J412" t="s">
        <v>21</v>
      </c>
      <c r="K412" s="43">
        <v>44010</v>
      </c>
    </row>
    <row r="413" spans="1:11" ht="15" customHeight="1" x14ac:dyDescent="0.25">
      <c r="A413" s="34">
        <v>609</v>
      </c>
      <c r="B413" t="s">
        <v>657</v>
      </c>
      <c r="C413" s="11">
        <v>31999999999</v>
      </c>
      <c r="E413" s="13"/>
      <c r="I413" t="s">
        <v>35</v>
      </c>
      <c r="J413" t="s">
        <v>21</v>
      </c>
      <c r="K413" s="43">
        <v>44010</v>
      </c>
    </row>
    <row r="414" spans="1:11" ht="15" customHeight="1" x14ac:dyDescent="0.25">
      <c r="A414" s="34">
        <v>608</v>
      </c>
      <c r="B414" t="s">
        <v>658</v>
      </c>
      <c r="C414" s="11">
        <v>31982671137</v>
      </c>
      <c r="E414" s="13"/>
      <c r="F414" t="s">
        <v>659</v>
      </c>
      <c r="G414" t="s">
        <v>267</v>
      </c>
      <c r="H414" t="s">
        <v>20</v>
      </c>
      <c r="I414" t="s">
        <v>19</v>
      </c>
      <c r="J414" t="s">
        <v>24</v>
      </c>
      <c r="K414" s="43">
        <v>44009</v>
      </c>
    </row>
    <row r="415" spans="1:11" ht="15" customHeight="1" x14ac:dyDescent="0.25">
      <c r="A415" s="34">
        <v>607</v>
      </c>
      <c r="B415" t="s">
        <v>660</v>
      </c>
      <c r="C415" s="11">
        <v>31984863144</v>
      </c>
      <c r="D415" s="51" t="s">
        <v>661</v>
      </c>
      <c r="E415" s="13"/>
      <c r="F415" t="s">
        <v>662</v>
      </c>
      <c r="G415" t="s">
        <v>267</v>
      </c>
      <c r="H415" t="s">
        <v>20</v>
      </c>
      <c r="I415" t="s">
        <v>19</v>
      </c>
      <c r="J415" t="s">
        <v>21</v>
      </c>
      <c r="K415" s="43">
        <v>44009</v>
      </c>
    </row>
    <row r="416" spans="1:11" ht="15" customHeight="1" x14ac:dyDescent="0.25">
      <c r="A416" s="34">
        <v>606</v>
      </c>
      <c r="B416" t="s">
        <v>663</v>
      </c>
      <c r="C416" s="11">
        <v>31987987765</v>
      </c>
      <c r="E416" s="13"/>
      <c r="F416" t="s">
        <v>664</v>
      </c>
      <c r="G416" t="s">
        <v>164</v>
      </c>
      <c r="H416" t="s">
        <v>20</v>
      </c>
      <c r="I416" t="s">
        <v>19</v>
      </c>
      <c r="J416" t="s">
        <v>21</v>
      </c>
      <c r="K416" s="43">
        <v>44009</v>
      </c>
    </row>
    <row r="417" spans="1:11" ht="15" customHeight="1" x14ac:dyDescent="0.25">
      <c r="A417" s="34">
        <v>605</v>
      </c>
      <c r="B417" t="s">
        <v>665</v>
      </c>
      <c r="C417" s="11">
        <v>31971753264</v>
      </c>
      <c r="E417" s="13"/>
      <c r="I417" t="s">
        <v>25</v>
      </c>
      <c r="J417" t="s">
        <v>21</v>
      </c>
      <c r="K417" s="43">
        <v>44009</v>
      </c>
    </row>
    <row r="418" spans="1:11" ht="15" customHeight="1" x14ac:dyDescent="0.25">
      <c r="A418" s="34">
        <v>604</v>
      </c>
      <c r="B418" t="s">
        <v>666</v>
      </c>
      <c r="C418" s="11">
        <v>31986474727</v>
      </c>
      <c r="D418" t="s">
        <v>667</v>
      </c>
      <c r="E418" s="13"/>
      <c r="F418" t="s">
        <v>668</v>
      </c>
      <c r="G418" t="s">
        <v>298</v>
      </c>
      <c r="H418" t="s">
        <v>20</v>
      </c>
      <c r="I418" t="s">
        <v>25</v>
      </c>
      <c r="J418" t="s">
        <v>21</v>
      </c>
      <c r="K418" s="43">
        <v>44009</v>
      </c>
    </row>
    <row r="419" spans="1:11" ht="15" customHeight="1" x14ac:dyDescent="0.25">
      <c r="A419" s="34">
        <v>603</v>
      </c>
      <c r="B419" t="s">
        <v>669</v>
      </c>
      <c r="C419" s="11" t="s">
        <v>670</v>
      </c>
      <c r="D419" t="s">
        <v>671</v>
      </c>
      <c r="E419" s="13"/>
      <c r="F419" t="s">
        <v>672</v>
      </c>
      <c r="G419" t="s">
        <v>673</v>
      </c>
      <c r="H419" t="s">
        <v>20</v>
      </c>
      <c r="I419" t="s">
        <v>19</v>
      </c>
      <c r="J419" t="s">
        <v>24</v>
      </c>
      <c r="K419" s="43">
        <v>44009</v>
      </c>
    </row>
    <row r="420" spans="1:11" ht="15" customHeight="1" x14ac:dyDescent="0.25">
      <c r="A420" s="34">
        <v>602</v>
      </c>
      <c r="B420" t="s">
        <v>674</v>
      </c>
      <c r="C420" s="11">
        <v>31984660916</v>
      </c>
      <c r="D420" t="s">
        <v>675</v>
      </c>
      <c r="E420" s="13"/>
      <c r="F420" t="s">
        <v>676</v>
      </c>
      <c r="G420" t="s">
        <v>227</v>
      </c>
      <c r="H420" t="s">
        <v>20</v>
      </c>
      <c r="I420" t="s">
        <v>25</v>
      </c>
      <c r="J420" t="s">
        <v>24</v>
      </c>
      <c r="K420" s="43">
        <v>44008</v>
      </c>
    </row>
    <row r="421" spans="1:11" ht="15" customHeight="1" x14ac:dyDescent="0.25">
      <c r="A421" s="34">
        <v>601</v>
      </c>
      <c r="B421" t="s">
        <v>677</v>
      </c>
      <c r="C421" s="11">
        <v>31991980180</v>
      </c>
      <c r="D421" t="s">
        <v>678</v>
      </c>
      <c r="E421" s="13"/>
      <c r="F421" t="s">
        <v>679</v>
      </c>
      <c r="G421" t="s">
        <v>613</v>
      </c>
      <c r="H421" t="s">
        <v>20</v>
      </c>
      <c r="I421" t="s">
        <v>19</v>
      </c>
      <c r="J421" t="s">
        <v>24</v>
      </c>
      <c r="K421" s="43">
        <v>44008</v>
      </c>
    </row>
    <row r="422" spans="1:11" ht="15" customHeight="1" x14ac:dyDescent="0.25">
      <c r="A422" s="34">
        <v>600</v>
      </c>
      <c r="B422" t="s">
        <v>680</v>
      </c>
      <c r="C422" s="11">
        <v>31984486976</v>
      </c>
      <c r="D422" t="s">
        <v>681</v>
      </c>
      <c r="E422" s="13"/>
      <c r="F422" t="s">
        <v>682</v>
      </c>
      <c r="G422" t="s">
        <v>104</v>
      </c>
      <c r="H422" t="s">
        <v>20</v>
      </c>
      <c r="I422" t="s">
        <v>25</v>
      </c>
      <c r="J422" t="s">
        <v>21</v>
      </c>
      <c r="K422" s="43">
        <v>44008</v>
      </c>
    </row>
    <row r="423" spans="1:11" ht="15" customHeight="1" x14ac:dyDescent="0.25">
      <c r="A423" s="34">
        <v>599</v>
      </c>
      <c r="B423" t="s">
        <v>683</v>
      </c>
      <c r="C423" s="11">
        <v>31973085330</v>
      </c>
      <c r="D423" s="51" t="s">
        <v>684</v>
      </c>
      <c r="E423" s="13"/>
      <c r="F423" t="s">
        <v>685</v>
      </c>
      <c r="G423" t="s">
        <v>686</v>
      </c>
      <c r="H423" t="s">
        <v>20</v>
      </c>
      <c r="J423" t="s">
        <v>24</v>
      </c>
      <c r="K423" s="43">
        <v>44008</v>
      </c>
    </row>
    <row r="424" spans="1:11" ht="15" customHeight="1" x14ac:dyDescent="0.25">
      <c r="A424" s="34">
        <v>598</v>
      </c>
      <c r="B424" t="s">
        <v>687</v>
      </c>
      <c r="C424" s="11">
        <v>31991312261</v>
      </c>
      <c r="D424" s="51" t="s">
        <v>688</v>
      </c>
      <c r="E424" s="13"/>
      <c r="F424" t="s">
        <v>689</v>
      </c>
      <c r="G424" t="s">
        <v>97</v>
      </c>
      <c r="H424" t="s">
        <v>20</v>
      </c>
      <c r="I424" t="s">
        <v>25</v>
      </c>
      <c r="J424" t="s">
        <v>21</v>
      </c>
      <c r="K424" s="43">
        <v>44008</v>
      </c>
    </row>
    <row r="425" spans="1:11" ht="15" customHeight="1" x14ac:dyDescent="0.25">
      <c r="A425" s="34">
        <v>597</v>
      </c>
      <c r="B425" t="s">
        <v>690</v>
      </c>
      <c r="C425" s="11">
        <v>31999999999</v>
      </c>
      <c r="E425" s="13"/>
      <c r="F425" t="s">
        <v>691</v>
      </c>
      <c r="G425" t="s">
        <v>622</v>
      </c>
      <c r="H425" t="s">
        <v>26</v>
      </c>
      <c r="I425" t="s">
        <v>35</v>
      </c>
      <c r="J425" t="s">
        <v>24</v>
      </c>
      <c r="K425" s="43">
        <v>44007</v>
      </c>
    </row>
    <row r="426" spans="1:11" ht="15" customHeight="1" x14ac:dyDescent="0.25">
      <c r="A426" s="34">
        <v>596</v>
      </c>
      <c r="B426" t="s">
        <v>692</v>
      </c>
      <c r="C426" s="11">
        <v>31991394438</v>
      </c>
      <c r="E426" s="13"/>
      <c r="F426" t="s">
        <v>693</v>
      </c>
      <c r="G426" t="s">
        <v>694</v>
      </c>
      <c r="H426" t="s">
        <v>20</v>
      </c>
      <c r="I426" t="s">
        <v>19</v>
      </c>
      <c r="J426" t="s">
        <v>21</v>
      </c>
      <c r="K426" s="43">
        <v>44007</v>
      </c>
    </row>
    <row r="427" spans="1:11" ht="15" customHeight="1" x14ac:dyDescent="0.25">
      <c r="A427" s="34">
        <v>595</v>
      </c>
      <c r="B427" t="s">
        <v>695</v>
      </c>
      <c r="C427" s="11">
        <v>31998212665</v>
      </c>
      <c r="D427" t="s">
        <v>696</v>
      </c>
      <c r="E427" s="13"/>
      <c r="F427" t="s">
        <v>697</v>
      </c>
      <c r="G427" t="s">
        <v>698</v>
      </c>
      <c r="H427" t="s">
        <v>20</v>
      </c>
      <c r="J427" t="s">
        <v>24</v>
      </c>
      <c r="K427" s="43">
        <v>44006</v>
      </c>
    </row>
    <row r="428" spans="1:11" ht="15" customHeight="1" x14ac:dyDescent="0.25">
      <c r="A428" s="34">
        <v>594</v>
      </c>
      <c r="B428" t="s">
        <v>699</v>
      </c>
      <c r="C428" s="11" t="s">
        <v>700</v>
      </c>
      <c r="E428" s="13"/>
      <c r="F428" t="s">
        <v>701</v>
      </c>
      <c r="G428" t="s">
        <v>127</v>
      </c>
      <c r="H428" t="s">
        <v>20</v>
      </c>
      <c r="I428" t="s">
        <v>25</v>
      </c>
      <c r="J428" t="s">
        <v>24</v>
      </c>
      <c r="K428" s="43">
        <v>44005</v>
      </c>
    </row>
    <row r="429" spans="1:11" ht="15" customHeight="1" x14ac:dyDescent="0.25">
      <c r="A429" s="34">
        <v>593</v>
      </c>
      <c r="B429" t="s">
        <v>702</v>
      </c>
      <c r="C429" s="11">
        <v>31987618788</v>
      </c>
      <c r="D429" t="s">
        <v>703</v>
      </c>
      <c r="E429" s="13"/>
      <c r="F429" t="s">
        <v>704</v>
      </c>
      <c r="G429" t="s">
        <v>104</v>
      </c>
      <c r="H429" t="s">
        <v>20</v>
      </c>
      <c r="J429" t="s">
        <v>24</v>
      </c>
      <c r="K429" s="43">
        <v>44005</v>
      </c>
    </row>
    <row r="430" spans="1:11" ht="15" customHeight="1" x14ac:dyDescent="0.25">
      <c r="A430" s="34">
        <v>592</v>
      </c>
      <c r="B430" t="s">
        <v>705</v>
      </c>
      <c r="C430" s="11">
        <v>31989504564</v>
      </c>
      <c r="E430" s="13"/>
      <c r="F430" t="s">
        <v>706</v>
      </c>
      <c r="G430" t="s">
        <v>707</v>
      </c>
      <c r="H430" t="s">
        <v>20</v>
      </c>
      <c r="J430" t="s">
        <v>21</v>
      </c>
      <c r="K430" s="43">
        <v>44003</v>
      </c>
    </row>
    <row r="431" spans="1:11" ht="15" customHeight="1" x14ac:dyDescent="0.25">
      <c r="A431" s="34">
        <v>591</v>
      </c>
      <c r="B431" t="s">
        <v>708</v>
      </c>
      <c r="C431" s="11">
        <v>31975647651</v>
      </c>
      <c r="D431" t="s">
        <v>709</v>
      </c>
      <c r="E431" s="13"/>
      <c r="F431" t="s">
        <v>710</v>
      </c>
      <c r="G431" t="s">
        <v>65</v>
      </c>
      <c r="H431" t="s">
        <v>20</v>
      </c>
      <c r="J431" t="s">
        <v>24</v>
      </c>
      <c r="K431" s="43">
        <v>44003</v>
      </c>
    </row>
    <row r="432" spans="1:11" ht="15" customHeight="1" x14ac:dyDescent="0.25">
      <c r="A432" s="34">
        <v>590</v>
      </c>
      <c r="B432" t="s">
        <v>711</v>
      </c>
      <c r="C432" s="11">
        <v>31999999999</v>
      </c>
      <c r="E432" s="13"/>
      <c r="J432" t="s">
        <v>21</v>
      </c>
      <c r="K432" s="43">
        <v>44003</v>
      </c>
    </row>
    <row r="433" spans="1:11" ht="15" customHeight="1" x14ac:dyDescent="0.25">
      <c r="A433" s="34">
        <v>589</v>
      </c>
      <c r="B433" t="s">
        <v>712</v>
      </c>
      <c r="C433" s="11">
        <v>31987771183</v>
      </c>
      <c r="E433" s="13"/>
      <c r="F433" t="s">
        <v>713</v>
      </c>
      <c r="G433" t="s">
        <v>714</v>
      </c>
      <c r="H433" t="s">
        <v>20</v>
      </c>
      <c r="J433" t="s">
        <v>21</v>
      </c>
      <c r="K433" s="43">
        <v>44003</v>
      </c>
    </row>
    <row r="434" spans="1:11" ht="15" customHeight="1" x14ac:dyDescent="0.25">
      <c r="A434" s="34">
        <v>588</v>
      </c>
      <c r="B434" t="s">
        <v>715</v>
      </c>
      <c r="C434" s="11">
        <v>31999999999</v>
      </c>
      <c r="E434" s="13"/>
      <c r="J434" t="s">
        <v>24</v>
      </c>
      <c r="K434" s="43">
        <v>44002</v>
      </c>
    </row>
    <row r="435" spans="1:11" ht="15" customHeight="1" x14ac:dyDescent="0.25">
      <c r="A435" s="34">
        <v>587</v>
      </c>
      <c r="B435" t="s">
        <v>716</v>
      </c>
      <c r="C435" s="11">
        <v>31997375999</v>
      </c>
      <c r="E435" s="13"/>
      <c r="J435" t="s">
        <v>21</v>
      </c>
      <c r="K435" s="43">
        <v>44002</v>
      </c>
    </row>
    <row r="436" spans="1:11" ht="15" customHeight="1" x14ac:dyDescent="0.25">
      <c r="A436" s="34">
        <v>586</v>
      </c>
      <c r="B436" t="s">
        <v>717</v>
      </c>
      <c r="C436" s="11">
        <v>61982353984</v>
      </c>
      <c r="E436" s="13"/>
      <c r="F436" t="s">
        <v>718</v>
      </c>
      <c r="G436" t="s">
        <v>233</v>
      </c>
      <c r="H436" t="s">
        <v>20</v>
      </c>
      <c r="J436" t="s">
        <v>21</v>
      </c>
      <c r="K436" s="43">
        <v>44002</v>
      </c>
    </row>
    <row r="437" spans="1:11" ht="15" customHeight="1" x14ac:dyDescent="0.25">
      <c r="A437" s="34">
        <v>585</v>
      </c>
      <c r="B437" t="s">
        <v>719</v>
      </c>
      <c r="C437" s="11">
        <v>31988512469</v>
      </c>
      <c r="E437" s="13"/>
      <c r="F437" t="s">
        <v>720</v>
      </c>
      <c r="G437" t="s">
        <v>415</v>
      </c>
      <c r="H437" t="s">
        <v>20</v>
      </c>
      <c r="J437" t="s">
        <v>21</v>
      </c>
      <c r="K437" s="43">
        <v>44002</v>
      </c>
    </row>
    <row r="438" spans="1:11" ht="15" customHeight="1" x14ac:dyDescent="0.25">
      <c r="A438" s="34">
        <v>584</v>
      </c>
      <c r="B438" t="s">
        <v>721</v>
      </c>
      <c r="C438" s="11">
        <v>31999999999</v>
      </c>
      <c r="E438" s="13"/>
      <c r="F438" t="s">
        <v>722</v>
      </c>
      <c r="G438" t="s">
        <v>104</v>
      </c>
      <c r="H438" t="s">
        <v>20</v>
      </c>
      <c r="I438" t="s">
        <v>35</v>
      </c>
      <c r="J438" t="s">
        <v>24</v>
      </c>
      <c r="K438" s="43">
        <v>44002</v>
      </c>
    </row>
    <row r="439" spans="1:11" ht="15" customHeight="1" x14ac:dyDescent="0.25">
      <c r="A439" s="34">
        <v>583</v>
      </c>
      <c r="B439" t="s">
        <v>723</v>
      </c>
      <c r="C439" s="11">
        <v>31984627346</v>
      </c>
      <c r="D439" t="s">
        <v>724</v>
      </c>
      <c r="E439" s="13"/>
      <c r="F439" t="s">
        <v>725</v>
      </c>
      <c r="G439" t="s">
        <v>139</v>
      </c>
      <c r="H439" t="s">
        <v>20</v>
      </c>
      <c r="J439" t="s">
        <v>24</v>
      </c>
      <c r="K439" s="43">
        <v>44000</v>
      </c>
    </row>
    <row r="440" spans="1:11" ht="15" customHeight="1" x14ac:dyDescent="0.25">
      <c r="A440" s="34">
        <v>582</v>
      </c>
      <c r="B440" t="s">
        <v>726</v>
      </c>
      <c r="C440" s="11">
        <v>31999999999</v>
      </c>
      <c r="E440" s="13"/>
      <c r="F440" t="s">
        <v>727</v>
      </c>
      <c r="G440" t="s">
        <v>104</v>
      </c>
      <c r="H440" t="s">
        <v>20</v>
      </c>
      <c r="I440" t="s">
        <v>19</v>
      </c>
      <c r="J440" t="s">
        <v>21</v>
      </c>
      <c r="K440" s="43">
        <v>43999</v>
      </c>
    </row>
    <row r="441" spans="1:11" ht="15" customHeight="1" x14ac:dyDescent="0.25">
      <c r="A441" s="34">
        <v>581</v>
      </c>
      <c r="B441" t="s">
        <v>728</v>
      </c>
      <c r="C441" s="11">
        <v>31999999999</v>
      </c>
      <c r="E441" s="13"/>
      <c r="F441" t="s">
        <v>729</v>
      </c>
      <c r="G441" t="s">
        <v>449</v>
      </c>
      <c r="H441" t="s">
        <v>20</v>
      </c>
      <c r="I441" t="s">
        <v>35</v>
      </c>
      <c r="J441" t="s">
        <v>24</v>
      </c>
      <c r="K441" s="43">
        <v>43996</v>
      </c>
    </row>
    <row r="442" spans="1:11" ht="15" customHeight="1" x14ac:dyDescent="0.25">
      <c r="A442" s="34">
        <v>580</v>
      </c>
      <c r="B442" t="s">
        <v>730</v>
      </c>
      <c r="C442" s="11">
        <v>31983928089</v>
      </c>
      <c r="E442" s="13"/>
      <c r="F442" t="s">
        <v>731</v>
      </c>
      <c r="G442" t="s">
        <v>732</v>
      </c>
      <c r="H442" t="s">
        <v>26</v>
      </c>
      <c r="J442" t="s">
        <v>21</v>
      </c>
      <c r="K442" s="43">
        <v>43996</v>
      </c>
    </row>
    <row r="443" spans="1:11" ht="15" customHeight="1" x14ac:dyDescent="0.25">
      <c r="A443" s="34">
        <v>579</v>
      </c>
      <c r="B443" t="s">
        <v>733</v>
      </c>
      <c r="C443" s="11">
        <v>31992093781</v>
      </c>
      <c r="E443" s="13"/>
      <c r="F443" t="s">
        <v>734</v>
      </c>
      <c r="G443" t="s">
        <v>735</v>
      </c>
      <c r="H443" t="s">
        <v>20</v>
      </c>
      <c r="J443" t="s">
        <v>21</v>
      </c>
      <c r="K443" s="43">
        <v>43995</v>
      </c>
    </row>
    <row r="444" spans="1:11" ht="15" customHeight="1" x14ac:dyDescent="0.25">
      <c r="A444" s="34">
        <v>578</v>
      </c>
      <c r="B444" t="s">
        <v>736</v>
      </c>
      <c r="C444" s="11">
        <v>31992909782</v>
      </c>
      <c r="D444" t="s">
        <v>737</v>
      </c>
      <c r="E444" s="13"/>
      <c r="F444" t="s">
        <v>738</v>
      </c>
      <c r="G444" t="s">
        <v>739</v>
      </c>
      <c r="H444" t="s">
        <v>20</v>
      </c>
      <c r="J444" t="s">
        <v>21</v>
      </c>
      <c r="K444" s="43">
        <v>43995</v>
      </c>
    </row>
    <row r="445" spans="1:11" ht="15" customHeight="1" x14ac:dyDescent="0.25">
      <c r="A445" s="34">
        <v>577</v>
      </c>
      <c r="B445" t="s">
        <v>740</v>
      </c>
      <c r="C445" s="11">
        <v>31975013027</v>
      </c>
      <c r="E445" s="13"/>
      <c r="F445" t="s">
        <v>741</v>
      </c>
      <c r="G445" t="s">
        <v>742</v>
      </c>
      <c r="H445" t="s">
        <v>36</v>
      </c>
      <c r="J445" t="s">
        <v>24</v>
      </c>
      <c r="K445" s="43">
        <v>43995</v>
      </c>
    </row>
    <row r="446" spans="1:11" ht="15" customHeight="1" x14ac:dyDescent="0.25">
      <c r="A446" s="34">
        <v>576</v>
      </c>
      <c r="B446" t="s">
        <v>743</v>
      </c>
      <c r="C446" s="11">
        <v>31999925649</v>
      </c>
      <c r="E446" s="13"/>
      <c r="F446" t="s">
        <v>744</v>
      </c>
      <c r="G446" t="s">
        <v>476</v>
      </c>
      <c r="H446" t="s">
        <v>20</v>
      </c>
      <c r="J446" t="s">
        <v>21</v>
      </c>
      <c r="K446" s="43">
        <v>43995</v>
      </c>
    </row>
    <row r="447" spans="1:11" ht="15" customHeight="1" x14ac:dyDescent="0.25">
      <c r="A447" s="34">
        <v>575</v>
      </c>
      <c r="B447" t="s">
        <v>745</v>
      </c>
      <c r="C447" s="11">
        <v>31982024334</v>
      </c>
      <c r="D447" t="s">
        <v>746</v>
      </c>
      <c r="E447" s="13"/>
      <c r="F447" t="s">
        <v>747</v>
      </c>
      <c r="G447" t="s">
        <v>748</v>
      </c>
      <c r="H447" t="s">
        <v>23</v>
      </c>
      <c r="I447" t="s">
        <v>19</v>
      </c>
      <c r="J447" t="s">
        <v>24</v>
      </c>
      <c r="K447" s="43">
        <v>43995</v>
      </c>
    </row>
    <row r="448" spans="1:11" ht="15" customHeight="1" x14ac:dyDescent="0.25">
      <c r="A448" s="34">
        <v>574</v>
      </c>
      <c r="B448" t="s">
        <v>749</v>
      </c>
      <c r="C448" s="11">
        <v>31971468112</v>
      </c>
      <c r="E448" s="13"/>
      <c r="F448" t="s">
        <v>750</v>
      </c>
      <c r="G448" t="s">
        <v>97</v>
      </c>
      <c r="H448" t="s">
        <v>20</v>
      </c>
      <c r="I448" t="s">
        <v>25</v>
      </c>
      <c r="J448" t="s">
        <v>24</v>
      </c>
      <c r="K448" s="43">
        <v>43994</v>
      </c>
    </row>
    <row r="449" spans="1:11" ht="15" customHeight="1" x14ac:dyDescent="0.25">
      <c r="A449" s="34">
        <v>573</v>
      </c>
      <c r="B449" t="s">
        <v>751</v>
      </c>
      <c r="C449" s="11">
        <v>31991927675</v>
      </c>
      <c r="D449" t="s">
        <v>752</v>
      </c>
      <c r="E449" s="13">
        <v>44055</v>
      </c>
      <c r="F449" t="s">
        <v>753</v>
      </c>
      <c r="G449" t="s">
        <v>227</v>
      </c>
      <c r="H449" t="s">
        <v>20</v>
      </c>
      <c r="J449" t="s">
        <v>24</v>
      </c>
      <c r="K449" s="43">
        <v>43994</v>
      </c>
    </row>
    <row r="450" spans="1:11" ht="15" customHeight="1" x14ac:dyDescent="0.25">
      <c r="A450" s="34">
        <v>572</v>
      </c>
      <c r="B450" t="s">
        <v>754</v>
      </c>
      <c r="C450" s="11">
        <v>31973030230</v>
      </c>
      <c r="D450" s="51" t="s">
        <v>755</v>
      </c>
      <c r="E450" s="13"/>
      <c r="J450" t="s">
        <v>21</v>
      </c>
      <c r="K450" s="43">
        <v>43994</v>
      </c>
    </row>
    <row r="451" spans="1:11" ht="15" customHeight="1" x14ac:dyDescent="0.25">
      <c r="A451" s="34">
        <v>571</v>
      </c>
      <c r="B451" t="s">
        <v>756</v>
      </c>
      <c r="C451" s="11">
        <v>31999626359</v>
      </c>
      <c r="E451" s="13"/>
      <c r="F451" t="s">
        <v>757</v>
      </c>
      <c r="G451" t="s">
        <v>698</v>
      </c>
      <c r="H451" t="s">
        <v>20</v>
      </c>
      <c r="J451" t="s">
        <v>24</v>
      </c>
      <c r="K451" s="43">
        <v>43993</v>
      </c>
    </row>
    <row r="452" spans="1:11" ht="15" customHeight="1" x14ac:dyDescent="0.25">
      <c r="A452" s="34">
        <v>570</v>
      </c>
      <c r="B452" t="s">
        <v>758</v>
      </c>
      <c r="C452" s="11">
        <v>31999999999</v>
      </c>
      <c r="E452" s="13"/>
      <c r="F452" t="s">
        <v>759</v>
      </c>
      <c r="G452" t="s">
        <v>104</v>
      </c>
      <c r="H452" t="s">
        <v>20</v>
      </c>
      <c r="I452" t="s">
        <v>35</v>
      </c>
      <c r="J452" t="s">
        <v>21</v>
      </c>
      <c r="K452" s="43">
        <v>43993</v>
      </c>
    </row>
    <row r="453" spans="1:11" ht="15" customHeight="1" x14ac:dyDescent="0.25">
      <c r="A453" s="34">
        <v>569</v>
      </c>
      <c r="B453" t="s">
        <v>760</v>
      </c>
      <c r="C453" s="11">
        <v>31999234438</v>
      </c>
      <c r="E453" s="13"/>
      <c r="F453" t="s">
        <v>761</v>
      </c>
      <c r="G453" t="s">
        <v>762</v>
      </c>
      <c r="H453" t="s">
        <v>20</v>
      </c>
      <c r="J453" t="s">
        <v>21</v>
      </c>
      <c r="K453" s="43">
        <v>43993</v>
      </c>
    </row>
    <row r="454" spans="1:11" ht="15" customHeight="1" x14ac:dyDescent="0.25">
      <c r="A454" s="34">
        <v>568</v>
      </c>
      <c r="B454" t="s">
        <v>763</v>
      </c>
      <c r="C454" s="11">
        <v>31993564759</v>
      </c>
      <c r="D454" t="s">
        <v>764</v>
      </c>
      <c r="E454" s="13"/>
      <c r="F454" t="s">
        <v>765</v>
      </c>
      <c r="G454" t="s">
        <v>766</v>
      </c>
      <c r="H454" t="s">
        <v>20</v>
      </c>
      <c r="I454" t="s">
        <v>19</v>
      </c>
      <c r="J454" t="s">
        <v>21</v>
      </c>
      <c r="K454" s="43">
        <v>43993</v>
      </c>
    </row>
    <row r="455" spans="1:11" ht="15" customHeight="1" x14ac:dyDescent="0.25">
      <c r="A455" s="34">
        <v>567</v>
      </c>
      <c r="B455" t="s">
        <v>767</v>
      </c>
      <c r="C455" s="11">
        <v>31984493784</v>
      </c>
      <c r="E455" s="13"/>
      <c r="F455" t="s">
        <v>768</v>
      </c>
      <c r="G455" t="s">
        <v>769</v>
      </c>
      <c r="H455" t="s">
        <v>26</v>
      </c>
      <c r="J455" t="s">
        <v>21</v>
      </c>
      <c r="K455" s="43">
        <v>43992</v>
      </c>
    </row>
    <row r="456" spans="1:11" ht="15" customHeight="1" x14ac:dyDescent="0.25">
      <c r="A456" s="34">
        <v>566</v>
      </c>
      <c r="B456" t="s">
        <v>770</v>
      </c>
      <c r="C456" s="11">
        <v>31999999999</v>
      </c>
      <c r="E456" s="13"/>
      <c r="F456" t="s">
        <v>771</v>
      </c>
      <c r="G456" t="s">
        <v>97</v>
      </c>
      <c r="H456" t="s">
        <v>20</v>
      </c>
      <c r="J456" t="s">
        <v>21</v>
      </c>
      <c r="K456" s="43">
        <v>43993</v>
      </c>
    </row>
    <row r="457" spans="1:11" ht="15" customHeight="1" x14ac:dyDescent="0.25">
      <c r="A457" s="34">
        <v>565</v>
      </c>
      <c r="B457" t="s">
        <v>772</v>
      </c>
      <c r="C457" s="11">
        <v>31975222205</v>
      </c>
      <c r="D457" t="s">
        <v>773</v>
      </c>
      <c r="E457" s="13"/>
      <c r="I457" t="s">
        <v>19</v>
      </c>
      <c r="J457" t="s">
        <v>21</v>
      </c>
      <c r="K457" s="43">
        <v>43993</v>
      </c>
    </row>
    <row r="458" spans="1:11" ht="15" customHeight="1" x14ac:dyDescent="0.25">
      <c r="A458" s="34">
        <v>564</v>
      </c>
      <c r="B458" t="s">
        <v>774</v>
      </c>
      <c r="C458" s="11">
        <v>31984102243</v>
      </c>
      <c r="D458" t="s">
        <v>775</v>
      </c>
      <c r="E458" s="13"/>
      <c r="F458" t="s">
        <v>776</v>
      </c>
      <c r="G458" t="s">
        <v>777</v>
      </c>
      <c r="H458" t="s">
        <v>20</v>
      </c>
      <c r="I458" t="s">
        <v>25</v>
      </c>
      <c r="J458" t="s">
        <v>24</v>
      </c>
      <c r="K458" s="43">
        <v>43993</v>
      </c>
    </row>
    <row r="459" spans="1:11" ht="15" customHeight="1" x14ac:dyDescent="0.25">
      <c r="A459" s="34">
        <v>563</v>
      </c>
      <c r="B459" t="s">
        <v>778</v>
      </c>
      <c r="C459" s="11">
        <v>31984115665</v>
      </c>
      <c r="D459" t="s">
        <v>779</v>
      </c>
      <c r="E459" s="13"/>
      <c r="F459" t="s">
        <v>780</v>
      </c>
      <c r="G459" t="s">
        <v>419</v>
      </c>
      <c r="H459" t="s">
        <v>20</v>
      </c>
      <c r="J459" t="s">
        <v>21</v>
      </c>
      <c r="K459" s="43">
        <v>43992</v>
      </c>
    </row>
    <row r="460" spans="1:11" ht="15" customHeight="1" x14ac:dyDescent="0.25">
      <c r="A460" s="34">
        <v>562</v>
      </c>
      <c r="B460" t="s">
        <v>781</v>
      </c>
      <c r="C460" s="11">
        <v>31998183357</v>
      </c>
      <c r="E460" s="13">
        <v>43897</v>
      </c>
      <c r="F460" t="s">
        <v>782</v>
      </c>
      <c r="G460" t="s">
        <v>127</v>
      </c>
      <c r="H460" t="s">
        <v>20</v>
      </c>
      <c r="I460" t="s">
        <v>25</v>
      </c>
      <c r="J460" t="s">
        <v>21</v>
      </c>
      <c r="K460" s="43">
        <v>43992</v>
      </c>
    </row>
    <row r="461" spans="1:11" ht="15" customHeight="1" x14ac:dyDescent="0.25">
      <c r="A461" s="34">
        <v>561</v>
      </c>
      <c r="B461" t="s">
        <v>783</v>
      </c>
      <c r="C461" s="11">
        <v>31986791420</v>
      </c>
      <c r="E461" s="13"/>
      <c r="F461" t="s">
        <v>784</v>
      </c>
      <c r="G461" t="s">
        <v>785</v>
      </c>
      <c r="H461" t="s">
        <v>23</v>
      </c>
      <c r="J461" t="s">
        <v>21</v>
      </c>
      <c r="K461" s="43">
        <v>43992</v>
      </c>
    </row>
    <row r="462" spans="1:11" ht="15" customHeight="1" x14ac:dyDescent="0.25">
      <c r="A462" s="34">
        <v>560</v>
      </c>
      <c r="B462" t="s">
        <v>786</v>
      </c>
      <c r="C462" s="11">
        <v>31994979904</v>
      </c>
      <c r="D462" t="s">
        <v>787</v>
      </c>
      <c r="E462" s="13">
        <v>43931</v>
      </c>
      <c r="F462" t="s">
        <v>788</v>
      </c>
      <c r="G462" t="s">
        <v>789</v>
      </c>
      <c r="H462" t="s">
        <v>20</v>
      </c>
      <c r="I462" t="s">
        <v>25</v>
      </c>
      <c r="J462" t="s">
        <v>21</v>
      </c>
      <c r="K462" s="43">
        <v>43992</v>
      </c>
    </row>
    <row r="463" spans="1:11" ht="15" customHeight="1" x14ac:dyDescent="0.25">
      <c r="A463" s="34">
        <v>559</v>
      </c>
      <c r="B463" t="s">
        <v>790</v>
      </c>
      <c r="C463" s="11">
        <v>31975229175</v>
      </c>
      <c r="E463" s="13"/>
      <c r="F463" t="s">
        <v>791</v>
      </c>
      <c r="G463" t="s">
        <v>792</v>
      </c>
      <c r="H463" t="s">
        <v>20</v>
      </c>
      <c r="J463" t="s">
        <v>24</v>
      </c>
      <c r="K463" s="43">
        <v>43991</v>
      </c>
    </row>
    <row r="464" spans="1:11" ht="15" customHeight="1" x14ac:dyDescent="0.25">
      <c r="A464" s="34">
        <v>558</v>
      </c>
      <c r="B464" t="s">
        <v>793</v>
      </c>
      <c r="C464" s="11">
        <v>31982195162</v>
      </c>
      <c r="E464" s="13"/>
      <c r="F464" t="s">
        <v>794</v>
      </c>
      <c r="G464" t="s">
        <v>795</v>
      </c>
      <c r="H464" t="s">
        <v>20</v>
      </c>
      <c r="J464" t="s">
        <v>24</v>
      </c>
      <c r="K464" s="43">
        <v>43991</v>
      </c>
    </row>
    <row r="465" spans="1:11" ht="15" customHeight="1" x14ac:dyDescent="0.25">
      <c r="A465" s="34">
        <v>557</v>
      </c>
      <c r="B465" t="s">
        <v>796</v>
      </c>
      <c r="C465" s="11">
        <v>31996332224</v>
      </c>
      <c r="E465" s="13"/>
      <c r="F465" t="s">
        <v>797</v>
      </c>
      <c r="G465" t="s">
        <v>267</v>
      </c>
      <c r="H465" t="s">
        <v>20</v>
      </c>
      <c r="J465" t="s">
        <v>24</v>
      </c>
      <c r="K465" s="43">
        <v>43991</v>
      </c>
    </row>
    <row r="466" spans="1:11" ht="15" customHeight="1" x14ac:dyDescent="0.25">
      <c r="A466" s="34">
        <v>556</v>
      </c>
      <c r="B466" t="s">
        <v>798</v>
      </c>
      <c r="C466" s="11">
        <v>31994078089</v>
      </c>
      <c r="E466" s="13"/>
      <c r="F466" t="s">
        <v>799</v>
      </c>
      <c r="G466" t="s">
        <v>104</v>
      </c>
      <c r="H466" t="s">
        <v>20</v>
      </c>
      <c r="J466" t="s">
        <v>24</v>
      </c>
      <c r="K466" s="43">
        <v>43989</v>
      </c>
    </row>
    <row r="467" spans="1:11" ht="15" customHeight="1" x14ac:dyDescent="0.25">
      <c r="A467" s="34">
        <v>555</v>
      </c>
      <c r="B467" t="s">
        <v>800</v>
      </c>
      <c r="C467" s="11">
        <v>21994522743</v>
      </c>
      <c r="E467" s="13"/>
      <c r="F467" t="s">
        <v>801</v>
      </c>
      <c r="G467" t="s">
        <v>267</v>
      </c>
      <c r="H467" t="s">
        <v>20</v>
      </c>
      <c r="J467" t="s">
        <v>21</v>
      </c>
      <c r="K467" s="43">
        <v>43989</v>
      </c>
    </row>
    <row r="468" spans="1:11" ht="15" customHeight="1" x14ac:dyDescent="0.25">
      <c r="A468" s="34">
        <v>554</v>
      </c>
      <c r="B468" t="s">
        <v>802</v>
      </c>
      <c r="C468" s="11">
        <v>31984343779</v>
      </c>
      <c r="E468" s="13"/>
      <c r="F468" t="s">
        <v>803</v>
      </c>
      <c r="G468" t="s">
        <v>65</v>
      </c>
      <c r="H468" t="s">
        <v>20</v>
      </c>
      <c r="J468" t="s">
        <v>21</v>
      </c>
      <c r="K468" s="43">
        <v>43989</v>
      </c>
    </row>
    <row r="469" spans="1:11" ht="15" customHeight="1" x14ac:dyDescent="0.25">
      <c r="A469" s="34">
        <v>553</v>
      </c>
      <c r="B469" t="s">
        <v>804</v>
      </c>
      <c r="C469" s="11">
        <v>31971404547</v>
      </c>
      <c r="E469" s="13"/>
      <c r="F469" t="s">
        <v>805</v>
      </c>
      <c r="G469" t="s">
        <v>139</v>
      </c>
      <c r="H469" t="s">
        <v>20</v>
      </c>
      <c r="J469" t="s">
        <v>21</v>
      </c>
      <c r="K469" s="43">
        <v>43988</v>
      </c>
    </row>
    <row r="470" spans="1:11" ht="15" customHeight="1" x14ac:dyDescent="0.25">
      <c r="A470" s="34">
        <v>552</v>
      </c>
      <c r="B470" t="s">
        <v>806</v>
      </c>
      <c r="C470" s="11">
        <v>31999228270</v>
      </c>
      <c r="E470" s="13"/>
      <c r="F470" t="s">
        <v>807</v>
      </c>
      <c r="G470" t="s">
        <v>267</v>
      </c>
      <c r="H470" t="s">
        <v>20</v>
      </c>
      <c r="J470" t="s">
        <v>21</v>
      </c>
      <c r="K470" s="43">
        <v>43988</v>
      </c>
    </row>
    <row r="471" spans="1:11" ht="15" customHeight="1" x14ac:dyDescent="0.25">
      <c r="A471" s="34">
        <v>551</v>
      </c>
      <c r="B471" t="s">
        <v>808</v>
      </c>
      <c r="C471" s="11">
        <v>31996830588</v>
      </c>
      <c r="E471" s="13"/>
      <c r="J471" t="s">
        <v>21</v>
      </c>
      <c r="K471" s="43">
        <v>43988</v>
      </c>
    </row>
    <row r="472" spans="1:11" ht="15" customHeight="1" x14ac:dyDescent="0.25">
      <c r="A472" s="34">
        <v>550</v>
      </c>
      <c r="B472" t="s">
        <v>3142</v>
      </c>
      <c r="C472" s="11">
        <v>31982388068</v>
      </c>
      <c r="E472" s="13"/>
      <c r="F472" t="s">
        <v>810</v>
      </c>
      <c r="G472" t="s">
        <v>622</v>
      </c>
      <c r="H472" t="s">
        <v>26</v>
      </c>
      <c r="I472" t="s">
        <v>25</v>
      </c>
      <c r="J472" t="s">
        <v>21</v>
      </c>
      <c r="K472" s="43">
        <v>43988</v>
      </c>
    </row>
    <row r="473" spans="1:11" ht="15" customHeight="1" x14ac:dyDescent="0.25">
      <c r="A473" s="34">
        <v>549</v>
      </c>
      <c r="B473" t="s">
        <v>811</v>
      </c>
      <c r="C473" s="11">
        <v>31985968102</v>
      </c>
      <c r="E473" s="13"/>
      <c r="F473" t="s">
        <v>812</v>
      </c>
      <c r="G473" t="s">
        <v>813</v>
      </c>
      <c r="H473" t="s">
        <v>20</v>
      </c>
      <c r="J473" t="s">
        <v>24</v>
      </c>
      <c r="K473" s="43">
        <v>43988</v>
      </c>
    </row>
    <row r="474" spans="1:11" ht="15" customHeight="1" x14ac:dyDescent="0.25">
      <c r="A474" s="34">
        <v>548</v>
      </c>
      <c r="B474" t="s">
        <v>814</v>
      </c>
      <c r="C474" s="11">
        <v>31988800741</v>
      </c>
      <c r="E474" s="13"/>
      <c r="F474" t="s">
        <v>815</v>
      </c>
      <c r="G474" t="s">
        <v>97</v>
      </c>
      <c r="H474" t="s">
        <v>20</v>
      </c>
      <c r="J474" t="s">
        <v>21</v>
      </c>
      <c r="K474" s="43">
        <v>43988</v>
      </c>
    </row>
    <row r="475" spans="1:11" ht="15" customHeight="1" x14ac:dyDescent="0.25">
      <c r="A475" s="34">
        <v>547</v>
      </c>
      <c r="B475" t="s">
        <v>816</v>
      </c>
      <c r="C475" s="11">
        <v>31988186007</v>
      </c>
      <c r="E475" s="13"/>
      <c r="F475" t="s">
        <v>817</v>
      </c>
      <c r="G475" t="s">
        <v>698</v>
      </c>
      <c r="H475" t="s">
        <v>20</v>
      </c>
      <c r="I475" t="s">
        <v>19</v>
      </c>
      <c r="J475" t="s">
        <v>21</v>
      </c>
      <c r="K475" s="43">
        <v>43988</v>
      </c>
    </row>
    <row r="476" spans="1:11" ht="15" customHeight="1" x14ac:dyDescent="0.25">
      <c r="A476" s="34">
        <v>546</v>
      </c>
      <c r="B476" t="s">
        <v>818</v>
      </c>
      <c r="C476" s="11">
        <v>31980300252</v>
      </c>
      <c r="E476" s="13"/>
      <c r="F476" t="s">
        <v>819</v>
      </c>
      <c r="G476" t="s">
        <v>233</v>
      </c>
      <c r="H476" t="s">
        <v>20</v>
      </c>
      <c r="J476" t="s">
        <v>24</v>
      </c>
      <c r="K476" s="43">
        <v>43988</v>
      </c>
    </row>
    <row r="477" spans="1:11" ht="15" customHeight="1" x14ac:dyDescent="0.25">
      <c r="A477" s="34">
        <v>545</v>
      </c>
      <c r="B477" t="s">
        <v>820</v>
      </c>
      <c r="C477" s="11">
        <v>31973449705</v>
      </c>
      <c r="D477" s="51" t="s">
        <v>821</v>
      </c>
      <c r="E477" s="13"/>
      <c r="F477" t="s">
        <v>822</v>
      </c>
      <c r="G477" t="s">
        <v>233</v>
      </c>
      <c r="H477" t="s">
        <v>20</v>
      </c>
      <c r="J477" t="s">
        <v>24</v>
      </c>
      <c r="K477" s="43">
        <v>43988</v>
      </c>
    </row>
    <row r="478" spans="1:11" ht="15" customHeight="1" x14ac:dyDescent="0.25">
      <c r="A478" s="34">
        <v>544</v>
      </c>
      <c r="B478" t="s">
        <v>823</v>
      </c>
      <c r="C478" s="11">
        <v>31999250258</v>
      </c>
      <c r="E478" s="13"/>
      <c r="F478" t="s">
        <v>824</v>
      </c>
      <c r="G478" t="s">
        <v>825</v>
      </c>
      <c r="H478" t="s">
        <v>20</v>
      </c>
      <c r="J478" t="s">
        <v>24</v>
      </c>
      <c r="K478" s="43">
        <v>43987</v>
      </c>
    </row>
    <row r="479" spans="1:11" ht="15" customHeight="1" x14ac:dyDescent="0.25">
      <c r="A479" s="34">
        <v>543</v>
      </c>
      <c r="B479" t="s">
        <v>826</v>
      </c>
      <c r="C479" s="11">
        <v>31997951352</v>
      </c>
      <c r="E479" s="13"/>
      <c r="F479" t="s">
        <v>827</v>
      </c>
      <c r="G479" t="s">
        <v>828</v>
      </c>
      <c r="H479" t="s">
        <v>26</v>
      </c>
      <c r="I479" t="s">
        <v>25</v>
      </c>
      <c r="J479" t="s">
        <v>24</v>
      </c>
      <c r="K479" s="43">
        <v>43987</v>
      </c>
    </row>
    <row r="480" spans="1:11" ht="15" customHeight="1" x14ac:dyDescent="0.25">
      <c r="A480" s="34">
        <v>542</v>
      </c>
      <c r="B480" t="s">
        <v>829</v>
      </c>
      <c r="C480" s="11">
        <v>33333333333</v>
      </c>
      <c r="E480" s="13"/>
      <c r="F480" t="s">
        <v>830</v>
      </c>
      <c r="G480" t="s">
        <v>453</v>
      </c>
      <c r="H480" t="s">
        <v>20</v>
      </c>
      <c r="I480" t="s">
        <v>35</v>
      </c>
      <c r="J480" t="s">
        <v>21</v>
      </c>
      <c r="K480" s="43">
        <v>43987</v>
      </c>
    </row>
    <row r="481" spans="1:11" ht="15" customHeight="1" x14ac:dyDescent="0.25">
      <c r="A481" s="34">
        <v>541</v>
      </c>
      <c r="B481" t="s">
        <v>831</v>
      </c>
      <c r="C481" s="11" t="s">
        <v>832</v>
      </c>
      <c r="D481" t="s">
        <v>833</v>
      </c>
      <c r="E481" s="13"/>
      <c r="F481" t="s">
        <v>834</v>
      </c>
      <c r="G481" t="s">
        <v>835</v>
      </c>
      <c r="H481" t="s">
        <v>23</v>
      </c>
      <c r="J481" t="s">
        <v>21</v>
      </c>
      <c r="K481" s="43">
        <v>43985</v>
      </c>
    </row>
    <row r="482" spans="1:11" ht="15" customHeight="1" x14ac:dyDescent="0.25">
      <c r="A482" s="34">
        <v>540</v>
      </c>
      <c r="B482" t="s">
        <v>836</v>
      </c>
      <c r="C482" s="11" t="s">
        <v>837</v>
      </c>
      <c r="E482" s="13"/>
      <c r="F482" t="s">
        <v>838</v>
      </c>
      <c r="G482" t="s">
        <v>111</v>
      </c>
      <c r="H482" t="s">
        <v>20</v>
      </c>
      <c r="I482" t="s">
        <v>19</v>
      </c>
      <c r="J482" t="s">
        <v>24</v>
      </c>
    </row>
    <row r="483" spans="1:11" ht="15" customHeight="1" x14ac:dyDescent="0.25">
      <c r="A483" s="34">
        <v>539</v>
      </c>
      <c r="B483" t="s">
        <v>839</v>
      </c>
      <c r="C483" s="11" t="s">
        <v>840</v>
      </c>
      <c r="E483" s="13"/>
      <c r="F483" t="s">
        <v>841</v>
      </c>
      <c r="G483" t="s">
        <v>512</v>
      </c>
      <c r="H483" t="s">
        <v>26</v>
      </c>
      <c r="J483" t="s">
        <v>21</v>
      </c>
      <c r="K483" s="43">
        <v>43993</v>
      </c>
    </row>
    <row r="484" spans="1:11" ht="15" customHeight="1" x14ac:dyDescent="0.25">
      <c r="A484" s="34">
        <v>538</v>
      </c>
      <c r="B484" t="s">
        <v>842</v>
      </c>
      <c r="C484" s="11" t="s">
        <v>843</v>
      </c>
      <c r="E484" s="13"/>
      <c r="F484" t="s">
        <v>844</v>
      </c>
      <c r="G484" t="s">
        <v>845</v>
      </c>
      <c r="H484" t="s">
        <v>32</v>
      </c>
      <c r="J484" t="s">
        <v>21</v>
      </c>
      <c r="K484" s="43">
        <v>43989</v>
      </c>
    </row>
    <row r="485" spans="1:11" ht="15" customHeight="1" x14ac:dyDescent="0.25">
      <c r="A485" s="34">
        <v>537</v>
      </c>
      <c r="B485" t="s">
        <v>846</v>
      </c>
      <c r="C485" s="11" t="s">
        <v>847</v>
      </c>
      <c r="E485" s="13"/>
      <c r="F485" t="s">
        <v>848</v>
      </c>
      <c r="G485" t="s">
        <v>428</v>
      </c>
      <c r="H485" t="s">
        <v>20</v>
      </c>
      <c r="J485" t="s">
        <v>24</v>
      </c>
    </row>
    <row r="486" spans="1:11" ht="15" customHeight="1" x14ac:dyDescent="0.25">
      <c r="A486" s="34">
        <v>536</v>
      </c>
      <c r="B486" t="s">
        <v>849</v>
      </c>
      <c r="C486" s="11" t="s">
        <v>850</v>
      </c>
      <c r="E486" s="13"/>
      <c r="F486" t="s">
        <v>851</v>
      </c>
      <c r="G486" t="s">
        <v>428</v>
      </c>
      <c r="H486" t="s">
        <v>20</v>
      </c>
      <c r="J486" t="s">
        <v>21</v>
      </c>
      <c r="K486" s="43">
        <v>44129</v>
      </c>
    </row>
    <row r="487" spans="1:11" ht="15" customHeight="1" x14ac:dyDescent="0.25">
      <c r="A487" s="34">
        <v>535</v>
      </c>
      <c r="B487" t="s">
        <v>852</v>
      </c>
      <c r="C487" s="11" t="s">
        <v>853</v>
      </c>
      <c r="E487" s="13"/>
      <c r="F487" t="s">
        <v>854</v>
      </c>
      <c r="G487" t="s">
        <v>189</v>
      </c>
      <c r="H487" t="s">
        <v>20</v>
      </c>
      <c r="J487" t="s">
        <v>21</v>
      </c>
    </row>
    <row r="488" spans="1:11" ht="15" customHeight="1" x14ac:dyDescent="0.25">
      <c r="A488" s="34">
        <v>534</v>
      </c>
      <c r="B488" t="s">
        <v>855</v>
      </c>
      <c r="C488" s="11" t="s">
        <v>856</v>
      </c>
      <c r="E488" s="13"/>
      <c r="F488" t="s">
        <v>857</v>
      </c>
      <c r="G488" t="s">
        <v>104</v>
      </c>
      <c r="H488" t="s">
        <v>20</v>
      </c>
      <c r="J488" t="s">
        <v>24</v>
      </c>
      <c r="K488" s="43">
        <v>44012</v>
      </c>
    </row>
    <row r="489" spans="1:11" ht="15" customHeight="1" x14ac:dyDescent="0.25">
      <c r="A489" s="34">
        <v>533</v>
      </c>
      <c r="B489" t="s">
        <v>858</v>
      </c>
      <c r="C489" s="11" t="s">
        <v>859</v>
      </c>
      <c r="E489" s="13"/>
      <c r="F489" t="s">
        <v>860</v>
      </c>
      <c r="G489" t="s">
        <v>303</v>
      </c>
      <c r="H489" t="s">
        <v>20</v>
      </c>
      <c r="J489" t="s">
        <v>21</v>
      </c>
    </row>
    <row r="490" spans="1:11" ht="15" customHeight="1" x14ac:dyDescent="0.25">
      <c r="A490" s="34">
        <v>532</v>
      </c>
      <c r="B490" t="s">
        <v>861</v>
      </c>
      <c r="C490" s="11" t="s">
        <v>862</v>
      </c>
      <c r="E490" s="13"/>
      <c r="F490" t="s">
        <v>863</v>
      </c>
      <c r="G490" t="s">
        <v>227</v>
      </c>
      <c r="H490" t="s">
        <v>20</v>
      </c>
      <c r="J490" t="s">
        <v>21</v>
      </c>
    </row>
    <row r="491" spans="1:11" ht="15" customHeight="1" x14ac:dyDescent="0.25">
      <c r="A491" s="34">
        <v>531</v>
      </c>
      <c r="B491" t="s">
        <v>864</v>
      </c>
      <c r="C491" s="11" t="s">
        <v>865</v>
      </c>
      <c r="E491" s="13"/>
      <c r="F491" t="s">
        <v>866</v>
      </c>
      <c r="G491" t="s">
        <v>867</v>
      </c>
      <c r="H491" t="s">
        <v>20</v>
      </c>
      <c r="J491" t="s">
        <v>21</v>
      </c>
      <c r="K491" s="43">
        <v>44015</v>
      </c>
    </row>
    <row r="492" spans="1:11" ht="15" customHeight="1" x14ac:dyDescent="0.25">
      <c r="A492" s="34">
        <v>530</v>
      </c>
      <c r="B492" t="s">
        <v>868</v>
      </c>
      <c r="C492" s="11" t="s">
        <v>869</v>
      </c>
      <c r="E492" s="13"/>
      <c r="F492" t="s">
        <v>870</v>
      </c>
      <c r="G492" t="s">
        <v>97</v>
      </c>
      <c r="H492" t="s">
        <v>20</v>
      </c>
      <c r="J492" t="s">
        <v>24</v>
      </c>
      <c r="K492" s="43">
        <v>44028</v>
      </c>
    </row>
    <row r="493" spans="1:11" ht="15" customHeight="1" x14ac:dyDescent="0.25">
      <c r="A493" s="34">
        <v>529</v>
      </c>
      <c r="B493" t="s">
        <v>871</v>
      </c>
      <c r="C493" s="11" t="s">
        <v>872</v>
      </c>
      <c r="E493" s="13"/>
      <c r="F493" t="s">
        <v>873</v>
      </c>
      <c r="G493" t="s">
        <v>735</v>
      </c>
      <c r="H493" t="s">
        <v>20</v>
      </c>
      <c r="J493" t="s">
        <v>24</v>
      </c>
    </row>
    <row r="494" spans="1:11" ht="15" customHeight="1" x14ac:dyDescent="0.25">
      <c r="A494" s="34">
        <v>528</v>
      </c>
      <c r="B494" t="s">
        <v>874</v>
      </c>
      <c r="C494" s="11" t="s">
        <v>875</v>
      </c>
      <c r="E494" s="13"/>
      <c r="J494" t="s">
        <v>21</v>
      </c>
    </row>
    <row r="495" spans="1:11" ht="15" customHeight="1" x14ac:dyDescent="0.25">
      <c r="A495" s="34">
        <v>527</v>
      </c>
      <c r="B495" t="s">
        <v>876</v>
      </c>
      <c r="C495" s="11">
        <v>31988114933</v>
      </c>
      <c r="E495" s="13"/>
      <c r="F495" t="s">
        <v>877</v>
      </c>
      <c r="G495" t="s">
        <v>298</v>
      </c>
      <c r="H495" t="s">
        <v>20</v>
      </c>
      <c r="J495" t="s">
        <v>24</v>
      </c>
      <c r="K495" s="43">
        <v>43987</v>
      </c>
    </row>
    <row r="496" spans="1:11" ht="15" customHeight="1" x14ac:dyDescent="0.25">
      <c r="A496" s="34">
        <v>526</v>
      </c>
      <c r="B496" t="s">
        <v>878</v>
      </c>
      <c r="C496" s="11">
        <v>31993918209</v>
      </c>
      <c r="E496" s="13"/>
      <c r="F496" t="s">
        <v>879</v>
      </c>
      <c r="G496" t="s">
        <v>472</v>
      </c>
      <c r="H496" t="s">
        <v>20</v>
      </c>
      <c r="J496" t="s">
        <v>21</v>
      </c>
    </row>
    <row r="497" spans="1:11" ht="15" customHeight="1" x14ac:dyDescent="0.25">
      <c r="A497" s="34">
        <v>525</v>
      </c>
      <c r="B497" t="s">
        <v>880</v>
      </c>
      <c r="C497" s="11">
        <v>31988751591</v>
      </c>
      <c r="E497" s="13"/>
      <c r="F497" t="s">
        <v>881</v>
      </c>
      <c r="G497" t="s">
        <v>298</v>
      </c>
      <c r="H497" t="s">
        <v>20</v>
      </c>
      <c r="J497" t="s">
        <v>24</v>
      </c>
    </row>
    <row r="498" spans="1:11" ht="15" customHeight="1" x14ac:dyDescent="0.25">
      <c r="A498" s="34">
        <v>524</v>
      </c>
      <c r="B498" t="s">
        <v>882</v>
      </c>
      <c r="C498" s="11">
        <v>31983414141</v>
      </c>
      <c r="E498" s="13"/>
      <c r="F498" t="s">
        <v>155</v>
      </c>
      <c r="G498" t="s">
        <v>156</v>
      </c>
      <c r="H498" t="s">
        <v>20</v>
      </c>
      <c r="J498" t="s">
        <v>21</v>
      </c>
      <c r="K498" s="43">
        <v>44035</v>
      </c>
    </row>
    <row r="499" spans="1:11" ht="15" customHeight="1" x14ac:dyDescent="0.25">
      <c r="A499" s="34">
        <v>523</v>
      </c>
      <c r="B499" t="s">
        <v>883</v>
      </c>
      <c r="C499" s="11">
        <v>31985232166</v>
      </c>
      <c r="E499" s="13"/>
      <c r="F499" t="s">
        <v>884</v>
      </c>
      <c r="G499" t="s">
        <v>825</v>
      </c>
      <c r="H499" t="s">
        <v>20</v>
      </c>
      <c r="J499" t="s">
        <v>24</v>
      </c>
    </row>
    <row r="500" spans="1:11" ht="15" customHeight="1" x14ac:dyDescent="0.25">
      <c r="A500" s="34">
        <v>522</v>
      </c>
      <c r="B500" t="s">
        <v>885</v>
      </c>
      <c r="C500" s="11">
        <v>31993814545</v>
      </c>
      <c r="E500" s="13"/>
      <c r="F500" t="s">
        <v>886</v>
      </c>
      <c r="G500" t="s">
        <v>65</v>
      </c>
      <c r="H500" t="s">
        <v>20</v>
      </c>
      <c r="J500" t="s">
        <v>24</v>
      </c>
    </row>
    <row r="501" spans="1:11" ht="15" customHeight="1" x14ac:dyDescent="0.25">
      <c r="A501" s="34">
        <v>521</v>
      </c>
      <c r="B501" t="s">
        <v>887</v>
      </c>
      <c r="C501" s="11">
        <v>31983262778</v>
      </c>
      <c r="E501" s="13"/>
      <c r="F501" t="s">
        <v>211</v>
      </c>
      <c r="G501" t="s">
        <v>164</v>
      </c>
      <c r="H501" t="s">
        <v>20</v>
      </c>
      <c r="J501" t="s">
        <v>21</v>
      </c>
      <c r="K501" s="43">
        <v>44023</v>
      </c>
    </row>
    <row r="502" spans="1:11" ht="15" customHeight="1" x14ac:dyDescent="0.25">
      <c r="A502" s="34">
        <v>520</v>
      </c>
      <c r="B502" t="s">
        <v>888</v>
      </c>
      <c r="C502" s="11">
        <v>31999942002</v>
      </c>
      <c r="E502" s="13"/>
      <c r="F502" t="s">
        <v>889</v>
      </c>
      <c r="G502" t="s">
        <v>90</v>
      </c>
      <c r="H502" t="s">
        <v>20</v>
      </c>
      <c r="I502" t="s">
        <v>25</v>
      </c>
      <c r="J502" t="s">
        <v>24</v>
      </c>
      <c r="K502" s="43">
        <v>43992</v>
      </c>
    </row>
    <row r="503" spans="1:11" ht="15" customHeight="1" x14ac:dyDescent="0.25">
      <c r="A503" s="34">
        <v>519</v>
      </c>
      <c r="B503" t="s">
        <v>890</v>
      </c>
      <c r="C503" s="11">
        <v>31997071059</v>
      </c>
      <c r="D503" s="51" t="s">
        <v>891</v>
      </c>
      <c r="E503" s="13"/>
      <c r="F503" t="s">
        <v>892</v>
      </c>
      <c r="G503" t="s">
        <v>90</v>
      </c>
      <c r="H503" t="s">
        <v>20</v>
      </c>
      <c r="I503" t="s">
        <v>25</v>
      </c>
      <c r="J503" t="s">
        <v>24</v>
      </c>
      <c r="K503" s="43">
        <v>43998</v>
      </c>
    </row>
    <row r="504" spans="1:11" ht="15" customHeight="1" x14ac:dyDescent="0.25">
      <c r="A504" s="34">
        <v>518</v>
      </c>
      <c r="B504" t="s">
        <v>893</v>
      </c>
      <c r="C504" s="11">
        <v>31999913190</v>
      </c>
      <c r="E504" s="13"/>
      <c r="J504" t="s">
        <v>21</v>
      </c>
      <c r="K504" s="43">
        <v>43988</v>
      </c>
    </row>
    <row r="505" spans="1:11" ht="15" customHeight="1" x14ac:dyDescent="0.25">
      <c r="A505" s="34">
        <v>517</v>
      </c>
      <c r="B505" t="s">
        <v>894</v>
      </c>
      <c r="C505" s="11">
        <v>31991743758</v>
      </c>
      <c r="E505" s="13"/>
      <c r="F505" t="s">
        <v>895</v>
      </c>
      <c r="G505" t="s">
        <v>896</v>
      </c>
      <c r="H505" t="s">
        <v>20</v>
      </c>
      <c r="J505" t="s">
        <v>24</v>
      </c>
      <c r="K505" s="43">
        <v>43996</v>
      </c>
    </row>
    <row r="506" spans="1:11" ht="15" customHeight="1" x14ac:dyDescent="0.25">
      <c r="A506" s="34">
        <v>516</v>
      </c>
      <c r="B506" t="s">
        <v>897</v>
      </c>
      <c r="C506" s="11">
        <v>31993154252</v>
      </c>
      <c r="E506" s="13"/>
      <c r="F506" t="s">
        <v>898</v>
      </c>
      <c r="G506" t="s">
        <v>168</v>
      </c>
      <c r="H506" t="s">
        <v>20</v>
      </c>
      <c r="J506" t="s">
        <v>24</v>
      </c>
      <c r="K506" s="43">
        <v>44064</v>
      </c>
    </row>
    <row r="507" spans="1:11" ht="15" customHeight="1" x14ac:dyDescent="0.25">
      <c r="A507" s="34">
        <v>515</v>
      </c>
      <c r="B507" t="s">
        <v>899</v>
      </c>
      <c r="C507" s="11">
        <v>31998898833</v>
      </c>
      <c r="E507" s="13"/>
      <c r="F507" t="s">
        <v>89</v>
      </c>
      <c r="G507" t="s">
        <v>90</v>
      </c>
      <c r="H507" t="s">
        <v>20</v>
      </c>
      <c r="J507" t="s">
        <v>21</v>
      </c>
      <c r="K507" s="43">
        <v>44017</v>
      </c>
    </row>
    <row r="508" spans="1:11" ht="15" customHeight="1" x14ac:dyDescent="0.25">
      <c r="A508" s="34">
        <v>514</v>
      </c>
      <c r="B508" t="s">
        <v>900</v>
      </c>
      <c r="C508" s="11">
        <v>31999308804</v>
      </c>
      <c r="E508" s="13"/>
      <c r="F508" t="s">
        <v>901</v>
      </c>
      <c r="G508" t="s">
        <v>449</v>
      </c>
      <c r="H508" t="s">
        <v>20</v>
      </c>
      <c r="J508" t="s">
        <v>21</v>
      </c>
      <c r="K508" s="43">
        <v>43994</v>
      </c>
    </row>
    <row r="509" spans="1:11" ht="15" customHeight="1" x14ac:dyDescent="0.25">
      <c r="A509" s="34">
        <v>513</v>
      </c>
      <c r="B509" t="s">
        <v>902</v>
      </c>
      <c r="C509" s="11">
        <v>31999849491</v>
      </c>
      <c r="E509" s="13"/>
      <c r="F509" t="s">
        <v>903</v>
      </c>
      <c r="G509" t="s">
        <v>274</v>
      </c>
      <c r="H509" t="s">
        <v>20</v>
      </c>
      <c r="J509" t="s">
        <v>24</v>
      </c>
    </row>
    <row r="510" spans="1:11" ht="15" customHeight="1" x14ac:dyDescent="0.25">
      <c r="A510" s="34">
        <v>512</v>
      </c>
      <c r="B510" t="s">
        <v>904</v>
      </c>
      <c r="C510" s="11">
        <v>31999831981</v>
      </c>
      <c r="E510" s="13"/>
      <c r="F510" t="s">
        <v>905</v>
      </c>
      <c r="G510" t="s">
        <v>97</v>
      </c>
      <c r="H510" t="s">
        <v>20</v>
      </c>
      <c r="J510" t="s">
        <v>21</v>
      </c>
    </row>
    <row r="511" spans="1:11" ht="15" customHeight="1" x14ac:dyDescent="0.25">
      <c r="A511" s="34">
        <v>511</v>
      </c>
      <c r="B511" t="s">
        <v>906</v>
      </c>
      <c r="C511" s="11" t="s">
        <v>907</v>
      </c>
      <c r="E511" s="13"/>
      <c r="F511" t="s">
        <v>908</v>
      </c>
      <c r="G511" t="s">
        <v>512</v>
      </c>
      <c r="H511" t="s">
        <v>26</v>
      </c>
      <c r="I511" t="s">
        <v>19</v>
      </c>
      <c r="J511" t="s">
        <v>21</v>
      </c>
    </row>
    <row r="512" spans="1:11" ht="15" customHeight="1" x14ac:dyDescent="0.25">
      <c r="A512" s="34">
        <v>510</v>
      </c>
      <c r="B512" t="s">
        <v>909</v>
      </c>
      <c r="C512" s="11">
        <v>31995261949</v>
      </c>
      <c r="E512" s="13"/>
      <c r="F512" t="s">
        <v>910</v>
      </c>
      <c r="G512" t="s">
        <v>476</v>
      </c>
      <c r="H512" t="s">
        <v>20</v>
      </c>
      <c r="J512" t="s">
        <v>21</v>
      </c>
    </row>
    <row r="513" spans="1:11" ht="15" customHeight="1" x14ac:dyDescent="0.25">
      <c r="A513" s="34">
        <v>509</v>
      </c>
      <c r="B513" t="s">
        <v>911</v>
      </c>
      <c r="C513" s="11">
        <v>31999598517</v>
      </c>
      <c r="E513" s="13"/>
      <c r="F513" t="s">
        <v>912</v>
      </c>
      <c r="G513" t="s">
        <v>913</v>
      </c>
      <c r="H513" t="s">
        <v>26</v>
      </c>
      <c r="J513" t="s">
        <v>21</v>
      </c>
    </row>
    <row r="514" spans="1:11" ht="15" customHeight="1" x14ac:dyDescent="0.25">
      <c r="A514" s="34">
        <v>508</v>
      </c>
      <c r="B514" t="s">
        <v>914</v>
      </c>
      <c r="C514" s="11">
        <v>31999281989</v>
      </c>
      <c r="E514" s="13"/>
      <c r="F514" t="s">
        <v>915</v>
      </c>
      <c r="G514" t="s">
        <v>104</v>
      </c>
      <c r="H514" t="s">
        <v>20</v>
      </c>
      <c r="J514" t="s">
        <v>21</v>
      </c>
      <c r="K514" s="43">
        <v>44059</v>
      </c>
    </row>
    <row r="515" spans="1:11" ht="15" customHeight="1" x14ac:dyDescent="0.25">
      <c r="A515" s="34">
        <v>507</v>
      </c>
      <c r="B515" t="s">
        <v>916</v>
      </c>
      <c r="C515" s="11">
        <v>31984679930</v>
      </c>
      <c r="E515" s="13"/>
      <c r="F515" t="s">
        <v>917</v>
      </c>
      <c r="G515" t="s">
        <v>298</v>
      </c>
      <c r="H515" t="s">
        <v>20</v>
      </c>
      <c r="J515" t="s">
        <v>24</v>
      </c>
    </row>
    <row r="516" spans="1:11" ht="15" customHeight="1" x14ac:dyDescent="0.25">
      <c r="A516" s="34">
        <v>506</v>
      </c>
      <c r="B516" t="s">
        <v>918</v>
      </c>
      <c r="C516" s="11">
        <v>31997448727</v>
      </c>
      <c r="E516" s="13"/>
      <c r="F516" t="s">
        <v>919</v>
      </c>
      <c r="G516" t="s">
        <v>920</v>
      </c>
      <c r="H516" t="s">
        <v>20</v>
      </c>
      <c r="J516" t="s">
        <v>21</v>
      </c>
    </row>
    <row r="517" spans="1:11" ht="15" customHeight="1" x14ac:dyDescent="0.25">
      <c r="A517" s="34">
        <v>505</v>
      </c>
      <c r="B517" t="s">
        <v>921</v>
      </c>
      <c r="C517" s="11">
        <v>31975147071</v>
      </c>
      <c r="E517" s="13"/>
      <c r="F517" t="s">
        <v>922</v>
      </c>
      <c r="G517" t="s">
        <v>913</v>
      </c>
      <c r="H517" t="s">
        <v>26</v>
      </c>
      <c r="J517" t="s">
        <v>21</v>
      </c>
    </row>
    <row r="518" spans="1:11" ht="15" customHeight="1" x14ac:dyDescent="0.25">
      <c r="A518" s="34">
        <v>504</v>
      </c>
      <c r="B518" t="s">
        <v>923</v>
      </c>
      <c r="C518" s="11">
        <v>31988353006</v>
      </c>
      <c r="E518" s="13"/>
      <c r="F518" t="s">
        <v>924</v>
      </c>
      <c r="G518" t="s">
        <v>925</v>
      </c>
      <c r="H518" t="s">
        <v>20</v>
      </c>
      <c r="J518" t="s">
        <v>21</v>
      </c>
    </row>
    <row r="519" spans="1:11" ht="15" customHeight="1" x14ac:dyDescent="0.25">
      <c r="A519" s="34">
        <v>503</v>
      </c>
      <c r="B519" t="s">
        <v>926</v>
      </c>
      <c r="C519" s="11">
        <v>31984664131</v>
      </c>
      <c r="E519" s="13"/>
      <c r="F519" t="s">
        <v>927</v>
      </c>
      <c r="G519" t="s">
        <v>164</v>
      </c>
      <c r="H519" t="s">
        <v>20</v>
      </c>
      <c r="J519" t="s">
        <v>21</v>
      </c>
      <c r="K519" s="43">
        <v>44107</v>
      </c>
    </row>
    <row r="520" spans="1:11" ht="15" customHeight="1" x14ac:dyDescent="0.25">
      <c r="A520" s="34">
        <v>502</v>
      </c>
      <c r="B520" t="s">
        <v>928</v>
      </c>
      <c r="C520" s="11">
        <v>31988461103</v>
      </c>
      <c r="E520" s="13"/>
      <c r="F520" t="s">
        <v>567</v>
      </c>
      <c r="G520" t="s">
        <v>929</v>
      </c>
      <c r="H520" t="s">
        <v>20</v>
      </c>
      <c r="J520" t="s">
        <v>21</v>
      </c>
      <c r="K520" s="43">
        <v>44023</v>
      </c>
    </row>
    <row r="521" spans="1:11" ht="15" customHeight="1" x14ac:dyDescent="0.25">
      <c r="A521" s="34">
        <v>501</v>
      </c>
      <c r="B521" t="s">
        <v>930</v>
      </c>
      <c r="C521" s="11">
        <v>31984756767</v>
      </c>
      <c r="E521" s="13"/>
      <c r="J521" t="s">
        <v>21</v>
      </c>
    </row>
    <row r="522" spans="1:11" ht="15" customHeight="1" x14ac:dyDescent="0.25">
      <c r="A522" s="34">
        <v>500</v>
      </c>
      <c r="B522" t="s">
        <v>931</v>
      </c>
      <c r="C522" s="11">
        <v>31998410229</v>
      </c>
      <c r="E522" s="13"/>
      <c r="F522" t="s">
        <v>932</v>
      </c>
      <c r="G522" t="s">
        <v>288</v>
      </c>
      <c r="H522" t="s">
        <v>20</v>
      </c>
      <c r="J522" t="s">
        <v>24</v>
      </c>
      <c r="K522" s="43">
        <v>43988</v>
      </c>
    </row>
    <row r="523" spans="1:11" ht="15" customHeight="1" x14ac:dyDescent="0.25">
      <c r="A523" s="34">
        <v>499</v>
      </c>
      <c r="B523" t="s">
        <v>933</v>
      </c>
      <c r="C523" s="11">
        <v>31993397417</v>
      </c>
      <c r="E523" s="13"/>
      <c r="F523" t="s">
        <v>934</v>
      </c>
      <c r="G523" t="s">
        <v>828</v>
      </c>
      <c r="H523" t="s">
        <v>26</v>
      </c>
      <c r="J523" t="s">
        <v>21</v>
      </c>
    </row>
    <row r="524" spans="1:11" ht="15" customHeight="1" x14ac:dyDescent="0.25">
      <c r="A524" s="34">
        <v>498</v>
      </c>
      <c r="B524" t="s">
        <v>935</v>
      </c>
      <c r="C524" s="11">
        <v>31991929880</v>
      </c>
      <c r="E524" s="13"/>
      <c r="F524" t="s">
        <v>936</v>
      </c>
      <c r="G524" t="s">
        <v>233</v>
      </c>
      <c r="H524" t="s">
        <v>20</v>
      </c>
      <c r="J524" t="s">
        <v>24</v>
      </c>
    </row>
    <row r="525" spans="1:11" ht="15" customHeight="1" x14ac:dyDescent="0.25">
      <c r="A525" s="34">
        <v>497</v>
      </c>
      <c r="B525" t="s">
        <v>937</v>
      </c>
      <c r="C525" s="11">
        <v>31971135647</v>
      </c>
      <c r="E525" s="13"/>
      <c r="F525" t="s">
        <v>895</v>
      </c>
      <c r="G525" t="s">
        <v>896</v>
      </c>
      <c r="H525" t="s">
        <v>20</v>
      </c>
      <c r="J525" t="s">
        <v>24</v>
      </c>
      <c r="K525" s="43">
        <v>44004</v>
      </c>
    </row>
    <row r="526" spans="1:11" ht="15" customHeight="1" x14ac:dyDescent="0.25">
      <c r="A526" s="34">
        <v>496</v>
      </c>
      <c r="B526" t="s">
        <v>938</v>
      </c>
      <c r="C526" s="11">
        <v>31991241479</v>
      </c>
      <c r="E526" s="13"/>
      <c r="F526" t="s">
        <v>939</v>
      </c>
      <c r="G526" t="s">
        <v>940</v>
      </c>
      <c r="H526" t="s">
        <v>20</v>
      </c>
      <c r="I526" t="s">
        <v>25</v>
      </c>
      <c r="J526" t="s">
        <v>21</v>
      </c>
    </row>
    <row r="527" spans="1:11" ht="15" customHeight="1" x14ac:dyDescent="0.25">
      <c r="A527" s="34">
        <v>495</v>
      </c>
      <c r="B527" t="s">
        <v>941</v>
      </c>
      <c r="C527" s="11">
        <v>31995255051</v>
      </c>
      <c r="E527" s="13"/>
      <c r="F527" t="s">
        <v>942</v>
      </c>
      <c r="G527" t="s">
        <v>298</v>
      </c>
      <c r="H527" t="s">
        <v>20</v>
      </c>
      <c r="J527" t="s">
        <v>24</v>
      </c>
    </row>
    <row r="528" spans="1:11" ht="15" customHeight="1" x14ac:dyDescent="0.25">
      <c r="A528" s="34">
        <v>494</v>
      </c>
      <c r="B528" t="s">
        <v>943</v>
      </c>
      <c r="C528" s="11">
        <v>31986312999</v>
      </c>
      <c r="E528" s="13"/>
      <c r="F528" t="s">
        <v>944</v>
      </c>
      <c r="G528" t="s">
        <v>945</v>
      </c>
      <c r="H528" t="s">
        <v>20</v>
      </c>
      <c r="J528" t="s">
        <v>21</v>
      </c>
    </row>
    <row r="529" spans="1:11" ht="15" customHeight="1" x14ac:dyDescent="0.25">
      <c r="A529" s="34">
        <v>493</v>
      </c>
      <c r="B529" t="s">
        <v>946</v>
      </c>
      <c r="C529" s="11">
        <v>31992150847</v>
      </c>
      <c r="E529" s="13"/>
      <c r="F529" t="s">
        <v>947</v>
      </c>
      <c r="G529" t="s">
        <v>825</v>
      </c>
      <c r="H529" t="s">
        <v>20</v>
      </c>
      <c r="J529" t="s">
        <v>21</v>
      </c>
    </row>
    <row r="530" spans="1:11" ht="15" customHeight="1" x14ac:dyDescent="0.25">
      <c r="A530" s="34">
        <v>492</v>
      </c>
      <c r="B530" t="s">
        <v>948</v>
      </c>
      <c r="C530" s="11">
        <v>31984605634</v>
      </c>
      <c r="E530" s="13"/>
      <c r="F530" t="s">
        <v>949</v>
      </c>
      <c r="G530" t="s">
        <v>104</v>
      </c>
      <c r="H530" t="s">
        <v>20</v>
      </c>
      <c r="J530" t="s">
        <v>21</v>
      </c>
    </row>
    <row r="531" spans="1:11" ht="15" customHeight="1" x14ac:dyDescent="0.25">
      <c r="A531" s="34">
        <v>491</v>
      </c>
      <c r="B531" t="s">
        <v>950</v>
      </c>
      <c r="C531" s="11">
        <v>31998277753</v>
      </c>
      <c r="E531" s="13"/>
      <c r="F531" t="s">
        <v>951</v>
      </c>
      <c r="G531" t="s">
        <v>952</v>
      </c>
      <c r="H531" t="s">
        <v>20</v>
      </c>
      <c r="J531" t="s">
        <v>24</v>
      </c>
    </row>
    <row r="532" spans="1:11" ht="15" customHeight="1" x14ac:dyDescent="0.25">
      <c r="A532" s="34">
        <v>490</v>
      </c>
      <c r="B532" t="s">
        <v>953</v>
      </c>
      <c r="C532" s="11">
        <v>31992950793</v>
      </c>
      <c r="E532" s="13"/>
      <c r="F532" t="s">
        <v>954</v>
      </c>
      <c r="G532" t="s">
        <v>735</v>
      </c>
      <c r="H532" t="s">
        <v>20</v>
      </c>
      <c r="I532" t="s">
        <v>19</v>
      </c>
      <c r="J532" t="s">
        <v>24</v>
      </c>
    </row>
    <row r="533" spans="1:11" ht="15" customHeight="1" x14ac:dyDescent="0.25">
      <c r="A533" s="34">
        <v>489</v>
      </c>
      <c r="B533" t="s">
        <v>955</v>
      </c>
      <c r="C533" s="11">
        <v>31997452507</v>
      </c>
      <c r="E533" s="13"/>
      <c r="F533" t="s">
        <v>956</v>
      </c>
      <c r="G533" t="s">
        <v>90</v>
      </c>
      <c r="H533" t="s">
        <v>20</v>
      </c>
      <c r="J533" t="s">
        <v>24</v>
      </c>
    </row>
    <row r="534" spans="1:11" ht="15" customHeight="1" x14ac:dyDescent="0.25">
      <c r="A534" s="34">
        <v>488</v>
      </c>
      <c r="B534" t="s">
        <v>957</v>
      </c>
      <c r="C534" s="11">
        <v>31988791403</v>
      </c>
      <c r="E534" s="13"/>
      <c r="J534" t="s">
        <v>21</v>
      </c>
    </row>
    <row r="535" spans="1:11" ht="15" customHeight="1" x14ac:dyDescent="0.25">
      <c r="A535" s="34">
        <v>487</v>
      </c>
      <c r="B535" t="s">
        <v>958</v>
      </c>
      <c r="C535" s="11" t="s">
        <v>959</v>
      </c>
      <c r="E535" s="13"/>
      <c r="F535" t="s">
        <v>960</v>
      </c>
      <c r="G535" t="s">
        <v>961</v>
      </c>
      <c r="H535" t="s">
        <v>20</v>
      </c>
      <c r="J535" t="s">
        <v>21</v>
      </c>
      <c r="K535" s="43">
        <v>43987</v>
      </c>
    </row>
    <row r="536" spans="1:11" ht="15" customHeight="1" x14ac:dyDescent="0.25">
      <c r="A536" s="34">
        <v>486</v>
      </c>
      <c r="B536" t="s">
        <v>962</v>
      </c>
      <c r="C536" s="11">
        <v>31995877305</v>
      </c>
      <c r="E536" s="13"/>
      <c r="J536" t="s">
        <v>21</v>
      </c>
      <c r="K536" s="43">
        <v>43989</v>
      </c>
    </row>
    <row r="537" spans="1:11" ht="15" customHeight="1" x14ac:dyDescent="0.25">
      <c r="A537" s="34">
        <v>485</v>
      </c>
      <c r="B537" t="s">
        <v>963</v>
      </c>
      <c r="C537" s="11">
        <v>31992813869</v>
      </c>
      <c r="E537" s="13"/>
      <c r="F537" t="s">
        <v>964</v>
      </c>
      <c r="G537" t="s">
        <v>965</v>
      </c>
      <c r="H537" t="s">
        <v>20</v>
      </c>
      <c r="J537" t="s">
        <v>21</v>
      </c>
      <c r="K537" s="43">
        <v>43993</v>
      </c>
    </row>
    <row r="538" spans="1:11" ht="15" customHeight="1" x14ac:dyDescent="0.25">
      <c r="A538" s="34">
        <v>484</v>
      </c>
      <c r="B538" t="s">
        <v>966</v>
      </c>
      <c r="C538" s="11">
        <v>31987450013</v>
      </c>
      <c r="E538" s="13"/>
      <c r="F538" t="s">
        <v>967</v>
      </c>
      <c r="G538" t="s">
        <v>472</v>
      </c>
      <c r="H538" t="s">
        <v>20</v>
      </c>
      <c r="J538" t="s">
        <v>21</v>
      </c>
    </row>
    <row r="539" spans="1:11" ht="15" customHeight="1" x14ac:dyDescent="0.25">
      <c r="A539" s="34">
        <v>483</v>
      </c>
      <c r="B539" t="s">
        <v>968</v>
      </c>
      <c r="C539" s="11">
        <v>31991763589</v>
      </c>
      <c r="E539" s="13"/>
      <c r="F539" t="s">
        <v>969</v>
      </c>
      <c r="G539" t="s">
        <v>533</v>
      </c>
      <c r="H539" t="s">
        <v>20</v>
      </c>
      <c r="I539" t="s">
        <v>19</v>
      </c>
      <c r="J539" t="s">
        <v>21</v>
      </c>
    </row>
    <row r="540" spans="1:11" ht="15" customHeight="1" x14ac:dyDescent="0.25">
      <c r="A540" s="34">
        <v>482</v>
      </c>
      <c r="B540" t="s">
        <v>970</v>
      </c>
      <c r="C540" s="11">
        <v>31999484332</v>
      </c>
      <c r="E540" s="13"/>
      <c r="F540" t="s">
        <v>971</v>
      </c>
      <c r="G540" t="s">
        <v>972</v>
      </c>
      <c r="H540" t="s">
        <v>23</v>
      </c>
      <c r="J540" t="s">
        <v>21</v>
      </c>
    </row>
    <row r="541" spans="1:11" ht="15" customHeight="1" x14ac:dyDescent="0.25">
      <c r="A541" s="34">
        <v>481</v>
      </c>
      <c r="B541" t="s">
        <v>973</v>
      </c>
      <c r="C541" s="11">
        <v>31993019911</v>
      </c>
      <c r="E541" s="13"/>
      <c r="F541" t="s">
        <v>974</v>
      </c>
      <c r="G541" t="s">
        <v>472</v>
      </c>
      <c r="H541" t="s">
        <v>20</v>
      </c>
      <c r="J541" t="s">
        <v>21</v>
      </c>
      <c r="K541" s="43">
        <v>44023</v>
      </c>
    </row>
    <row r="542" spans="1:11" ht="15" customHeight="1" x14ac:dyDescent="0.25">
      <c r="A542" s="34">
        <v>480</v>
      </c>
      <c r="B542" t="s">
        <v>975</v>
      </c>
      <c r="C542" s="11" t="s">
        <v>976</v>
      </c>
      <c r="E542" s="13"/>
      <c r="F542" t="s">
        <v>977</v>
      </c>
      <c r="G542" t="s">
        <v>97</v>
      </c>
      <c r="H542" t="s">
        <v>20</v>
      </c>
      <c r="J542" t="s">
        <v>21</v>
      </c>
    </row>
    <row r="543" spans="1:11" ht="15" customHeight="1" x14ac:dyDescent="0.25">
      <c r="A543" s="34">
        <v>479</v>
      </c>
      <c r="B543" t="s">
        <v>978</v>
      </c>
      <c r="C543" s="11">
        <v>31985183623</v>
      </c>
      <c r="E543" s="13"/>
      <c r="F543" t="s">
        <v>979</v>
      </c>
      <c r="G543" t="s">
        <v>472</v>
      </c>
      <c r="H543" t="s">
        <v>20</v>
      </c>
      <c r="J543" t="s">
        <v>24</v>
      </c>
      <c r="K543" s="43">
        <v>43994</v>
      </c>
    </row>
    <row r="544" spans="1:11" ht="15" customHeight="1" x14ac:dyDescent="0.25">
      <c r="A544" s="34">
        <v>478</v>
      </c>
      <c r="B544" t="s">
        <v>980</v>
      </c>
      <c r="C544" s="11">
        <v>31996982532</v>
      </c>
      <c r="E544" s="13"/>
      <c r="F544" t="s">
        <v>981</v>
      </c>
      <c r="G544" t="s">
        <v>982</v>
      </c>
      <c r="H544" t="s">
        <v>20</v>
      </c>
      <c r="J544" t="s">
        <v>21</v>
      </c>
    </row>
    <row r="545" spans="1:11" ht="15" customHeight="1" x14ac:dyDescent="0.25">
      <c r="A545" s="34">
        <v>477</v>
      </c>
      <c r="B545" t="s">
        <v>983</v>
      </c>
      <c r="C545" s="11">
        <v>31998260149</v>
      </c>
      <c r="E545" s="13"/>
      <c r="F545" t="s">
        <v>984</v>
      </c>
      <c r="G545" t="s">
        <v>90</v>
      </c>
      <c r="H545" t="s">
        <v>20</v>
      </c>
      <c r="J545" t="s">
        <v>24</v>
      </c>
    </row>
    <row r="546" spans="1:11" ht="15" customHeight="1" x14ac:dyDescent="0.25">
      <c r="A546" s="34">
        <v>476</v>
      </c>
      <c r="B546" t="s">
        <v>985</v>
      </c>
      <c r="C546" s="11">
        <v>31988991703</v>
      </c>
      <c r="E546" s="13"/>
      <c r="F546" t="s">
        <v>986</v>
      </c>
      <c r="G546" t="s">
        <v>987</v>
      </c>
      <c r="H546" t="s">
        <v>20</v>
      </c>
      <c r="J546" t="s">
        <v>21</v>
      </c>
    </row>
    <row r="547" spans="1:11" ht="15" customHeight="1" x14ac:dyDescent="0.25">
      <c r="A547" s="34">
        <v>475</v>
      </c>
      <c r="B547" t="s">
        <v>988</v>
      </c>
      <c r="C547" s="11">
        <v>31991333504</v>
      </c>
      <c r="E547" s="13"/>
      <c r="J547" t="s">
        <v>21</v>
      </c>
    </row>
    <row r="548" spans="1:11" ht="15" customHeight="1" x14ac:dyDescent="0.25">
      <c r="A548" s="34">
        <v>474</v>
      </c>
      <c r="B548" t="s">
        <v>989</v>
      </c>
      <c r="C548" s="11">
        <v>31997772044</v>
      </c>
      <c r="E548" s="13"/>
      <c r="F548" t="s">
        <v>990</v>
      </c>
      <c r="G548" t="s">
        <v>139</v>
      </c>
      <c r="H548" t="s">
        <v>20</v>
      </c>
      <c r="J548" t="s">
        <v>21</v>
      </c>
      <c r="K548" s="43">
        <v>44015</v>
      </c>
    </row>
    <row r="549" spans="1:11" ht="15" customHeight="1" x14ac:dyDescent="0.25">
      <c r="A549" s="34">
        <v>473</v>
      </c>
      <c r="B549" t="s">
        <v>991</v>
      </c>
      <c r="C549" s="11">
        <v>31997452507</v>
      </c>
      <c r="E549" s="13"/>
      <c r="F549" t="s">
        <v>956</v>
      </c>
      <c r="G549" t="s">
        <v>90</v>
      </c>
      <c r="H549" t="s">
        <v>20</v>
      </c>
      <c r="J549" t="s">
        <v>21</v>
      </c>
    </row>
    <row r="550" spans="1:11" ht="15" customHeight="1" x14ac:dyDescent="0.25">
      <c r="A550" s="34">
        <v>472</v>
      </c>
      <c r="B550" t="s">
        <v>992</v>
      </c>
      <c r="C550" s="11">
        <v>31991976097</v>
      </c>
      <c r="E550" s="13"/>
      <c r="F550" t="s">
        <v>782</v>
      </c>
      <c r="G550" t="s">
        <v>127</v>
      </c>
      <c r="H550" t="s">
        <v>20</v>
      </c>
      <c r="J550" t="s">
        <v>21</v>
      </c>
    </row>
    <row r="551" spans="1:11" ht="15" customHeight="1" x14ac:dyDescent="0.25">
      <c r="A551" s="34">
        <v>471</v>
      </c>
      <c r="B551" t="s">
        <v>993</v>
      </c>
      <c r="C551" s="11">
        <v>31997666216</v>
      </c>
      <c r="E551" s="13"/>
      <c r="F551" t="s">
        <v>994</v>
      </c>
      <c r="G551" t="s">
        <v>227</v>
      </c>
      <c r="H551" t="s">
        <v>20</v>
      </c>
      <c r="J551" t="s">
        <v>24</v>
      </c>
    </row>
    <row r="552" spans="1:11" ht="15" customHeight="1" x14ac:dyDescent="0.25">
      <c r="A552" s="34">
        <v>470</v>
      </c>
      <c r="B552" t="s">
        <v>995</v>
      </c>
      <c r="C552" s="11">
        <v>31996510748</v>
      </c>
      <c r="E552" s="13"/>
      <c r="F552" t="s">
        <v>996</v>
      </c>
      <c r="G552" t="s">
        <v>613</v>
      </c>
      <c r="H552" t="s">
        <v>20</v>
      </c>
      <c r="J552" t="s">
        <v>21</v>
      </c>
    </row>
    <row r="553" spans="1:11" ht="15" customHeight="1" x14ac:dyDescent="0.25">
      <c r="A553" s="34">
        <v>469</v>
      </c>
      <c r="B553" t="s">
        <v>997</v>
      </c>
      <c r="C553" s="11">
        <v>31996157993</v>
      </c>
      <c r="E553" s="13"/>
      <c r="F553" t="s">
        <v>998</v>
      </c>
      <c r="G553" t="s">
        <v>999</v>
      </c>
      <c r="H553" t="s">
        <v>20</v>
      </c>
      <c r="J553" t="s">
        <v>24</v>
      </c>
      <c r="K553" s="43">
        <v>43993</v>
      </c>
    </row>
    <row r="554" spans="1:11" ht="15" customHeight="1" x14ac:dyDescent="0.25">
      <c r="A554" s="34">
        <v>468</v>
      </c>
      <c r="B554" t="s">
        <v>1000</v>
      </c>
      <c r="C554" s="11">
        <v>31993332304</v>
      </c>
      <c r="E554" s="13"/>
      <c r="F554" t="s">
        <v>1001</v>
      </c>
      <c r="G554" t="s">
        <v>267</v>
      </c>
      <c r="H554" t="s">
        <v>20</v>
      </c>
      <c r="J554" t="s">
        <v>24</v>
      </c>
      <c r="K554" s="43">
        <v>44015</v>
      </c>
    </row>
    <row r="555" spans="1:11" ht="15" customHeight="1" x14ac:dyDescent="0.25">
      <c r="A555" s="34">
        <v>467</v>
      </c>
      <c r="B555" t="s">
        <v>1002</v>
      </c>
      <c r="C555" s="11">
        <v>31983182580</v>
      </c>
      <c r="E555" s="13"/>
      <c r="F555" t="s">
        <v>1003</v>
      </c>
      <c r="G555" t="s">
        <v>267</v>
      </c>
      <c r="H555" t="s">
        <v>20</v>
      </c>
      <c r="I555" t="s">
        <v>1004</v>
      </c>
      <c r="J555" t="s">
        <v>21</v>
      </c>
      <c r="K555" s="43">
        <v>44107</v>
      </c>
    </row>
    <row r="556" spans="1:11" ht="15" customHeight="1" x14ac:dyDescent="0.25">
      <c r="A556" s="34">
        <v>466</v>
      </c>
      <c r="B556" t="s">
        <v>1005</v>
      </c>
      <c r="C556" s="11">
        <v>31993010505</v>
      </c>
      <c r="E556" s="13"/>
      <c r="F556" t="s">
        <v>1006</v>
      </c>
      <c r="G556" t="s">
        <v>540</v>
      </c>
      <c r="H556" t="s">
        <v>20</v>
      </c>
      <c r="J556" t="s">
        <v>24</v>
      </c>
    </row>
    <row r="557" spans="1:11" ht="15" customHeight="1" x14ac:dyDescent="0.25">
      <c r="A557" s="34">
        <v>465</v>
      </c>
      <c r="B557" t="s">
        <v>1007</v>
      </c>
      <c r="C557" s="11">
        <v>31999415942</v>
      </c>
      <c r="E557" s="13"/>
      <c r="F557" t="s">
        <v>1008</v>
      </c>
      <c r="G557" t="s">
        <v>104</v>
      </c>
      <c r="H557" t="s">
        <v>20</v>
      </c>
      <c r="J557" t="s">
        <v>21</v>
      </c>
    </row>
    <row r="558" spans="1:11" ht="15" customHeight="1" x14ac:dyDescent="0.25">
      <c r="A558" s="34">
        <v>464</v>
      </c>
      <c r="B558" t="s">
        <v>1009</v>
      </c>
      <c r="C558" s="11">
        <v>31987372158</v>
      </c>
      <c r="E558" s="13"/>
      <c r="F558" t="s">
        <v>1010</v>
      </c>
      <c r="G558" t="s">
        <v>90</v>
      </c>
      <c r="H558" t="s">
        <v>20</v>
      </c>
      <c r="J558" t="s">
        <v>24</v>
      </c>
    </row>
    <row r="559" spans="1:11" ht="15" customHeight="1" x14ac:dyDescent="0.25">
      <c r="A559" s="34">
        <v>463</v>
      </c>
      <c r="B559" t="s">
        <v>1011</v>
      </c>
      <c r="C559" s="11">
        <v>31998119626</v>
      </c>
      <c r="D559" s="51" t="s">
        <v>1012</v>
      </c>
      <c r="E559" s="13"/>
      <c r="F559" t="s">
        <v>1013</v>
      </c>
      <c r="G559" t="s">
        <v>164</v>
      </c>
      <c r="H559" t="s">
        <v>20</v>
      </c>
      <c r="J559" t="s">
        <v>21</v>
      </c>
      <c r="K559" s="43">
        <v>44004</v>
      </c>
    </row>
    <row r="560" spans="1:11" ht="15" customHeight="1" x14ac:dyDescent="0.25">
      <c r="A560" s="34">
        <v>462</v>
      </c>
      <c r="B560" t="s">
        <v>1014</v>
      </c>
      <c r="C560" s="11" t="s">
        <v>1015</v>
      </c>
      <c r="E560" s="13"/>
      <c r="F560" t="s">
        <v>1016</v>
      </c>
      <c r="G560" t="s">
        <v>104</v>
      </c>
      <c r="H560" t="s">
        <v>20</v>
      </c>
      <c r="J560" t="s">
        <v>21</v>
      </c>
    </row>
    <row r="561" spans="1:11" ht="15" customHeight="1" x14ac:dyDescent="0.25">
      <c r="A561" s="34">
        <v>461</v>
      </c>
      <c r="B561" t="s">
        <v>1017</v>
      </c>
      <c r="C561" s="11">
        <v>31999079999</v>
      </c>
      <c r="E561" s="13"/>
      <c r="J561" t="s">
        <v>24</v>
      </c>
      <c r="K561" s="43">
        <v>43988</v>
      </c>
    </row>
    <row r="562" spans="1:11" ht="15" customHeight="1" x14ac:dyDescent="0.25">
      <c r="A562" s="34">
        <v>460</v>
      </c>
      <c r="B562" t="s">
        <v>1018</v>
      </c>
      <c r="C562" s="11">
        <v>31986848954</v>
      </c>
      <c r="E562" s="13"/>
      <c r="F562" t="s">
        <v>1019</v>
      </c>
      <c r="G562" t="s">
        <v>90</v>
      </c>
      <c r="H562" t="s">
        <v>20</v>
      </c>
      <c r="J562" t="s">
        <v>21</v>
      </c>
      <c r="K562" s="43">
        <v>44114</v>
      </c>
    </row>
    <row r="563" spans="1:11" ht="15" customHeight="1" x14ac:dyDescent="0.25">
      <c r="A563" s="34">
        <v>459</v>
      </c>
      <c r="B563" t="s">
        <v>1020</v>
      </c>
      <c r="C563" s="11">
        <v>31983147167</v>
      </c>
      <c r="D563" s="51" t="s">
        <v>1021</v>
      </c>
      <c r="E563" s="13"/>
      <c r="F563" t="s">
        <v>1022</v>
      </c>
      <c r="G563" t="s">
        <v>298</v>
      </c>
      <c r="H563" t="s">
        <v>20</v>
      </c>
      <c r="I563" t="s">
        <v>19</v>
      </c>
      <c r="J563" t="s">
        <v>24</v>
      </c>
      <c r="K563" s="43">
        <v>43988</v>
      </c>
    </row>
    <row r="564" spans="1:11" ht="15" customHeight="1" x14ac:dyDescent="0.25">
      <c r="A564" s="34">
        <v>458</v>
      </c>
      <c r="B564" t="s">
        <v>1023</v>
      </c>
      <c r="C564" s="11">
        <v>31998077553</v>
      </c>
      <c r="E564" s="13"/>
      <c r="F564" t="s">
        <v>1024</v>
      </c>
      <c r="G564" t="s">
        <v>540</v>
      </c>
      <c r="H564" t="s">
        <v>20</v>
      </c>
      <c r="J564" t="s">
        <v>21</v>
      </c>
    </row>
    <row r="565" spans="1:11" ht="15" customHeight="1" x14ac:dyDescent="0.25">
      <c r="A565" s="34">
        <v>457</v>
      </c>
      <c r="B565" t="s">
        <v>1025</v>
      </c>
      <c r="C565" s="11">
        <v>31971707785</v>
      </c>
      <c r="E565" s="13"/>
      <c r="F565" t="s">
        <v>1026</v>
      </c>
      <c r="G565" t="s">
        <v>97</v>
      </c>
      <c r="H565" t="s">
        <v>20</v>
      </c>
      <c r="J565" t="s">
        <v>21</v>
      </c>
    </row>
    <row r="566" spans="1:11" ht="15" customHeight="1" x14ac:dyDescent="0.25">
      <c r="A566" s="34">
        <v>456</v>
      </c>
      <c r="B566" t="s">
        <v>1027</v>
      </c>
      <c r="C566" s="11" t="s">
        <v>1028</v>
      </c>
      <c r="E566" s="13"/>
      <c r="F566" t="s">
        <v>1029</v>
      </c>
      <c r="G566" t="s">
        <v>735</v>
      </c>
      <c r="H566" t="s">
        <v>20</v>
      </c>
      <c r="J566" t="s">
        <v>24</v>
      </c>
      <c r="K566" s="43">
        <v>44020</v>
      </c>
    </row>
    <row r="567" spans="1:11" ht="15" customHeight="1" x14ac:dyDescent="0.25">
      <c r="A567" s="34">
        <v>455</v>
      </c>
      <c r="B567" t="s">
        <v>1030</v>
      </c>
      <c r="C567" s="11">
        <v>31987736738</v>
      </c>
      <c r="E567" s="13"/>
      <c r="F567" t="s">
        <v>1031</v>
      </c>
      <c r="G567" t="s">
        <v>215</v>
      </c>
      <c r="H567" t="s">
        <v>20</v>
      </c>
      <c r="J567" t="s">
        <v>21</v>
      </c>
      <c r="K567" s="43">
        <v>43998</v>
      </c>
    </row>
    <row r="568" spans="1:11" ht="15" customHeight="1" x14ac:dyDescent="0.25">
      <c r="A568" s="34">
        <v>454</v>
      </c>
      <c r="B568" t="s">
        <v>1032</v>
      </c>
      <c r="C568" s="11">
        <v>31984992358</v>
      </c>
      <c r="E568" s="13"/>
      <c r="F568" t="s">
        <v>1033</v>
      </c>
      <c r="G568" t="s">
        <v>90</v>
      </c>
      <c r="H568" t="s">
        <v>20</v>
      </c>
      <c r="I568" t="s">
        <v>19</v>
      </c>
      <c r="J568" t="s">
        <v>24</v>
      </c>
    </row>
    <row r="569" spans="1:11" ht="15" customHeight="1" x14ac:dyDescent="0.25">
      <c r="A569" s="34">
        <v>453</v>
      </c>
      <c r="B569" t="s">
        <v>1034</v>
      </c>
      <c r="C569" s="11">
        <v>31992583747</v>
      </c>
      <c r="E569" s="13"/>
      <c r="F569" t="s">
        <v>1035</v>
      </c>
      <c r="G569" t="s">
        <v>90</v>
      </c>
      <c r="H569" t="s">
        <v>20</v>
      </c>
      <c r="J569" t="s">
        <v>21</v>
      </c>
    </row>
    <row r="570" spans="1:11" ht="15" customHeight="1" x14ac:dyDescent="0.25">
      <c r="A570" s="34">
        <v>452</v>
      </c>
      <c r="C570" s="11"/>
      <c r="E570" s="13"/>
      <c r="J570" t="s">
        <v>21</v>
      </c>
    </row>
    <row r="571" spans="1:11" ht="15" customHeight="1" x14ac:dyDescent="0.25">
      <c r="A571" s="34">
        <v>451</v>
      </c>
      <c r="B571" t="s">
        <v>1036</v>
      </c>
      <c r="C571" s="11">
        <v>31999630264</v>
      </c>
      <c r="E571" s="13"/>
      <c r="F571" t="s">
        <v>1037</v>
      </c>
      <c r="G571" t="s">
        <v>274</v>
      </c>
      <c r="H571" t="s">
        <v>20</v>
      </c>
      <c r="J571" t="s">
        <v>21</v>
      </c>
    </row>
    <row r="572" spans="1:11" ht="15" customHeight="1" x14ac:dyDescent="0.25">
      <c r="A572" s="34">
        <v>450</v>
      </c>
      <c r="B572" t="s">
        <v>1038</v>
      </c>
      <c r="C572" s="11">
        <v>31998017941</v>
      </c>
      <c r="E572" s="13"/>
      <c r="F572" t="s">
        <v>1039</v>
      </c>
      <c r="G572" t="s">
        <v>298</v>
      </c>
      <c r="H572" t="s">
        <v>20</v>
      </c>
      <c r="I572" t="s">
        <v>25</v>
      </c>
      <c r="J572" t="s">
        <v>21</v>
      </c>
    </row>
    <row r="573" spans="1:11" ht="15" customHeight="1" x14ac:dyDescent="0.25">
      <c r="A573" s="34">
        <v>449</v>
      </c>
      <c r="B573" t="s">
        <v>1040</v>
      </c>
      <c r="C573" s="11">
        <v>31987071814</v>
      </c>
      <c r="E573" s="13"/>
      <c r="F573" t="s">
        <v>1041</v>
      </c>
      <c r="G573" t="s">
        <v>965</v>
      </c>
      <c r="H573" t="s">
        <v>20</v>
      </c>
      <c r="J573" t="s">
        <v>21</v>
      </c>
      <c r="K573" s="43">
        <v>44013</v>
      </c>
    </row>
    <row r="574" spans="1:11" ht="15" customHeight="1" x14ac:dyDescent="0.25">
      <c r="A574" s="34">
        <v>448</v>
      </c>
      <c r="B574" t="s">
        <v>1042</v>
      </c>
      <c r="C574" s="11">
        <v>31983144382</v>
      </c>
      <c r="E574" s="13"/>
      <c r="F574" t="s">
        <v>1043</v>
      </c>
      <c r="G574" t="s">
        <v>1044</v>
      </c>
      <c r="J574" t="s">
        <v>21</v>
      </c>
    </row>
    <row r="575" spans="1:11" ht="15" customHeight="1" x14ac:dyDescent="0.25">
      <c r="A575" s="34">
        <v>447</v>
      </c>
      <c r="B575" t="s">
        <v>1045</v>
      </c>
      <c r="C575" s="11">
        <v>31993115979</v>
      </c>
      <c r="E575" s="13"/>
      <c r="F575" t="s">
        <v>1046</v>
      </c>
      <c r="G575" t="s">
        <v>1047</v>
      </c>
      <c r="H575" t="s">
        <v>23</v>
      </c>
      <c r="J575" t="s">
        <v>21</v>
      </c>
    </row>
    <row r="576" spans="1:11" ht="15" customHeight="1" x14ac:dyDescent="0.25">
      <c r="A576" s="34">
        <v>446</v>
      </c>
      <c r="B576" t="s">
        <v>1048</v>
      </c>
      <c r="C576" s="11">
        <v>31989907238</v>
      </c>
      <c r="E576" s="13"/>
      <c r="F576" t="s">
        <v>1049</v>
      </c>
      <c r="G576" t="s">
        <v>127</v>
      </c>
      <c r="H576" t="s">
        <v>20</v>
      </c>
      <c r="J576" t="s">
        <v>21</v>
      </c>
      <c r="K576" s="43">
        <v>44022</v>
      </c>
    </row>
    <row r="577" spans="1:11" ht="15" customHeight="1" x14ac:dyDescent="0.25">
      <c r="A577" s="34">
        <v>445</v>
      </c>
      <c r="C577" s="11"/>
      <c r="E577" s="13"/>
      <c r="J577" t="s">
        <v>21</v>
      </c>
    </row>
    <row r="578" spans="1:11" ht="15" customHeight="1" x14ac:dyDescent="0.25">
      <c r="A578" s="34">
        <v>444</v>
      </c>
      <c r="B578" t="s">
        <v>1050</v>
      </c>
      <c r="C578" s="11">
        <v>31999275307</v>
      </c>
      <c r="E578" s="13"/>
      <c r="F578" t="s">
        <v>1051</v>
      </c>
      <c r="G578" t="s">
        <v>139</v>
      </c>
      <c r="H578" t="s">
        <v>20</v>
      </c>
      <c r="J578" t="s">
        <v>21</v>
      </c>
      <c r="K578" s="43">
        <v>44065</v>
      </c>
    </row>
    <row r="579" spans="1:11" ht="15" customHeight="1" x14ac:dyDescent="0.25">
      <c r="A579" s="34">
        <v>443</v>
      </c>
      <c r="B579" t="s">
        <v>1052</v>
      </c>
      <c r="C579" s="11">
        <v>31993191195</v>
      </c>
      <c r="E579" s="13"/>
      <c r="F579" t="s">
        <v>1053</v>
      </c>
      <c r="G579" t="s">
        <v>457</v>
      </c>
      <c r="J579" t="s">
        <v>21</v>
      </c>
    </row>
    <row r="580" spans="1:11" ht="15" customHeight="1" x14ac:dyDescent="0.25">
      <c r="A580" s="34">
        <v>442</v>
      </c>
      <c r="B580" t="s">
        <v>1054</v>
      </c>
      <c r="C580" s="11">
        <v>31992582188</v>
      </c>
      <c r="E580" s="13"/>
      <c r="F580" t="s">
        <v>1055</v>
      </c>
      <c r="G580" t="s">
        <v>72</v>
      </c>
      <c r="H580" t="s">
        <v>20</v>
      </c>
      <c r="J580" t="s">
        <v>21</v>
      </c>
    </row>
    <row r="581" spans="1:11" ht="15" customHeight="1" x14ac:dyDescent="0.25">
      <c r="A581" s="34">
        <v>441</v>
      </c>
      <c r="B581" t="s">
        <v>1056</v>
      </c>
      <c r="C581" s="11" t="s">
        <v>1057</v>
      </c>
      <c r="E581" s="13"/>
      <c r="F581" t="s">
        <v>1058</v>
      </c>
      <c r="G581" t="s">
        <v>72</v>
      </c>
      <c r="H581" t="s">
        <v>20</v>
      </c>
      <c r="J581" t="s">
        <v>21</v>
      </c>
      <c r="K581" s="43">
        <v>44048</v>
      </c>
    </row>
    <row r="582" spans="1:11" ht="15" customHeight="1" x14ac:dyDescent="0.25">
      <c r="A582" s="34">
        <v>440</v>
      </c>
      <c r="B582" t="s">
        <v>1059</v>
      </c>
      <c r="C582" s="11">
        <v>31997698000</v>
      </c>
      <c r="E582" s="13"/>
      <c r="F582" t="s">
        <v>1060</v>
      </c>
      <c r="G582" t="s">
        <v>1061</v>
      </c>
      <c r="H582" t="s">
        <v>20</v>
      </c>
      <c r="I582" t="s">
        <v>25</v>
      </c>
      <c r="J582" t="s">
        <v>21</v>
      </c>
      <c r="K582" s="43">
        <v>44002</v>
      </c>
    </row>
    <row r="583" spans="1:11" ht="15" customHeight="1" x14ac:dyDescent="0.25">
      <c r="A583" s="34">
        <v>439</v>
      </c>
      <c r="B583" t="s">
        <v>1062</v>
      </c>
      <c r="C583" s="11">
        <v>31994550985</v>
      </c>
      <c r="E583" s="13"/>
      <c r="F583" t="s">
        <v>1063</v>
      </c>
      <c r="G583" t="s">
        <v>1064</v>
      </c>
      <c r="H583" t="s">
        <v>20</v>
      </c>
      <c r="J583" t="s">
        <v>21</v>
      </c>
      <c r="K583" s="43">
        <v>44031</v>
      </c>
    </row>
    <row r="584" spans="1:11" ht="15" customHeight="1" x14ac:dyDescent="0.25">
      <c r="A584" s="34">
        <v>438</v>
      </c>
      <c r="B584" t="s">
        <v>1065</v>
      </c>
      <c r="C584" s="11">
        <v>31986993465</v>
      </c>
      <c r="E584" s="13"/>
      <c r="F584" t="s">
        <v>1066</v>
      </c>
      <c r="G584" t="s">
        <v>1067</v>
      </c>
      <c r="H584" t="s">
        <v>20</v>
      </c>
      <c r="I584" t="s">
        <v>19</v>
      </c>
      <c r="J584" t="s">
        <v>21</v>
      </c>
    </row>
    <row r="585" spans="1:11" ht="15" customHeight="1" x14ac:dyDescent="0.25">
      <c r="A585" s="34">
        <v>437</v>
      </c>
      <c r="B585" t="s">
        <v>1068</v>
      </c>
      <c r="C585" s="11">
        <v>31992550521</v>
      </c>
      <c r="E585" s="13"/>
      <c r="F585" t="s">
        <v>1069</v>
      </c>
      <c r="G585" t="s">
        <v>1070</v>
      </c>
      <c r="H585" t="s">
        <v>20</v>
      </c>
      <c r="J585" t="s">
        <v>21</v>
      </c>
      <c r="K585" s="43">
        <v>43987</v>
      </c>
    </row>
    <row r="586" spans="1:11" ht="15" customHeight="1" x14ac:dyDescent="0.25">
      <c r="A586" s="34">
        <v>436</v>
      </c>
      <c r="B586" t="s">
        <v>1071</v>
      </c>
      <c r="C586" s="11">
        <v>31999597998</v>
      </c>
      <c r="E586" s="13"/>
      <c r="F586" t="s">
        <v>1072</v>
      </c>
      <c r="G586" t="s">
        <v>133</v>
      </c>
      <c r="H586" t="s">
        <v>20</v>
      </c>
      <c r="J586" t="s">
        <v>24</v>
      </c>
    </row>
    <row r="587" spans="1:11" ht="15" customHeight="1" x14ac:dyDescent="0.25">
      <c r="A587" s="34">
        <v>435</v>
      </c>
      <c r="B587" t="s">
        <v>1073</v>
      </c>
      <c r="C587" s="11">
        <v>31995728806</v>
      </c>
      <c r="E587" s="13"/>
      <c r="F587" t="s">
        <v>1074</v>
      </c>
      <c r="G587" t="s">
        <v>227</v>
      </c>
      <c r="H587" t="s">
        <v>20</v>
      </c>
      <c r="J587" t="s">
        <v>24</v>
      </c>
      <c r="K587" s="43">
        <v>43987</v>
      </c>
    </row>
    <row r="588" spans="1:11" ht="15" customHeight="1" x14ac:dyDescent="0.25">
      <c r="A588" s="34">
        <v>434</v>
      </c>
      <c r="B588" t="s">
        <v>1075</v>
      </c>
      <c r="C588" s="11">
        <v>31991609350</v>
      </c>
      <c r="E588" s="13"/>
      <c r="F588" t="s">
        <v>1076</v>
      </c>
      <c r="G588" t="s">
        <v>1077</v>
      </c>
      <c r="H588" t="s">
        <v>20</v>
      </c>
      <c r="I588" t="s">
        <v>19</v>
      </c>
      <c r="J588" t="s">
        <v>21</v>
      </c>
    </row>
    <row r="589" spans="1:11" ht="15" customHeight="1" x14ac:dyDescent="0.25">
      <c r="A589" s="34">
        <v>433</v>
      </c>
      <c r="B589" t="s">
        <v>1078</v>
      </c>
      <c r="C589" s="11">
        <v>31987395877</v>
      </c>
      <c r="E589" s="13"/>
      <c r="F589" t="s">
        <v>1079</v>
      </c>
      <c r="G589" t="s">
        <v>1080</v>
      </c>
      <c r="H589" t="s">
        <v>26</v>
      </c>
      <c r="J589" t="s">
        <v>21</v>
      </c>
      <c r="K589" s="43">
        <v>44002</v>
      </c>
    </row>
    <row r="590" spans="1:11" ht="15" customHeight="1" x14ac:dyDescent="0.25">
      <c r="A590" s="34">
        <v>432</v>
      </c>
      <c r="B590" t="s">
        <v>1081</v>
      </c>
      <c r="C590" s="11">
        <v>31984767785</v>
      </c>
      <c r="E590" s="13"/>
      <c r="F590" t="s">
        <v>1082</v>
      </c>
      <c r="G590" t="s">
        <v>1083</v>
      </c>
      <c r="H590" t="s">
        <v>20</v>
      </c>
      <c r="I590" t="s">
        <v>19</v>
      </c>
      <c r="J590" t="s">
        <v>24</v>
      </c>
      <c r="K590" s="43">
        <v>44051</v>
      </c>
    </row>
    <row r="591" spans="1:11" ht="15" customHeight="1" x14ac:dyDescent="0.25">
      <c r="A591" s="34">
        <v>431</v>
      </c>
      <c r="B591" t="s">
        <v>1084</v>
      </c>
      <c r="C591" s="11">
        <v>31993078331</v>
      </c>
      <c r="E591" s="13"/>
      <c r="F591" t="s">
        <v>1085</v>
      </c>
      <c r="G591" t="s">
        <v>1086</v>
      </c>
      <c r="H591" t="s">
        <v>20</v>
      </c>
      <c r="J591" t="s">
        <v>21</v>
      </c>
    </row>
    <row r="592" spans="1:11" ht="15" customHeight="1" x14ac:dyDescent="0.25">
      <c r="A592" s="34">
        <v>430</v>
      </c>
      <c r="B592" t="s">
        <v>1087</v>
      </c>
      <c r="C592" s="11">
        <v>31987626365</v>
      </c>
      <c r="E592" s="13"/>
      <c r="F592" t="s">
        <v>1088</v>
      </c>
      <c r="G592" t="s">
        <v>707</v>
      </c>
      <c r="H592" t="s">
        <v>20</v>
      </c>
      <c r="J592" t="s">
        <v>24</v>
      </c>
    </row>
    <row r="593" spans="1:11" ht="15" customHeight="1" x14ac:dyDescent="0.25">
      <c r="A593" s="34">
        <v>429</v>
      </c>
      <c r="B593" t="s">
        <v>1089</v>
      </c>
      <c r="C593" s="11">
        <v>31999723772</v>
      </c>
      <c r="E593" s="13"/>
      <c r="F593" t="s">
        <v>1090</v>
      </c>
      <c r="G593" t="s">
        <v>622</v>
      </c>
      <c r="H593" t="s">
        <v>26</v>
      </c>
      <c r="J593" t="s">
        <v>21</v>
      </c>
    </row>
    <row r="594" spans="1:11" ht="15" customHeight="1" x14ac:dyDescent="0.25">
      <c r="A594" s="34">
        <v>428</v>
      </c>
      <c r="B594" t="s">
        <v>1091</v>
      </c>
      <c r="C594" s="11">
        <v>31987101246</v>
      </c>
      <c r="E594" s="13"/>
      <c r="F594" t="s">
        <v>1092</v>
      </c>
      <c r="G594" t="s">
        <v>207</v>
      </c>
      <c r="H594" t="s">
        <v>20</v>
      </c>
      <c r="J594" t="s">
        <v>21</v>
      </c>
    </row>
    <row r="595" spans="1:11" ht="15" customHeight="1" x14ac:dyDescent="0.25">
      <c r="A595" s="34">
        <v>427</v>
      </c>
      <c r="B595" t="s">
        <v>1093</v>
      </c>
      <c r="C595" s="11">
        <v>31988814412</v>
      </c>
      <c r="E595" s="13"/>
      <c r="F595" t="s">
        <v>1094</v>
      </c>
      <c r="G595" t="s">
        <v>472</v>
      </c>
      <c r="H595" t="s">
        <v>20</v>
      </c>
      <c r="J595" t="s">
        <v>21</v>
      </c>
    </row>
    <row r="596" spans="1:11" ht="15" customHeight="1" x14ac:dyDescent="0.25">
      <c r="A596" s="34">
        <v>426</v>
      </c>
      <c r="B596" t="s">
        <v>1095</v>
      </c>
      <c r="C596" s="11">
        <v>31993100560</v>
      </c>
      <c r="E596" s="13"/>
      <c r="F596" t="s">
        <v>1096</v>
      </c>
      <c r="G596" t="s">
        <v>929</v>
      </c>
      <c r="H596" t="s">
        <v>20</v>
      </c>
      <c r="J596" t="s">
        <v>21</v>
      </c>
    </row>
    <row r="597" spans="1:11" ht="15" customHeight="1" x14ac:dyDescent="0.25">
      <c r="A597" s="34">
        <v>425</v>
      </c>
      <c r="B597" t="s">
        <v>1097</v>
      </c>
      <c r="C597" s="11" t="s">
        <v>1098</v>
      </c>
      <c r="E597" s="13"/>
      <c r="F597" t="s">
        <v>1099</v>
      </c>
      <c r="G597" t="s">
        <v>982</v>
      </c>
      <c r="H597" t="s">
        <v>20</v>
      </c>
      <c r="J597" t="s">
        <v>21</v>
      </c>
      <c r="K597" s="43">
        <v>44107</v>
      </c>
    </row>
    <row r="598" spans="1:11" ht="15" customHeight="1" x14ac:dyDescent="0.25">
      <c r="A598" s="34">
        <v>424</v>
      </c>
      <c r="B598" t="s">
        <v>1100</v>
      </c>
      <c r="C598" s="11">
        <v>31991986771</v>
      </c>
      <c r="E598" s="13"/>
      <c r="F598" t="s">
        <v>1101</v>
      </c>
      <c r="G598" t="s">
        <v>288</v>
      </c>
      <c r="H598" t="s">
        <v>20</v>
      </c>
      <c r="J598" t="s">
        <v>21</v>
      </c>
    </row>
    <row r="599" spans="1:11" ht="15" customHeight="1" x14ac:dyDescent="0.25">
      <c r="A599" s="34">
        <v>423</v>
      </c>
      <c r="B599" t="s">
        <v>1102</v>
      </c>
      <c r="C599" s="11">
        <v>31994423748</v>
      </c>
      <c r="E599" s="13"/>
      <c r="F599" t="s">
        <v>1103</v>
      </c>
      <c r="G599" t="s">
        <v>1104</v>
      </c>
      <c r="H599" t="s">
        <v>20</v>
      </c>
      <c r="J599" t="s">
        <v>24</v>
      </c>
    </row>
    <row r="600" spans="1:11" ht="15" customHeight="1" x14ac:dyDescent="0.25">
      <c r="A600" s="34">
        <v>422</v>
      </c>
      <c r="B600" t="s">
        <v>1105</v>
      </c>
      <c r="C600" s="11">
        <v>31994333067</v>
      </c>
      <c r="E600" s="13"/>
      <c r="F600" t="s">
        <v>1106</v>
      </c>
      <c r="G600" t="s">
        <v>490</v>
      </c>
      <c r="H600" t="s">
        <v>20</v>
      </c>
      <c r="I600" t="s">
        <v>19</v>
      </c>
      <c r="J600" t="s">
        <v>21</v>
      </c>
      <c r="K600" s="43">
        <v>44009</v>
      </c>
    </row>
    <row r="601" spans="1:11" ht="15" customHeight="1" x14ac:dyDescent="0.25">
      <c r="A601" s="34">
        <v>421</v>
      </c>
      <c r="B601" t="s">
        <v>1107</v>
      </c>
      <c r="C601" s="11" t="s">
        <v>1108</v>
      </c>
      <c r="E601" s="13"/>
      <c r="J601" t="s">
        <v>21</v>
      </c>
    </row>
    <row r="602" spans="1:11" ht="15" customHeight="1" x14ac:dyDescent="0.25">
      <c r="A602" s="34">
        <v>420</v>
      </c>
      <c r="B602" t="s">
        <v>1109</v>
      </c>
      <c r="C602" s="11">
        <v>31998807380</v>
      </c>
      <c r="E602" s="13"/>
      <c r="F602" t="s">
        <v>1110</v>
      </c>
      <c r="G602" t="s">
        <v>423</v>
      </c>
      <c r="H602" t="s">
        <v>20</v>
      </c>
      <c r="J602" t="s">
        <v>21</v>
      </c>
      <c r="K602" s="43">
        <v>44015</v>
      </c>
    </row>
    <row r="603" spans="1:11" ht="15" customHeight="1" x14ac:dyDescent="0.25">
      <c r="A603" s="34">
        <v>419</v>
      </c>
      <c r="B603" t="s">
        <v>1111</v>
      </c>
      <c r="C603" s="11">
        <v>31998127232</v>
      </c>
      <c r="E603" s="13"/>
      <c r="F603" t="s">
        <v>1112</v>
      </c>
      <c r="G603" t="s">
        <v>189</v>
      </c>
      <c r="H603" t="s">
        <v>20</v>
      </c>
      <c r="I603" t="s">
        <v>25</v>
      </c>
      <c r="J603" t="s">
        <v>21</v>
      </c>
      <c r="K603" s="43">
        <v>44079</v>
      </c>
    </row>
    <row r="604" spans="1:11" ht="15" customHeight="1" x14ac:dyDescent="0.25">
      <c r="A604" s="34">
        <v>418</v>
      </c>
      <c r="B604" t="s">
        <v>1113</v>
      </c>
      <c r="C604" s="11">
        <v>31986551248</v>
      </c>
      <c r="E604" s="13"/>
      <c r="F604" t="s">
        <v>1114</v>
      </c>
      <c r="G604" t="s">
        <v>686</v>
      </c>
      <c r="H604" t="s">
        <v>20</v>
      </c>
      <c r="J604" t="s">
        <v>24</v>
      </c>
      <c r="K604" s="43">
        <v>44052</v>
      </c>
    </row>
    <row r="605" spans="1:11" ht="15" customHeight="1" x14ac:dyDescent="0.25">
      <c r="A605" s="34">
        <v>417</v>
      </c>
      <c r="B605" t="s">
        <v>1115</v>
      </c>
      <c r="C605" s="11">
        <v>31991656852</v>
      </c>
      <c r="E605" s="13"/>
      <c r="F605" t="s">
        <v>1116</v>
      </c>
      <c r="G605" t="s">
        <v>90</v>
      </c>
      <c r="H605" t="s">
        <v>20</v>
      </c>
      <c r="J605" t="s">
        <v>24</v>
      </c>
    </row>
    <row r="606" spans="1:11" ht="15" customHeight="1" x14ac:dyDescent="0.25">
      <c r="A606" s="34">
        <v>416</v>
      </c>
      <c r="B606" t="s">
        <v>1117</v>
      </c>
      <c r="C606" s="11" t="s">
        <v>1118</v>
      </c>
      <c r="E606" s="13"/>
      <c r="F606" t="s">
        <v>1119</v>
      </c>
      <c r="G606" t="s">
        <v>267</v>
      </c>
      <c r="H606" t="s">
        <v>20</v>
      </c>
      <c r="J606" t="s">
        <v>21</v>
      </c>
    </row>
    <row r="607" spans="1:11" ht="15" customHeight="1" x14ac:dyDescent="0.25">
      <c r="A607" s="34">
        <v>415</v>
      </c>
      <c r="B607" t="s">
        <v>1120</v>
      </c>
      <c r="C607" s="11">
        <v>31982077667</v>
      </c>
      <c r="E607" s="13"/>
      <c r="F607" t="s">
        <v>1121</v>
      </c>
      <c r="G607" t="s">
        <v>164</v>
      </c>
      <c r="H607" t="s">
        <v>20</v>
      </c>
      <c r="J607" t="s">
        <v>21</v>
      </c>
      <c r="K607" s="43">
        <v>43994</v>
      </c>
    </row>
    <row r="608" spans="1:11" ht="15" customHeight="1" x14ac:dyDescent="0.25">
      <c r="A608" s="34">
        <v>414</v>
      </c>
      <c r="B608" t="s">
        <v>1122</v>
      </c>
      <c r="C608" s="11">
        <v>31995920426</v>
      </c>
      <c r="E608" s="13"/>
      <c r="F608" t="s">
        <v>1123</v>
      </c>
      <c r="G608" t="s">
        <v>472</v>
      </c>
      <c r="H608" t="s">
        <v>20</v>
      </c>
      <c r="J608" t="s">
        <v>21</v>
      </c>
    </row>
    <row r="609" spans="1:11" ht="15" customHeight="1" x14ac:dyDescent="0.25">
      <c r="A609" s="34">
        <v>413</v>
      </c>
      <c r="B609" t="s">
        <v>1124</v>
      </c>
      <c r="C609" s="11">
        <v>31997554008</v>
      </c>
      <c r="E609" s="13"/>
      <c r="J609" t="s">
        <v>21</v>
      </c>
      <c r="K609" s="43">
        <v>44064</v>
      </c>
    </row>
    <row r="610" spans="1:11" ht="15" customHeight="1" x14ac:dyDescent="0.25">
      <c r="A610" s="34">
        <v>412</v>
      </c>
      <c r="B610" t="s">
        <v>1125</v>
      </c>
      <c r="C610" s="11">
        <v>31992923177</v>
      </c>
      <c r="E610" s="13"/>
      <c r="F610" t="s">
        <v>1126</v>
      </c>
      <c r="G610" t="s">
        <v>233</v>
      </c>
      <c r="H610" t="s">
        <v>20</v>
      </c>
      <c r="J610" t="s">
        <v>21</v>
      </c>
    </row>
    <row r="611" spans="1:11" ht="15" customHeight="1" x14ac:dyDescent="0.25">
      <c r="A611" s="34">
        <v>411</v>
      </c>
      <c r="B611" t="s">
        <v>1127</v>
      </c>
      <c r="C611" s="11">
        <v>31991296779</v>
      </c>
      <c r="E611" s="13"/>
      <c r="F611" t="s">
        <v>1128</v>
      </c>
      <c r="G611" t="s">
        <v>1129</v>
      </c>
      <c r="H611" t="s">
        <v>20</v>
      </c>
      <c r="J611" t="s">
        <v>21</v>
      </c>
    </row>
    <row r="612" spans="1:11" ht="15" customHeight="1" x14ac:dyDescent="0.25">
      <c r="A612" s="34">
        <v>410</v>
      </c>
      <c r="B612" t="s">
        <v>1130</v>
      </c>
      <c r="C612" s="11" t="s">
        <v>1131</v>
      </c>
      <c r="E612" s="13"/>
      <c r="F612" t="s">
        <v>1132</v>
      </c>
      <c r="G612" t="s">
        <v>133</v>
      </c>
      <c r="H612" t="s">
        <v>20</v>
      </c>
      <c r="J612" t="s">
        <v>21</v>
      </c>
    </row>
    <row r="613" spans="1:11" ht="15" customHeight="1" x14ac:dyDescent="0.25">
      <c r="A613" s="34">
        <v>409</v>
      </c>
      <c r="B613" t="s">
        <v>1133</v>
      </c>
      <c r="C613" s="11" t="s">
        <v>1134</v>
      </c>
      <c r="E613" s="13"/>
      <c r="F613" t="s">
        <v>1135</v>
      </c>
      <c r="G613" t="s">
        <v>1086</v>
      </c>
      <c r="H613" t="s">
        <v>20</v>
      </c>
      <c r="I613" t="s">
        <v>25</v>
      </c>
      <c r="J613" t="s">
        <v>24</v>
      </c>
    </row>
    <row r="614" spans="1:11" ht="15" customHeight="1" x14ac:dyDescent="0.25">
      <c r="A614" s="34">
        <v>408</v>
      </c>
      <c r="C614" s="11"/>
      <c r="E614" s="13"/>
    </row>
    <row r="615" spans="1:11" ht="15" customHeight="1" x14ac:dyDescent="0.25">
      <c r="A615" s="34">
        <v>407</v>
      </c>
      <c r="B615" t="s">
        <v>1136</v>
      </c>
      <c r="C615" s="11">
        <v>31997116503</v>
      </c>
      <c r="E615" s="13"/>
      <c r="F615" t="s">
        <v>1137</v>
      </c>
      <c r="G615" t="s">
        <v>267</v>
      </c>
      <c r="H615" t="s">
        <v>20</v>
      </c>
      <c r="I615" t="s">
        <v>25</v>
      </c>
      <c r="J615" t="s">
        <v>24</v>
      </c>
    </row>
    <row r="616" spans="1:11" ht="15" customHeight="1" x14ac:dyDescent="0.25">
      <c r="A616" s="34">
        <v>406</v>
      </c>
      <c r="B616" t="s">
        <v>1138</v>
      </c>
      <c r="C616" s="11">
        <v>31996686798</v>
      </c>
      <c r="E616" s="13"/>
      <c r="F616" t="s">
        <v>1139</v>
      </c>
      <c r="G616" t="s">
        <v>1140</v>
      </c>
      <c r="H616" t="s">
        <v>26</v>
      </c>
      <c r="I616" t="s">
        <v>25</v>
      </c>
      <c r="J616" t="s">
        <v>21</v>
      </c>
    </row>
    <row r="617" spans="1:11" ht="15" customHeight="1" x14ac:dyDescent="0.25">
      <c r="A617" s="34">
        <v>405</v>
      </c>
      <c r="B617" t="s">
        <v>1141</v>
      </c>
      <c r="C617" s="11" t="s">
        <v>1142</v>
      </c>
      <c r="D617" s="51" t="s">
        <v>1143</v>
      </c>
      <c r="E617" s="13"/>
      <c r="F617" t="s">
        <v>1144</v>
      </c>
      <c r="G617" t="s">
        <v>288</v>
      </c>
      <c r="H617" t="s">
        <v>20</v>
      </c>
      <c r="I617" t="s">
        <v>25</v>
      </c>
      <c r="J617" t="s">
        <v>21</v>
      </c>
      <c r="K617" s="43">
        <v>44008</v>
      </c>
    </row>
    <row r="618" spans="1:11" ht="15" customHeight="1" x14ac:dyDescent="0.25">
      <c r="A618" s="34">
        <v>404</v>
      </c>
      <c r="B618" t="s">
        <v>1145</v>
      </c>
      <c r="C618" s="11">
        <v>31991728181</v>
      </c>
      <c r="E618" s="13"/>
      <c r="F618" t="s">
        <v>1146</v>
      </c>
      <c r="G618" t="s">
        <v>90</v>
      </c>
      <c r="H618" t="s">
        <v>20</v>
      </c>
      <c r="I618" t="s">
        <v>25</v>
      </c>
      <c r="J618" t="s">
        <v>21</v>
      </c>
    </row>
    <row r="619" spans="1:11" ht="15" customHeight="1" x14ac:dyDescent="0.25">
      <c r="A619" s="34">
        <v>403</v>
      </c>
      <c r="B619" t="s">
        <v>1147</v>
      </c>
      <c r="C619" s="11">
        <v>31995900299</v>
      </c>
      <c r="D619" t="s">
        <v>1148</v>
      </c>
      <c r="E619" s="13"/>
      <c r="F619" t="s">
        <v>1149</v>
      </c>
      <c r="G619" t="s">
        <v>1150</v>
      </c>
      <c r="H619" t="s">
        <v>20</v>
      </c>
      <c r="I619" t="s">
        <v>25</v>
      </c>
      <c r="J619" t="s">
        <v>24</v>
      </c>
      <c r="K619" s="43">
        <v>44001</v>
      </c>
    </row>
    <row r="620" spans="1:11" ht="15" customHeight="1" x14ac:dyDescent="0.25">
      <c r="A620" s="34">
        <v>402</v>
      </c>
      <c r="B620" t="s">
        <v>1151</v>
      </c>
      <c r="C620" s="11">
        <v>31992953069</v>
      </c>
      <c r="E620" s="13"/>
      <c r="F620" t="s">
        <v>1152</v>
      </c>
      <c r="G620" t="s">
        <v>952</v>
      </c>
      <c r="H620" t="s">
        <v>20</v>
      </c>
      <c r="I620" t="s">
        <v>25</v>
      </c>
      <c r="J620" t="s">
        <v>21</v>
      </c>
    </row>
    <row r="621" spans="1:11" ht="15" customHeight="1" x14ac:dyDescent="0.25">
      <c r="A621" s="34">
        <v>401</v>
      </c>
      <c r="B621" t="s">
        <v>1153</v>
      </c>
      <c r="C621" s="11">
        <v>31984688291</v>
      </c>
      <c r="E621" s="13"/>
      <c r="F621" t="s">
        <v>1154</v>
      </c>
      <c r="G621" t="s">
        <v>472</v>
      </c>
      <c r="H621" t="s">
        <v>20</v>
      </c>
      <c r="I621" t="s">
        <v>25</v>
      </c>
      <c r="J621" t="s">
        <v>21</v>
      </c>
    </row>
    <row r="622" spans="1:11" ht="15" customHeight="1" x14ac:dyDescent="0.25">
      <c r="A622" s="34">
        <v>400</v>
      </c>
      <c r="B622" t="s">
        <v>1155</v>
      </c>
      <c r="C622" s="11">
        <v>31993487867</v>
      </c>
      <c r="E622" s="13"/>
      <c r="F622" t="s">
        <v>1156</v>
      </c>
      <c r="G622" t="s">
        <v>792</v>
      </c>
      <c r="H622" t="s">
        <v>20</v>
      </c>
      <c r="I622" t="s">
        <v>25</v>
      </c>
      <c r="J622" t="s">
        <v>24</v>
      </c>
      <c r="K622" s="43">
        <v>44064</v>
      </c>
    </row>
    <row r="623" spans="1:11" ht="15" customHeight="1" x14ac:dyDescent="0.25">
      <c r="A623" s="34">
        <v>399</v>
      </c>
      <c r="B623" t="s">
        <v>1157</v>
      </c>
      <c r="C623" s="11">
        <v>31971753229</v>
      </c>
      <c r="E623" s="13"/>
      <c r="F623" t="s">
        <v>1158</v>
      </c>
      <c r="G623" t="s">
        <v>1077</v>
      </c>
      <c r="H623" t="s">
        <v>20</v>
      </c>
      <c r="I623" t="s">
        <v>25</v>
      </c>
      <c r="J623" t="s">
        <v>21</v>
      </c>
    </row>
    <row r="624" spans="1:11" ht="15" customHeight="1" x14ac:dyDescent="0.25">
      <c r="A624" s="34">
        <v>398</v>
      </c>
      <c r="B624" t="s">
        <v>1159</v>
      </c>
      <c r="C624" s="11">
        <v>31997722766</v>
      </c>
      <c r="E624" s="13"/>
      <c r="F624" t="s">
        <v>1160</v>
      </c>
      <c r="G624" t="s">
        <v>480</v>
      </c>
      <c r="H624" t="s">
        <v>20</v>
      </c>
      <c r="I624" t="s">
        <v>25</v>
      </c>
      <c r="J624" t="s">
        <v>21</v>
      </c>
    </row>
    <row r="625" spans="1:11" ht="15" customHeight="1" x14ac:dyDescent="0.25">
      <c r="A625" s="34">
        <v>397</v>
      </c>
      <c r="B625" t="s">
        <v>1161</v>
      </c>
      <c r="C625" s="11">
        <v>31986464322</v>
      </c>
      <c r="E625" s="13"/>
      <c r="F625" t="s">
        <v>1162</v>
      </c>
      <c r="G625" t="s">
        <v>127</v>
      </c>
      <c r="H625" t="s">
        <v>20</v>
      </c>
      <c r="I625" t="s">
        <v>25</v>
      </c>
      <c r="J625" t="s">
        <v>21</v>
      </c>
      <c r="K625" s="43">
        <v>44005</v>
      </c>
    </row>
    <row r="626" spans="1:11" ht="15" customHeight="1" x14ac:dyDescent="0.25">
      <c r="A626" s="34">
        <v>396</v>
      </c>
      <c r="B626" t="s">
        <v>1163</v>
      </c>
      <c r="C626" s="11">
        <v>31971874603</v>
      </c>
      <c r="E626" s="13"/>
      <c r="F626" t="s">
        <v>1164</v>
      </c>
      <c r="G626" t="s">
        <v>490</v>
      </c>
      <c r="H626" t="s">
        <v>20</v>
      </c>
      <c r="I626" t="s">
        <v>25</v>
      </c>
      <c r="J626" t="s">
        <v>21</v>
      </c>
    </row>
    <row r="627" spans="1:11" ht="15" customHeight="1" x14ac:dyDescent="0.25">
      <c r="A627" s="34">
        <v>395</v>
      </c>
      <c r="B627" t="s">
        <v>1165</v>
      </c>
      <c r="C627" s="11">
        <v>31997867740</v>
      </c>
      <c r="E627" s="13"/>
      <c r="F627" t="s">
        <v>1166</v>
      </c>
      <c r="G627" t="s">
        <v>233</v>
      </c>
      <c r="H627" t="s">
        <v>20</v>
      </c>
      <c r="I627" t="s">
        <v>25</v>
      </c>
      <c r="J627" t="s">
        <v>24</v>
      </c>
      <c r="K627" s="43">
        <v>43990</v>
      </c>
    </row>
    <row r="628" spans="1:11" ht="15" customHeight="1" x14ac:dyDescent="0.25">
      <c r="A628" s="34">
        <v>394</v>
      </c>
      <c r="B628" t="s">
        <v>1167</v>
      </c>
      <c r="C628" s="11">
        <v>31998131115</v>
      </c>
      <c r="E628" s="13"/>
      <c r="F628" t="s">
        <v>1168</v>
      </c>
      <c r="G628" t="s">
        <v>239</v>
      </c>
      <c r="H628" t="s">
        <v>20</v>
      </c>
      <c r="I628" t="s">
        <v>25</v>
      </c>
      <c r="J628" t="s">
        <v>21</v>
      </c>
      <c r="K628" s="43">
        <v>44028</v>
      </c>
    </row>
    <row r="629" spans="1:11" ht="15" customHeight="1" x14ac:dyDescent="0.25">
      <c r="A629" s="34">
        <v>393</v>
      </c>
      <c r="B629" t="s">
        <v>1169</v>
      </c>
      <c r="C629" s="11">
        <v>31998147264</v>
      </c>
      <c r="E629" s="13"/>
      <c r="F629" t="s">
        <v>1170</v>
      </c>
      <c r="G629" t="s">
        <v>133</v>
      </c>
      <c r="H629" t="s">
        <v>20</v>
      </c>
      <c r="I629" t="s">
        <v>25</v>
      </c>
      <c r="J629" t="s">
        <v>24</v>
      </c>
    </row>
    <row r="630" spans="1:11" ht="15" customHeight="1" x14ac:dyDescent="0.25">
      <c r="A630" s="34">
        <v>392</v>
      </c>
      <c r="B630" t="s">
        <v>1171</v>
      </c>
      <c r="C630" s="11" t="s">
        <v>1172</v>
      </c>
      <c r="E630" s="13"/>
      <c r="F630" t="s">
        <v>1173</v>
      </c>
      <c r="G630" t="s">
        <v>90</v>
      </c>
      <c r="H630" t="s">
        <v>20</v>
      </c>
      <c r="I630" t="s">
        <v>25</v>
      </c>
      <c r="J630" t="s">
        <v>21</v>
      </c>
    </row>
    <row r="631" spans="1:11" ht="15" customHeight="1" x14ac:dyDescent="0.25">
      <c r="A631" s="34">
        <v>391</v>
      </c>
      <c r="B631" t="s">
        <v>1174</v>
      </c>
      <c r="C631" s="11">
        <v>31984554557</v>
      </c>
      <c r="E631" s="13"/>
      <c r="F631" t="s">
        <v>1175</v>
      </c>
      <c r="G631" t="s">
        <v>472</v>
      </c>
      <c r="H631" t="s">
        <v>20</v>
      </c>
      <c r="I631" t="s">
        <v>25</v>
      </c>
      <c r="J631" t="s">
        <v>21</v>
      </c>
      <c r="K631" s="43">
        <v>44111</v>
      </c>
    </row>
    <row r="632" spans="1:11" ht="15" customHeight="1" x14ac:dyDescent="0.25">
      <c r="A632" s="34">
        <v>390</v>
      </c>
      <c r="B632" t="s">
        <v>1176</v>
      </c>
      <c r="C632" s="11">
        <v>31996355964</v>
      </c>
      <c r="E632" s="13"/>
      <c r="F632" t="s">
        <v>990</v>
      </c>
      <c r="G632" t="s">
        <v>139</v>
      </c>
      <c r="H632" t="s">
        <v>20</v>
      </c>
      <c r="I632" t="s">
        <v>25</v>
      </c>
      <c r="J632" t="s">
        <v>24</v>
      </c>
      <c r="K632" s="43">
        <v>43989</v>
      </c>
    </row>
    <row r="633" spans="1:11" ht="15" customHeight="1" x14ac:dyDescent="0.25">
      <c r="A633" s="34">
        <v>389</v>
      </c>
      <c r="C633" s="11"/>
      <c r="E633" s="13"/>
      <c r="J633" t="s">
        <v>21</v>
      </c>
    </row>
    <row r="634" spans="1:11" ht="15" customHeight="1" x14ac:dyDescent="0.25">
      <c r="A634" s="34">
        <v>388</v>
      </c>
      <c r="B634" t="s">
        <v>1177</v>
      </c>
      <c r="C634" s="11">
        <v>31992161903</v>
      </c>
      <c r="E634" s="13"/>
      <c r="F634" t="s">
        <v>1178</v>
      </c>
      <c r="G634" t="s">
        <v>1179</v>
      </c>
      <c r="H634" t="s">
        <v>20</v>
      </c>
      <c r="I634" t="s">
        <v>25</v>
      </c>
      <c r="J634" t="s">
        <v>21</v>
      </c>
    </row>
    <row r="635" spans="1:11" ht="15" customHeight="1" x14ac:dyDescent="0.25">
      <c r="A635" s="34">
        <v>387</v>
      </c>
      <c r="B635" t="s">
        <v>1180</v>
      </c>
      <c r="C635" s="11" t="s">
        <v>1181</v>
      </c>
      <c r="E635" s="13"/>
      <c r="F635" t="s">
        <v>1182</v>
      </c>
      <c r="G635" t="s">
        <v>1183</v>
      </c>
      <c r="H635" t="s">
        <v>20</v>
      </c>
      <c r="I635" t="s">
        <v>25</v>
      </c>
      <c r="J635" t="s">
        <v>21</v>
      </c>
    </row>
    <row r="636" spans="1:11" ht="15" customHeight="1" x14ac:dyDescent="0.25">
      <c r="A636" s="34">
        <v>386</v>
      </c>
      <c r="B636" t="s">
        <v>1184</v>
      </c>
      <c r="C636" s="11">
        <v>31999201102</v>
      </c>
      <c r="E636" s="13"/>
      <c r="F636" t="s">
        <v>1185</v>
      </c>
      <c r="G636" t="s">
        <v>164</v>
      </c>
      <c r="H636" t="s">
        <v>20</v>
      </c>
      <c r="I636" t="s">
        <v>25</v>
      </c>
      <c r="J636" t="s">
        <v>21</v>
      </c>
    </row>
    <row r="637" spans="1:11" ht="15" customHeight="1" x14ac:dyDescent="0.25">
      <c r="A637" s="34">
        <v>385</v>
      </c>
      <c r="B637" t="s">
        <v>1186</v>
      </c>
      <c r="C637" s="11">
        <v>31980882011</v>
      </c>
      <c r="E637" s="13"/>
      <c r="F637" t="s">
        <v>1187</v>
      </c>
      <c r="G637" t="s">
        <v>987</v>
      </c>
      <c r="H637" t="s">
        <v>20</v>
      </c>
      <c r="I637" t="s">
        <v>25</v>
      </c>
      <c r="J637" t="s">
        <v>24</v>
      </c>
    </row>
    <row r="638" spans="1:11" ht="15" customHeight="1" x14ac:dyDescent="0.25">
      <c r="A638" s="34">
        <v>384</v>
      </c>
      <c r="B638" t="s">
        <v>1188</v>
      </c>
      <c r="C638" s="11">
        <v>31991286560</v>
      </c>
      <c r="E638" s="13"/>
      <c r="F638" t="s">
        <v>1189</v>
      </c>
      <c r="G638" t="s">
        <v>472</v>
      </c>
      <c r="H638" t="s">
        <v>20</v>
      </c>
      <c r="I638" t="s">
        <v>25</v>
      </c>
      <c r="J638" t="s">
        <v>21</v>
      </c>
    </row>
    <row r="639" spans="1:11" ht="15" customHeight="1" x14ac:dyDescent="0.25">
      <c r="A639" s="34">
        <v>383</v>
      </c>
      <c r="B639" t="s">
        <v>1190</v>
      </c>
      <c r="C639" s="11">
        <v>31991294153</v>
      </c>
      <c r="E639" s="13"/>
      <c r="F639" t="s">
        <v>1191</v>
      </c>
      <c r="G639" t="s">
        <v>1192</v>
      </c>
      <c r="H639" t="s">
        <v>20</v>
      </c>
      <c r="I639" t="s">
        <v>25</v>
      </c>
      <c r="J639" t="s">
        <v>21</v>
      </c>
    </row>
    <row r="640" spans="1:11" ht="15" customHeight="1" x14ac:dyDescent="0.25">
      <c r="A640" s="34">
        <v>382</v>
      </c>
      <c r="B640" t="s">
        <v>1193</v>
      </c>
      <c r="C640" s="11">
        <v>31999921808</v>
      </c>
      <c r="E640" s="13"/>
      <c r="F640" t="s">
        <v>1194</v>
      </c>
      <c r="G640" t="s">
        <v>698</v>
      </c>
      <c r="H640" t="s">
        <v>20</v>
      </c>
      <c r="I640" t="s">
        <v>25</v>
      </c>
      <c r="J640" t="s">
        <v>24</v>
      </c>
    </row>
    <row r="641" spans="1:11" ht="15" customHeight="1" x14ac:dyDescent="0.25">
      <c r="A641" s="34">
        <v>381</v>
      </c>
      <c r="B641" t="s">
        <v>1195</v>
      </c>
      <c r="C641" s="11">
        <v>31999566633</v>
      </c>
      <c r="E641" s="13"/>
      <c r="F641" t="s">
        <v>1196</v>
      </c>
      <c r="G641" t="s">
        <v>472</v>
      </c>
      <c r="H641" t="s">
        <v>20</v>
      </c>
      <c r="I641" t="s">
        <v>25</v>
      </c>
      <c r="J641" t="s">
        <v>24</v>
      </c>
      <c r="K641" s="43">
        <v>43998</v>
      </c>
    </row>
    <row r="642" spans="1:11" ht="15" customHeight="1" x14ac:dyDescent="0.25">
      <c r="A642" s="34">
        <v>380</v>
      </c>
      <c r="B642" t="s">
        <v>1197</v>
      </c>
      <c r="C642" s="11">
        <v>31971767878</v>
      </c>
      <c r="E642" s="13"/>
      <c r="F642" t="s">
        <v>1198</v>
      </c>
      <c r="G642" t="s">
        <v>698</v>
      </c>
      <c r="H642" t="s">
        <v>20</v>
      </c>
      <c r="I642" t="s">
        <v>25</v>
      </c>
      <c r="J642" t="s">
        <v>24</v>
      </c>
      <c r="K642" s="43">
        <v>44001</v>
      </c>
    </row>
    <row r="643" spans="1:11" ht="15" customHeight="1" x14ac:dyDescent="0.25">
      <c r="A643" s="34">
        <v>379</v>
      </c>
      <c r="B643" t="s">
        <v>1199</v>
      </c>
      <c r="C643" s="11">
        <v>31984626815</v>
      </c>
      <c r="E643" s="13"/>
      <c r="F643" t="s">
        <v>1200</v>
      </c>
      <c r="G643" t="s">
        <v>1201</v>
      </c>
      <c r="H643" t="s">
        <v>20</v>
      </c>
      <c r="I643" t="s">
        <v>25</v>
      </c>
      <c r="J643" t="s">
        <v>21</v>
      </c>
    </row>
    <row r="644" spans="1:11" ht="15" customHeight="1" x14ac:dyDescent="0.25">
      <c r="A644" s="34">
        <v>378</v>
      </c>
      <c r="B644" t="s">
        <v>1202</v>
      </c>
      <c r="C644" s="11">
        <v>31995039760</v>
      </c>
      <c r="E644" s="13"/>
      <c r="F644" t="s">
        <v>1203</v>
      </c>
      <c r="G644" t="s">
        <v>164</v>
      </c>
      <c r="H644" t="s">
        <v>20</v>
      </c>
      <c r="I644" t="s">
        <v>25</v>
      </c>
      <c r="J644" t="s">
        <v>21</v>
      </c>
    </row>
    <row r="645" spans="1:11" ht="15" customHeight="1" x14ac:dyDescent="0.25">
      <c r="A645" s="34">
        <v>377</v>
      </c>
      <c r="B645" t="s">
        <v>1204</v>
      </c>
      <c r="C645" s="11" t="s">
        <v>1205</v>
      </c>
      <c r="E645" s="13"/>
      <c r="F645" t="s">
        <v>1206</v>
      </c>
      <c r="G645" t="s">
        <v>104</v>
      </c>
      <c r="H645" t="s">
        <v>20</v>
      </c>
      <c r="I645" t="s">
        <v>25</v>
      </c>
      <c r="J645" t="s">
        <v>24</v>
      </c>
    </row>
    <row r="646" spans="1:11" ht="15" customHeight="1" x14ac:dyDescent="0.25">
      <c r="A646" s="34">
        <v>375</v>
      </c>
      <c r="C646" s="11"/>
      <c r="E646" s="13"/>
      <c r="J646" t="s">
        <v>21</v>
      </c>
    </row>
    <row r="647" spans="1:11" ht="15" customHeight="1" x14ac:dyDescent="0.25">
      <c r="A647" s="34">
        <v>374</v>
      </c>
      <c r="C647" s="11"/>
      <c r="E647" s="13"/>
      <c r="J647" t="s">
        <v>21</v>
      </c>
    </row>
    <row r="648" spans="1:11" ht="15" customHeight="1" x14ac:dyDescent="0.25">
      <c r="A648" s="34">
        <v>373</v>
      </c>
      <c r="C648" s="11"/>
      <c r="E648" s="13"/>
      <c r="J648" t="s">
        <v>21</v>
      </c>
    </row>
    <row r="649" spans="1:11" ht="15" customHeight="1" x14ac:dyDescent="0.25">
      <c r="A649" s="34">
        <v>372</v>
      </c>
      <c r="B649" t="s">
        <v>1207</v>
      </c>
      <c r="C649" s="11" t="s">
        <v>1208</v>
      </c>
      <c r="D649" t="s">
        <v>1209</v>
      </c>
      <c r="E649" s="13">
        <v>43965</v>
      </c>
      <c r="F649" t="s">
        <v>1210</v>
      </c>
      <c r="G649" t="s">
        <v>233</v>
      </c>
      <c r="H649" t="s">
        <v>20</v>
      </c>
      <c r="I649" t="s">
        <v>25</v>
      </c>
      <c r="J649" t="s">
        <v>24</v>
      </c>
      <c r="K649" s="43">
        <v>44042</v>
      </c>
    </row>
    <row r="650" spans="1:11" ht="15" customHeight="1" x14ac:dyDescent="0.25">
      <c r="A650" s="34">
        <v>371</v>
      </c>
      <c r="B650" t="s">
        <v>1211</v>
      </c>
      <c r="C650" s="11" t="s">
        <v>1212</v>
      </c>
      <c r="E650" s="13"/>
      <c r="F650" t="s">
        <v>1213</v>
      </c>
      <c r="G650" t="s">
        <v>480</v>
      </c>
      <c r="H650" t="s">
        <v>20</v>
      </c>
      <c r="I650" t="s">
        <v>25</v>
      </c>
      <c r="J650" t="s">
        <v>21</v>
      </c>
    </row>
    <row r="651" spans="1:11" ht="15" customHeight="1" x14ac:dyDescent="0.25">
      <c r="A651" s="34">
        <v>370</v>
      </c>
      <c r="B651" t="s">
        <v>1214</v>
      </c>
      <c r="C651" s="11" t="s">
        <v>1215</v>
      </c>
      <c r="D651" t="s">
        <v>1004</v>
      </c>
      <c r="E651" s="13"/>
      <c r="F651" t="s">
        <v>1216</v>
      </c>
      <c r="G651" t="s">
        <v>139</v>
      </c>
      <c r="H651" t="s">
        <v>20</v>
      </c>
      <c r="I651" t="s">
        <v>25</v>
      </c>
      <c r="J651" t="s">
        <v>24</v>
      </c>
    </row>
    <row r="652" spans="1:11" ht="15" customHeight="1" x14ac:dyDescent="0.25">
      <c r="A652" s="34">
        <v>369</v>
      </c>
      <c r="B652" t="s">
        <v>1217</v>
      </c>
      <c r="C652" s="11" t="s">
        <v>1218</v>
      </c>
      <c r="E652" s="13"/>
      <c r="F652" t="s">
        <v>1219</v>
      </c>
      <c r="G652" t="s">
        <v>449</v>
      </c>
      <c r="H652" t="s">
        <v>20</v>
      </c>
      <c r="I652" t="s">
        <v>25</v>
      </c>
      <c r="J652" t="s">
        <v>21</v>
      </c>
    </row>
    <row r="653" spans="1:11" ht="15" customHeight="1" x14ac:dyDescent="0.25">
      <c r="A653" s="34">
        <v>368</v>
      </c>
      <c r="B653" t="s">
        <v>1220</v>
      </c>
      <c r="C653" s="11" t="s">
        <v>1221</v>
      </c>
      <c r="D653" t="s">
        <v>1222</v>
      </c>
      <c r="E653" s="13"/>
      <c r="F653" t="s">
        <v>1223</v>
      </c>
      <c r="G653" t="s">
        <v>233</v>
      </c>
      <c r="H653" t="s">
        <v>20</v>
      </c>
      <c r="I653" t="s">
        <v>25</v>
      </c>
      <c r="J653" t="s">
        <v>21</v>
      </c>
    </row>
    <row r="654" spans="1:11" ht="15" customHeight="1" x14ac:dyDescent="0.25">
      <c r="A654" s="34">
        <v>367</v>
      </c>
      <c r="B654" t="s">
        <v>1224</v>
      </c>
      <c r="C654" s="11" t="s">
        <v>1225</v>
      </c>
      <c r="D654" t="s">
        <v>1226</v>
      </c>
      <c r="E654" s="13"/>
      <c r="F654" t="s">
        <v>1227</v>
      </c>
      <c r="G654" t="s">
        <v>1228</v>
      </c>
      <c r="H654" t="s">
        <v>20</v>
      </c>
      <c r="I654" t="s">
        <v>25</v>
      </c>
      <c r="J654" t="s">
        <v>21</v>
      </c>
    </row>
    <row r="655" spans="1:11" ht="15" customHeight="1" x14ac:dyDescent="0.25">
      <c r="A655" s="34">
        <v>366</v>
      </c>
      <c r="B655" t="s">
        <v>1229</v>
      </c>
      <c r="C655" s="11" t="s">
        <v>1230</v>
      </c>
      <c r="D655" t="s">
        <v>1231</v>
      </c>
      <c r="E655" s="13"/>
      <c r="F655" t="s">
        <v>1232</v>
      </c>
      <c r="G655" t="s">
        <v>673</v>
      </c>
      <c r="H655" t="s">
        <v>20</v>
      </c>
      <c r="I655" t="s">
        <v>25</v>
      </c>
      <c r="J655" t="s">
        <v>21</v>
      </c>
    </row>
    <row r="656" spans="1:11" ht="15" customHeight="1" x14ac:dyDescent="0.25">
      <c r="A656" s="34">
        <v>365</v>
      </c>
      <c r="B656" t="s">
        <v>1233</v>
      </c>
      <c r="C656" s="11" t="s">
        <v>1234</v>
      </c>
      <c r="D656" t="s">
        <v>1235</v>
      </c>
      <c r="E656" s="13"/>
      <c r="F656" t="s">
        <v>1236</v>
      </c>
      <c r="G656" t="s">
        <v>428</v>
      </c>
      <c r="H656" t="s">
        <v>20</v>
      </c>
      <c r="I656" t="s">
        <v>25</v>
      </c>
      <c r="J656" t="s">
        <v>21</v>
      </c>
    </row>
    <row r="657" spans="1:11" ht="15" customHeight="1" x14ac:dyDescent="0.25">
      <c r="A657" s="34">
        <v>364</v>
      </c>
      <c r="B657" t="s">
        <v>1237</v>
      </c>
      <c r="C657" s="11" t="s">
        <v>1238</v>
      </c>
      <c r="D657" t="s">
        <v>1239</v>
      </c>
      <c r="E657" s="13"/>
      <c r="F657" t="s">
        <v>1240</v>
      </c>
      <c r="G657" t="s">
        <v>104</v>
      </c>
      <c r="H657" t="s">
        <v>20</v>
      </c>
      <c r="I657" t="s">
        <v>25</v>
      </c>
      <c r="J657" t="s">
        <v>21</v>
      </c>
    </row>
    <row r="658" spans="1:11" ht="15" customHeight="1" x14ac:dyDescent="0.25">
      <c r="A658" s="34">
        <v>363</v>
      </c>
      <c r="B658" t="s">
        <v>1241</v>
      </c>
      <c r="C658" s="11" t="s">
        <v>1242</v>
      </c>
      <c r="D658" t="s">
        <v>1243</v>
      </c>
      <c r="E658" s="13"/>
      <c r="F658" t="s">
        <v>1244</v>
      </c>
      <c r="G658" t="s">
        <v>104</v>
      </c>
      <c r="H658" t="s">
        <v>20</v>
      </c>
      <c r="I658" t="s">
        <v>25</v>
      </c>
      <c r="J658" t="s">
        <v>24</v>
      </c>
    </row>
    <row r="659" spans="1:11" ht="15" customHeight="1" x14ac:dyDescent="0.25">
      <c r="A659" s="34">
        <v>362</v>
      </c>
      <c r="B659" t="s">
        <v>1245</v>
      </c>
      <c r="C659" s="11" t="s">
        <v>1246</v>
      </c>
      <c r="E659" s="13"/>
      <c r="F659" t="s">
        <v>1247</v>
      </c>
      <c r="G659" t="s">
        <v>133</v>
      </c>
      <c r="H659" t="s">
        <v>20</v>
      </c>
      <c r="I659" t="s">
        <v>25</v>
      </c>
      <c r="J659" t="s">
        <v>21</v>
      </c>
      <c r="K659" s="43">
        <v>44050</v>
      </c>
    </row>
    <row r="660" spans="1:11" ht="15" customHeight="1" x14ac:dyDescent="0.25">
      <c r="A660" s="34">
        <v>361</v>
      </c>
      <c r="B660" t="s">
        <v>1248</v>
      </c>
      <c r="C660" s="11" t="s">
        <v>1249</v>
      </c>
      <c r="D660" t="s">
        <v>1250</v>
      </c>
      <c r="E660" s="13"/>
      <c r="F660" t="s">
        <v>1251</v>
      </c>
      <c r="G660" t="s">
        <v>104</v>
      </c>
      <c r="H660" t="s">
        <v>20</v>
      </c>
      <c r="I660" t="s">
        <v>25</v>
      </c>
      <c r="J660" t="s">
        <v>24</v>
      </c>
    </row>
    <row r="661" spans="1:11" ht="15" customHeight="1" x14ac:dyDescent="0.25">
      <c r="A661" s="34">
        <v>360</v>
      </c>
      <c r="B661" t="s">
        <v>1252</v>
      </c>
      <c r="C661" s="11" t="s">
        <v>1253</v>
      </c>
      <c r="E661" s="13"/>
      <c r="F661" t="s">
        <v>1254</v>
      </c>
      <c r="G661" t="s">
        <v>673</v>
      </c>
      <c r="H661" t="s">
        <v>20</v>
      </c>
      <c r="I661" t="s">
        <v>25</v>
      </c>
      <c r="J661" t="s">
        <v>24</v>
      </c>
    </row>
    <row r="662" spans="1:11" ht="15" customHeight="1" x14ac:dyDescent="0.25">
      <c r="A662" s="34">
        <v>359</v>
      </c>
      <c r="B662" t="s">
        <v>1255</v>
      </c>
      <c r="C662" s="11" t="s">
        <v>1256</v>
      </c>
      <c r="D662" t="s">
        <v>1257</v>
      </c>
      <c r="E662" s="13"/>
      <c r="F662" t="s">
        <v>1258</v>
      </c>
      <c r="G662" t="s">
        <v>298</v>
      </c>
      <c r="H662" t="s">
        <v>20</v>
      </c>
      <c r="I662" t="s">
        <v>25</v>
      </c>
      <c r="J662" t="s">
        <v>21</v>
      </c>
      <c r="K662" s="43">
        <v>43988</v>
      </c>
    </row>
    <row r="663" spans="1:11" ht="15" customHeight="1" x14ac:dyDescent="0.25">
      <c r="A663" s="34">
        <v>358</v>
      </c>
      <c r="B663" t="s">
        <v>1259</v>
      </c>
      <c r="C663" s="11" t="s">
        <v>1260</v>
      </c>
      <c r="D663" t="s">
        <v>1261</v>
      </c>
      <c r="E663" s="13"/>
      <c r="F663" t="s">
        <v>1262</v>
      </c>
      <c r="G663" t="s">
        <v>472</v>
      </c>
      <c r="H663" t="s">
        <v>20</v>
      </c>
      <c r="I663" t="s">
        <v>25</v>
      </c>
      <c r="J663" t="s">
        <v>21</v>
      </c>
    </row>
    <row r="664" spans="1:11" ht="15" customHeight="1" x14ac:dyDescent="0.25">
      <c r="A664" s="34">
        <v>357</v>
      </c>
      <c r="B664" t="s">
        <v>1263</v>
      </c>
      <c r="C664" s="11" t="s">
        <v>1264</v>
      </c>
      <c r="E664" s="13"/>
      <c r="F664" t="s">
        <v>1265</v>
      </c>
      <c r="G664" t="s">
        <v>1266</v>
      </c>
      <c r="H664" t="s">
        <v>20</v>
      </c>
      <c r="I664" t="s">
        <v>25</v>
      </c>
      <c r="J664" t="s">
        <v>21</v>
      </c>
    </row>
    <row r="665" spans="1:11" ht="15" customHeight="1" x14ac:dyDescent="0.25">
      <c r="A665" s="34">
        <v>356</v>
      </c>
      <c r="B665" t="s">
        <v>1267</v>
      </c>
      <c r="C665" s="11" t="s">
        <v>1268</v>
      </c>
      <c r="D665" t="s">
        <v>1269</v>
      </c>
      <c r="E665" s="13"/>
      <c r="F665" t="s">
        <v>1270</v>
      </c>
      <c r="G665" t="s">
        <v>267</v>
      </c>
      <c r="H665" t="s">
        <v>20</v>
      </c>
      <c r="I665" t="s">
        <v>25</v>
      </c>
      <c r="J665" t="s">
        <v>21</v>
      </c>
    </row>
    <row r="666" spans="1:11" ht="15" customHeight="1" x14ac:dyDescent="0.25">
      <c r="A666" s="34">
        <v>355</v>
      </c>
      <c r="B666" t="s">
        <v>1271</v>
      </c>
      <c r="C666" s="11" t="s">
        <v>1272</v>
      </c>
      <c r="D666" t="s">
        <v>1273</v>
      </c>
      <c r="E666" s="13"/>
      <c r="F666" t="s">
        <v>1274</v>
      </c>
      <c r="G666" t="s">
        <v>472</v>
      </c>
      <c r="H666" t="s">
        <v>20</v>
      </c>
      <c r="I666" t="s">
        <v>25</v>
      </c>
      <c r="J666" t="s">
        <v>21</v>
      </c>
    </row>
    <row r="667" spans="1:11" ht="15" customHeight="1" x14ac:dyDescent="0.25">
      <c r="A667" s="34">
        <v>354</v>
      </c>
      <c r="B667" t="s">
        <v>1275</v>
      </c>
      <c r="C667" s="11" t="s">
        <v>1276</v>
      </c>
      <c r="E667" s="13"/>
      <c r="F667" t="s">
        <v>1277</v>
      </c>
      <c r="G667" t="s">
        <v>982</v>
      </c>
      <c r="H667" t="s">
        <v>20</v>
      </c>
      <c r="I667" t="s">
        <v>25</v>
      </c>
      <c r="J667" t="s">
        <v>21</v>
      </c>
    </row>
    <row r="668" spans="1:11" ht="15" customHeight="1" x14ac:dyDescent="0.25">
      <c r="A668" s="34">
        <v>353</v>
      </c>
      <c r="B668" t="s">
        <v>1278</v>
      </c>
      <c r="C668" s="11" t="s">
        <v>1279</v>
      </c>
      <c r="D668" t="s">
        <v>1280</v>
      </c>
      <c r="E668" s="13"/>
      <c r="F668" t="s">
        <v>1281</v>
      </c>
      <c r="G668" t="s">
        <v>227</v>
      </c>
      <c r="H668" t="s">
        <v>20</v>
      </c>
      <c r="I668" t="s">
        <v>25</v>
      </c>
      <c r="J668" t="s">
        <v>24</v>
      </c>
    </row>
    <row r="669" spans="1:11" ht="15" customHeight="1" x14ac:dyDescent="0.25">
      <c r="A669" s="34">
        <v>352</v>
      </c>
      <c r="B669" t="s">
        <v>1282</v>
      </c>
      <c r="C669" s="11" t="s">
        <v>1283</v>
      </c>
      <c r="E669" s="13"/>
      <c r="F669" t="s">
        <v>1284</v>
      </c>
      <c r="G669" t="s">
        <v>472</v>
      </c>
      <c r="H669" t="s">
        <v>20</v>
      </c>
      <c r="I669" t="s">
        <v>25</v>
      </c>
      <c r="J669" t="s">
        <v>24</v>
      </c>
    </row>
    <row r="670" spans="1:11" ht="15" customHeight="1" x14ac:dyDescent="0.25">
      <c r="A670" s="34">
        <v>351</v>
      </c>
      <c r="B670" t="s">
        <v>1285</v>
      </c>
      <c r="C670" s="11" t="s">
        <v>1286</v>
      </c>
      <c r="D670" t="s">
        <v>1287</v>
      </c>
      <c r="E670" s="13"/>
      <c r="F670" t="s">
        <v>1288</v>
      </c>
      <c r="G670" t="s">
        <v>1289</v>
      </c>
      <c r="H670" t="s">
        <v>26</v>
      </c>
      <c r="I670" t="s">
        <v>25</v>
      </c>
      <c r="J670" t="s">
        <v>24</v>
      </c>
    </row>
    <row r="671" spans="1:11" ht="15" customHeight="1" x14ac:dyDescent="0.25">
      <c r="A671" s="34">
        <v>350</v>
      </c>
      <c r="B671" t="s">
        <v>1290</v>
      </c>
      <c r="C671" s="11" t="s">
        <v>1291</v>
      </c>
      <c r="E671" s="13">
        <v>43853</v>
      </c>
      <c r="F671" t="s">
        <v>1292</v>
      </c>
      <c r="G671" t="s">
        <v>104</v>
      </c>
      <c r="H671" t="s">
        <v>20</v>
      </c>
      <c r="I671" t="s">
        <v>25</v>
      </c>
      <c r="J671" t="s">
        <v>21</v>
      </c>
      <c r="K671" s="43">
        <v>44015</v>
      </c>
    </row>
    <row r="672" spans="1:11" ht="15" customHeight="1" x14ac:dyDescent="0.25">
      <c r="A672" s="34">
        <v>349</v>
      </c>
      <c r="B672" t="s">
        <v>1293</v>
      </c>
      <c r="C672" s="11" t="s">
        <v>1294</v>
      </c>
      <c r="D672" t="s">
        <v>1295</v>
      </c>
      <c r="E672" s="13"/>
      <c r="F672" t="s">
        <v>1296</v>
      </c>
      <c r="G672" t="s">
        <v>1297</v>
      </c>
      <c r="H672" t="s">
        <v>23</v>
      </c>
      <c r="I672" t="s">
        <v>25</v>
      </c>
      <c r="J672" t="s">
        <v>24</v>
      </c>
    </row>
    <row r="673" spans="1:11" ht="15" customHeight="1" x14ac:dyDescent="0.25">
      <c r="A673" s="34">
        <v>348</v>
      </c>
      <c r="B673" t="s">
        <v>1298</v>
      </c>
      <c r="C673" s="11" t="s">
        <v>1299</v>
      </c>
      <c r="D673" t="s">
        <v>1300</v>
      </c>
      <c r="E673" s="13"/>
      <c r="F673" t="s">
        <v>1301</v>
      </c>
      <c r="G673" t="s">
        <v>1302</v>
      </c>
      <c r="H673" t="s">
        <v>20</v>
      </c>
      <c r="I673" t="s">
        <v>25</v>
      </c>
      <c r="J673" t="s">
        <v>21</v>
      </c>
    </row>
    <row r="674" spans="1:11" ht="15" customHeight="1" x14ac:dyDescent="0.25">
      <c r="A674" s="34">
        <v>347</v>
      </c>
      <c r="B674" t="s">
        <v>1303</v>
      </c>
      <c r="C674" s="11" t="s">
        <v>1304</v>
      </c>
      <c r="E674" s="13"/>
      <c r="F674" t="s">
        <v>1305</v>
      </c>
      <c r="G674" t="s">
        <v>90</v>
      </c>
      <c r="H674" t="s">
        <v>20</v>
      </c>
      <c r="I674" t="s">
        <v>25</v>
      </c>
      <c r="J674" t="s">
        <v>21</v>
      </c>
    </row>
    <row r="675" spans="1:11" ht="15" customHeight="1" x14ac:dyDescent="0.25">
      <c r="A675" s="34">
        <v>346</v>
      </c>
      <c r="C675" s="11"/>
      <c r="E675" s="13"/>
      <c r="J675" t="s">
        <v>21</v>
      </c>
    </row>
    <row r="676" spans="1:11" ht="15" customHeight="1" x14ac:dyDescent="0.25">
      <c r="A676" s="34">
        <v>345</v>
      </c>
      <c r="B676" t="s">
        <v>1306</v>
      </c>
      <c r="C676" s="11" t="s">
        <v>1307</v>
      </c>
      <c r="D676" t="s">
        <v>1308</v>
      </c>
      <c r="E676" s="13"/>
      <c r="F676" t="s">
        <v>1309</v>
      </c>
      <c r="G676" t="s">
        <v>97</v>
      </c>
      <c r="H676" t="s">
        <v>20</v>
      </c>
      <c r="I676" t="s">
        <v>25</v>
      </c>
      <c r="J676" t="s">
        <v>24</v>
      </c>
    </row>
    <row r="677" spans="1:11" ht="15" customHeight="1" x14ac:dyDescent="0.25">
      <c r="A677" s="34">
        <v>344</v>
      </c>
      <c r="B677" t="s">
        <v>1310</v>
      </c>
      <c r="C677" s="11" t="s">
        <v>1311</v>
      </c>
      <c r="D677" t="s">
        <v>1312</v>
      </c>
      <c r="E677" s="13"/>
      <c r="F677" t="s">
        <v>1313</v>
      </c>
      <c r="G677" t="s">
        <v>1314</v>
      </c>
      <c r="H677" t="s">
        <v>26</v>
      </c>
      <c r="I677" t="s">
        <v>25</v>
      </c>
      <c r="J677" t="s">
        <v>21</v>
      </c>
    </row>
    <row r="678" spans="1:11" ht="15" customHeight="1" x14ac:dyDescent="0.25">
      <c r="A678" s="34">
        <v>343</v>
      </c>
      <c r="B678" t="s">
        <v>1315</v>
      </c>
      <c r="C678" s="11" t="s">
        <v>1316</v>
      </c>
      <c r="D678" t="s">
        <v>1317</v>
      </c>
      <c r="E678" s="13"/>
      <c r="F678" t="s">
        <v>1318</v>
      </c>
      <c r="G678" t="s">
        <v>298</v>
      </c>
      <c r="H678" t="s">
        <v>20</v>
      </c>
      <c r="I678" t="s">
        <v>19</v>
      </c>
      <c r="J678" t="s">
        <v>21</v>
      </c>
    </row>
    <row r="679" spans="1:11" ht="15" customHeight="1" x14ac:dyDescent="0.25">
      <c r="A679" s="34">
        <v>342</v>
      </c>
      <c r="B679" t="s">
        <v>1319</v>
      </c>
      <c r="C679" s="11" t="s">
        <v>1320</v>
      </c>
      <c r="D679" t="s">
        <v>1321</v>
      </c>
      <c r="E679" s="13">
        <v>44096</v>
      </c>
      <c r="F679" t="s">
        <v>1322</v>
      </c>
      <c r="G679" t="s">
        <v>227</v>
      </c>
      <c r="H679" t="s">
        <v>20</v>
      </c>
      <c r="I679" t="s">
        <v>25</v>
      </c>
      <c r="J679" t="s">
        <v>21</v>
      </c>
    </row>
    <row r="680" spans="1:11" ht="15" customHeight="1" x14ac:dyDescent="0.25">
      <c r="A680" s="34">
        <v>341</v>
      </c>
      <c r="B680" t="s">
        <v>1323</v>
      </c>
      <c r="C680" s="11" t="s">
        <v>1324</v>
      </c>
      <c r="D680" t="s">
        <v>1325</v>
      </c>
      <c r="E680" s="13">
        <v>43963</v>
      </c>
      <c r="F680" t="s">
        <v>1326</v>
      </c>
      <c r="G680" t="s">
        <v>104</v>
      </c>
      <c r="H680" t="s">
        <v>20</v>
      </c>
      <c r="I680" t="s">
        <v>25</v>
      </c>
      <c r="J680" t="s">
        <v>21</v>
      </c>
    </row>
    <row r="681" spans="1:11" ht="15" customHeight="1" x14ac:dyDescent="0.25">
      <c r="A681" s="34">
        <v>340</v>
      </c>
      <c r="B681" t="s">
        <v>1327</v>
      </c>
      <c r="C681" s="11" t="s">
        <v>1328</v>
      </c>
      <c r="D681" t="s">
        <v>1329</v>
      </c>
      <c r="E681" s="13"/>
      <c r="F681" t="s">
        <v>1330</v>
      </c>
      <c r="G681" t="s">
        <v>139</v>
      </c>
      <c r="H681" t="s">
        <v>20</v>
      </c>
      <c r="I681" t="s">
        <v>25</v>
      </c>
      <c r="J681" t="s">
        <v>21</v>
      </c>
    </row>
    <row r="682" spans="1:11" ht="15" customHeight="1" x14ac:dyDescent="0.25">
      <c r="A682" s="34">
        <v>339</v>
      </c>
      <c r="B682" t="s">
        <v>1331</v>
      </c>
      <c r="C682" s="11" t="s">
        <v>1332</v>
      </c>
      <c r="E682" s="13"/>
      <c r="F682" t="s">
        <v>1333</v>
      </c>
      <c r="G682" t="s">
        <v>1334</v>
      </c>
      <c r="H682" t="s">
        <v>26</v>
      </c>
      <c r="I682" t="s">
        <v>25</v>
      </c>
      <c r="J682" t="s">
        <v>21</v>
      </c>
    </row>
    <row r="683" spans="1:11" ht="15" customHeight="1" x14ac:dyDescent="0.25">
      <c r="A683" s="34">
        <v>338</v>
      </c>
      <c r="B683" t="s">
        <v>1335</v>
      </c>
      <c r="C683" s="11" t="s">
        <v>1336</v>
      </c>
      <c r="D683" t="s">
        <v>1337</v>
      </c>
      <c r="E683" s="13"/>
      <c r="F683" t="s">
        <v>1338</v>
      </c>
      <c r="G683" t="s">
        <v>1339</v>
      </c>
      <c r="I683" t="s">
        <v>25</v>
      </c>
      <c r="J683" t="s">
        <v>21</v>
      </c>
    </row>
    <row r="684" spans="1:11" ht="15" customHeight="1" x14ac:dyDescent="0.25">
      <c r="A684" s="34">
        <v>337</v>
      </c>
      <c r="B684" t="s">
        <v>1340</v>
      </c>
      <c r="C684" s="11" t="s">
        <v>1341</v>
      </c>
      <c r="E684" s="13"/>
      <c r="F684" t="s">
        <v>1342</v>
      </c>
      <c r="G684" t="s">
        <v>90</v>
      </c>
      <c r="H684" t="s">
        <v>20</v>
      </c>
      <c r="I684" t="s">
        <v>25</v>
      </c>
      <c r="J684" t="s">
        <v>21</v>
      </c>
      <c r="K684" s="43">
        <v>43986</v>
      </c>
    </row>
    <row r="685" spans="1:11" ht="15" customHeight="1" x14ac:dyDescent="0.25">
      <c r="A685" s="34">
        <v>336</v>
      </c>
      <c r="B685" t="s">
        <v>1343</v>
      </c>
      <c r="C685" s="11" t="s">
        <v>1344</v>
      </c>
      <c r="D685" t="s">
        <v>1345</v>
      </c>
      <c r="E685" s="13"/>
      <c r="F685" t="s">
        <v>1346</v>
      </c>
      <c r="G685" t="s">
        <v>1347</v>
      </c>
      <c r="H685" t="s">
        <v>20</v>
      </c>
      <c r="I685" t="s">
        <v>25</v>
      </c>
      <c r="J685" t="s">
        <v>21</v>
      </c>
    </row>
    <row r="686" spans="1:11" ht="15" customHeight="1" x14ac:dyDescent="0.25">
      <c r="A686" s="34">
        <v>335</v>
      </c>
      <c r="B686" t="s">
        <v>1348</v>
      </c>
      <c r="C686" s="11" t="s">
        <v>1349</v>
      </c>
      <c r="E686" s="13"/>
      <c r="F686" t="s">
        <v>1350</v>
      </c>
      <c r="G686" t="s">
        <v>1351</v>
      </c>
      <c r="H686" t="s">
        <v>20</v>
      </c>
      <c r="I686" t="s">
        <v>19</v>
      </c>
      <c r="J686" t="s">
        <v>21</v>
      </c>
    </row>
    <row r="687" spans="1:11" ht="15" customHeight="1" x14ac:dyDescent="0.25">
      <c r="A687" s="34">
        <v>334</v>
      </c>
      <c r="B687" t="s">
        <v>1188</v>
      </c>
      <c r="C687" s="11">
        <v>31</v>
      </c>
      <c r="D687" t="s">
        <v>1352</v>
      </c>
      <c r="E687" s="13"/>
      <c r="F687" t="s">
        <v>1353</v>
      </c>
      <c r="G687" t="s">
        <v>75</v>
      </c>
      <c r="H687" t="s">
        <v>20</v>
      </c>
      <c r="I687" t="s">
        <v>25</v>
      </c>
      <c r="J687" t="s">
        <v>21</v>
      </c>
    </row>
    <row r="688" spans="1:11" ht="15" customHeight="1" x14ac:dyDescent="0.25">
      <c r="A688" s="34">
        <v>333</v>
      </c>
      <c r="B688" t="s">
        <v>1354</v>
      </c>
      <c r="C688" s="11" t="s">
        <v>1355</v>
      </c>
      <c r="D688" t="s">
        <v>1356</v>
      </c>
      <c r="E688" s="13"/>
      <c r="F688" t="s">
        <v>1357</v>
      </c>
      <c r="G688" t="s">
        <v>133</v>
      </c>
      <c r="H688" t="s">
        <v>20</v>
      </c>
      <c r="I688" t="s">
        <v>19</v>
      </c>
      <c r="J688" t="s">
        <v>21</v>
      </c>
    </row>
    <row r="689" spans="1:11" ht="15" customHeight="1" x14ac:dyDescent="0.25">
      <c r="A689" s="34">
        <v>332</v>
      </c>
      <c r="B689" t="s">
        <v>1358</v>
      </c>
      <c r="C689" s="11" t="s">
        <v>1359</v>
      </c>
      <c r="D689" t="s">
        <v>1360</v>
      </c>
      <c r="E689" s="13"/>
      <c r="F689" t="s">
        <v>1361</v>
      </c>
      <c r="G689" t="s">
        <v>164</v>
      </c>
      <c r="H689" t="s">
        <v>20</v>
      </c>
      <c r="I689" t="s">
        <v>25</v>
      </c>
      <c r="J689" t="s">
        <v>24</v>
      </c>
    </row>
    <row r="690" spans="1:11" ht="15" customHeight="1" x14ac:dyDescent="0.25">
      <c r="A690" s="34">
        <v>331</v>
      </c>
      <c r="B690" t="s">
        <v>1362</v>
      </c>
      <c r="C690" s="11" t="s">
        <v>1363</v>
      </c>
      <c r="D690" t="s">
        <v>1364</v>
      </c>
      <c r="E690" s="13"/>
      <c r="F690" t="s">
        <v>1365</v>
      </c>
      <c r="G690" t="s">
        <v>164</v>
      </c>
      <c r="H690" t="s">
        <v>20</v>
      </c>
      <c r="I690" t="s">
        <v>25</v>
      </c>
      <c r="J690" t="s">
        <v>24</v>
      </c>
    </row>
    <row r="691" spans="1:11" ht="15" customHeight="1" x14ac:dyDescent="0.25">
      <c r="A691" s="34">
        <v>330</v>
      </c>
      <c r="B691" t="s">
        <v>1366</v>
      </c>
      <c r="C691" s="11" t="s">
        <v>1367</v>
      </c>
      <c r="D691" t="s">
        <v>1368</v>
      </c>
      <c r="E691" s="13">
        <v>35552</v>
      </c>
      <c r="F691" t="s">
        <v>1369</v>
      </c>
      <c r="G691" t="s">
        <v>104</v>
      </c>
      <c r="H691" t="s">
        <v>20</v>
      </c>
      <c r="I691" t="s">
        <v>25</v>
      </c>
      <c r="J691" t="s">
        <v>24</v>
      </c>
    </row>
    <row r="692" spans="1:11" ht="15" customHeight="1" x14ac:dyDescent="0.25">
      <c r="A692" s="34">
        <v>329</v>
      </c>
      <c r="B692" t="s">
        <v>1370</v>
      </c>
      <c r="C692" s="11" t="s">
        <v>1371</v>
      </c>
      <c r="D692" t="s">
        <v>1372</v>
      </c>
      <c r="E692" s="13"/>
      <c r="F692" t="s">
        <v>1373</v>
      </c>
      <c r="G692" t="s">
        <v>1351</v>
      </c>
      <c r="H692" t="s">
        <v>20</v>
      </c>
      <c r="I692" t="s">
        <v>25</v>
      </c>
      <c r="J692" t="s">
        <v>21</v>
      </c>
    </row>
    <row r="693" spans="1:11" ht="15" customHeight="1" x14ac:dyDescent="0.25">
      <c r="A693" s="34">
        <v>328</v>
      </c>
      <c r="B693" t="s">
        <v>1374</v>
      </c>
      <c r="C693" s="11" t="s">
        <v>1375</v>
      </c>
      <c r="D693" t="s">
        <v>1376</v>
      </c>
      <c r="E693" s="13"/>
      <c r="F693" t="s">
        <v>1377</v>
      </c>
      <c r="G693" t="s">
        <v>90</v>
      </c>
      <c r="H693" t="s">
        <v>20</v>
      </c>
      <c r="I693" t="s">
        <v>25</v>
      </c>
      <c r="J693" t="s">
        <v>24</v>
      </c>
    </row>
    <row r="694" spans="1:11" ht="15" customHeight="1" x14ac:dyDescent="0.25">
      <c r="A694" s="34">
        <v>327</v>
      </c>
      <c r="B694" t="s">
        <v>1378</v>
      </c>
      <c r="C694" s="11" t="s">
        <v>1379</v>
      </c>
      <c r="D694" t="s">
        <v>1380</v>
      </c>
      <c r="E694" s="13"/>
      <c r="G694" t="s">
        <v>1381</v>
      </c>
      <c r="H694" t="s">
        <v>20</v>
      </c>
      <c r="I694" t="s">
        <v>25</v>
      </c>
      <c r="J694" t="s">
        <v>24</v>
      </c>
    </row>
    <row r="695" spans="1:11" ht="15" customHeight="1" x14ac:dyDescent="0.25">
      <c r="A695" s="34">
        <v>326</v>
      </c>
      <c r="B695" t="s">
        <v>1382</v>
      </c>
      <c r="C695" s="11" t="s">
        <v>1383</v>
      </c>
      <c r="E695" s="13"/>
      <c r="F695" t="s">
        <v>1384</v>
      </c>
      <c r="G695" t="s">
        <v>233</v>
      </c>
      <c r="H695" t="s">
        <v>20</v>
      </c>
      <c r="I695" t="s">
        <v>19</v>
      </c>
      <c r="J695" t="s">
        <v>24</v>
      </c>
    </row>
    <row r="696" spans="1:11" ht="15" customHeight="1" x14ac:dyDescent="0.25">
      <c r="A696" s="34">
        <v>325</v>
      </c>
      <c r="B696" t="s">
        <v>1385</v>
      </c>
      <c r="C696" s="11" t="s">
        <v>1386</v>
      </c>
      <c r="E696" s="13"/>
      <c r="F696" t="s">
        <v>1387</v>
      </c>
      <c r="G696" t="s">
        <v>97</v>
      </c>
      <c r="H696" t="s">
        <v>20</v>
      </c>
      <c r="I696" t="s">
        <v>25</v>
      </c>
      <c r="J696" t="s">
        <v>21</v>
      </c>
    </row>
    <row r="697" spans="1:11" ht="15" customHeight="1" x14ac:dyDescent="0.25">
      <c r="A697" s="34">
        <v>324</v>
      </c>
      <c r="B697" t="s">
        <v>1388</v>
      </c>
      <c r="C697" s="11" t="s">
        <v>1389</v>
      </c>
      <c r="E697" s="13"/>
      <c r="F697" t="s">
        <v>1390</v>
      </c>
      <c r="G697" t="s">
        <v>298</v>
      </c>
      <c r="H697" t="s">
        <v>20</v>
      </c>
      <c r="I697" t="s">
        <v>25</v>
      </c>
      <c r="J697" t="s">
        <v>21</v>
      </c>
    </row>
    <row r="698" spans="1:11" ht="15" customHeight="1" x14ac:dyDescent="0.25">
      <c r="A698" s="34">
        <v>323</v>
      </c>
      <c r="B698" t="s">
        <v>1391</v>
      </c>
      <c r="C698" s="11" t="s">
        <v>1392</v>
      </c>
      <c r="D698" t="s">
        <v>1393</v>
      </c>
      <c r="E698" s="13"/>
      <c r="F698" t="s">
        <v>1394</v>
      </c>
      <c r="G698" t="s">
        <v>233</v>
      </c>
      <c r="H698" t="s">
        <v>20</v>
      </c>
      <c r="I698" t="s">
        <v>19</v>
      </c>
      <c r="J698" t="s">
        <v>21</v>
      </c>
    </row>
    <row r="699" spans="1:11" ht="15" customHeight="1" x14ac:dyDescent="0.25">
      <c r="A699" s="34">
        <v>322</v>
      </c>
      <c r="B699" t="s">
        <v>1395</v>
      </c>
      <c r="C699" s="11" t="s">
        <v>1396</v>
      </c>
      <c r="D699" t="s">
        <v>1397</v>
      </c>
      <c r="E699" s="13"/>
      <c r="F699" t="s">
        <v>1398</v>
      </c>
      <c r="G699" t="s">
        <v>616</v>
      </c>
      <c r="H699" t="s">
        <v>20</v>
      </c>
      <c r="I699" t="s">
        <v>25</v>
      </c>
      <c r="J699" t="s">
        <v>21</v>
      </c>
      <c r="K699" s="43">
        <v>44052</v>
      </c>
    </row>
    <row r="700" spans="1:11" ht="15" customHeight="1" x14ac:dyDescent="0.25">
      <c r="A700" s="34">
        <v>321</v>
      </c>
      <c r="C700" s="11"/>
      <c r="E700" s="13"/>
      <c r="J700" t="s">
        <v>21</v>
      </c>
    </row>
    <row r="701" spans="1:11" ht="15" customHeight="1" x14ac:dyDescent="0.25">
      <c r="A701" s="34">
        <v>320</v>
      </c>
      <c r="B701" t="s">
        <v>1399</v>
      </c>
      <c r="C701" s="11" t="s">
        <v>1400</v>
      </c>
      <c r="E701" s="13"/>
      <c r="F701" t="s">
        <v>1401</v>
      </c>
      <c r="G701" t="s">
        <v>472</v>
      </c>
      <c r="H701" t="s">
        <v>20</v>
      </c>
      <c r="I701" t="s">
        <v>19</v>
      </c>
      <c r="J701" t="s">
        <v>24</v>
      </c>
    </row>
    <row r="702" spans="1:11" ht="15" customHeight="1" x14ac:dyDescent="0.25">
      <c r="A702" s="34">
        <v>319</v>
      </c>
      <c r="B702" t="s">
        <v>1402</v>
      </c>
      <c r="C702" s="11" t="s">
        <v>1403</v>
      </c>
      <c r="E702" s="13"/>
      <c r="F702" t="s">
        <v>1404</v>
      </c>
      <c r="G702" t="s">
        <v>104</v>
      </c>
      <c r="H702" t="s">
        <v>20</v>
      </c>
      <c r="I702" t="s">
        <v>19</v>
      </c>
      <c r="J702" t="s">
        <v>21</v>
      </c>
    </row>
    <row r="703" spans="1:11" ht="15" customHeight="1" x14ac:dyDescent="0.25">
      <c r="A703" s="34">
        <v>318</v>
      </c>
      <c r="B703" t="s">
        <v>1405</v>
      </c>
      <c r="C703" s="11" t="s">
        <v>1304</v>
      </c>
      <c r="E703" s="13"/>
      <c r="F703" t="s">
        <v>1406</v>
      </c>
      <c r="G703" t="s">
        <v>90</v>
      </c>
      <c r="H703" t="s">
        <v>20</v>
      </c>
      <c r="I703" t="s">
        <v>25</v>
      </c>
      <c r="J703" t="s">
        <v>21</v>
      </c>
      <c r="K703" s="43">
        <v>44023</v>
      </c>
    </row>
    <row r="704" spans="1:11" ht="15" customHeight="1" x14ac:dyDescent="0.25">
      <c r="A704" s="34">
        <v>317</v>
      </c>
      <c r="B704" t="s">
        <v>1407</v>
      </c>
      <c r="C704" s="11" t="s">
        <v>1408</v>
      </c>
      <c r="D704" t="s">
        <v>1409</v>
      </c>
      <c r="E704" s="13">
        <v>34632</v>
      </c>
      <c r="F704" t="s">
        <v>1410</v>
      </c>
      <c r="G704" t="s">
        <v>382</v>
      </c>
      <c r="H704" t="s">
        <v>20</v>
      </c>
      <c r="I704" t="s">
        <v>25</v>
      </c>
      <c r="J704" t="s">
        <v>21</v>
      </c>
    </row>
    <row r="705" spans="1:11" ht="15" customHeight="1" x14ac:dyDescent="0.25">
      <c r="A705" s="34">
        <v>316</v>
      </c>
      <c r="B705" t="s">
        <v>1411</v>
      </c>
      <c r="C705" s="11">
        <v>31</v>
      </c>
      <c r="D705" t="s">
        <v>1412</v>
      </c>
      <c r="E705" s="13"/>
      <c r="F705" t="s">
        <v>1413</v>
      </c>
      <c r="J705" t="s">
        <v>21</v>
      </c>
    </row>
    <row r="706" spans="1:11" ht="15" customHeight="1" x14ac:dyDescent="0.25">
      <c r="A706" s="34">
        <v>315</v>
      </c>
      <c r="B706" t="s">
        <v>1414</v>
      </c>
      <c r="C706" s="11" t="s">
        <v>1415</v>
      </c>
      <c r="D706" t="s">
        <v>1416</v>
      </c>
      <c r="E706" s="13"/>
      <c r="F706" t="s">
        <v>1417</v>
      </c>
      <c r="G706" t="s">
        <v>622</v>
      </c>
      <c r="H706" t="s">
        <v>26</v>
      </c>
      <c r="I706" t="s">
        <v>25</v>
      </c>
      <c r="J706" t="s">
        <v>21</v>
      </c>
    </row>
    <row r="707" spans="1:11" ht="15" customHeight="1" x14ac:dyDescent="0.25">
      <c r="A707" s="34">
        <v>314</v>
      </c>
      <c r="B707" t="s">
        <v>1418</v>
      </c>
      <c r="C707" s="11" t="s">
        <v>1419</v>
      </c>
      <c r="D707" t="s">
        <v>1420</v>
      </c>
      <c r="E707" s="13"/>
      <c r="F707" t="s">
        <v>1421</v>
      </c>
      <c r="G707" t="s">
        <v>233</v>
      </c>
      <c r="H707" t="s">
        <v>20</v>
      </c>
      <c r="I707" t="s">
        <v>25</v>
      </c>
      <c r="J707" t="s">
        <v>21</v>
      </c>
    </row>
    <row r="708" spans="1:11" ht="15" customHeight="1" x14ac:dyDescent="0.25">
      <c r="A708" s="34">
        <v>313</v>
      </c>
      <c r="B708" t="s">
        <v>1202</v>
      </c>
      <c r="C708" s="11" t="s">
        <v>1422</v>
      </c>
      <c r="E708" s="13"/>
      <c r="F708" t="s">
        <v>1203</v>
      </c>
      <c r="G708" t="s">
        <v>164</v>
      </c>
      <c r="H708" t="s">
        <v>20</v>
      </c>
      <c r="I708" t="s">
        <v>25</v>
      </c>
      <c r="J708" t="s">
        <v>21</v>
      </c>
    </row>
    <row r="709" spans="1:11" ht="15" customHeight="1" x14ac:dyDescent="0.25">
      <c r="A709" s="34">
        <v>312</v>
      </c>
      <c r="B709" t="s">
        <v>1423</v>
      </c>
      <c r="C709" s="11" t="s">
        <v>1424</v>
      </c>
      <c r="E709" s="13"/>
      <c r="F709" t="s">
        <v>1425</v>
      </c>
      <c r="G709" t="s">
        <v>813</v>
      </c>
      <c r="H709" t="s">
        <v>20</v>
      </c>
      <c r="I709" t="s">
        <v>19</v>
      </c>
      <c r="J709" t="s">
        <v>21</v>
      </c>
      <c r="K709" s="43">
        <v>44051</v>
      </c>
    </row>
    <row r="710" spans="1:11" ht="15" customHeight="1" x14ac:dyDescent="0.25">
      <c r="A710" s="34">
        <v>311</v>
      </c>
      <c r="B710" t="s">
        <v>1426</v>
      </c>
      <c r="C710" s="11" t="s">
        <v>1427</v>
      </c>
      <c r="D710" t="s">
        <v>1428</v>
      </c>
      <c r="E710" s="13"/>
      <c r="F710" t="s">
        <v>1429</v>
      </c>
      <c r="G710" t="s">
        <v>1430</v>
      </c>
      <c r="H710" t="s">
        <v>20</v>
      </c>
      <c r="I710" t="s">
        <v>25</v>
      </c>
      <c r="J710" t="s">
        <v>24</v>
      </c>
    </row>
    <row r="711" spans="1:11" ht="15" customHeight="1" x14ac:dyDescent="0.25">
      <c r="A711" s="34">
        <v>310</v>
      </c>
      <c r="B711" t="s">
        <v>1431</v>
      </c>
      <c r="C711" s="11" t="s">
        <v>1432</v>
      </c>
      <c r="D711" t="s">
        <v>1433</v>
      </c>
      <c r="E711" s="13"/>
      <c r="F711" t="s">
        <v>1434</v>
      </c>
      <c r="G711" t="s">
        <v>1435</v>
      </c>
      <c r="H711" t="s">
        <v>20</v>
      </c>
      <c r="I711" t="s">
        <v>25</v>
      </c>
      <c r="J711" t="s">
        <v>21</v>
      </c>
    </row>
    <row r="712" spans="1:11" ht="15" customHeight="1" x14ac:dyDescent="0.25">
      <c r="A712" s="34">
        <v>309</v>
      </c>
      <c r="B712" t="s">
        <v>1436</v>
      </c>
      <c r="C712" s="11" t="s">
        <v>1437</v>
      </c>
      <c r="D712" t="s">
        <v>1438</v>
      </c>
      <c r="E712" s="13"/>
      <c r="F712" t="s">
        <v>1439</v>
      </c>
      <c r="H712" t="s">
        <v>30</v>
      </c>
      <c r="I712" t="s">
        <v>25</v>
      </c>
      <c r="J712" t="s">
        <v>21</v>
      </c>
      <c r="K712" s="43">
        <v>44093</v>
      </c>
    </row>
    <row r="713" spans="1:11" ht="15" customHeight="1" x14ac:dyDescent="0.25">
      <c r="A713" s="34">
        <v>308</v>
      </c>
      <c r="B713" t="s">
        <v>1440</v>
      </c>
      <c r="C713" s="11" t="s">
        <v>1441</v>
      </c>
      <c r="D713" t="s">
        <v>3095</v>
      </c>
      <c r="E713" s="13">
        <v>35108</v>
      </c>
      <c r="F713" t="s">
        <v>1442</v>
      </c>
      <c r="G713" t="s">
        <v>298</v>
      </c>
      <c r="H713" t="s">
        <v>20</v>
      </c>
      <c r="I713" t="s">
        <v>25</v>
      </c>
      <c r="J713" t="s">
        <v>21</v>
      </c>
    </row>
    <row r="714" spans="1:11" ht="15" customHeight="1" x14ac:dyDescent="0.25">
      <c r="A714" s="34">
        <v>307</v>
      </c>
      <c r="B714" t="s">
        <v>1443</v>
      </c>
      <c r="C714" s="11" t="s">
        <v>1444</v>
      </c>
      <c r="E714" s="13"/>
      <c r="F714" t="s">
        <v>1445</v>
      </c>
      <c r="G714" t="s">
        <v>298</v>
      </c>
      <c r="H714" t="s">
        <v>20</v>
      </c>
      <c r="I714" t="s">
        <v>25</v>
      </c>
      <c r="J714" t="s">
        <v>21</v>
      </c>
    </row>
    <row r="715" spans="1:11" ht="15" customHeight="1" x14ac:dyDescent="0.25">
      <c r="A715" s="34">
        <v>306</v>
      </c>
      <c r="B715" t="s">
        <v>1446</v>
      </c>
      <c r="C715" s="11">
        <v>31</v>
      </c>
      <c r="D715" t="s">
        <v>1447</v>
      </c>
      <c r="E715" s="13"/>
      <c r="I715" t="s">
        <v>25</v>
      </c>
      <c r="J715" t="s">
        <v>21</v>
      </c>
    </row>
    <row r="716" spans="1:11" ht="15" customHeight="1" x14ac:dyDescent="0.25">
      <c r="A716" s="34">
        <v>305</v>
      </c>
      <c r="B716" t="s">
        <v>1448</v>
      </c>
      <c r="C716" s="11" t="s">
        <v>1449</v>
      </c>
      <c r="D716" t="s">
        <v>1450</v>
      </c>
      <c r="E716" s="13"/>
      <c r="F716" t="s">
        <v>1451</v>
      </c>
      <c r="G716" t="s">
        <v>1452</v>
      </c>
      <c r="H716" t="s">
        <v>26</v>
      </c>
      <c r="I716" t="s">
        <v>25</v>
      </c>
      <c r="J716" t="s">
        <v>21</v>
      </c>
    </row>
    <row r="717" spans="1:11" ht="15" customHeight="1" x14ac:dyDescent="0.25">
      <c r="A717" s="34">
        <v>304</v>
      </c>
      <c r="B717" t="s">
        <v>1453</v>
      </c>
      <c r="C717" s="11" t="s">
        <v>1454</v>
      </c>
      <c r="E717" s="13"/>
      <c r="F717" t="s">
        <v>1455</v>
      </c>
      <c r="G717" t="s">
        <v>1456</v>
      </c>
      <c r="H717" t="s">
        <v>32</v>
      </c>
      <c r="J717" t="s">
        <v>21</v>
      </c>
    </row>
    <row r="718" spans="1:11" ht="15" customHeight="1" x14ac:dyDescent="0.25">
      <c r="A718" s="34">
        <v>303</v>
      </c>
      <c r="B718" t="s">
        <v>1457</v>
      </c>
      <c r="C718" s="11" t="s">
        <v>1458</v>
      </c>
      <c r="D718" t="s">
        <v>1459</v>
      </c>
      <c r="E718" s="13">
        <v>34914</v>
      </c>
      <c r="F718" t="s">
        <v>1460</v>
      </c>
      <c r="G718" t="s">
        <v>90</v>
      </c>
      <c r="H718" t="s">
        <v>20</v>
      </c>
      <c r="I718" t="s">
        <v>25</v>
      </c>
      <c r="J718" t="s">
        <v>21</v>
      </c>
      <c r="K718" s="43">
        <v>43989</v>
      </c>
    </row>
    <row r="719" spans="1:11" ht="15" customHeight="1" x14ac:dyDescent="0.25">
      <c r="A719" s="34">
        <v>302</v>
      </c>
      <c r="B719" t="s">
        <v>1461</v>
      </c>
      <c r="C719" s="11">
        <v>31</v>
      </c>
      <c r="D719" t="s">
        <v>1462</v>
      </c>
      <c r="E719" s="13">
        <v>33184</v>
      </c>
      <c r="F719" t="s">
        <v>1463</v>
      </c>
      <c r="G719" t="s">
        <v>982</v>
      </c>
      <c r="H719" t="s">
        <v>20</v>
      </c>
      <c r="I719" t="s">
        <v>25</v>
      </c>
      <c r="J719" t="s">
        <v>21</v>
      </c>
    </row>
    <row r="720" spans="1:11" ht="15" customHeight="1" x14ac:dyDescent="0.25">
      <c r="A720" s="34">
        <v>301</v>
      </c>
      <c r="B720" t="s">
        <v>1464</v>
      </c>
      <c r="C720" s="11" t="s">
        <v>1465</v>
      </c>
      <c r="D720" t="s">
        <v>1466</v>
      </c>
      <c r="E720" s="13">
        <v>35051</v>
      </c>
      <c r="F720" t="s">
        <v>1467</v>
      </c>
      <c r="G720" t="s">
        <v>274</v>
      </c>
      <c r="H720" t="s">
        <v>20</v>
      </c>
      <c r="I720" t="s">
        <v>25</v>
      </c>
      <c r="J720" t="s">
        <v>21</v>
      </c>
    </row>
    <row r="721" spans="1:10" ht="15" customHeight="1" x14ac:dyDescent="0.25">
      <c r="A721" s="34">
        <v>300</v>
      </c>
      <c r="B721" t="s">
        <v>1468</v>
      </c>
      <c r="C721" s="11" t="s">
        <v>1469</v>
      </c>
      <c r="D721" t="s">
        <v>1470</v>
      </c>
      <c r="E721" s="13"/>
      <c r="F721" t="s">
        <v>1471</v>
      </c>
      <c r="G721" t="s">
        <v>104</v>
      </c>
      <c r="H721" t="s">
        <v>20</v>
      </c>
      <c r="I721" t="s">
        <v>25</v>
      </c>
      <c r="J721" t="s">
        <v>21</v>
      </c>
    </row>
    <row r="722" spans="1:10" ht="15" customHeight="1" x14ac:dyDescent="0.25">
      <c r="A722" s="34">
        <v>299</v>
      </c>
      <c r="B722" t="s">
        <v>1472</v>
      </c>
      <c r="C722" s="11" t="s">
        <v>1473</v>
      </c>
      <c r="D722" t="s">
        <v>1474</v>
      </c>
      <c r="E722" s="13"/>
      <c r="F722" t="s">
        <v>1475</v>
      </c>
      <c r="G722" t="s">
        <v>227</v>
      </c>
      <c r="H722" t="s">
        <v>20</v>
      </c>
      <c r="I722" t="s">
        <v>25</v>
      </c>
      <c r="J722" t="s">
        <v>21</v>
      </c>
    </row>
    <row r="723" spans="1:10" ht="15" customHeight="1" x14ac:dyDescent="0.25">
      <c r="A723" s="34">
        <v>298</v>
      </c>
      <c r="B723" t="s">
        <v>1476</v>
      </c>
      <c r="C723" s="11" t="s">
        <v>1477</v>
      </c>
      <c r="D723" t="s">
        <v>1478</v>
      </c>
      <c r="E723" s="13">
        <v>32834</v>
      </c>
      <c r="F723" t="s">
        <v>1479</v>
      </c>
      <c r="G723" t="s">
        <v>1480</v>
      </c>
      <c r="H723" t="s">
        <v>20</v>
      </c>
      <c r="I723" t="s">
        <v>25</v>
      </c>
      <c r="J723" t="s">
        <v>21</v>
      </c>
    </row>
    <row r="724" spans="1:10" ht="15" customHeight="1" x14ac:dyDescent="0.25">
      <c r="A724" s="34">
        <v>297</v>
      </c>
      <c r="B724" t="s">
        <v>1481</v>
      </c>
      <c r="C724" s="11" t="s">
        <v>1482</v>
      </c>
      <c r="D724" t="s">
        <v>1483</v>
      </c>
      <c r="E724" s="13"/>
      <c r="F724" t="s">
        <v>1484</v>
      </c>
      <c r="G724" t="s">
        <v>227</v>
      </c>
      <c r="H724" t="s">
        <v>20</v>
      </c>
      <c r="I724" t="s">
        <v>25</v>
      </c>
      <c r="J724" t="s">
        <v>21</v>
      </c>
    </row>
    <row r="725" spans="1:10" ht="15" customHeight="1" x14ac:dyDescent="0.25">
      <c r="A725" s="34">
        <v>296</v>
      </c>
      <c r="B725" t="s">
        <v>1485</v>
      </c>
      <c r="C725" s="11" t="s">
        <v>1486</v>
      </c>
      <c r="D725" t="s">
        <v>1487</v>
      </c>
      <c r="E725" s="13"/>
      <c r="H725" t="s">
        <v>20</v>
      </c>
      <c r="I725" t="s">
        <v>25</v>
      </c>
      <c r="J725" t="s">
        <v>21</v>
      </c>
    </row>
    <row r="726" spans="1:10" ht="15" customHeight="1" x14ac:dyDescent="0.25">
      <c r="A726" s="34">
        <v>295</v>
      </c>
      <c r="C726" s="11"/>
      <c r="E726" s="13"/>
      <c r="J726" t="s">
        <v>21</v>
      </c>
    </row>
    <row r="727" spans="1:10" ht="15" customHeight="1" x14ac:dyDescent="0.25">
      <c r="A727" s="34">
        <v>294</v>
      </c>
      <c r="C727" s="11"/>
      <c r="E727" s="13"/>
      <c r="J727" t="s">
        <v>21</v>
      </c>
    </row>
    <row r="728" spans="1:10" ht="15" customHeight="1" x14ac:dyDescent="0.25">
      <c r="A728" s="34">
        <v>293</v>
      </c>
      <c r="C728" s="11"/>
      <c r="E728" s="13"/>
      <c r="J728" t="s">
        <v>21</v>
      </c>
    </row>
    <row r="729" spans="1:10" ht="15" customHeight="1" x14ac:dyDescent="0.25">
      <c r="A729" s="34">
        <v>292</v>
      </c>
      <c r="B729" t="s">
        <v>1488</v>
      </c>
      <c r="C729" s="11" t="s">
        <v>1489</v>
      </c>
      <c r="D729" t="s">
        <v>1490</v>
      </c>
      <c r="E729" s="13"/>
      <c r="F729" t="s">
        <v>1491</v>
      </c>
      <c r="G729" t="s">
        <v>961</v>
      </c>
      <c r="H729" t="s">
        <v>20</v>
      </c>
      <c r="I729" t="s">
        <v>25</v>
      </c>
      <c r="J729" t="s">
        <v>24</v>
      </c>
    </row>
    <row r="730" spans="1:10" ht="15" customHeight="1" x14ac:dyDescent="0.25">
      <c r="A730" s="34">
        <v>291</v>
      </c>
      <c r="B730" t="s">
        <v>1492</v>
      </c>
      <c r="C730" s="11" t="s">
        <v>1493</v>
      </c>
      <c r="D730" t="s">
        <v>1494</v>
      </c>
      <c r="E730" s="13">
        <v>34739</v>
      </c>
      <c r="F730" t="s">
        <v>1495</v>
      </c>
      <c r="G730" t="s">
        <v>100</v>
      </c>
      <c r="H730" t="s">
        <v>20</v>
      </c>
      <c r="I730" t="s">
        <v>25</v>
      </c>
      <c r="J730" t="s">
        <v>21</v>
      </c>
    </row>
    <row r="731" spans="1:10" ht="15" customHeight="1" x14ac:dyDescent="0.25">
      <c r="A731" s="34">
        <v>290</v>
      </c>
      <c r="B731" t="s">
        <v>1177</v>
      </c>
      <c r="C731" s="11" t="s">
        <v>1496</v>
      </c>
      <c r="E731" s="13"/>
      <c r="F731" t="s">
        <v>1497</v>
      </c>
      <c r="G731" t="s">
        <v>1179</v>
      </c>
      <c r="H731" t="s">
        <v>20</v>
      </c>
      <c r="I731" t="s">
        <v>19</v>
      </c>
      <c r="J731" t="s">
        <v>21</v>
      </c>
    </row>
    <row r="732" spans="1:10" ht="15" customHeight="1" x14ac:dyDescent="0.25">
      <c r="A732" s="34">
        <v>289</v>
      </c>
      <c r="B732" t="s">
        <v>1498</v>
      </c>
      <c r="C732" s="11" t="s">
        <v>1499</v>
      </c>
      <c r="D732" t="s">
        <v>1500</v>
      </c>
      <c r="E732" s="13"/>
      <c r="F732" t="s">
        <v>1501</v>
      </c>
      <c r="G732" t="s">
        <v>622</v>
      </c>
      <c r="H732" t="s">
        <v>20</v>
      </c>
      <c r="I732" t="s">
        <v>25</v>
      </c>
      <c r="J732" t="s">
        <v>24</v>
      </c>
    </row>
    <row r="733" spans="1:10" ht="15" customHeight="1" x14ac:dyDescent="0.25">
      <c r="A733" s="34">
        <v>288</v>
      </c>
      <c r="B733" t="s">
        <v>1502</v>
      </c>
      <c r="C733" s="11" t="s">
        <v>1503</v>
      </c>
      <c r="D733" t="s">
        <v>1504</v>
      </c>
      <c r="E733" s="13">
        <v>34901</v>
      </c>
      <c r="F733" t="s">
        <v>1505</v>
      </c>
      <c r="G733" t="s">
        <v>233</v>
      </c>
      <c r="H733" t="s">
        <v>20</v>
      </c>
      <c r="I733" t="s">
        <v>25</v>
      </c>
      <c r="J733" t="s">
        <v>21</v>
      </c>
    </row>
    <row r="734" spans="1:10" ht="15" customHeight="1" x14ac:dyDescent="0.25">
      <c r="A734" s="34">
        <v>287</v>
      </c>
      <c r="B734" t="s">
        <v>1506</v>
      </c>
      <c r="C734" s="11" t="s">
        <v>1507</v>
      </c>
      <c r="E734" s="13"/>
      <c r="F734" t="s">
        <v>1508</v>
      </c>
      <c r="G734" t="s">
        <v>1509</v>
      </c>
      <c r="H734" t="s">
        <v>20</v>
      </c>
      <c r="I734" t="s">
        <v>25</v>
      </c>
      <c r="J734" t="s">
        <v>21</v>
      </c>
    </row>
    <row r="735" spans="1:10" ht="15" customHeight="1" x14ac:dyDescent="0.25">
      <c r="A735" s="34">
        <v>286</v>
      </c>
      <c r="B735" t="s">
        <v>1510</v>
      </c>
      <c r="C735" s="11" t="s">
        <v>1511</v>
      </c>
      <c r="D735" t="s">
        <v>1512</v>
      </c>
      <c r="E735" s="13"/>
      <c r="F735" t="s">
        <v>1513</v>
      </c>
      <c r="G735" t="s">
        <v>419</v>
      </c>
      <c r="H735" t="s">
        <v>20</v>
      </c>
      <c r="I735" t="s">
        <v>25</v>
      </c>
      <c r="J735" t="s">
        <v>21</v>
      </c>
    </row>
    <row r="736" spans="1:10" ht="15" customHeight="1" x14ac:dyDescent="0.25">
      <c r="A736" s="34">
        <v>285</v>
      </c>
      <c r="B736" t="s">
        <v>1514</v>
      </c>
      <c r="C736" s="11" t="s">
        <v>1515</v>
      </c>
      <c r="E736" s="13"/>
      <c r="F736" t="s">
        <v>1516</v>
      </c>
      <c r="G736" t="s">
        <v>239</v>
      </c>
      <c r="H736" t="s">
        <v>20</v>
      </c>
      <c r="I736" t="s">
        <v>19</v>
      </c>
      <c r="J736" t="s">
        <v>21</v>
      </c>
    </row>
    <row r="737" spans="1:10" ht="15" customHeight="1" x14ac:dyDescent="0.25">
      <c r="A737" s="34">
        <v>284</v>
      </c>
      <c r="B737" t="s">
        <v>1517</v>
      </c>
      <c r="C737" s="11" t="s">
        <v>1518</v>
      </c>
      <c r="E737" s="13"/>
      <c r="F737" t="s">
        <v>1519</v>
      </c>
      <c r="G737" t="s">
        <v>732</v>
      </c>
      <c r="H737" t="s">
        <v>20</v>
      </c>
      <c r="I737" t="s">
        <v>25</v>
      </c>
      <c r="J737" t="s">
        <v>21</v>
      </c>
    </row>
    <row r="738" spans="1:10" ht="15" customHeight="1" x14ac:dyDescent="0.25">
      <c r="A738" s="34">
        <v>283</v>
      </c>
      <c r="B738" t="s">
        <v>1520</v>
      </c>
      <c r="C738" s="11" t="s">
        <v>1521</v>
      </c>
      <c r="D738" t="s">
        <v>1522</v>
      </c>
      <c r="E738" s="13"/>
      <c r="H738" t="s">
        <v>20</v>
      </c>
      <c r="I738" t="s">
        <v>25</v>
      </c>
      <c r="J738" t="s">
        <v>21</v>
      </c>
    </row>
    <row r="739" spans="1:10" ht="15" customHeight="1" x14ac:dyDescent="0.25">
      <c r="A739" s="34">
        <v>282</v>
      </c>
      <c r="B739" t="s">
        <v>1523</v>
      </c>
      <c r="C739" s="11" t="s">
        <v>1524</v>
      </c>
      <c r="D739" t="s">
        <v>1525</v>
      </c>
      <c r="E739" s="13"/>
      <c r="F739" t="s">
        <v>1526</v>
      </c>
      <c r="G739" t="s">
        <v>90</v>
      </c>
      <c r="H739" t="s">
        <v>20</v>
      </c>
      <c r="I739" t="s">
        <v>25</v>
      </c>
      <c r="J739" t="s">
        <v>21</v>
      </c>
    </row>
    <row r="740" spans="1:10" ht="15" customHeight="1" x14ac:dyDescent="0.25">
      <c r="A740" s="34">
        <v>281</v>
      </c>
      <c r="B740" t="s">
        <v>1527</v>
      </c>
      <c r="C740" s="11" t="s">
        <v>1528</v>
      </c>
      <c r="D740" t="s">
        <v>1529</v>
      </c>
      <c r="E740" s="13"/>
      <c r="F740" t="s">
        <v>1530</v>
      </c>
      <c r="G740" t="s">
        <v>559</v>
      </c>
      <c r="H740" t="s">
        <v>20</v>
      </c>
      <c r="I740" t="s">
        <v>25</v>
      </c>
      <c r="J740" t="s">
        <v>21</v>
      </c>
    </row>
    <row r="741" spans="1:10" ht="15" customHeight="1" x14ac:dyDescent="0.25">
      <c r="A741" s="34">
        <v>280</v>
      </c>
      <c r="B741" t="s">
        <v>1531</v>
      </c>
      <c r="C741" s="11" t="s">
        <v>1532</v>
      </c>
      <c r="D741" t="s">
        <v>1533</v>
      </c>
      <c r="E741" s="13">
        <v>34606</v>
      </c>
      <c r="F741" t="s">
        <v>1534</v>
      </c>
      <c r="G741" t="s">
        <v>555</v>
      </c>
      <c r="H741" t="s">
        <v>20</v>
      </c>
      <c r="I741" t="s">
        <v>25</v>
      </c>
      <c r="J741" t="s">
        <v>21</v>
      </c>
    </row>
    <row r="742" spans="1:10" ht="15" customHeight="1" x14ac:dyDescent="0.25">
      <c r="A742" s="34">
        <v>279</v>
      </c>
      <c r="B742" t="s">
        <v>1535</v>
      </c>
      <c r="C742" s="11" t="s">
        <v>1536</v>
      </c>
      <c r="D742" t="s">
        <v>1537</v>
      </c>
      <c r="E742" s="13"/>
      <c r="F742" t="s">
        <v>1538</v>
      </c>
      <c r="G742" t="s">
        <v>1539</v>
      </c>
      <c r="H742" t="s">
        <v>20</v>
      </c>
      <c r="I742" t="s">
        <v>25</v>
      </c>
      <c r="J742" t="s">
        <v>21</v>
      </c>
    </row>
    <row r="743" spans="1:10" ht="15" customHeight="1" x14ac:dyDescent="0.25">
      <c r="A743" s="34">
        <v>278</v>
      </c>
      <c r="C743" s="11"/>
      <c r="E743" s="13"/>
      <c r="J743" t="s">
        <v>21</v>
      </c>
    </row>
    <row r="744" spans="1:10" ht="15" customHeight="1" x14ac:dyDescent="0.25">
      <c r="A744" s="34">
        <v>277</v>
      </c>
      <c r="B744" t="s">
        <v>1540</v>
      </c>
      <c r="C744" s="11" t="s">
        <v>1541</v>
      </c>
      <c r="D744" t="s">
        <v>1542</v>
      </c>
      <c r="E744" s="13"/>
      <c r="F744" t="s">
        <v>1543</v>
      </c>
      <c r="G744" t="s">
        <v>298</v>
      </c>
      <c r="H744" t="s">
        <v>20</v>
      </c>
      <c r="I744" t="s">
        <v>19</v>
      </c>
      <c r="J744" t="s">
        <v>21</v>
      </c>
    </row>
    <row r="745" spans="1:10" ht="15" customHeight="1" x14ac:dyDescent="0.25">
      <c r="A745" s="34">
        <v>276</v>
      </c>
      <c r="B745" t="s">
        <v>1544</v>
      </c>
      <c r="C745" s="11" t="s">
        <v>1545</v>
      </c>
      <c r="E745" s="13"/>
      <c r="F745" t="s">
        <v>1546</v>
      </c>
      <c r="G745" t="s">
        <v>1547</v>
      </c>
      <c r="H745" t="s">
        <v>20</v>
      </c>
      <c r="I745" t="s">
        <v>25</v>
      </c>
      <c r="J745" t="s">
        <v>21</v>
      </c>
    </row>
    <row r="746" spans="1:10" ht="15" customHeight="1" x14ac:dyDescent="0.25">
      <c r="A746" s="34">
        <v>275</v>
      </c>
      <c r="B746" t="s">
        <v>1548</v>
      </c>
      <c r="C746" s="11" t="s">
        <v>1549</v>
      </c>
      <c r="D746" t="s">
        <v>1550</v>
      </c>
      <c r="E746" s="13"/>
      <c r="I746" t="s">
        <v>25</v>
      </c>
      <c r="J746" t="s">
        <v>21</v>
      </c>
    </row>
    <row r="747" spans="1:10" ht="15" customHeight="1" x14ac:dyDescent="0.25">
      <c r="A747" s="34">
        <v>274</v>
      </c>
      <c r="B747" t="s">
        <v>1551</v>
      </c>
      <c r="C747" s="11" t="s">
        <v>1552</v>
      </c>
      <c r="D747" t="s">
        <v>1553</v>
      </c>
      <c r="E747" s="13"/>
      <c r="F747" t="s">
        <v>1554</v>
      </c>
      <c r="G747" t="s">
        <v>1555</v>
      </c>
      <c r="H747" t="s">
        <v>20</v>
      </c>
      <c r="I747" t="s">
        <v>25</v>
      </c>
      <c r="J747" t="s">
        <v>21</v>
      </c>
    </row>
    <row r="748" spans="1:10" ht="15" customHeight="1" x14ac:dyDescent="0.25">
      <c r="A748" s="34">
        <v>273</v>
      </c>
      <c r="B748" t="s">
        <v>1556</v>
      </c>
      <c r="C748" s="11" t="s">
        <v>1557</v>
      </c>
      <c r="D748" t="s">
        <v>1558</v>
      </c>
      <c r="E748" s="13"/>
      <c r="G748" t="s">
        <v>1339</v>
      </c>
      <c r="H748" t="s">
        <v>26</v>
      </c>
      <c r="I748" t="s">
        <v>25</v>
      </c>
      <c r="J748" t="s">
        <v>24</v>
      </c>
    </row>
    <row r="749" spans="1:10" ht="15" customHeight="1" x14ac:dyDescent="0.25">
      <c r="A749" s="34">
        <v>272</v>
      </c>
      <c r="B749" t="s">
        <v>1559</v>
      </c>
      <c r="C749" s="11" t="s">
        <v>1560</v>
      </c>
      <c r="D749" t="s">
        <v>1561</v>
      </c>
      <c r="E749" s="13"/>
      <c r="I749" t="s">
        <v>25</v>
      </c>
      <c r="J749" t="s">
        <v>24</v>
      </c>
    </row>
    <row r="750" spans="1:10" ht="15" customHeight="1" x14ac:dyDescent="0.25">
      <c r="A750" s="34">
        <v>271</v>
      </c>
      <c r="B750" t="s">
        <v>1562</v>
      </c>
      <c r="C750" s="11" t="s">
        <v>1563</v>
      </c>
      <c r="E750" s="13"/>
      <c r="G750" t="s">
        <v>698</v>
      </c>
      <c r="H750" t="s">
        <v>20</v>
      </c>
      <c r="I750" t="s">
        <v>25</v>
      </c>
      <c r="J750" t="s">
        <v>24</v>
      </c>
    </row>
    <row r="751" spans="1:10" ht="15" customHeight="1" x14ac:dyDescent="0.25">
      <c r="A751" s="34">
        <v>270</v>
      </c>
      <c r="B751" t="s">
        <v>1564</v>
      </c>
      <c r="C751" s="11" t="s">
        <v>1565</v>
      </c>
      <c r="D751" t="s">
        <v>1566</v>
      </c>
      <c r="E751" s="13"/>
      <c r="F751" t="s">
        <v>1567</v>
      </c>
      <c r="G751" t="s">
        <v>610</v>
      </c>
      <c r="H751" t="s">
        <v>20</v>
      </c>
      <c r="I751" t="s">
        <v>25</v>
      </c>
      <c r="J751" t="s">
        <v>24</v>
      </c>
    </row>
    <row r="752" spans="1:10" ht="15" customHeight="1" x14ac:dyDescent="0.25">
      <c r="A752" s="34">
        <v>269</v>
      </c>
      <c r="B752" t="s">
        <v>1568</v>
      </c>
      <c r="C752" s="11" t="s">
        <v>1569</v>
      </c>
      <c r="D752" t="s">
        <v>1570</v>
      </c>
      <c r="E752" s="13"/>
      <c r="F752" t="s">
        <v>1571</v>
      </c>
      <c r="I752" t="s">
        <v>25</v>
      </c>
      <c r="J752" t="s">
        <v>24</v>
      </c>
    </row>
    <row r="753" spans="1:11" ht="15" customHeight="1" x14ac:dyDescent="0.25">
      <c r="A753" s="34">
        <v>268</v>
      </c>
      <c r="B753" t="s">
        <v>1572</v>
      </c>
      <c r="C753" s="11">
        <v>31</v>
      </c>
      <c r="D753" t="s">
        <v>1573</v>
      </c>
      <c r="E753" s="13"/>
      <c r="F753" t="s">
        <v>1574</v>
      </c>
      <c r="G753" t="s">
        <v>288</v>
      </c>
      <c r="H753" t="s">
        <v>20</v>
      </c>
      <c r="I753" t="s">
        <v>25</v>
      </c>
      <c r="J753" t="s">
        <v>24</v>
      </c>
    </row>
    <row r="754" spans="1:11" ht="15" customHeight="1" x14ac:dyDescent="0.25">
      <c r="A754" s="34">
        <v>267</v>
      </c>
      <c r="B754" t="s">
        <v>1575</v>
      </c>
      <c r="C754" s="11" t="s">
        <v>1576</v>
      </c>
      <c r="E754" s="13"/>
      <c r="F754" t="s">
        <v>1577</v>
      </c>
      <c r="G754" t="s">
        <v>1578</v>
      </c>
      <c r="H754" t="s">
        <v>20</v>
      </c>
      <c r="I754" t="s">
        <v>25</v>
      </c>
      <c r="J754" t="s">
        <v>24</v>
      </c>
    </row>
    <row r="755" spans="1:11" ht="15" customHeight="1" x14ac:dyDescent="0.25">
      <c r="A755" s="34">
        <v>266</v>
      </c>
      <c r="B755" t="s">
        <v>1579</v>
      </c>
      <c r="C755" s="11" t="s">
        <v>1580</v>
      </c>
      <c r="E755" s="13"/>
      <c r="F755" t="s">
        <v>1581</v>
      </c>
      <c r="G755" t="s">
        <v>267</v>
      </c>
      <c r="H755" t="s">
        <v>20</v>
      </c>
      <c r="I755" t="s">
        <v>19</v>
      </c>
      <c r="J755" t="s">
        <v>24</v>
      </c>
    </row>
    <row r="756" spans="1:11" ht="15" customHeight="1" x14ac:dyDescent="0.25">
      <c r="A756" s="34">
        <v>265</v>
      </c>
      <c r="B756" t="s">
        <v>1204</v>
      </c>
      <c r="C756" s="11" t="s">
        <v>1582</v>
      </c>
      <c r="D756" t="s">
        <v>1583</v>
      </c>
      <c r="E756" s="13"/>
      <c r="F756" t="s">
        <v>1584</v>
      </c>
      <c r="G756" t="s">
        <v>104</v>
      </c>
      <c r="H756" t="s">
        <v>20</v>
      </c>
      <c r="I756" t="s">
        <v>25</v>
      </c>
      <c r="J756" t="s">
        <v>24</v>
      </c>
    </row>
    <row r="757" spans="1:11" ht="15" customHeight="1" x14ac:dyDescent="0.25">
      <c r="A757" s="34">
        <v>264</v>
      </c>
      <c r="B757" t="s">
        <v>1585</v>
      </c>
      <c r="C757" s="11" t="s">
        <v>1586</v>
      </c>
      <c r="E757" s="13"/>
      <c r="F757" t="s">
        <v>1587</v>
      </c>
      <c r="G757" t="s">
        <v>127</v>
      </c>
      <c r="H757" t="s">
        <v>20</v>
      </c>
      <c r="J757" t="s">
        <v>24</v>
      </c>
    </row>
    <row r="758" spans="1:11" ht="15" customHeight="1" x14ac:dyDescent="0.25">
      <c r="A758" s="34">
        <v>263</v>
      </c>
      <c r="B758" t="s">
        <v>1588</v>
      </c>
      <c r="C758" s="11" t="s">
        <v>1589</v>
      </c>
      <c r="E758" s="13"/>
      <c r="F758" t="s">
        <v>1590</v>
      </c>
      <c r="G758" t="s">
        <v>72</v>
      </c>
      <c r="H758" t="s">
        <v>20</v>
      </c>
      <c r="I758" t="s">
        <v>25</v>
      </c>
      <c r="J758" t="s">
        <v>24</v>
      </c>
    </row>
    <row r="759" spans="1:11" ht="15" customHeight="1" x14ac:dyDescent="0.25">
      <c r="A759" s="34">
        <v>262</v>
      </c>
      <c r="B759" t="s">
        <v>1591</v>
      </c>
      <c r="C759" s="11" t="s">
        <v>1592</v>
      </c>
      <c r="D759" t="s">
        <v>1593</v>
      </c>
      <c r="E759" s="13"/>
      <c r="F759" t="s">
        <v>1594</v>
      </c>
      <c r="G759" t="s">
        <v>164</v>
      </c>
      <c r="J759" t="s">
        <v>24</v>
      </c>
    </row>
    <row r="760" spans="1:11" ht="15" customHeight="1" x14ac:dyDescent="0.25">
      <c r="A760" s="34">
        <v>261</v>
      </c>
      <c r="B760" t="s">
        <v>1595</v>
      </c>
      <c r="C760" s="11" t="s">
        <v>1596</v>
      </c>
      <c r="D760" t="s">
        <v>1597</v>
      </c>
      <c r="E760" s="13"/>
      <c r="F760" t="s">
        <v>1598</v>
      </c>
      <c r="G760" t="s">
        <v>929</v>
      </c>
      <c r="H760" t="s">
        <v>20</v>
      </c>
      <c r="I760" t="s">
        <v>25</v>
      </c>
      <c r="J760" t="s">
        <v>24</v>
      </c>
    </row>
    <row r="761" spans="1:11" ht="15" customHeight="1" x14ac:dyDescent="0.25">
      <c r="A761" s="34">
        <v>260</v>
      </c>
      <c r="B761" t="s">
        <v>1599</v>
      </c>
      <c r="C761" s="11" t="s">
        <v>1600</v>
      </c>
      <c r="D761" t="s">
        <v>1601</v>
      </c>
      <c r="E761" s="13"/>
      <c r="F761" t="s">
        <v>1602</v>
      </c>
      <c r="G761" t="s">
        <v>1603</v>
      </c>
      <c r="H761" t="s">
        <v>30</v>
      </c>
      <c r="I761" t="s">
        <v>25</v>
      </c>
      <c r="J761" t="s">
        <v>21</v>
      </c>
      <c r="K761" s="43">
        <v>44055</v>
      </c>
    </row>
    <row r="762" spans="1:11" ht="15" customHeight="1" x14ac:dyDescent="0.25">
      <c r="A762" s="34">
        <v>259</v>
      </c>
      <c r="B762" t="s">
        <v>1604</v>
      </c>
      <c r="C762" s="11" t="s">
        <v>1605</v>
      </c>
      <c r="E762" s="13"/>
      <c r="F762" t="s">
        <v>1606</v>
      </c>
      <c r="G762" t="s">
        <v>428</v>
      </c>
      <c r="H762" t="s">
        <v>20</v>
      </c>
      <c r="I762" t="s">
        <v>19</v>
      </c>
      <c r="J762" t="s">
        <v>24</v>
      </c>
    </row>
    <row r="763" spans="1:11" ht="15" customHeight="1" x14ac:dyDescent="0.25">
      <c r="A763" s="34">
        <v>258</v>
      </c>
      <c r="B763" t="s">
        <v>1607</v>
      </c>
      <c r="C763" s="11" t="s">
        <v>1608</v>
      </c>
      <c r="E763" s="13"/>
      <c r="F763" t="s">
        <v>1609</v>
      </c>
      <c r="G763" t="s">
        <v>97</v>
      </c>
      <c r="H763" t="s">
        <v>20</v>
      </c>
      <c r="I763" t="s">
        <v>25</v>
      </c>
      <c r="J763" t="s">
        <v>21</v>
      </c>
    </row>
    <row r="764" spans="1:11" ht="15" customHeight="1" x14ac:dyDescent="0.25">
      <c r="A764" s="34">
        <v>257</v>
      </c>
      <c r="B764" t="s">
        <v>1610</v>
      </c>
      <c r="C764" s="11" t="s">
        <v>1611</v>
      </c>
      <c r="D764" t="s">
        <v>1612</v>
      </c>
      <c r="E764" s="13">
        <v>33823</v>
      </c>
      <c r="F764" t="s">
        <v>1613</v>
      </c>
      <c r="G764" t="s">
        <v>298</v>
      </c>
      <c r="H764" t="s">
        <v>20</v>
      </c>
      <c r="I764" t="s">
        <v>25</v>
      </c>
      <c r="J764" t="s">
        <v>21</v>
      </c>
    </row>
    <row r="765" spans="1:11" ht="15" customHeight="1" x14ac:dyDescent="0.25">
      <c r="A765" s="34">
        <v>256</v>
      </c>
      <c r="B765" t="s">
        <v>1614</v>
      </c>
      <c r="C765" s="11" t="s">
        <v>1615</v>
      </c>
      <c r="D765" t="s">
        <v>1616</v>
      </c>
      <c r="E765" s="13"/>
      <c r="F765" t="s">
        <v>1617</v>
      </c>
      <c r="G765" t="s">
        <v>698</v>
      </c>
      <c r="H765" t="s">
        <v>20</v>
      </c>
      <c r="I765" t="s">
        <v>25</v>
      </c>
      <c r="J765" t="s">
        <v>24</v>
      </c>
    </row>
    <row r="766" spans="1:11" ht="15" customHeight="1" x14ac:dyDescent="0.25">
      <c r="A766" s="34">
        <v>255</v>
      </c>
      <c r="B766" t="s">
        <v>1618</v>
      </c>
      <c r="C766" s="11" t="s">
        <v>1619</v>
      </c>
      <c r="D766" t="s">
        <v>1620</v>
      </c>
      <c r="E766" s="13"/>
      <c r="F766" t="s">
        <v>1621</v>
      </c>
      <c r="G766" t="s">
        <v>90</v>
      </c>
      <c r="H766" t="s">
        <v>20</v>
      </c>
      <c r="I766" t="s">
        <v>25</v>
      </c>
      <c r="J766" t="s">
        <v>21</v>
      </c>
    </row>
    <row r="767" spans="1:11" ht="15" customHeight="1" x14ac:dyDescent="0.25">
      <c r="A767" s="34">
        <v>254</v>
      </c>
      <c r="B767" t="s">
        <v>1622</v>
      </c>
      <c r="C767" s="11">
        <v>31</v>
      </c>
      <c r="D767" t="s">
        <v>1623</v>
      </c>
      <c r="E767" s="13"/>
      <c r="F767" t="s">
        <v>1624</v>
      </c>
      <c r="G767" t="s">
        <v>75</v>
      </c>
      <c r="H767" t="s">
        <v>20</v>
      </c>
      <c r="I767" t="s">
        <v>19</v>
      </c>
      <c r="J767" t="s">
        <v>24</v>
      </c>
    </row>
    <row r="768" spans="1:11" ht="15" customHeight="1" x14ac:dyDescent="0.25">
      <c r="A768" s="34">
        <v>253</v>
      </c>
      <c r="B768" t="s">
        <v>1625</v>
      </c>
      <c r="C768" s="11" t="s">
        <v>1626</v>
      </c>
      <c r="D768" t="s">
        <v>1627</v>
      </c>
      <c r="E768" s="13"/>
      <c r="F768" t="s">
        <v>1628</v>
      </c>
      <c r="G768" t="s">
        <v>546</v>
      </c>
      <c r="H768" t="s">
        <v>20</v>
      </c>
      <c r="I768" t="s">
        <v>25</v>
      </c>
      <c r="J768" t="s">
        <v>24</v>
      </c>
    </row>
    <row r="769" spans="1:11" ht="15" customHeight="1" x14ac:dyDescent="0.25">
      <c r="A769" s="34">
        <v>252</v>
      </c>
      <c r="B769" t="s">
        <v>1629</v>
      </c>
      <c r="C769" s="11" t="s">
        <v>1630</v>
      </c>
      <c r="E769" s="13"/>
      <c r="G769" t="s">
        <v>1631</v>
      </c>
      <c r="H769" t="s">
        <v>23</v>
      </c>
      <c r="I769" t="s">
        <v>19</v>
      </c>
      <c r="J769" t="s">
        <v>24</v>
      </c>
    </row>
    <row r="770" spans="1:11" ht="15" customHeight="1" x14ac:dyDescent="0.25">
      <c r="A770" s="34">
        <v>251</v>
      </c>
      <c r="C770" s="11"/>
      <c r="E770" s="13"/>
      <c r="J770" t="s">
        <v>21</v>
      </c>
    </row>
    <row r="771" spans="1:11" ht="15" customHeight="1" x14ac:dyDescent="0.25">
      <c r="A771" s="34">
        <v>250</v>
      </c>
      <c r="B771" t="s">
        <v>1632</v>
      </c>
      <c r="C771" s="11" t="s">
        <v>1633</v>
      </c>
      <c r="D771" t="s">
        <v>1634</v>
      </c>
      <c r="E771" s="13">
        <v>34476</v>
      </c>
      <c r="F771" t="s">
        <v>1635</v>
      </c>
      <c r="G771" t="s">
        <v>90</v>
      </c>
      <c r="H771" t="s">
        <v>20</v>
      </c>
      <c r="I771" t="s">
        <v>25</v>
      </c>
      <c r="J771" t="s">
        <v>21</v>
      </c>
    </row>
    <row r="772" spans="1:11" ht="15" customHeight="1" x14ac:dyDescent="0.25">
      <c r="A772" s="34">
        <v>249</v>
      </c>
      <c r="B772" t="s">
        <v>1636</v>
      </c>
      <c r="C772" s="11" t="s">
        <v>1637</v>
      </c>
      <c r="E772" s="13"/>
      <c r="F772" t="s">
        <v>1638</v>
      </c>
      <c r="G772" t="s">
        <v>1639</v>
      </c>
      <c r="H772" t="s">
        <v>20</v>
      </c>
      <c r="I772" t="s">
        <v>19</v>
      </c>
      <c r="J772" t="s">
        <v>21</v>
      </c>
    </row>
    <row r="773" spans="1:11" ht="15" customHeight="1" x14ac:dyDescent="0.25">
      <c r="A773" s="34">
        <v>248</v>
      </c>
      <c r="B773" t="s">
        <v>1640</v>
      </c>
      <c r="C773" s="11" t="s">
        <v>1641</v>
      </c>
      <c r="D773" t="s">
        <v>1642</v>
      </c>
      <c r="E773" s="13">
        <v>35902</v>
      </c>
      <c r="F773" t="s">
        <v>1643</v>
      </c>
      <c r="G773" t="s">
        <v>97</v>
      </c>
      <c r="H773" t="s">
        <v>20</v>
      </c>
      <c r="I773" t="s">
        <v>25</v>
      </c>
      <c r="J773" t="s">
        <v>21</v>
      </c>
    </row>
    <row r="774" spans="1:11" ht="15" customHeight="1" x14ac:dyDescent="0.25">
      <c r="A774" s="34">
        <v>247</v>
      </c>
      <c r="B774" t="s">
        <v>1644</v>
      </c>
      <c r="C774" s="11" t="s">
        <v>1645</v>
      </c>
      <c r="D774" t="s">
        <v>1646</v>
      </c>
      <c r="E774" s="13"/>
      <c r="F774" t="s">
        <v>1647</v>
      </c>
      <c r="G774" t="s">
        <v>735</v>
      </c>
      <c r="H774" t="s">
        <v>20</v>
      </c>
      <c r="I774" t="s">
        <v>25</v>
      </c>
      <c r="J774" t="s">
        <v>21</v>
      </c>
    </row>
    <row r="775" spans="1:11" ht="15" customHeight="1" x14ac:dyDescent="0.25">
      <c r="A775" s="34">
        <v>246</v>
      </c>
      <c r="C775" s="11"/>
      <c r="E775" s="13"/>
      <c r="J775" t="s">
        <v>21</v>
      </c>
    </row>
    <row r="776" spans="1:11" ht="15" customHeight="1" x14ac:dyDescent="0.25">
      <c r="A776" s="34">
        <v>245</v>
      </c>
      <c r="B776" t="s">
        <v>1648</v>
      </c>
      <c r="C776" s="11" t="s">
        <v>1649</v>
      </c>
      <c r="D776" t="s">
        <v>1650</v>
      </c>
      <c r="E776" s="13">
        <v>35947</v>
      </c>
      <c r="F776" t="s">
        <v>1651</v>
      </c>
      <c r="G776" t="s">
        <v>1652</v>
      </c>
      <c r="H776" t="s">
        <v>26</v>
      </c>
      <c r="I776" t="s">
        <v>19</v>
      </c>
      <c r="J776" t="s">
        <v>21</v>
      </c>
    </row>
    <row r="777" spans="1:11" ht="15" customHeight="1" x14ac:dyDescent="0.25">
      <c r="A777" s="34">
        <v>244</v>
      </c>
      <c r="B777" t="s">
        <v>1653</v>
      </c>
      <c r="C777" s="11">
        <v>31</v>
      </c>
      <c r="D777" t="s">
        <v>1654</v>
      </c>
      <c r="E777" s="13"/>
      <c r="F777" t="s">
        <v>1655</v>
      </c>
      <c r="G777" t="s">
        <v>127</v>
      </c>
      <c r="H777" t="s">
        <v>20</v>
      </c>
      <c r="J777" t="s">
        <v>24</v>
      </c>
    </row>
    <row r="778" spans="1:11" ht="15" customHeight="1" x14ac:dyDescent="0.25">
      <c r="A778" s="34">
        <v>243</v>
      </c>
      <c r="C778" s="11"/>
      <c r="E778" s="13"/>
      <c r="J778" t="s">
        <v>21</v>
      </c>
    </row>
    <row r="779" spans="1:11" ht="15" customHeight="1" x14ac:dyDescent="0.25">
      <c r="A779" s="34">
        <v>242</v>
      </c>
      <c r="B779" t="s">
        <v>1656</v>
      </c>
      <c r="C779" s="11" t="s">
        <v>1657</v>
      </c>
      <c r="E779" s="13"/>
      <c r="F779" t="s">
        <v>1658</v>
      </c>
      <c r="G779" t="s">
        <v>1659</v>
      </c>
      <c r="H779" t="s">
        <v>20</v>
      </c>
      <c r="I779" t="s">
        <v>19</v>
      </c>
      <c r="J779" t="s">
        <v>24</v>
      </c>
    </row>
    <row r="780" spans="1:11" ht="15" customHeight="1" x14ac:dyDescent="0.25">
      <c r="A780" s="34">
        <v>241</v>
      </c>
      <c r="B780" t="s">
        <v>1660</v>
      </c>
      <c r="C780" s="11" t="s">
        <v>1661</v>
      </c>
      <c r="E780" s="13"/>
      <c r="F780" t="s">
        <v>1662</v>
      </c>
      <c r="G780" t="s">
        <v>1663</v>
      </c>
      <c r="H780" t="s">
        <v>20</v>
      </c>
      <c r="I780" t="s">
        <v>19</v>
      </c>
      <c r="J780" t="s">
        <v>24</v>
      </c>
    </row>
    <row r="781" spans="1:11" ht="15" customHeight="1" x14ac:dyDescent="0.25">
      <c r="A781" s="34">
        <v>240</v>
      </c>
      <c r="B781" t="s">
        <v>1664</v>
      </c>
      <c r="C781" s="11" t="s">
        <v>1665</v>
      </c>
      <c r="D781" t="s">
        <v>1666</v>
      </c>
      <c r="E781" s="13"/>
      <c r="F781" t="s">
        <v>1667</v>
      </c>
      <c r="G781" t="s">
        <v>390</v>
      </c>
      <c r="H781" t="s">
        <v>23</v>
      </c>
      <c r="I781" t="s">
        <v>19</v>
      </c>
      <c r="J781" t="s">
        <v>24</v>
      </c>
    </row>
    <row r="782" spans="1:11" ht="15" customHeight="1" x14ac:dyDescent="0.25">
      <c r="A782" s="34">
        <v>239</v>
      </c>
      <c r="B782" t="s">
        <v>1668</v>
      </c>
      <c r="C782" s="11" t="s">
        <v>1669</v>
      </c>
      <c r="D782" t="s">
        <v>1670</v>
      </c>
      <c r="E782" s="13"/>
      <c r="F782" t="s">
        <v>1671</v>
      </c>
      <c r="G782" t="s">
        <v>303</v>
      </c>
      <c r="H782" t="s">
        <v>20</v>
      </c>
      <c r="I782" t="s">
        <v>25</v>
      </c>
      <c r="J782" t="s">
        <v>24</v>
      </c>
    </row>
    <row r="783" spans="1:11" ht="15" customHeight="1" x14ac:dyDescent="0.25">
      <c r="A783" s="34">
        <v>238</v>
      </c>
      <c r="B783" t="s">
        <v>1672</v>
      </c>
      <c r="C783" s="11" t="s">
        <v>1673</v>
      </c>
      <c r="E783" s="13"/>
      <c r="F783" t="s">
        <v>1674</v>
      </c>
      <c r="G783" t="s">
        <v>1675</v>
      </c>
      <c r="H783" t="s">
        <v>20</v>
      </c>
      <c r="I783" t="s">
        <v>25</v>
      </c>
      <c r="J783" t="s">
        <v>21</v>
      </c>
    </row>
    <row r="784" spans="1:11" ht="15" customHeight="1" x14ac:dyDescent="0.25">
      <c r="A784" s="34">
        <v>237</v>
      </c>
      <c r="B784" t="s">
        <v>1676</v>
      </c>
      <c r="C784" s="11" t="s">
        <v>1677</v>
      </c>
      <c r="D784" t="s">
        <v>1678</v>
      </c>
      <c r="E784" s="13"/>
      <c r="F784" t="s">
        <v>1679</v>
      </c>
      <c r="G784" t="s">
        <v>164</v>
      </c>
      <c r="H784" t="s">
        <v>20</v>
      </c>
      <c r="I784" t="s">
        <v>25</v>
      </c>
      <c r="J784" t="s">
        <v>21</v>
      </c>
      <c r="K784" s="43">
        <v>44135</v>
      </c>
    </row>
    <row r="785" spans="1:11" ht="15" customHeight="1" x14ac:dyDescent="0.25">
      <c r="A785" s="34">
        <v>236</v>
      </c>
      <c r="B785" t="s">
        <v>1680</v>
      </c>
      <c r="C785" s="11" t="s">
        <v>1681</v>
      </c>
      <c r="D785" t="s">
        <v>1682</v>
      </c>
      <c r="E785" s="13">
        <v>34972</v>
      </c>
      <c r="F785" t="s">
        <v>1683</v>
      </c>
      <c r="G785" t="s">
        <v>274</v>
      </c>
      <c r="H785" t="s">
        <v>20</v>
      </c>
      <c r="I785" t="s">
        <v>25</v>
      </c>
      <c r="J785" t="s">
        <v>21</v>
      </c>
      <c r="K785" s="43">
        <v>44016</v>
      </c>
    </row>
    <row r="786" spans="1:11" ht="15" customHeight="1" x14ac:dyDescent="0.25">
      <c r="A786" s="34">
        <v>235</v>
      </c>
      <c r="B786" t="s">
        <v>1684</v>
      </c>
      <c r="C786" s="11" t="s">
        <v>1685</v>
      </c>
      <c r="E786" s="13"/>
      <c r="F786" t="s">
        <v>1686</v>
      </c>
      <c r="G786" t="s">
        <v>90</v>
      </c>
      <c r="H786" t="s">
        <v>20</v>
      </c>
      <c r="I786" t="s">
        <v>19</v>
      </c>
      <c r="J786" t="s">
        <v>21</v>
      </c>
    </row>
    <row r="787" spans="1:11" ht="15" customHeight="1" x14ac:dyDescent="0.25">
      <c r="A787" s="34">
        <v>234</v>
      </c>
      <c r="B787" t="s">
        <v>1687</v>
      </c>
      <c r="C787" s="11" t="s">
        <v>1688</v>
      </c>
      <c r="D787" t="s">
        <v>1689</v>
      </c>
      <c r="E787" s="13"/>
      <c r="F787" t="s">
        <v>1690</v>
      </c>
      <c r="G787" t="s">
        <v>233</v>
      </c>
      <c r="H787" t="s">
        <v>20</v>
      </c>
      <c r="I787" t="s">
        <v>25</v>
      </c>
      <c r="J787" t="s">
        <v>24</v>
      </c>
    </row>
    <row r="788" spans="1:11" ht="15" customHeight="1" x14ac:dyDescent="0.25">
      <c r="A788" s="34">
        <v>233</v>
      </c>
      <c r="B788" t="s">
        <v>1691</v>
      </c>
      <c r="C788" s="11" t="s">
        <v>1692</v>
      </c>
      <c r="D788" t="s">
        <v>1693</v>
      </c>
      <c r="E788" s="13"/>
      <c r="F788" t="s">
        <v>1694</v>
      </c>
      <c r="G788" t="s">
        <v>1695</v>
      </c>
      <c r="H788" t="s">
        <v>26</v>
      </c>
      <c r="I788" t="s">
        <v>25</v>
      </c>
      <c r="J788" t="s">
        <v>24</v>
      </c>
    </row>
    <row r="789" spans="1:11" ht="15" customHeight="1" x14ac:dyDescent="0.25">
      <c r="A789" s="34">
        <v>232</v>
      </c>
      <c r="C789" s="11"/>
      <c r="E789" s="13"/>
      <c r="J789" t="s">
        <v>21</v>
      </c>
    </row>
    <row r="790" spans="1:11" ht="15" customHeight="1" x14ac:dyDescent="0.25">
      <c r="A790" s="34">
        <v>231</v>
      </c>
      <c r="B790" t="s">
        <v>1696</v>
      </c>
      <c r="C790" s="11" t="s">
        <v>1697</v>
      </c>
      <c r="D790" t="s">
        <v>1698</v>
      </c>
      <c r="E790" s="13"/>
      <c r="F790" t="s">
        <v>1699</v>
      </c>
      <c r="G790" t="s">
        <v>562</v>
      </c>
      <c r="H790" t="s">
        <v>20</v>
      </c>
      <c r="I790" t="s">
        <v>25</v>
      </c>
      <c r="J790" t="s">
        <v>24</v>
      </c>
    </row>
    <row r="791" spans="1:11" ht="15" customHeight="1" x14ac:dyDescent="0.25">
      <c r="A791" s="34">
        <v>230</v>
      </c>
      <c r="B791" t="s">
        <v>1700</v>
      </c>
      <c r="C791" s="11" t="s">
        <v>1701</v>
      </c>
      <c r="D791" t="s">
        <v>1702</v>
      </c>
      <c r="E791" s="13"/>
      <c r="F791" t="s">
        <v>1703</v>
      </c>
      <c r="G791" t="s">
        <v>90</v>
      </c>
      <c r="H791" t="s">
        <v>20</v>
      </c>
      <c r="I791" t="s">
        <v>25</v>
      </c>
      <c r="J791" t="s">
        <v>24</v>
      </c>
    </row>
    <row r="792" spans="1:11" ht="15" customHeight="1" x14ac:dyDescent="0.25">
      <c r="A792" s="34">
        <v>229</v>
      </c>
      <c r="C792" s="11"/>
      <c r="E792" s="13"/>
      <c r="J792" t="s">
        <v>21</v>
      </c>
    </row>
    <row r="793" spans="1:11" ht="15" customHeight="1" x14ac:dyDescent="0.25">
      <c r="A793" s="34">
        <v>228</v>
      </c>
      <c r="B793" t="s">
        <v>1704</v>
      </c>
      <c r="C793" s="11" t="s">
        <v>1705</v>
      </c>
      <c r="D793" t="s">
        <v>1706</v>
      </c>
      <c r="E793" s="13"/>
      <c r="F793" t="s">
        <v>1707</v>
      </c>
      <c r="G793" t="s">
        <v>90</v>
      </c>
      <c r="H793" t="s">
        <v>20</v>
      </c>
      <c r="I793" t="s">
        <v>25</v>
      </c>
      <c r="J793" t="s">
        <v>24</v>
      </c>
    </row>
    <row r="794" spans="1:11" ht="15" customHeight="1" x14ac:dyDescent="0.25">
      <c r="A794" s="34">
        <v>227</v>
      </c>
      <c r="B794" t="s">
        <v>1708</v>
      </c>
      <c r="C794" s="11" t="s">
        <v>1709</v>
      </c>
      <c r="D794" t="s">
        <v>1710</v>
      </c>
      <c r="E794" s="13"/>
      <c r="F794" t="s">
        <v>1711</v>
      </c>
      <c r="H794" t="s">
        <v>23</v>
      </c>
      <c r="I794" t="s">
        <v>19</v>
      </c>
      <c r="J794" t="s">
        <v>21</v>
      </c>
    </row>
    <row r="795" spans="1:11" ht="15" customHeight="1" x14ac:dyDescent="0.25">
      <c r="A795" s="34">
        <v>226</v>
      </c>
      <c r="B795" t="s">
        <v>1712</v>
      </c>
      <c r="C795" s="11" t="s">
        <v>1713</v>
      </c>
      <c r="E795" s="13"/>
      <c r="F795" t="s">
        <v>1714</v>
      </c>
      <c r="G795" t="s">
        <v>227</v>
      </c>
      <c r="H795" t="s">
        <v>20</v>
      </c>
      <c r="I795" t="s">
        <v>25</v>
      </c>
      <c r="J795" t="s">
        <v>24</v>
      </c>
    </row>
    <row r="796" spans="1:11" ht="15" customHeight="1" x14ac:dyDescent="0.25">
      <c r="A796" s="34">
        <v>225</v>
      </c>
      <c r="B796" t="s">
        <v>1715</v>
      </c>
      <c r="C796" s="11" t="s">
        <v>1716</v>
      </c>
      <c r="D796" t="s">
        <v>1717</v>
      </c>
      <c r="E796" s="13"/>
      <c r="F796" t="s">
        <v>1718</v>
      </c>
      <c r="G796" t="s">
        <v>37</v>
      </c>
      <c r="H796" t="s">
        <v>20</v>
      </c>
      <c r="I796" t="s">
        <v>25</v>
      </c>
      <c r="J796" t="s">
        <v>21</v>
      </c>
    </row>
    <row r="797" spans="1:11" ht="15" customHeight="1" x14ac:dyDescent="0.25">
      <c r="A797" s="34">
        <v>224</v>
      </c>
      <c r="B797" t="s">
        <v>1719</v>
      </c>
      <c r="C797" s="11" t="s">
        <v>1720</v>
      </c>
      <c r="D797" t="s">
        <v>1721</v>
      </c>
      <c r="E797" s="13"/>
      <c r="F797" t="s">
        <v>1722</v>
      </c>
      <c r="G797" t="s">
        <v>714</v>
      </c>
      <c r="H797" t="s">
        <v>26</v>
      </c>
      <c r="I797" t="s">
        <v>25</v>
      </c>
      <c r="J797" t="s">
        <v>21</v>
      </c>
    </row>
    <row r="798" spans="1:11" ht="15" customHeight="1" x14ac:dyDescent="0.25">
      <c r="A798" s="34">
        <v>223</v>
      </c>
      <c r="B798" t="s">
        <v>1723</v>
      </c>
      <c r="C798" s="11" t="s">
        <v>1724</v>
      </c>
      <c r="D798" t="s">
        <v>1725</v>
      </c>
      <c r="E798" s="13"/>
      <c r="I798" t="s">
        <v>25</v>
      </c>
      <c r="J798" t="s">
        <v>24</v>
      </c>
    </row>
    <row r="799" spans="1:11" ht="15" customHeight="1" x14ac:dyDescent="0.25">
      <c r="A799" s="34">
        <v>222</v>
      </c>
      <c r="C799" s="11"/>
      <c r="E799" s="13"/>
      <c r="J799" t="s">
        <v>21</v>
      </c>
    </row>
    <row r="800" spans="1:11" ht="15" customHeight="1" x14ac:dyDescent="0.25">
      <c r="A800" s="34">
        <v>221</v>
      </c>
      <c r="B800" t="s">
        <v>1726</v>
      </c>
      <c r="C800" s="11" t="s">
        <v>1727</v>
      </c>
      <c r="D800" t="s">
        <v>1728</v>
      </c>
      <c r="E800" s="13"/>
      <c r="F800" t="s">
        <v>1729</v>
      </c>
      <c r="G800" t="s">
        <v>233</v>
      </c>
      <c r="H800" t="s">
        <v>20</v>
      </c>
      <c r="I800" t="s">
        <v>25</v>
      </c>
      <c r="J800" t="s">
        <v>24</v>
      </c>
    </row>
    <row r="801" spans="1:11" ht="15" customHeight="1" x14ac:dyDescent="0.25">
      <c r="A801" s="34">
        <v>220</v>
      </c>
      <c r="B801" t="s">
        <v>1730</v>
      </c>
      <c r="C801" s="11" t="s">
        <v>1731</v>
      </c>
      <c r="D801" t="s">
        <v>1732</v>
      </c>
      <c r="E801" s="13"/>
      <c r="F801" t="s">
        <v>1733</v>
      </c>
      <c r="G801" t="s">
        <v>233</v>
      </c>
      <c r="H801" t="s">
        <v>20</v>
      </c>
      <c r="I801" t="s">
        <v>25</v>
      </c>
      <c r="J801" t="s">
        <v>24</v>
      </c>
    </row>
    <row r="802" spans="1:11" ht="15" customHeight="1" x14ac:dyDescent="0.25">
      <c r="A802" s="34">
        <v>219</v>
      </c>
      <c r="B802" t="s">
        <v>1734</v>
      </c>
      <c r="C802" s="11" t="s">
        <v>1735</v>
      </c>
      <c r="E802" s="13"/>
      <c r="F802" t="s">
        <v>1736</v>
      </c>
      <c r="G802" t="s">
        <v>1737</v>
      </c>
      <c r="H802" t="s">
        <v>20</v>
      </c>
      <c r="I802" t="s">
        <v>19</v>
      </c>
      <c r="J802" t="s">
        <v>24</v>
      </c>
    </row>
    <row r="803" spans="1:11" ht="15" customHeight="1" x14ac:dyDescent="0.25">
      <c r="A803" s="34">
        <v>218</v>
      </c>
      <c r="B803" t="s">
        <v>1738</v>
      </c>
      <c r="C803" s="11" t="s">
        <v>1739</v>
      </c>
      <c r="D803" t="s">
        <v>1740</v>
      </c>
      <c r="E803" s="13"/>
      <c r="F803" t="s">
        <v>1741</v>
      </c>
      <c r="G803" t="s">
        <v>1742</v>
      </c>
      <c r="H803" t="s">
        <v>20</v>
      </c>
      <c r="I803" t="s">
        <v>19</v>
      </c>
      <c r="J803" t="s">
        <v>24</v>
      </c>
    </row>
    <row r="804" spans="1:11" ht="15" customHeight="1" x14ac:dyDescent="0.25">
      <c r="A804" s="34">
        <v>217</v>
      </c>
      <c r="B804" t="s">
        <v>1734</v>
      </c>
      <c r="C804" s="11" t="s">
        <v>1735</v>
      </c>
      <c r="E804" s="13"/>
      <c r="F804" t="s">
        <v>1736</v>
      </c>
      <c r="G804" t="s">
        <v>1737</v>
      </c>
      <c r="H804" t="s">
        <v>20</v>
      </c>
      <c r="I804" t="s">
        <v>19</v>
      </c>
      <c r="J804" t="s">
        <v>24</v>
      </c>
    </row>
    <row r="805" spans="1:11" ht="15" customHeight="1" x14ac:dyDescent="0.25">
      <c r="A805" s="34">
        <v>216</v>
      </c>
      <c r="B805" t="s">
        <v>1743</v>
      </c>
      <c r="C805" s="11" t="s">
        <v>1744</v>
      </c>
      <c r="D805" t="s">
        <v>1745</v>
      </c>
      <c r="E805" s="13"/>
      <c r="F805" t="s">
        <v>1746</v>
      </c>
      <c r="G805" t="s">
        <v>227</v>
      </c>
      <c r="H805" t="s">
        <v>20</v>
      </c>
      <c r="I805" t="s">
        <v>19</v>
      </c>
      <c r="J805" t="s">
        <v>24</v>
      </c>
    </row>
    <row r="806" spans="1:11" ht="15" customHeight="1" x14ac:dyDescent="0.25">
      <c r="A806" s="34">
        <v>215</v>
      </c>
      <c r="B806" t="s">
        <v>1747</v>
      </c>
      <c r="C806" s="11" t="s">
        <v>1748</v>
      </c>
      <c r="E806" s="13"/>
      <c r="F806" t="s">
        <v>1749</v>
      </c>
      <c r="G806" t="s">
        <v>168</v>
      </c>
      <c r="H806" t="s">
        <v>20</v>
      </c>
      <c r="I806" t="s">
        <v>25</v>
      </c>
      <c r="J806" t="s">
        <v>24</v>
      </c>
    </row>
    <row r="807" spans="1:11" ht="15" customHeight="1" x14ac:dyDescent="0.25">
      <c r="A807" s="34">
        <v>214</v>
      </c>
      <c r="C807" s="11"/>
      <c r="E807" s="13"/>
      <c r="J807" t="s">
        <v>21</v>
      </c>
    </row>
    <row r="808" spans="1:11" ht="15" customHeight="1" x14ac:dyDescent="0.25">
      <c r="A808" s="34">
        <v>213</v>
      </c>
      <c r="B808" t="s">
        <v>1750</v>
      </c>
      <c r="C808" s="11" t="s">
        <v>1751</v>
      </c>
      <c r="D808" t="s">
        <v>1752</v>
      </c>
      <c r="E808" s="13">
        <v>31680</v>
      </c>
      <c r="F808" t="s">
        <v>1753</v>
      </c>
      <c r="G808" t="s">
        <v>97</v>
      </c>
      <c r="H808" t="s">
        <v>20</v>
      </c>
      <c r="I808" t="s">
        <v>25</v>
      </c>
      <c r="J808" t="s">
        <v>21</v>
      </c>
    </row>
    <row r="809" spans="1:11" ht="15" customHeight="1" x14ac:dyDescent="0.25">
      <c r="A809" s="34">
        <v>212</v>
      </c>
      <c r="B809" t="s">
        <v>1754</v>
      </c>
      <c r="C809" s="11" t="s">
        <v>1755</v>
      </c>
      <c r="D809" t="s">
        <v>1756</v>
      </c>
      <c r="E809" s="13"/>
      <c r="F809" t="s">
        <v>1757</v>
      </c>
      <c r="G809" t="s">
        <v>227</v>
      </c>
      <c r="H809" t="s">
        <v>20</v>
      </c>
      <c r="I809" t="s">
        <v>25</v>
      </c>
      <c r="J809" t="s">
        <v>21</v>
      </c>
    </row>
    <row r="810" spans="1:11" ht="15" customHeight="1" x14ac:dyDescent="0.25">
      <c r="A810" s="34">
        <v>211</v>
      </c>
      <c r="C810" s="11"/>
      <c r="E810" s="13"/>
      <c r="J810" t="s">
        <v>21</v>
      </c>
    </row>
    <row r="811" spans="1:11" ht="15" customHeight="1" x14ac:dyDescent="0.25">
      <c r="A811" s="34">
        <v>210</v>
      </c>
      <c r="B811" t="s">
        <v>1758</v>
      </c>
      <c r="C811" s="11" t="s">
        <v>1759</v>
      </c>
      <c r="D811" t="s">
        <v>1760</v>
      </c>
      <c r="E811" s="13"/>
      <c r="F811" t="s">
        <v>1761</v>
      </c>
      <c r="G811" t="s">
        <v>603</v>
      </c>
      <c r="H811" t="s">
        <v>20</v>
      </c>
      <c r="I811" t="s">
        <v>25</v>
      </c>
      <c r="J811" t="s">
        <v>21</v>
      </c>
    </row>
    <row r="812" spans="1:11" ht="15" customHeight="1" x14ac:dyDescent="0.25">
      <c r="A812" s="34">
        <v>209</v>
      </c>
      <c r="B812" t="s">
        <v>1762</v>
      </c>
      <c r="C812" s="11" t="s">
        <v>1763</v>
      </c>
      <c r="D812" s="51" t="s">
        <v>1764</v>
      </c>
      <c r="E812" s="13">
        <v>35110</v>
      </c>
      <c r="F812" t="s">
        <v>1765</v>
      </c>
      <c r="G812" t="s">
        <v>164</v>
      </c>
      <c r="H812" t="s">
        <v>20</v>
      </c>
      <c r="I812" t="s">
        <v>25</v>
      </c>
      <c r="J812" t="s">
        <v>21</v>
      </c>
      <c r="K812" s="43">
        <v>44044</v>
      </c>
    </row>
    <row r="813" spans="1:11" ht="15" customHeight="1" x14ac:dyDescent="0.25">
      <c r="A813" s="34">
        <v>208</v>
      </c>
      <c r="B813" t="s">
        <v>1766</v>
      </c>
      <c r="C813" s="11" t="s">
        <v>1767</v>
      </c>
      <c r="D813" t="s">
        <v>1768</v>
      </c>
      <c r="E813" s="13">
        <v>34314</v>
      </c>
      <c r="F813" t="s">
        <v>1769</v>
      </c>
      <c r="G813" t="s">
        <v>104</v>
      </c>
      <c r="H813" t="s">
        <v>20</v>
      </c>
      <c r="I813" t="s">
        <v>25</v>
      </c>
      <c r="J813" t="s">
        <v>21</v>
      </c>
    </row>
    <row r="814" spans="1:11" ht="15" customHeight="1" x14ac:dyDescent="0.25">
      <c r="A814" s="34">
        <v>207</v>
      </c>
      <c r="B814" t="s">
        <v>1770</v>
      </c>
      <c r="C814" s="11" t="s">
        <v>1771</v>
      </c>
      <c r="E814" s="13"/>
      <c r="I814" t="s">
        <v>25</v>
      </c>
      <c r="J814" t="s">
        <v>21</v>
      </c>
    </row>
    <row r="815" spans="1:11" ht="15" customHeight="1" x14ac:dyDescent="0.25">
      <c r="A815" s="34">
        <v>206</v>
      </c>
      <c r="B815" t="s">
        <v>1772</v>
      </c>
      <c r="C815" s="11" t="s">
        <v>1773</v>
      </c>
      <c r="E815" s="13"/>
      <c r="F815" t="s">
        <v>1774</v>
      </c>
      <c r="G815" t="s">
        <v>1775</v>
      </c>
      <c r="H815" t="s">
        <v>26</v>
      </c>
      <c r="I815" t="s">
        <v>25</v>
      </c>
      <c r="J815" t="s">
        <v>21</v>
      </c>
      <c r="K815" s="43">
        <v>44050</v>
      </c>
    </row>
    <row r="816" spans="1:11" ht="15" customHeight="1" x14ac:dyDescent="0.25">
      <c r="A816" s="34">
        <v>205</v>
      </c>
      <c r="B816" t="s">
        <v>1776</v>
      </c>
      <c r="C816" s="11" t="s">
        <v>1777</v>
      </c>
      <c r="D816" t="s">
        <v>1778</v>
      </c>
      <c r="E816" s="13"/>
      <c r="F816" t="s">
        <v>1779</v>
      </c>
      <c r="H816" t="s">
        <v>26</v>
      </c>
      <c r="I816" t="s">
        <v>25</v>
      </c>
      <c r="J816" t="s">
        <v>21</v>
      </c>
    </row>
    <row r="817" spans="1:11" ht="15" customHeight="1" x14ac:dyDescent="0.25">
      <c r="A817" s="34">
        <v>204</v>
      </c>
      <c r="B817" t="s">
        <v>1780</v>
      </c>
      <c r="C817" s="11" t="s">
        <v>1777</v>
      </c>
      <c r="D817" t="s">
        <v>1781</v>
      </c>
      <c r="E817" s="13"/>
      <c r="F817" t="s">
        <v>1782</v>
      </c>
      <c r="G817" t="s">
        <v>622</v>
      </c>
      <c r="H817" t="s">
        <v>26</v>
      </c>
      <c r="I817" t="s">
        <v>25</v>
      </c>
      <c r="J817" t="s">
        <v>21</v>
      </c>
    </row>
    <row r="818" spans="1:11" ht="15" customHeight="1" x14ac:dyDescent="0.25">
      <c r="A818" s="34">
        <v>203</v>
      </c>
      <c r="B818" t="s">
        <v>1783</v>
      </c>
      <c r="C818" s="11" t="s">
        <v>1784</v>
      </c>
      <c r="D818" t="s">
        <v>1785</v>
      </c>
      <c r="E818" s="13"/>
      <c r="F818" t="s">
        <v>1786</v>
      </c>
      <c r="G818" t="s">
        <v>480</v>
      </c>
      <c r="H818" t="s">
        <v>20</v>
      </c>
      <c r="J818" t="s">
        <v>21</v>
      </c>
      <c r="K818" s="43">
        <v>44048</v>
      </c>
    </row>
    <row r="819" spans="1:11" ht="15" customHeight="1" x14ac:dyDescent="0.25">
      <c r="A819" s="34">
        <v>202</v>
      </c>
      <c r="B819" t="s">
        <v>1787</v>
      </c>
      <c r="C819" s="11" t="s">
        <v>1788</v>
      </c>
      <c r="E819" s="13"/>
      <c r="F819" t="s">
        <v>1789</v>
      </c>
      <c r="G819" t="s">
        <v>90</v>
      </c>
      <c r="H819" t="s">
        <v>20</v>
      </c>
      <c r="I819" t="s">
        <v>25</v>
      </c>
      <c r="J819" t="s">
        <v>21</v>
      </c>
    </row>
    <row r="820" spans="1:11" ht="15" customHeight="1" x14ac:dyDescent="0.25">
      <c r="A820" s="34">
        <v>201</v>
      </c>
      <c r="B820" t="s">
        <v>1790</v>
      </c>
      <c r="C820" s="11" t="s">
        <v>1791</v>
      </c>
      <c r="D820" t="s">
        <v>1792</v>
      </c>
      <c r="E820" s="13"/>
      <c r="F820" t="s">
        <v>1793</v>
      </c>
      <c r="G820" t="s">
        <v>559</v>
      </c>
      <c r="H820" t="s">
        <v>20</v>
      </c>
      <c r="I820" t="s">
        <v>25</v>
      </c>
      <c r="J820" t="s">
        <v>21</v>
      </c>
    </row>
    <row r="821" spans="1:11" ht="15" customHeight="1" x14ac:dyDescent="0.25">
      <c r="A821" s="34">
        <v>200</v>
      </c>
      <c r="B821" t="s">
        <v>1794</v>
      </c>
      <c r="C821" s="11" t="s">
        <v>1795</v>
      </c>
      <c r="E821" s="13"/>
      <c r="F821" t="s">
        <v>1796</v>
      </c>
      <c r="G821" t="s">
        <v>1797</v>
      </c>
      <c r="H821" t="s">
        <v>20</v>
      </c>
      <c r="J821" t="s">
        <v>21</v>
      </c>
    </row>
    <row r="822" spans="1:11" ht="15" customHeight="1" x14ac:dyDescent="0.25">
      <c r="A822" s="34">
        <v>199</v>
      </c>
      <c r="B822" t="s">
        <v>1798</v>
      </c>
      <c r="C822" s="11" t="s">
        <v>1799</v>
      </c>
      <c r="D822" t="s">
        <v>1800</v>
      </c>
      <c r="E822" s="13" t="s">
        <v>1801</v>
      </c>
      <c r="F822" t="s">
        <v>1802</v>
      </c>
      <c r="G822" t="s">
        <v>72</v>
      </c>
      <c r="H822" t="s">
        <v>20</v>
      </c>
      <c r="I822" t="s">
        <v>25</v>
      </c>
      <c r="J822" t="s">
        <v>24</v>
      </c>
    </row>
    <row r="823" spans="1:11" ht="15" customHeight="1" x14ac:dyDescent="0.25">
      <c r="A823" s="34">
        <v>198</v>
      </c>
      <c r="B823" t="s">
        <v>1803</v>
      </c>
      <c r="C823" s="11" t="s">
        <v>1804</v>
      </c>
      <c r="D823" t="s">
        <v>1805</v>
      </c>
      <c r="E823" s="13"/>
      <c r="F823" t="s">
        <v>1806</v>
      </c>
      <c r="G823" t="s">
        <v>1807</v>
      </c>
      <c r="H823" t="s">
        <v>26</v>
      </c>
      <c r="I823" t="s">
        <v>29</v>
      </c>
      <c r="J823" t="s">
        <v>24</v>
      </c>
    </row>
    <row r="824" spans="1:11" ht="15" customHeight="1" x14ac:dyDescent="0.25">
      <c r="A824" s="34">
        <v>197</v>
      </c>
      <c r="C824" s="11"/>
      <c r="E824" s="13"/>
      <c r="J824" t="s">
        <v>21</v>
      </c>
    </row>
    <row r="825" spans="1:11" ht="15" customHeight="1" x14ac:dyDescent="0.25">
      <c r="A825" s="34">
        <v>196</v>
      </c>
      <c r="B825" t="s">
        <v>1808</v>
      </c>
      <c r="C825" s="11" t="s">
        <v>1809</v>
      </c>
      <c r="D825" t="s">
        <v>1810</v>
      </c>
      <c r="E825" s="13"/>
      <c r="F825" t="s">
        <v>1811</v>
      </c>
      <c r="G825" t="s">
        <v>428</v>
      </c>
      <c r="H825" t="s">
        <v>20</v>
      </c>
      <c r="I825" t="s">
        <v>25</v>
      </c>
      <c r="J825" t="s">
        <v>24</v>
      </c>
    </row>
    <row r="826" spans="1:11" ht="15" customHeight="1" x14ac:dyDescent="0.25">
      <c r="A826" s="34">
        <v>195</v>
      </c>
      <c r="B826" t="s">
        <v>1812</v>
      </c>
      <c r="C826" s="11" t="s">
        <v>1813</v>
      </c>
      <c r="D826" t="s">
        <v>1814</v>
      </c>
      <c r="E826" s="13"/>
      <c r="F826" t="s">
        <v>1815</v>
      </c>
      <c r="G826" t="s">
        <v>233</v>
      </c>
      <c r="H826" t="s">
        <v>20</v>
      </c>
      <c r="I826" t="s">
        <v>25</v>
      </c>
      <c r="J826" t="s">
        <v>24</v>
      </c>
    </row>
    <row r="827" spans="1:11" ht="15" customHeight="1" x14ac:dyDescent="0.25">
      <c r="A827" s="34">
        <v>194</v>
      </c>
      <c r="B827" t="s">
        <v>1816</v>
      </c>
      <c r="C827" s="11" t="s">
        <v>1817</v>
      </c>
      <c r="E827" s="13"/>
      <c r="I827" t="s">
        <v>25</v>
      </c>
      <c r="J827" t="s">
        <v>24</v>
      </c>
    </row>
    <row r="828" spans="1:11" ht="15" customHeight="1" x14ac:dyDescent="0.25">
      <c r="A828" s="34">
        <v>193</v>
      </c>
      <c r="B828" t="s">
        <v>1818</v>
      </c>
      <c r="C828" s="11" t="s">
        <v>1819</v>
      </c>
      <c r="D828" t="s">
        <v>1820</v>
      </c>
      <c r="E828" s="13"/>
      <c r="F828" t="s">
        <v>1821</v>
      </c>
      <c r="G828" t="s">
        <v>104</v>
      </c>
      <c r="H828" t="s">
        <v>20</v>
      </c>
      <c r="I828" t="s">
        <v>25</v>
      </c>
      <c r="J828" t="s">
        <v>24</v>
      </c>
    </row>
    <row r="829" spans="1:11" ht="15" customHeight="1" x14ac:dyDescent="0.25">
      <c r="A829" s="34">
        <v>192</v>
      </c>
      <c r="B829" t="s">
        <v>1818</v>
      </c>
      <c r="C829" s="11" t="s">
        <v>1819</v>
      </c>
      <c r="D829" t="s">
        <v>1820</v>
      </c>
      <c r="E829" s="13"/>
      <c r="I829" t="s">
        <v>25</v>
      </c>
      <c r="J829" t="s">
        <v>24</v>
      </c>
    </row>
    <row r="830" spans="1:11" ht="15" customHeight="1" x14ac:dyDescent="0.25">
      <c r="A830" s="34">
        <v>191</v>
      </c>
      <c r="B830" t="s">
        <v>1822</v>
      </c>
      <c r="C830" s="11">
        <v>31</v>
      </c>
      <c r="D830" t="s">
        <v>1823</v>
      </c>
      <c r="E830" s="13"/>
      <c r="F830" t="s">
        <v>1824</v>
      </c>
      <c r="G830" t="s">
        <v>104</v>
      </c>
      <c r="H830" t="s">
        <v>20</v>
      </c>
      <c r="I830" t="s">
        <v>19</v>
      </c>
      <c r="J830" t="s">
        <v>24</v>
      </c>
    </row>
    <row r="831" spans="1:11" ht="15" customHeight="1" x14ac:dyDescent="0.25">
      <c r="A831" s="34">
        <v>190</v>
      </c>
      <c r="B831" t="s">
        <v>1825</v>
      </c>
      <c r="C831" s="11" t="s">
        <v>1826</v>
      </c>
      <c r="D831" t="s">
        <v>1827</v>
      </c>
      <c r="E831" s="13">
        <v>34867</v>
      </c>
      <c r="F831" t="s">
        <v>1828</v>
      </c>
      <c r="G831" t="s">
        <v>127</v>
      </c>
      <c r="H831" t="s">
        <v>20</v>
      </c>
      <c r="I831" t="s">
        <v>25</v>
      </c>
      <c r="J831" t="s">
        <v>24</v>
      </c>
    </row>
    <row r="832" spans="1:11" ht="15" customHeight="1" x14ac:dyDescent="0.25">
      <c r="A832" s="34">
        <v>189</v>
      </c>
      <c r="B832" t="s">
        <v>1829</v>
      </c>
      <c r="C832" s="11" t="s">
        <v>1830</v>
      </c>
      <c r="E832" s="13"/>
      <c r="F832" t="s">
        <v>1831</v>
      </c>
      <c r="G832" t="s">
        <v>1832</v>
      </c>
      <c r="H832" t="s">
        <v>20</v>
      </c>
      <c r="I832" t="s">
        <v>19</v>
      </c>
      <c r="J832" t="s">
        <v>24</v>
      </c>
    </row>
    <row r="833" spans="1:11" ht="15" customHeight="1" x14ac:dyDescent="0.25">
      <c r="A833" s="34">
        <v>188</v>
      </c>
      <c r="B833" t="s">
        <v>1833</v>
      </c>
      <c r="C833" s="11" t="s">
        <v>1834</v>
      </c>
      <c r="D833" t="s">
        <v>1835</v>
      </c>
      <c r="E833" s="13"/>
      <c r="F833" t="s">
        <v>1836</v>
      </c>
      <c r="G833" t="s">
        <v>1837</v>
      </c>
      <c r="I833" t="s">
        <v>25</v>
      </c>
      <c r="J833" t="s">
        <v>21</v>
      </c>
    </row>
    <row r="834" spans="1:11" ht="15" customHeight="1" x14ac:dyDescent="0.25">
      <c r="A834" s="34">
        <v>187</v>
      </c>
      <c r="B834" t="s">
        <v>1838</v>
      </c>
      <c r="C834" s="11" t="s">
        <v>1839</v>
      </c>
      <c r="D834" t="s">
        <v>1840</v>
      </c>
      <c r="E834" s="13">
        <v>34561</v>
      </c>
      <c r="F834" t="s">
        <v>1841</v>
      </c>
      <c r="G834" t="s">
        <v>233</v>
      </c>
      <c r="H834" t="s">
        <v>20</v>
      </c>
      <c r="I834" t="s">
        <v>25</v>
      </c>
      <c r="J834" t="s">
        <v>24</v>
      </c>
    </row>
    <row r="835" spans="1:11" ht="15" customHeight="1" x14ac:dyDescent="0.25">
      <c r="A835" s="34">
        <v>186</v>
      </c>
      <c r="B835" t="s">
        <v>1842</v>
      </c>
      <c r="C835" s="11" t="s">
        <v>1843</v>
      </c>
      <c r="D835" t="s">
        <v>1844</v>
      </c>
      <c r="E835" s="13"/>
      <c r="F835" t="s">
        <v>1845</v>
      </c>
      <c r="G835" t="s">
        <v>90</v>
      </c>
      <c r="H835" t="s">
        <v>20</v>
      </c>
      <c r="I835" t="s">
        <v>25</v>
      </c>
      <c r="J835" t="s">
        <v>21</v>
      </c>
    </row>
    <row r="836" spans="1:11" ht="15" customHeight="1" x14ac:dyDescent="0.25">
      <c r="A836" s="34">
        <v>185</v>
      </c>
      <c r="B836" t="s">
        <v>1846</v>
      </c>
      <c r="C836" s="11" t="s">
        <v>1847</v>
      </c>
      <c r="E836" s="13"/>
      <c r="F836" t="s">
        <v>1848</v>
      </c>
      <c r="G836" t="s">
        <v>1631</v>
      </c>
      <c r="H836" t="s">
        <v>23</v>
      </c>
      <c r="I836" t="s">
        <v>19</v>
      </c>
      <c r="J836" t="s">
        <v>21</v>
      </c>
    </row>
    <row r="837" spans="1:11" ht="15" customHeight="1" x14ac:dyDescent="0.25">
      <c r="A837" s="34">
        <v>184</v>
      </c>
      <c r="B837" t="s">
        <v>1849</v>
      </c>
      <c r="C837" s="11" t="s">
        <v>1850</v>
      </c>
      <c r="D837" t="s">
        <v>1851</v>
      </c>
      <c r="E837" s="13">
        <v>34632</v>
      </c>
      <c r="F837" t="s">
        <v>1852</v>
      </c>
      <c r="G837" t="s">
        <v>449</v>
      </c>
      <c r="H837" t="s">
        <v>20</v>
      </c>
      <c r="I837" t="s">
        <v>25</v>
      </c>
      <c r="J837" t="s">
        <v>21</v>
      </c>
    </row>
    <row r="838" spans="1:11" ht="15" customHeight="1" x14ac:dyDescent="0.25">
      <c r="A838" s="34">
        <v>183</v>
      </c>
      <c r="B838" t="s">
        <v>1853</v>
      </c>
      <c r="C838" s="11" t="s">
        <v>1854</v>
      </c>
      <c r="E838" s="13"/>
      <c r="F838" t="s">
        <v>1855</v>
      </c>
      <c r="G838" t="s">
        <v>72</v>
      </c>
      <c r="H838" t="s">
        <v>20</v>
      </c>
      <c r="I838" t="s">
        <v>19</v>
      </c>
      <c r="J838" t="s">
        <v>21</v>
      </c>
    </row>
    <row r="839" spans="1:11" ht="15" customHeight="1" x14ac:dyDescent="0.25">
      <c r="A839" s="34">
        <v>182</v>
      </c>
      <c r="B839" t="s">
        <v>1856</v>
      </c>
      <c r="C839" s="11" t="s">
        <v>1857</v>
      </c>
      <c r="D839" t="s">
        <v>1858</v>
      </c>
      <c r="E839" s="13"/>
      <c r="F839" t="s">
        <v>1859</v>
      </c>
      <c r="G839" t="s">
        <v>133</v>
      </c>
      <c r="I839" t="s">
        <v>19</v>
      </c>
      <c r="J839" t="s">
        <v>21</v>
      </c>
    </row>
    <row r="840" spans="1:11" ht="15" customHeight="1" x14ac:dyDescent="0.25">
      <c r="A840" s="34">
        <v>181</v>
      </c>
      <c r="B840" t="s">
        <v>1860</v>
      </c>
      <c r="C840" s="11" t="s">
        <v>1861</v>
      </c>
      <c r="E840" s="13"/>
      <c r="F840" t="s">
        <v>1862</v>
      </c>
      <c r="G840" t="s">
        <v>1863</v>
      </c>
      <c r="H840" t="s">
        <v>20</v>
      </c>
      <c r="I840" t="s">
        <v>25</v>
      </c>
      <c r="J840" t="s">
        <v>21</v>
      </c>
    </row>
    <row r="841" spans="1:11" ht="15" customHeight="1" x14ac:dyDescent="0.25">
      <c r="A841" s="34">
        <v>180</v>
      </c>
      <c r="B841" t="s">
        <v>1864</v>
      </c>
      <c r="C841" s="11" t="s">
        <v>1865</v>
      </c>
      <c r="D841" t="s">
        <v>1866</v>
      </c>
      <c r="E841" s="13"/>
      <c r="F841" t="s">
        <v>1867</v>
      </c>
      <c r="G841" t="s">
        <v>428</v>
      </c>
      <c r="H841" t="s">
        <v>20</v>
      </c>
      <c r="I841" t="s">
        <v>25</v>
      </c>
      <c r="J841" t="s">
        <v>21</v>
      </c>
      <c r="K841" s="43">
        <v>44008</v>
      </c>
    </row>
    <row r="842" spans="1:11" ht="15" customHeight="1" x14ac:dyDescent="0.25">
      <c r="A842" s="34">
        <v>179</v>
      </c>
      <c r="B842" t="s">
        <v>1868</v>
      </c>
      <c r="C842" s="11" t="s">
        <v>1869</v>
      </c>
      <c r="E842" s="13"/>
      <c r="G842" t="s">
        <v>90</v>
      </c>
      <c r="H842" t="s">
        <v>20</v>
      </c>
      <c r="I842" t="s">
        <v>25</v>
      </c>
      <c r="J842" t="s">
        <v>21</v>
      </c>
    </row>
    <row r="843" spans="1:11" ht="15" customHeight="1" x14ac:dyDescent="0.25">
      <c r="A843" s="34">
        <v>178</v>
      </c>
      <c r="C843" s="11"/>
      <c r="E843" s="13"/>
      <c r="J843" t="s">
        <v>21</v>
      </c>
    </row>
    <row r="844" spans="1:11" ht="15" customHeight="1" x14ac:dyDescent="0.25">
      <c r="A844" s="34">
        <v>177</v>
      </c>
      <c r="C844" s="11"/>
      <c r="E844" s="13"/>
      <c r="J844" t="s">
        <v>21</v>
      </c>
    </row>
    <row r="845" spans="1:11" ht="15" customHeight="1" x14ac:dyDescent="0.25">
      <c r="A845" s="34">
        <v>176</v>
      </c>
      <c r="B845" t="s">
        <v>3262</v>
      </c>
      <c r="C845" s="11" t="s">
        <v>1871</v>
      </c>
      <c r="D845" t="s">
        <v>1872</v>
      </c>
      <c r="E845" s="13"/>
      <c r="G845" t="s">
        <v>1873</v>
      </c>
      <c r="H845" t="s">
        <v>26</v>
      </c>
      <c r="I845" t="s">
        <v>19</v>
      </c>
      <c r="J845" t="s">
        <v>24</v>
      </c>
    </row>
    <row r="846" spans="1:11" ht="15" customHeight="1" x14ac:dyDescent="0.25">
      <c r="A846" s="34">
        <v>175</v>
      </c>
      <c r="B846" t="s">
        <v>1874</v>
      </c>
      <c r="C846" s="11" t="s">
        <v>1875</v>
      </c>
      <c r="D846" t="s">
        <v>1876</v>
      </c>
      <c r="E846" s="13"/>
      <c r="F846" t="s">
        <v>1877</v>
      </c>
      <c r="G846" t="s">
        <v>999</v>
      </c>
      <c r="H846" t="s">
        <v>20</v>
      </c>
      <c r="I846" t="s">
        <v>25</v>
      </c>
      <c r="J846" t="s">
        <v>24</v>
      </c>
    </row>
    <row r="847" spans="1:11" ht="15" customHeight="1" x14ac:dyDescent="0.25">
      <c r="A847" s="34">
        <v>174</v>
      </c>
      <c r="B847" t="s">
        <v>1878</v>
      </c>
      <c r="C847" s="11" t="s">
        <v>1879</v>
      </c>
      <c r="D847" t="s">
        <v>1880</v>
      </c>
      <c r="E847" s="13"/>
      <c r="F847" t="s">
        <v>1881</v>
      </c>
      <c r="G847" t="s">
        <v>546</v>
      </c>
      <c r="H847" t="s">
        <v>20</v>
      </c>
      <c r="I847" t="s">
        <v>19</v>
      </c>
      <c r="J847" t="s">
        <v>21</v>
      </c>
    </row>
    <row r="848" spans="1:11" ht="15" customHeight="1" x14ac:dyDescent="0.25">
      <c r="A848" s="34">
        <v>173</v>
      </c>
      <c r="B848" t="s">
        <v>1882</v>
      </c>
      <c r="C848" s="11" t="s">
        <v>1883</v>
      </c>
      <c r="D848" t="s">
        <v>1884</v>
      </c>
      <c r="E848" s="13"/>
      <c r="F848" t="s">
        <v>1885</v>
      </c>
      <c r="G848" t="s">
        <v>104</v>
      </c>
      <c r="H848" t="s">
        <v>20</v>
      </c>
      <c r="I848" t="s">
        <v>19</v>
      </c>
      <c r="J848" t="s">
        <v>21</v>
      </c>
    </row>
    <row r="849" spans="1:11" ht="15" customHeight="1" x14ac:dyDescent="0.25">
      <c r="A849" s="34">
        <v>172</v>
      </c>
      <c r="B849" t="s">
        <v>1886</v>
      </c>
      <c r="C849" s="11" t="s">
        <v>1887</v>
      </c>
      <c r="D849" t="s">
        <v>1888</v>
      </c>
      <c r="E849" s="13"/>
      <c r="F849" t="s">
        <v>1889</v>
      </c>
      <c r="G849" t="s">
        <v>472</v>
      </c>
      <c r="H849" t="s">
        <v>20</v>
      </c>
      <c r="I849" t="s">
        <v>25</v>
      </c>
      <c r="J849" t="s">
        <v>21</v>
      </c>
      <c r="K849" s="43">
        <v>44002</v>
      </c>
    </row>
    <row r="850" spans="1:11" ht="15" customHeight="1" x14ac:dyDescent="0.25">
      <c r="A850" s="34">
        <v>171</v>
      </c>
      <c r="B850" t="s">
        <v>1890</v>
      </c>
      <c r="C850" s="11">
        <v>31</v>
      </c>
      <c r="D850" t="s">
        <v>1891</v>
      </c>
      <c r="E850" s="13">
        <v>34002</v>
      </c>
      <c r="F850" t="s">
        <v>1892</v>
      </c>
      <c r="H850" t="s">
        <v>20</v>
      </c>
      <c r="I850" t="s">
        <v>19</v>
      </c>
      <c r="J850" t="s">
        <v>21</v>
      </c>
    </row>
    <row r="851" spans="1:11" ht="15" customHeight="1" x14ac:dyDescent="0.25">
      <c r="A851" s="34">
        <v>170</v>
      </c>
      <c r="C851" s="11"/>
      <c r="E851" s="13"/>
      <c r="J851" t="s">
        <v>21</v>
      </c>
    </row>
    <row r="852" spans="1:11" ht="15" customHeight="1" x14ac:dyDescent="0.25">
      <c r="A852" s="34">
        <v>169</v>
      </c>
      <c r="B852" t="s">
        <v>1893</v>
      </c>
      <c r="C852" s="11" t="s">
        <v>1894</v>
      </c>
      <c r="D852" t="s">
        <v>1895</v>
      </c>
      <c r="E852" s="13"/>
      <c r="G852" t="s">
        <v>267</v>
      </c>
      <c r="H852" t="s">
        <v>20</v>
      </c>
      <c r="I852" t="s">
        <v>19</v>
      </c>
      <c r="J852" t="s">
        <v>21</v>
      </c>
    </row>
    <row r="853" spans="1:11" ht="15" customHeight="1" x14ac:dyDescent="0.25">
      <c r="A853" s="34">
        <v>168</v>
      </c>
      <c r="B853" t="s">
        <v>1896</v>
      </c>
      <c r="C853" s="11" t="s">
        <v>1897</v>
      </c>
      <c r="D853" t="s">
        <v>1898</v>
      </c>
      <c r="E853" s="13"/>
      <c r="F853" t="s">
        <v>1899</v>
      </c>
      <c r="G853" t="s">
        <v>90</v>
      </c>
      <c r="H853" t="s">
        <v>20</v>
      </c>
      <c r="I853" t="s">
        <v>19</v>
      </c>
      <c r="J853" t="s">
        <v>21</v>
      </c>
    </row>
    <row r="854" spans="1:11" ht="15" customHeight="1" x14ac:dyDescent="0.25">
      <c r="A854" s="34">
        <v>167</v>
      </c>
      <c r="B854" t="s">
        <v>1900</v>
      </c>
      <c r="C854" s="11" t="s">
        <v>1901</v>
      </c>
      <c r="E854" s="13"/>
      <c r="G854" t="s">
        <v>1902</v>
      </c>
      <c r="H854" t="s">
        <v>26</v>
      </c>
      <c r="I854" t="s">
        <v>19</v>
      </c>
      <c r="J854" t="s">
        <v>21</v>
      </c>
    </row>
    <row r="855" spans="1:11" ht="15" customHeight="1" x14ac:dyDescent="0.25">
      <c r="A855" s="34">
        <v>166</v>
      </c>
      <c r="B855" t="s">
        <v>1903</v>
      </c>
      <c r="C855" s="11" t="s">
        <v>1904</v>
      </c>
      <c r="E855" s="13"/>
      <c r="H855" t="s">
        <v>20</v>
      </c>
      <c r="I855" t="s">
        <v>25</v>
      </c>
      <c r="J855" t="s">
        <v>21</v>
      </c>
    </row>
    <row r="856" spans="1:11" ht="15" customHeight="1" x14ac:dyDescent="0.25">
      <c r="A856" s="34">
        <v>165</v>
      </c>
      <c r="B856" t="s">
        <v>1905</v>
      </c>
      <c r="C856" s="11" t="s">
        <v>1906</v>
      </c>
      <c r="E856" s="13"/>
      <c r="F856" t="s">
        <v>1907</v>
      </c>
      <c r="G856" t="s">
        <v>1539</v>
      </c>
      <c r="H856" t="s">
        <v>26</v>
      </c>
      <c r="I856" t="s">
        <v>25</v>
      </c>
      <c r="J856" t="s">
        <v>21</v>
      </c>
    </row>
    <row r="857" spans="1:11" ht="15" customHeight="1" x14ac:dyDescent="0.25">
      <c r="A857" s="34">
        <v>164</v>
      </c>
      <c r="B857" t="s">
        <v>1908</v>
      </c>
      <c r="C857" s="11" t="s">
        <v>1909</v>
      </c>
      <c r="D857" t="s">
        <v>1910</v>
      </c>
      <c r="E857" s="13">
        <v>34627</v>
      </c>
      <c r="F857" t="s">
        <v>1911</v>
      </c>
      <c r="G857" t="s">
        <v>97</v>
      </c>
      <c r="H857" t="s">
        <v>20</v>
      </c>
      <c r="I857" t="s">
        <v>25</v>
      </c>
      <c r="J857" t="s">
        <v>21</v>
      </c>
    </row>
    <row r="858" spans="1:11" ht="15" customHeight="1" x14ac:dyDescent="0.25">
      <c r="A858" s="34">
        <v>163</v>
      </c>
      <c r="B858" t="s">
        <v>1912</v>
      </c>
      <c r="C858" s="11" t="s">
        <v>1894</v>
      </c>
      <c r="D858" t="s">
        <v>1913</v>
      </c>
      <c r="E858" s="13"/>
      <c r="G858" t="s">
        <v>476</v>
      </c>
      <c r="H858" t="s">
        <v>20</v>
      </c>
      <c r="I858" t="s">
        <v>25</v>
      </c>
      <c r="J858" t="s">
        <v>21</v>
      </c>
      <c r="K858" s="43">
        <v>44128</v>
      </c>
    </row>
    <row r="859" spans="1:11" ht="15" customHeight="1" x14ac:dyDescent="0.25">
      <c r="A859" s="34">
        <v>162</v>
      </c>
      <c r="B859" t="s">
        <v>1914</v>
      </c>
      <c r="C859" s="11" t="s">
        <v>1915</v>
      </c>
      <c r="E859" s="13"/>
      <c r="F859" t="s">
        <v>1916</v>
      </c>
      <c r="G859" t="s">
        <v>1917</v>
      </c>
      <c r="H859" t="s">
        <v>20</v>
      </c>
      <c r="I859" t="s">
        <v>25</v>
      </c>
      <c r="J859" t="s">
        <v>21</v>
      </c>
    </row>
    <row r="860" spans="1:11" ht="15" customHeight="1" x14ac:dyDescent="0.25">
      <c r="A860" s="34">
        <v>161</v>
      </c>
      <c r="B860" t="s">
        <v>1918</v>
      </c>
      <c r="C860" s="11" t="s">
        <v>1919</v>
      </c>
      <c r="D860" t="s">
        <v>1920</v>
      </c>
      <c r="E860" s="13"/>
      <c r="F860" t="s">
        <v>1921</v>
      </c>
      <c r="G860" t="s">
        <v>1922</v>
      </c>
      <c r="H860" t="s">
        <v>20</v>
      </c>
      <c r="I860" t="s">
        <v>25</v>
      </c>
      <c r="J860" t="s">
        <v>21</v>
      </c>
    </row>
    <row r="861" spans="1:11" ht="15" customHeight="1" x14ac:dyDescent="0.25">
      <c r="A861" s="34">
        <v>160</v>
      </c>
      <c r="C861" s="11"/>
      <c r="E861" s="13"/>
      <c r="J861" t="s">
        <v>21</v>
      </c>
    </row>
    <row r="862" spans="1:11" ht="15" customHeight="1" x14ac:dyDescent="0.25">
      <c r="A862" s="34">
        <v>159</v>
      </c>
      <c r="B862" t="s">
        <v>1923</v>
      </c>
      <c r="C862" s="11" t="s">
        <v>1924</v>
      </c>
      <c r="D862" t="s">
        <v>1925</v>
      </c>
      <c r="E862" s="13"/>
      <c r="F862" t="s">
        <v>1926</v>
      </c>
      <c r="G862" t="s">
        <v>732</v>
      </c>
      <c r="H862" t="s">
        <v>20</v>
      </c>
      <c r="I862" t="s">
        <v>25</v>
      </c>
      <c r="J862" t="s">
        <v>24</v>
      </c>
    </row>
    <row r="863" spans="1:11" ht="15" customHeight="1" x14ac:dyDescent="0.25">
      <c r="A863" s="34">
        <v>158</v>
      </c>
      <c r="B863" t="s">
        <v>1927</v>
      </c>
      <c r="C863" s="11" t="s">
        <v>1928</v>
      </c>
      <c r="D863" t="s">
        <v>1929</v>
      </c>
      <c r="E863" s="13"/>
      <c r="F863" t="s">
        <v>1930</v>
      </c>
      <c r="G863" t="s">
        <v>104</v>
      </c>
      <c r="H863" t="s">
        <v>20</v>
      </c>
      <c r="I863" t="s">
        <v>25</v>
      </c>
      <c r="J863" t="s">
        <v>24</v>
      </c>
    </row>
    <row r="864" spans="1:11" ht="15" customHeight="1" x14ac:dyDescent="0.25">
      <c r="A864" s="34">
        <v>157</v>
      </c>
      <c r="B864" t="s">
        <v>1931</v>
      </c>
      <c r="C864" s="11" t="s">
        <v>1932</v>
      </c>
      <c r="D864" t="s">
        <v>1933</v>
      </c>
      <c r="E864" s="13"/>
      <c r="F864" t="s">
        <v>1934</v>
      </c>
      <c r="G864" t="s">
        <v>506</v>
      </c>
      <c r="H864" t="s">
        <v>20</v>
      </c>
      <c r="I864" t="s">
        <v>25</v>
      </c>
      <c r="J864" t="s">
        <v>24</v>
      </c>
      <c r="K864" s="43">
        <v>44029</v>
      </c>
    </row>
    <row r="865" spans="1:11" ht="15" customHeight="1" x14ac:dyDescent="0.25">
      <c r="A865" s="34">
        <v>156</v>
      </c>
      <c r="C865" s="11"/>
      <c r="E865" s="13"/>
      <c r="J865" t="s">
        <v>21</v>
      </c>
    </row>
    <row r="866" spans="1:11" ht="15" customHeight="1" x14ac:dyDescent="0.25">
      <c r="A866" s="34">
        <v>155</v>
      </c>
      <c r="B866" t="s">
        <v>1935</v>
      </c>
      <c r="C866" s="11" t="s">
        <v>1936</v>
      </c>
      <c r="D866" t="s">
        <v>1937</v>
      </c>
      <c r="E866" s="13"/>
      <c r="F866" t="s">
        <v>1938</v>
      </c>
      <c r="G866" t="s">
        <v>1077</v>
      </c>
      <c r="H866" t="s">
        <v>20</v>
      </c>
      <c r="I866" t="s">
        <v>19</v>
      </c>
      <c r="J866" t="s">
        <v>21</v>
      </c>
    </row>
    <row r="867" spans="1:11" ht="15" customHeight="1" x14ac:dyDescent="0.25">
      <c r="A867" s="34">
        <v>154</v>
      </c>
      <c r="B867" t="s">
        <v>1939</v>
      </c>
      <c r="C867" s="11" t="s">
        <v>1940</v>
      </c>
      <c r="D867" t="s">
        <v>1941</v>
      </c>
      <c r="E867" s="13"/>
      <c r="F867" t="s">
        <v>1942</v>
      </c>
      <c r="G867" t="s">
        <v>233</v>
      </c>
      <c r="H867" t="s">
        <v>20</v>
      </c>
      <c r="I867" t="s">
        <v>25</v>
      </c>
      <c r="J867" t="s">
        <v>24</v>
      </c>
    </row>
    <row r="868" spans="1:11" ht="15" customHeight="1" x14ac:dyDescent="0.25">
      <c r="A868" s="34">
        <v>153</v>
      </c>
      <c r="B868" t="s">
        <v>1943</v>
      </c>
      <c r="C868" s="11" t="s">
        <v>1944</v>
      </c>
      <c r="D868" t="s">
        <v>1945</v>
      </c>
      <c r="E868" s="13"/>
      <c r="F868" t="s">
        <v>1946</v>
      </c>
      <c r="G868" t="s">
        <v>766</v>
      </c>
      <c r="H868" t="s">
        <v>20</v>
      </c>
      <c r="I868" t="s">
        <v>25</v>
      </c>
      <c r="J868" t="s">
        <v>24</v>
      </c>
    </row>
    <row r="869" spans="1:11" ht="15" customHeight="1" x14ac:dyDescent="0.25">
      <c r="A869" s="34">
        <v>152</v>
      </c>
      <c r="B869" t="s">
        <v>1947</v>
      </c>
      <c r="C869" s="11" t="s">
        <v>1948</v>
      </c>
      <c r="E869" s="13">
        <v>35074</v>
      </c>
      <c r="F869" t="s">
        <v>1949</v>
      </c>
      <c r="G869" t="s">
        <v>227</v>
      </c>
      <c r="H869" t="s">
        <v>20</v>
      </c>
      <c r="I869" t="s">
        <v>25</v>
      </c>
      <c r="J869" t="s">
        <v>24</v>
      </c>
    </row>
    <row r="870" spans="1:11" ht="15" customHeight="1" x14ac:dyDescent="0.25">
      <c r="A870" s="34">
        <v>151</v>
      </c>
      <c r="B870" t="s">
        <v>1950</v>
      </c>
      <c r="C870" s="11" t="s">
        <v>1951</v>
      </c>
      <c r="E870" s="13"/>
      <c r="F870" t="s">
        <v>1952</v>
      </c>
      <c r="G870" t="s">
        <v>104</v>
      </c>
      <c r="H870" t="s">
        <v>20</v>
      </c>
      <c r="I870" t="s">
        <v>25</v>
      </c>
      <c r="J870" t="s">
        <v>24</v>
      </c>
    </row>
    <row r="871" spans="1:11" ht="15" customHeight="1" x14ac:dyDescent="0.25">
      <c r="A871" s="34">
        <v>150</v>
      </c>
      <c r="B871" t="s">
        <v>1953</v>
      </c>
      <c r="C871" s="11" t="s">
        <v>1954</v>
      </c>
      <c r="D871" t="s">
        <v>1955</v>
      </c>
      <c r="E871" s="13"/>
      <c r="F871" t="s">
        <v>1956</v>
      </c>
      <c r="G871" t="s">
        <v>164</v>
      </c>
      <c r="H871" t="s">
        <v>20</v>
      </c>
      <c r="I871" t="s">
        <v>25</v>
      </c>
      <c r="J871" t="s">
        <v>24</v>
      </c>
    </row>
    <row r="872" spans="1:11" ht="15" customHeight="1" x14ac:dyDescent="0.25">
      <c r="A872" s="34">
        <v>149</v>
      </c>
      <c r="B872" t="s">
        <v>1957</v>
      </c>
      <c r="C872" s="11" t="s">
        <v>1958</v>
      </c>
      <c r="D872" t="s">
        <v>1959</v>
      </c>
      <c r="E872" s="13"/>
      <c r="F872" t="s">
        <v>1960</v>
      </c>
      <c r="G872" t="s">
        <v>104</v>
      </c>
      <c r="H872" t="s">
        <v>20</v>
      </c>
      <c r="I872" t="s">
        <v>25</v>
      </c>
      <c r="J872" t="s">
        <v>24</v>
      </c>
    </row>
    <row r="873" spans="1:11" ht="15" customHeight="1" x14ac:dyDescent="0.25">
      <c r="A873" s="34">
        <v>148</v>
      </c>
      <c r="B873" t="s">
        <v>1961</v>
      </c>
      <c r="C873" s="11" t="s">
        <v>1962</v>
      </c>
      <c r="E873" s="13"/>
      <c r="F873" t="s">
        <v>1963</v>
      </c>
      <c r="G873" t="s">
        <v>1964</v>
      </c>
      <c r="H873" t="s">
        <v>30</v>
      </c>
      <c r="I873" t="s">
        <v>25</v>
      </c>
      <c r="J873" t="s">
        <v>21</v>
      </c>
    </row>
    <row r="874" spans="1:11" ht="15" customHeight="1" x14ac:dyDescent="0.25">
      <c r="A874" s="34">
        <v>147</v>
      </c>
      <c r="B874" t="s">
        <v>1965</v>
      </c>
      <c r="C874" s="11" t="s">
        <v>1966</v>
      </c>
      <c r="D874" t="s">
        <v>1967</v>
      </c>
      <c r="E874" s="13"/>
      <c r="F874" t="s">
        <v>1968</v>
      </c>
      <c r="G874" t="s">
        <v>1351</v>
      </c>
      <c r="H874" t="s">
        <v>20</v>
      </c>
      <c r="I874" t="s">
        <v>25</v>
      </c>
      <c r="J874" t="s">
        <v>21</v>
      </c>
    </row>
    <row r="875" spans="1:11" ht="15" customHeight="1" x14ac:dyDescent="0.25">
      <c r="A875" s="34">
        <v>146</v>
      </c>
      <c r="B875" t="s">
        <v>1969</v>
      </c>
      <c r="C875" s="11" t="s">
        <v>1970</v>
      </c>
      <c r="D875" t="s">
        <v>1971</v>
      </c>
      <c r="E875" s="13"/>
      <c r="F875" t="s">
        <v>1972</v>
      </c>
      <c r="G875" t="s">
        <v>75</v>
      </c>
      <c r="H875" t="s">
        <v>20</v>
      </c>
      <c r="I875" t="s">
        <v>25</v>
      </c>
      <c r="J875" t="s">
        <v>21</v>
      </c>
    </row>
    <row r="876" spans="1:11" ht="15" customHeight="1" x14ac:dyDescent="0.25">
      <c r="A876" s="34">
        <v>145</v>
      </c>
      <c r="B876" t="s">
        <v>1973</v>
      </c>
      <c r="C876" s="11" t="s">
        <v>1974</v>
      </c>
      <c r="E876" s="13"/>
      <c r="F876" t="s">
        <v>1975</v>
      </c>
      <c r="G876" t="s">
        <v>233</v>
      </c>
      <c r="H876" t="s">
        <v>20</v>
      </c>
      <c r="I876" t="s">
        <v>25</v>
      </c>
      <c r="J876" t="s">
        <v>21</v>
      </c>
    </row>
    <row r="877" spans="1:11" ht="15" customHeight="1" x14ac:dyDescent="0.25">
      <c r="A877" s="34">
        <v>144</v>
      </c>
      <c r="C877" s="11"/>
      <c r="E877" s="13"/>
      <c r="J877" t="s">
        <v>21</v>
      </c>
    </row>
    <row r="878" spans="1:11" ht="15" customHeight="1" x14ac:dyDescent="0.25">
      <c r="A878" s="34">
        <v>143</v>
      </c>
      <c r="B878" t="s">
        <v>1976</v>
      </c>
      <c r="C878" s="11" t="s">
        <v>1977</v>
      </c>
      <c r="D878" t="s">
        <v>1978</v>
      </c>
      <c r="E878" s="13">
        <v>34258</v>
      </c>
      <c r="F878" t="s">
        <v>1979</v>
      </c>
      <c r="G878" t="s">
        <v>227</v>
      </c>
      <c r="H878" t="s">
        <v>20</v>
      </c>
      <c r="I878" t="s">
        <v>25</v>
      </c>
      <c r="J878" t="s">
        <v>21</v>
      </c>
      <c r="K878" s="43">
        <v>44019</v>
      </c>
    </row>
    <row r="879" spans="1:11" ht="15" customHeight="1" x14ac:dyDescent="0.25">
      <c r="A879" s="34">
        <v>142</v>
      </c>
      <c r="B879" t="s">
        <v>1980</v>
      </c>
      <c r="C879" s="11" t="s">
        <v>1981</v>
      </c>
      <c r="D879" t="s">
        <v>1982</v>
      </c>
      <c r="E879" s="13">
        <v>35157</v>
      </c>
      <c r="H879" t="s">
        <v>20</v>
      </c>
      <c r="I879" t="s">
        <v>25</v>
      </c>
      <c r="J879" t="s">
        <v>21</v>
      </c>
    </row>
    <row r="880" spans="1:11" ht="15" customHeight="1" x14ac:dyDescent="0.25">
      <c r="A880" s="34">
        <v>141</v>
      </c>
      <c r="B880" t="s">
        <v>1983</v>
      </c>
      <c r="C880" s="11" t="s">
        <v>1984</v>
      </c>
      <c r="E880" s="13"/>
      <c r="F880" t="s">
        <v>1985</v>
      </c>
      <c r="G880" t="s">
        <v>97</v>
      </c>
      <c r="H880" t="s">
        <v>20</v>
      </c>
      <c r="J880" t="s">
        <v>21</v>
      </c>
    </row>
    <row r="881" spans="1:11" ht="15" customHeight="1" x14ac:dyDescent="0.25">
      <c r="A881" s="34">
        <v>140</v>
      </c>
      <c r="B881" t="s">
        <v>1986</v>
      </c>
      <c r="C881" s="11" t="s">
        <v>1987</v>
      </c>
      <c r="E881" s="13"/>
      <c r="F881" t="s">
        <v>1988</v>
      </c>
      <c r="G881" t="s">
        <v>698</v>
      </c>
      <c r="H881" t="s">
        <v>20</v>
      </c>
      <c r="I881" t="s">
        <v>25</v>
      </c>
      <c r="J881" t="s">
        <v>21</v>
      </c>
    </row>
    <row r="882" spans="1:11" ht="15" customHeight="1" x14ac:dyDescent="0.25">
      <c r="A882" s="34">
        <v>139</v>
      </c>
      <c r="C882" s="11"/>
      <c r="E882" s="13"/>
      <c r="J882" t="s">
        <v>21</v>
      </c>
    </row>
    <row r="883" spans="1:11" ht="15" customHeight="1" x14ac:dyDescent="0.25">
      <c r="A883" s="34">
        <v>138</v>
      </c>
      <c r="B883" t="s">
        <v>1989</v>
      </c>
      <c r="C883" s="11" t="s">
        <v>1990</v>
      </c>
      <c r="E883" s="13"/>
      <c r="F883" t="s">
        <v>1991</v>
      </c>
      <c r="G883" t="s">
        <v>735</v>
      </c>
      <c r="H883" t="s">
        <v>20</v>
      </c>
      <c r="I883" t="s">
        <v>19</v>
      </c>
      <c r="J883" t="s">
        <v>24</v>
      </c>
    </row>
    <row r="884" spans="1:11" ht="15" customHeight="1" x14ac:dyDescent="0.25">
      <c r="A884" s="34">
        <v>137</v>
      </c>
      <c r="C884" s="11"/>
      <c r="E884" s="13"/>
      <c r="J884" t="s">
        <v>21</v>
      </c>
    </row>
    <row r="885" spans="1:11" ht="15" customHeight="1" x14ac:dyDescent="0.25">
      <c r="A885" s="34">
        <v>136</v>
      </c>
      <c r="B885" t="s">
        <v>1992</v>
      </c>
      <c r="C885" s="11" t="s">
        <v>1993</v>
      </c>
      <c r="E885" s="13"/>
      <c r="F885" t="s">
        <v>1994</v>
      </c>
      <c r="G885" t="s">
        <v>472</v>
      </c>
      <c r="H885" t="s">
        <v>20</v>
      </c>
      <c r="I885" t="s">
        <v>25</v>
      </c>
      <c r="J885" t="s">
        <v>21</v>
      </c>
      <c r="K885" s="43">
        <v>44028</v>
      </c>
    </row>
    <row r="886" spans="1:11" ht="15" customHeight="1" x14ac:dyDescent="0.25">
      <c r="A886" s="34">
        <v>135</v>
      </c>
      <c r="B886" t="s">
        <v>1995</v>
      </c>
      <c r="C886" s="11" t="s">
        <v>1996</v>
      </c>
      <c r="D886" t="s">
        <v>1997</v>
      </c>
      <c r="E886" s="13">
        <v>35640</v>
      </c>
      <c r="F886" t="s">
        <v>1998</v>
      </c>
      <c r="G886" t="s">
        <v>472</v>
      </c>
      <c r="H886" t="s">
        <v>20</v>
      </c>
      <c r="I886" t="s">
        <v>25</v>
      </c>
      <c r="J886" t="s">
        <v>21</v>
      </c>
    </row>
    <row r="887" spans="1:11" ht="15" customHeight="1" x14ac:dyDescent="0.25">
      <c r="A887" s="34">
        <v>134</v>
      </c>
      <c r="B887" t="s">
        <v>1999</v>
      </c>
      <c r="C887" s="11" t="s">
        <v>2000</v>
      </c>
      <c r="D887" t="s">
        <v>2001</v>
      </c>
      <c r="E887" s="13"/>
      <c r="F887" t="s">
        <v>2002</v>
      </c>
      <c r="G887" t="s">
        <v>472</v>
      </c>
      <c r="H887" t="s">
        <v>20</v>
      </c>
      <c r="I887" t="s">
        <v>25</v>
      </c>
      <c r="J887" t="s">
        <v>24</v>
      </c>
    </row>
    <row r="888" spans="1:11" ht="15" customHeight="1" x14ac:dyDescent="0.25">
      <c r="A888" s="34">
        <v>133</v>
      </c>
      <c r="B888" t="s">
        <v>2003</v>
      </c>
      <c r="C888" s="11" t="s">
        <v>2004</v>
      </c>
      <c r="D888" t="s">
        <v>2005</v>
      </c>
      <c r="E888" s="13"/>
      <c r="F888" t="s">
        <v>2006</v>
      </c>
      <c r="G888" t="s">
        <v>533</v>
      </c>
      <c r="H888" t="s">
        <v>20</v>
      </c>
      <c r="I888" t="s">
        <v>25</v>
      </c>
      <c r="J888" t="s">
        <v>24</v>
      </c>
    </row>
    <row r="889" spans="1:11" ht="15" customHeight="1" x14ac:dyDescent="0.25">
      <c r="A889" s="34">
        <v>132</v>
      </c>
      <c r="B889" t="s">
        <v>2007</v>
      </c>
      <c r="C889" s="11" t="s">
        <v>2008</v>
      </c>
      <c r="D889" t="s">
        <v>2009</v>
      </c>
      <c r="E889" s="13"/>
      <c r="F889" t="s">
        <v>2010</v>
      </c>
      <c r="G889" t="s">
        <v>2011</v>
      </c>
      <c r="H889" t="s">
        <v>32</v>
      </c>
      <c r="I889" t="s">
        <v>19</v>
      </c>
      <c r="J889" t="s">
        <v>21</v>
      </c>
    </row>
    <row r="890" spans="1:11" ht="15" customHeight="1" x14ac:dyDescent="0.25">
      <c r="A890" s="34">
        <v>131</v>
      </c>
      <c r="B890" t="s">
        <v>2012</v>
      </c>
      <c r="C890" s="11" t="s">
        <v>2013</v>
      </c>
      <c r="D890" t="s">
        <v>2014</v>
      </c>
      <c r="E890" s="13"/>
      <c r="F890" t="s">
        <v>2015</v>
      </c>
      <c r="G890" t="s">
        <v>104</v>
      </c>
      <c r="H890" t="s">
        <v>20</v>
      </c>
      <c r="I890" t="s">
        <v>25</v>
      </c>
      <c r="J890" t="s">
        <v>21</v>
      </c>
    </row>
    <row r="891" spans="1:11" ht="15" customHeight="1" x14ac:dyDescent="0.25">
      <c r="A891" s="34">
        <v>130</v>
      </c>
      <c r="B891" t="s">
        <v>2016</v>
      </c>
      <c r="C891" s="11">
        <v>31984694844</v>
      </c>
      <c r="D891" t="s">
        <v>2017</v>
      </c>
      <c r="E891" s="13">
        <v>44120</v>
      </c>
      <c r="F891" t="s">
        <v>2018</v>
      </c>
      <c r="G891" t="s">
        <v>303</v>
      </c>
      <c r="H891" t="s">
        <v>20</v>
      </c>
      <c r="I891" t="s">
        <v>25</v>
      </c>
      <c r="J891" t="s">
        <v>21</v>
      </c>
      <c r="K891" s="43">
        <v>44121</v>
      </c>
    </row>
    <row r="892" spans="1:11" ht="15" customHeight="1" x14ac:dyDescent="0.25">
      <c r="A892" s="34">
        <v>129</v>
      </c>
      <c r="B892" t="s">
        <v>2019</v>
      </c>
      <c r="C892" s="11">
        <v>31986250694</v>
      </c>
      <c r="D892" t="s">
        <v>2020</v>
      </c>
      <c r="E892" s="13">
        <v>44144</v>
      </c>
      <c r="F892" t="s">
        <v>2021</v>
      </c>
      <c r="G892" t="s">
        <v>97</v>
      </c>
      <c r="H892" t="s">
        <v>20</v>
      </c>
      <c r="I892" t="s">
        <v>25</v>
      </c>
      <c r="J892" t="s">
        <v>21</v>
      </c>
    </row>
    <row r="893" spans="1:11" ht="15" customHeight="1" x14ac:dyDescent="0.25">
      <c r="A893" s="34">
        <v>128</v>
      </c>
      <c r="B893" t="s">
        <v>2022</v>
      </c>
      <c r="C893" s="11">
        <v>31996350628</v>
      </c>
      <c r="D893" t="s">
        <v>2023</v>
      </c>
      <c r="E893" s="13"/>
      <c r="F893" t="s">
        <v>2024</v>
      </c>
      <c r="G893" t="s">
        <v>2025</v>
      </c>
      <c r="I893" t="s">
        <v>25</v>
      </c>
      <c r="J893" t="s">
        <v>21</v>
      </c>
    </row>
    <row r="894" spans="1:11" ht="15" customHeight="1" x14ac:dyDescent="0.25">
      <c r="A894" s="34">
        <v>127</v>
      </c>
      <c r="B894" t="s">
        <v>2026</v>
      </c>
      <c r="C894" s="11">
        <v>31998037244</v>
      </c>
      <c r="D894" t="s">
        <v>2027</v>
      </c>
      <c r="E894" s="13"/>
      <c r="F894" t="s">
        <v>2028</v>
      </c>
      <c r="G894" t="s">
        <v>622</v>
      </c>
      <c r="H894" t="s">
        <v>26</v>
      </c>
      <c r="I894" t="s">
        <v>25</v>
      </c>
      <c r="J894" t="s">
        <v>21</v>
      </c>
    </row>
    <row r="895" spans="1:11" ht="15" customHeight="1" x14ac:dyDescent="0.25">
      <c r="A895" s="34">
        <v>126</v>
      </c>
      <c r="B895" t="s">
        <v>2029</v>
      </c>
      <c r="C895" s="11">
        <v>31985223724</v>
      </c>
      <c r="D895" t="s">
        <v>2030</v>
      </c>
      <c r="E895" s="13"/>
      <c r="F895" t="s">
        <v>2031</v>
      </c>
      <c r="G895" t="s">
        <v>613</v>
      </c>
      <c r="H895" t="s">
        <v>20</v>
      </c>
      <c r="I895" t="s">
        <v>25</v>
      </c>
      <c r="J895" t="s">
        <v>21</v>
      </c>
      <c r="K895" s="43">
        <v>44107</v>
      </c>
    </row>
    <row r="896" spans="1:11" ht="15" customHeight="1" x14ac:dyDescent="0.25">
      <c r="A896" s="34">
        <v>125</v>
      </c>
      <c r="B896" t="s">
        <v>2032</v>
      </c>
      <c r="C896" s="11">
        <v>31984942872</v>
      </c>
      <c r="D896" t="s">
        <v>2033</v>
      </c>
      <c r="E896" s="13"/>
      <c r="F896" t="s">
        <v>2034</v>
      </c>
      <c r="G896" t="s">
        <v>2035</v>
      </c>
      <c r="I896" t="s">
        <v>25</v>
      </c>
      <c r="J896" t="s">
        <v>21</v>
      </c>
    </row>
    <row r="897" spans="1:11" ht="15" customHeight="1" x14ac:dyDescent="0.25">
      <c r="A897" s="34">
        <v>124</v>
      </c>
      <c r="B897" t="s">
        <v>2036</v>
      </c>
      <c r="C897" s="11">
        <v>31994807001</v>
      </c>
      <c r="D897" t="s">
        <v>2037</v>
      </c>
      <c r="E897" s="13"/>
      <c r="F897" t="s">
        <v>2038</v>
      </c>
      <c r="G897" t="s">
        <v>2039</v>
      </c>
      <c r="H897" t="s">
        <v>20</v>
      </c>
      <c r="I897" t="s">
        <v>25</v>
      </c>
      <c r="J897" t="s">
        <v>24</v>
      </c>
    </row>
    <row r="898" spans="1:11" ht="15" customHeight="1" x14ac:dyDescent="0.25">
      <c r="A898" s="34">
        <v>123</v>
      </c>
      <c r="B898" t="s">
        <v>2040</v>
      </c>
      <c r="C898" s="11">
        <v>31999113547</v>
      </c>
      <c r="D898" t="s">
        <v>2041</v>
      </c>
      <c r="E898" s="13"/>
      <c r="F898" t="s">
        <v>2042</v>
      </c>
      <c r="G898" t="s">
        <v>698</v>
      </c>
      <c r="H898" t="s">
        <v>20</v>
      </c>
      <c r="I898" t="s">
        <v>25</v>
      </c>
      <c r="J898" t="s">
        <v>21</v>
      </c>
    </row>
    <row r="899" spans="1:11" ht="15" customHeight="1" x14ac:dyDescent="0.25">
      <c r="A899" s="34">
        <v>122</v>
      </c>
      <c r="B899" t="s">
        <v>2043</v>
      </c>
      <c r="C899" s="11">
        <v>31992483961</v>
      </c>
      <c r="D899" t="s">
        <v>2044</v>
      </c>
      <c r="E899" s="13"/>
      <c r="F899" t="s">
        <v>2045</v>
      </c>
      <c r="G899" t="s">
        <v>472</v>
      </c>
      <c r="H899" t="s">
        <v>20</v>
      </c>
      <c r="I899" t="s">
        <v>25</v>
      </c>
      <c r="J899" t="s">
        <v>21</v>
      </c>
    </row>
    <row r="900" spans="1:11" ht="15" customHeight="1" x14ac:dyDescent="0.25">
      <c r="A900" s="34">
        <v>121</v>
      </c>
      <c r="B900" t="s">
        <v>2046</v>
      </c>
      <c r="C900" s="11">
        <v>31991426979</v>
      </c>
      <c r="E900" s="13"/>
      <c r="F900" t="s">
        <v>2047</v>
      </c>
      <c r="G900" t="s">
        <v>2048</v>
      </c>
      <c r="H900" t="s">
        <v>30</v>
      </c>
      <c r="I900" t="s">
        <v>25</v>
      </c>
      <c r="J900" t="s">
        <v>21</v>
      </c>
    </row>
    <row r="901" spans="1:11" ht="15" customHeight="1" x14ac:dyDescent="0.25">
      <c r="A901" s="34">
        <v>120</v>
      </c>
      <c r="B901" t="s">
        <v>2049</v>
      </c>
      <c r="C901" s="11">
        <v>31993155555</v>
      </c>
      <c r="D901" t="s">
        <v>2050</v>
      </c>
      <c r="E901" s="13"/>
      <c r="F901" t="s">
        <v>2051</v>
      </c>
      <c r="G901" t="s">
        <v>164</v>
      </c>
      <c r="H901" t="s">
        <v>20</v>
      </c>
      <c r="I901" t="s">
        <v>25</v>
      </c>
      <c r="J901" t="s">
        <v>21</v>
      </c>
    </row>
    <row r="902" spans="1:11" ht="15" customHeight="1" x14ac:dyDescent="0.25">
      <c r="A902" s="34">
        <v>119</v>
      </c>
      <c r="B902" t="s">
        <v>2052</v>
      </c>
      <c r="C902" s="11">
        <v>31996158013</v>
      </c>
      <c r="D902" t="s">
        <v>2053</v>
      </c>
      <c r="E902" s="13"/>
      <c r="F902" t="s">
        <v>2054</v>
      </c>
      <c r="G902" t="s">
        <v>127</v>
      </c>
      <c r="H902" t="s">
        <v>20</v>
      </c>
      <c r="I902" t="s">
        <v>25</v>
      </c>
      <c r="J902" t="s">
        <v>21</v>
      </c>
    </row>
    <row r="903" spans="1:11" ht="15" customHeight="1" x14ac:dyDescent="0.25">
      <c r="A903" s="34">
        <v>118</v>
      </c>
      <c r="B903" t="s">
        <v>2055</v>
      </c>
      <c r="C903" s="11">
        <v>31999078971</v>
      </c>
      <c r="D903" t="s">
        <v>2056</v>
      </c>
      <c r="E903" s="13"/>
      <c r="F903" t="s">
        <v>2057</v>
      </c>
      <c r="G903" t="s">
        <v>2058</v>
      </c>
      <c r="H903" t="s">
        <v>20</v>
      </c>
      <c r="I903" t="s">
        <v>19</v>
      </c>
      <c r="J903" t="s">
        <v>21</v>
      </c>
      <c r="K903" s="43">
        <v>44052</v>
      </c>
    </row>
    <row r="904" spans="1:11" ht="15" customHeight="1" x14ac:dyDescent="0.25">
      <c r="A904" s="34">
        <v>117</v>
      </c>
      <c r="B904" t="s">
        <v>2059</v>
      </c>
      <c r="C904" s="11">
        <v>31996151084</v>
      </c>
      <c r="D904" t="s">
        <v>2060</v>
      </c>
      <c r="E904" s="13"/>
      <c r="F904" t="s">
        <v>2061</v>
      </c>
      <c r="G904" t="s">
        <v>698</v>
      </c>
      <c r="H904" t="s">
        <v>20</v>
      </c>
      <c r="I904" t="s">
        <v>25</v>
      </c>
      <c r="J904" t="s">
        <v>24</v>
      </c>
    </row>
    <row r="905" spans="1:11" ht="15" customHeight="1" x14ac:dyDescent="0.25">
      <c r="A905" s="34">
        <v>116</v>
      </c>
      <c r="B905" t="s">
        <v>2062</v>
      </c>
      <c r="C905" s="11">
        <v>31998256988</v>
      </c>
      <c r="D905" t="s">
        <v>2063</v>
      </c>
      <c r="E905" s="13"/>
      <c r="F905" t="s">
        <v>2064</v>
      </c>
      <c r="G905" t="s">
        <v>90</v>
      </c>
      <c r="H905" t="s">
        <v>20</v>
      </c>
      <c r="I905" t="s">
        <v>25</v>
      </c>
      <c r="J905" t="s">
        <v>24</v>
      </c>
    </row>
    <row r="906" spans="1:11" ht="15" customHeight="1" x14ac:dyDescent="0.25">
      <c r="A906" s="34">
        <v>115</v>
      </c>
      <c r="B906" t="s">
        <v>2065</v>
      </c>
      <c r="C906" s="11">
        <v>31999747697</v>
      </c>
      <c r="D906" t="s">
        <v>2066</v>
      </c>
      <c r="E906" s="13"/>
      <c r="F906" t="s">
        <v>2067</v>
      </c>
      <c r="G906" t="s">
        <v>2068</v>
      </c>
      <c r="I906" t="s">
        <v>19</v>
      </c>
      <c r="J906" t="s">
        <v>24</v>
      </c>
    </row>
    <row r="907" spans="1:11" ht="15" customHeight="1" x14ac:dyDescent="0.25">
      <c r="A907" s="34">
        <v>114</v>
      </c>
      <c r="B907" t="s">
        <v>2069</v>
      </c>
      <c r="C907" s="11">
        <v>31992490569</v>
      </c>
      <c r="D907" t="s">
        <v>2070</v>
      </c>
      <c r="E907" s="13"/>
      <c r="F907" t="s">
        <v>2071</v>
      </c>
      <c r="G907" t="s">
        <v>2072</v>
      </c>
      <c r="H907" t="s">
        <v>26</v>
      </c>
      <c r="I907" t="s">
        <v>25</v>
      </c>
      <c r="J907" t="s">
        <v>21</v>
      </c>
    </row>
    <row r="908" spans="1:11" ht="15" customHeight="1" x14ac:dyDescent="0.25">
      <c r="A908" s="34">
        <v>113</v>
      </c>
      <c r="B908" t="s">
        <v>2073</v>
      </c>
      <c r="C908" s="11">
        <v>31991300875</v>
      </c>
      <c r="D908" t="s">
        <v>2074</v>
      </c>
      <c r="E908" s="13"/>
      <c r="F908" t="s">
        <v>2075</v>
      </c>
      <c r="G908" t="s">
        <v>227</v>
      </c>
      <c r="H908" t="s">
        <v>20</v>
      </c>
      <c r="I908" t="s">
        <v>25</v>
      </c>
      <c r="J908" t="s">
        <v>21</v>
      </c>
    </row>
    <row r="909" spans="1:11" ht="15" customHeight="1" x14ac:dyDescent="0.25">
      <c r="A909" s="34">
        <v>112</v>
      </c>
      <c r="B909" t="s">
        <v>2076</v>
      </c>
      <c r="C909" s="11">
        <v>31996541375</v>
      </c>
      <c r="E909" s="13"/>
      <c r="F909" t="s">
        <v>2077</v>
      </c>
      <c r="G909" t="s">
        <v>472</v>
      </c>
      <c r="H909" t="s">
        <v>20</v>
      </c>
      <c r="I909" t="s">
        <v>2374</v>
      </c>
      <c r="J909" t="s">
        <v>21</v>
      </c>
      <c r="K909" s="43">
        <v>44057</v>
      </c>
    </row>
    <row r="910" spans="1:11" ht="15" customHeight="1" x14ac:dyDescent="0.25">
      <c r="A910" s="34">
        <v>111</v>
      </c>
      <c r="B910" t="s">
        <v>2078</v>
      </c>
      <c r="C910" s="11">
        <v>31996277923</v>
      </c>
      <c r="D910" t="s">
        <v>2079</v>
      </c>
      <c r="E910" s="13"/>
      <c r="F910" t="s">
        <v>2080</v>
      </c>
      <c r="G910" t="s">
        <v>640</v>
      </c>
      <c r="H910" t="s">
        <v>26</v>
      </c>
      <c r="I910" t="s">
        <v>25</v>
      </c>
      <c r="J910" t="s">
        <v>21</v>
      </c>
    </row>
    <row r="911" spans="1:11" ht="15" customHeight="1" x14ac:dyDescent="0.25">
      <c r="A911" s="34">
        <v>110</v>
      </c>
      <c r="B911" t="s">
        <v>2081</v>
      </c>
      <c r="C911" s="11">
        <v>31996331755</v>
      </c>
      <c r="E911" s="13"/>
      <c r="F911" t="s">
        <v>2082</v>
      </c>
      <c r="G911" t="s">
        <v>2083</v>
      </c>
      <c r="H911" t="s">
        <v>20</v>
      </c>
      <c r="I911" t="s">
        <v>25</v>
      </c>
      <c r="J911" t="s">
        <v>24</v>
      </c>
    </row>
    <row r="912" spans="1:11" ht="15" customHeight="1" x14ac:dyDescent="0.25">
      <c r="A912" s="34">
        <v>109</v>
      </c>
      <c r="B912" t="s">
        <v>2084</v>
      </c>
      <c r="C912" s="11">
        <v>31987263555</v>
      </c>
      <c r="D912" t="s">
        <v>2085</v>
      </c>
      <c r="E912" s="13">
        <v>44048</v>
      </c>
      <c r="F912" t="s">
        <v>2086</v>
      </c>
      <c r="G912" t="s">
        <v>2087</v>
      </c>
      <c r="H912" t="s">
        <v>26</v>
      </c>
      <c r="I912" t="s">
        <v>25</v>
      </c>
      <c r="J912" t="s">
        <v>21</v>
      </c>
      <c r="K912" s="43">
        <v>44022</v>
      </c>
    </row>
    <row r="913" spans="1:11" ht="15" customHeight="1" x14ac:dyDescent="0.25">
      <c r="A913" s="34">
        <v>108</v>
      </c>
      <c r="B913" t="s">
        <v>2088</v>
      </c>
      <c r="C913" s="11">
        <v>31991434870</v>
      </c>
      <c r="D913" t="s">
        <v>2089</v>
      </c>
      <c r="E913" s="13"/>
      <c r="F913" t="s">
        <v>2090</v>
      </c>
      <c r="G913" t="s">
        <v>227</v>
      </c>
      <c r="H913" t="s">
        <v>20</v>
      </c>
      <c r="I913" t="s">
        <v>25</v>
      </c>
      <c r="J913" t="s">
        <v>21</v>
      </c>
    </row>
    <row r="914" spans="1:11" ht="15" customHeight="1" x14ac:dyDescent="0.25">
      <c r="A914" s="34">
        <v>107</v>
      </c>
      <c r="B914" t="s">
        <v>2091</v>
      </c>
      <c r="C914" s="11">
        <v>31991575758</v>
      </c>
      <c r="D914" t="s">
        <v>2092</v>
      </c>
      <c r="E914" s="13"/>
      <c r="F914" t="s">
        <v>2093</v>
      </c>
      <c r="G914" t="s">
        <v>2094</v>
      </c>
      <c r="H914" t="s">
        <v>30</v>
      </c>
      <c r="I914" t="s">
        <v>25</v>
      </c>
      <c r="J914" t="s">
        <v>24</v>
      </c>
    </row>
    <row r="915" spans="1:11" ht="15" customHeight="1" x14ac:dyDescent="0.25">
      <c r="A915" s="34">
        <v>106</v>
      </c>
      <c r="B915" t="s">
        <v>2095</v>
      </c>
      <c r="C915" s="11">
        <v>31992344166</v>
      </c>
      <c r="D915" t="s">
        <v>2096</v>
      </c>
      <c r="E915" s="13"/>
      <c r="F915" t="s">
        <v>2097</v>
      </c>
      <c r="G915" t="s">
        <v>2098</v>
      </c>
      <c r="I915" t="s">
        <v>25</v>
      </c>
      <c r="J915" t="s">
        <v>24</v>
      </c>
    </row>
    <row r="916" spans="1:11" ht="15" customHeight="1" x14ac:dyDescent="0.25">
      <c r="A916" s="34">
        <v>105</v>
      </c>
      <c r="B916" t="s">
        <v>2099</v>
      </c>
      <c r="C916" s="11">
        <v>31999729101</v>
      </c>
      <c r="D916" t="s">
        <v>2100</v>
      </c>
      <c r="E916" s="13">
        <v>44021</v>
      </c>
      <c r="F916" t="s">
        <v>2101</v>
      </c>
      <c r="G916" t="s">
        <v>97</v>
      </c>
      <c r="H916" t="s">
        <v>20</v>
      </c>
      <c r="I916" t="s">
        <v>25</v>
      </c>
      <c r="J916" t="s">
        <v>21</v>
      </c>
      <c r="K916" s="43">
        <v>44009</v>
      </c>
    </row>
    <row r="917" spans="1:11" ht="15" customHeight="1" x14ac:dyDescent="0.25">
      <c r="A917" s="34">
        <v>104</v>
      </c>
      <c r="B917" t="s">
        <v>2102</v>
      </c>
      <c r="C917" s="11">
        <v>38991425466</v>
      </c>
      <c r="D917" t="s">
        <v>2103</v>
      </c>
      <c r="E917" s="13"/>
      <c r="F917" t="s">
        <v>2104</v>
      </c>
      <c r="G917" t="s">
        <v>735</v>
      </c>
      <c r="H917" t="s">
        <v>20</v>
      </c>
      <c r="I917" t="s">
        <v>25</v>
      </c>
      <c r="J917" t="s">
        <v>24</v>
      </c>
    </row>
    <row r="918" spans="1:11" ht="15" customHeight="1" x14ac:dyDescent="0.25">
      <c r="A918" s="34">
        <v>103</v>
      </c>
      <c r="B918" t="s">
        <v>2105</v>
      </c>
      <c r="C918" s="11">
        <v>31999917111</v>
      </c>
      <c r="D918" t="s">
        <v>2106</v>
      </c>
      <c r="E918" s="13"/>
      <c r="F918" t="s">
        <v>2107</v>
      </c>
      <c r="G918" t="s">
        <v>673</v>
      </c>
      <c r="H918" t="s">
        <v>20</v>
      </c>
      <c r="I918" t="s">
        <v>25</v>
      </c>
      <c r="J918" t="s">
        <v>24</v>
      </c>
    </row>
    <row r="919" spans="1:11" ht="15" customHeight="1" x14ac:dyDescent="0.25">
      <c r="A919" s="34">
        <v>102</v>
      </c>
      <c r="B919" t="s">
        <v>2108</v>
      </c>
      <c r="C919" s="11">
        <v>31996150447</v>
      </c>
      <c r="E919" s="13"/>
      <c r="F919" t="s">
        <v>2109</v>
      </c>
      <c r="G919" t="s">
        <v>90</v>
      </c>
      <c r="H919" t="s">
        <v>20</v>
      </c>
      <c r="I919" t="s">
        <v>25</v>
      </c>
      <c r="J919" t="s">
        <v>21</v>
      </c>
    </row>
    <row r="920" spans="1:11" ht="15" customHeight="1" x14ac:dyDescent="0.25">
      <c r="A920" s="34">
        <v>101</v>
      </c>
      <c r="B920" t="s">
        <v>2110</v>
      </c>
      <c r="C920" s="11">
        <v>31998466945</v>
      </c>
      <c r="D920" t="s">
        <v>2111</v>
      </c>
      <c r="E920" s="13">
        <v>44115</v>
      </c>
      <c r="F920" t="s">
        <v>2112</v>
      </c>
      <c r="G920" t="s">
        <v>139</v>
      </c>
      <c r="H920" t="s">
        <v>20</v>
      </c>
      <c r="I920" t="s">
        <v>25</v>
      </c>
      <c r="J920" t="s">
        <v>24</v>
      </c>
    </row>
    <row r="921" spans="1:11" ht="15" customHeight="1" x14ac:dyDescent="0.25">
      <c r="A921" s="34">
        <v>100</v>
      </c>
      <c r="B921" t="s">
        <v>2113</v>
      </c>
      <c r="C921" s="11">
        <v>31985800311</v>
      </c>
      <c r="D921" t="s">
        <v>2114</v>
      </c>
      <c r="E921" s="13"/>
      <c r="F921" t="s">
        <v>2115</v>
      </c>
      <c r="G921" t="s">
        <v>698</v>
      </c>
      <c r="H921" t="s">
        <v>20</v>
      </c>
      <c r="I921" t="s">
        <v>25</v>
      </c>
      <c r="J921" t="s">
        <v>24</v>
      </c>
    </row>
    <row r="922" spans="1:11" ht="15" customHeight="1" x14ac:dyDescent="0.25">
      <c r="A922" s="34">
        <v>99</v>
      </c>
      <c r="B922" t="s">
        <v>2116</v>
      </c>
      <c r="C922" s="11">
        <v>31986790800</v>
      </c>
      <c r="E922" s="13"/>
      <c r="G922" t="s">
        <v>732</v>
      </c>
      <c r="H922" t="s">
        <v>26</v>
      </c>
      <c r="I922" t="s">
        <v>25</v>
      </c>
      <c r="J922" t="s">
        <v>21</v>
      </c>
    </row>
    <row r="923" spans="1:11" ht="15" customHeight="1" x14ac:dyDescent="0.25">
      <c r="A923" s="34">
        <v>98</v>
      </c>
      <c r="B923" t="s">
        <v>2117</v>
      </c>
      <c r="C923" s="11">
        <v>31995665008</v>
      </c>
      <c r="D923" t="s">
        <v>2118</v>
      </c>
      <c r="E923" s="13">
        <v>43909</v>
      </c>
      <c r="F923" t="s">
        <v>2119</v>
      </c>
      <c r="G923" t="s">
        <v>428</v>
      </c>
      <c r="H923" t="s">
        <v>20</v>
      </c>
      <c r="I923" t="s">
        <v>25</v>
      </c>
      <c r="J923" t="s">
        <v>21</v>
      </c>
    </row>
    <row r="924" spans="1:11" ht="15" customHeight="1" x14ac:dyDescent="0.25">
      <c r="A924" s="34">
        <v>97</v>
      </c>
      <c r="B924" t="s">
        <v>2120</v>
      </c>
      <c r="C924" s="11">
        <v>31987147197</v>
      </c>
      <c r="D924" t="s">
        <v>2121</v>
      </c>
      <c r="E924" s="13"/>
      <c r="F924" t="s">
        <v>2122</v>
      </c>
      <c r="G924" t="s">
        <v>1201</v>
      </c>
      <c r="H924" t="s">
        <v>20</v>
      </c>
      <c r="I924" t="s">
        <v>25</v>
      </c>
      <c r="J924" t="s">
        <v>21</v>
      </c>
    </row>
    <row r="925" spans="1:11" ht="15" customHeight="1" x14ac:dyDescent="0.25">
      <c r="A925" s="34">
        <v>96</v>
      </c>
      <c r="B925" t="s">
        <v>2123</v>
      </c>
      <c r="C925" s="11">
        <v>31998270670</v>
      </c>
      <c r="D925" t="s">
        <v>2124</v>
      </c>
      <c r="E925" s="13">
        <v>44036</v>
      </c>
      <c r="F925" t="s">
        <v>2125</v>
      </c>
      <c r="G925" t="s">
        <v>90</v>
      </c>
      <c r="H925" t="s">
        <v>20</v>
      </c>
      <c r="I925" t="s">
        <v>25</v>
      </c>
      <c r="J925" t="s">
        <v>21</v>
      </c>
    </row>
    <row r="926" spans="1:11" ht="15" customHeight="1" x14ac:dyDescent="0.25">
      <c r="A926" s="34">
        <v>95</v>
      </c>
      <c r="B926" t="s">
        <v>2126</v>
      </c>
      <c r="C926" s="11">
        <v>31988341995</v>
      </c>
      <c r="E926" s="13"/>
      <c r="F926" t="s">
        <v>2127</v>
      </c>
      <c r="G926" t="s">
        <v>698</v>
      </c>
      <c r="H926" t="s">
        <v>20</v>
      </c>
      <c r="I926" t="s">
        <v>25</v>
      </c>
      <c r="J926" t="s">
        <v>21</v>
      </c>
    </row>
    <row r="927" spans="1:11" ht="15" customHeight="1" x14ac:dyDescent="0.25">
      <c r="A927" s="34">
        <v>94</v>
      </c>
      <c r="B927" t="s">
        <v>2128</v>
      </c>
      <c r="C927" s="11">
        <v>31975134714</v>
      </c>
      <c r="D927" t="s">
        <v>2129</v>
      </c>
      <c r="E927" s="13"/>
      <c r="F927" t="s">
        <v>2130</v>
      </c>
      <c r="G927" t="s">
        <v>735</v>
      </c>
      <c r="H927" t="s">
        <v>20</v>
      </c>
      <c r="I927" t="s">
        <v>25</v>
      </c>
      <c r="J927" t="s">
        <v>21</v>
      </c>
    </row>
    <row r="928" spans="1:11" ht="15" customHeight="1" x14ac:dyDescent="0.25">
      <c r="A928" s="34">
        <v>93</v>
      </c>
      <c r="B928" t="s">
        <v>2131</v>
      </c>
      <c r="C928" s="11">
        <v>31988996502</v>
      </c>
      <c r="D928" t="s">
        <v>2132</v>
      </c>
      <c r="E928" s="13"/>
      <c r="F928" t="s">
        <v>2133</v>
      </c>
      <c r="G928" t="s">
        <v>735</v>
      </c>
      <c r="H928" t="s">
        <v>20</v>
      </c>
      <c r="I928" t="s">
        <v>25</v>
      </c>
      <c r="J928" t="s">
        <v>24</v>
      </c>
    </row>
    <row r="929" spans="1:11" ht="15" customHeight="1" x14ac:dyDescent="0.25">
      <c r="A929" s="34">
        <v>92</v>
      </c>
      <c r="B929" t="s">
        <v>2134</v>
      </c>
      <c r="C929" s="11">
        <v>31988981109</v>
      </c>
      <c r="D929" t="s">
        <v>2135</v>
      </c>
      <c r="E929" s="13"/>
      <c r="F929" t="s">
        <v>2136</v>
      </c>
      <c r="G929" t="s">
        <v>540</v>
      </c>
      <c r="H929" t="s">
        <v>20</v>
      </c>
      <c r="I929" t="s">
        <v>25</v>
      </c>
      <c r="J929" t="s">
        <v>24</v>
      </c>
    </row>
    <row r="930" spans="1:11" ht="15" customHeight="1" x14ac:dyDescent="0.25">
      <c r="A930" s="34">
        <v>91</v>
      </c>
      <c r="B930" t="s">
        <v>2137</v>
      </c>
      <c r="C930" s="11">
        <v>31994793080</v>
      </c>
      <c r="D930" t="s">
        <v>2138</v>
      </c>
      <c r="E930" s="13"/>
      <c r="F930" t="s">
        <v>2139</v>
      </c>
      <c r="G930" t="s">
        <v>423</v>
      </c>
      <c r="H930" t="s">
        <v>20</v>
      </c>
      <c r="I930" t="s">
        <v>25</v>
      </c>
      <c r="J930" t="s">
        <v>24</v>
      </c>
    </row>
    <row r="931" spans="1:11" ht="15" customHeight="1" x14ac:dyDescent="0.25">
      <c r="A931" s="34">
        <v>90</v>
      </c>
      <c r="B931" t="s">
        <v>2140</v>
      </c>
      <c r="C931" s="11">
        <v>31998096053</v>
      </c>
      <c r="E931" s="13"/>
      <c r="F931" t="s">
        <v>2141</v>
      </c>
      <c r="G931" t="s">
        <v>97</v>
      </c>
      <c r="H931" t="s">
        <v>20</v>
      </c>
      <c r="I931" t="s">
        <v>19</v>
      </c>
      <c r="J931" t="s">
        <v>24</v>
      </c>
    </row>
    <row r="932" spans="1:11" ht="15" customHeight="1" x14ac:dyDescent="0.25">
      <c r="A932" s="34">
        <v>89</v>
      </c>
      <c r="B932" t="s">
        <v>2142</v>
      </c>
      <c r="C932" s="11">
        <v>31991943300</v>
      </c>
      <c r="E932" s="13"/>
      <c r="F932" t="s">
        <v>1519</v>
      </c>
      <c r="G932" t="s">
        <v>732</v>
      </c>
      <c r="H932" t="s">
        <v>26</v>
      </c>
      <c r="I932" t="s">
        <v>25</v>
      </c>
      <c r="J932" t="s">
        <v>21</v>
      </c>
    </row>
    <row r="933" spans="1:11" ht="15" customHeight="1" x14ac:dyDescent="0.25">
      <c r="A933" s="34">
        <v>88</v>
      </c>
      <c r="B933" t="s">
        <v>2820</v>
      </c>
      <c r="C933" s="11">
        <v>31997991882</v>
      </c>
      <c r="D933" t="s">
        <v>2144</v>
      </c>
      <c r="E933" s="13">
        <v>43980</v>
      </c>
      <c r="F933" t="s">
        <v>2145</v>
      </c>
      <c r="G933" t="s">
        <v>227</v>
      </c>
      <c r="H933" t="s">
        <v>20</v>
      </c>
      <c r="I933" t="s">
        <v>25</v>
      </c>
      <c r="J933" t="s">
        <v>21</v>
      </c>
      <c r="K933" s="43">
        <v>44100</v>
      </c>
    </row>
    <row r="934" spans="1:11" ht="15" customHeight="1" x14ac:dyDescent="0.25">
      <c r="A934" s="34">
        <v>87</v>
      </c>
      <c r="B934" t="s">
        <v>2146</v>
      </c>
      <c r="C934" s="11">
        <v>31997951995</v>
      </c>
      <c r="D934" t="s">
        <v>2147</v>
      </c>
      <c r="E934" s="13"/>
      <c r="F934" t="s">
        <v>2148</v>
      </c>
      <c r="G934" t="s">
        <v>512</v>
      </c>
      <c r="H934" t="s">
        <v>26</v>
      </c>
      <c r="I934" t="s">
        <v>25</v>
      </c>
      <c r="J934" t="s">
        <v>21</v>
      </c>
    </row>
    <row r="935" spans="1:11" ht="15" customHeight="1" x14ac:dyDescent="0.25">
      <c r="A935" s="34">
        <v>86</v>
      </c>
      <c r="B935" t="s">
        <v>2149</v>
      </c>
      <c r="C935" s="11">
        <v>31997547676</v>
      </c>
      <c r="D935" t="s">
        <v>2150</v>
      </c>
      <c r="E935" s="13">
        <v>43946</v>
      </c>
      <c r="F935" t="s">
        <v>2151</v>
      </c>
      <c r="G935" t="s">
        <v>622</v>
      </c>
      <c r="H935" t="s">
        <v>26</v>
      </c>
      <c r="I935" t="s">
        <v>25</v>
      </c>
      <c r="J935" t="s">
        <v>21</v>
      </c>
    </row>
    <row r="936" spans="1:11" ht="15" customHeight="1" x14ac:dyDescent="0.25">
      <c r="A936" s="34">
        <v>85</v>
      </c>
      <c r="B936" t="s">
        <v>2152</v>
      </c>
      <c r="C936" s="11">
        <v>31988114690</v>
      </c>
      <c r="D936" t="s">
        <v>2153</v>
      </c>
      <c r="E936" s="13"/>
      <c r="F936" t="s">
        <v>2154</v>
      </c>
      <c r="G936" t="s">
        <v>288</v>
      </c>
      <c r="H936" t="s">
        <v>20</v>
      </c>
      <c r="I936" t="s">
        <v>25</v>
      </c>
      <c r="J936" t="s">
        <v>21</v>
      </c>
    </row>
    <row r="937" spans="1:11" ht="15" customHeight="1" x14ac:dyDescent="0.25">
      <c r="A937" s="34">
        <v>84</v>
      </c>
      <c r="B937" t="s">
        <v>2155</v>
      </c>
      <c r="C937" s="11">
        <v>31997512407</v>
      </c>
      <c r="E937" s="13"/>
      <c r="F937" t="s">
        <v>1952</v>
      </c>
      <c r="G937" t="s">
        <v>104</v>
      </c>
      <c r="H937" t="s">
        <v>20</v>
      </c>
      <c r="I937" t="s">
        <v>25</v>
      </c>
      <c r="J937" t="s">
        <v>21</v>
      </c>
      <c r="K937" s="43">
        <v>44042</v>
      </c>
    </row>
    <row r="938" spans="1:11" ht="15" customHeight="1" x14ac:dyDescent="0.25">
      <c r="A938" s="34">
        <v>83</v>
      </c>
      <c r="B938" t="s">
        <v>2156</v>
      </c>
      <c r="C938" s="11">
        <v>31992041204</v>
      </c>
      <c r="E938" s="13"/>
      <c r="F938" t="s">
        <v>2157</v>
      </c>
      <c r="G938" t="s">
        <v>2158</v>
      </c>
      <c r="H938" t="s">
        <v>20</v>
      </c>
      <c r="I938" t="s">
        <v>25</v>
      </c>
      <c r="J938" t="s">
        <v>21</v>
      </c>
      <c r="K938" s="43">
        <v>44010</v>
      </c>
    </row>
    <row r="939" spans="1:11" ht="15" customHeight="1" x14ac:dyDescent="0.25">
      <c r="A939" s="34">
        <v>82</v>
      </c>
      <c r="B939" t="s">
        <v>2159</v>
      </c>
      <c r="C939" s="11">
        <v>31999794169</v>
      </c>
      <c r="D939" t="s">
        <v>2160</v>
      </c>
      <c r="E939" s="13"/>
      <c r="F939" t="s">
        <v>2161</v>
      </c>
      <c r="G939" t="s">
        <v>1863</v>
      </c>
      <c r="H939" t="s">
        <v>26</v>
      </c>
      <c r="I939" t="s">
        <v>25</v>
      </c>
      <c r="J939" t="s">
        <v>21</v>
      </c>
    </row>
    <row r="940" spans="1:11" ht="15" customHeight="1" x14ac:dyDescent="0.25">
      <c r="A940" s="34">
        <v>81</v>
      </c>
      <c r="B940" t="s">
        <v>2162</v>
      </c>
      <c r="C940" s="11">
        <v>31991763091</v>
      </c>
      <c r="E940" s="13"/>
      <c r="F940" t="s">
        <v>2163</v>
      </c>
      <c r="G940" t="s">
        <v>189</v>
      </c>
      <c r="H940" t="s">
        <v>20</v>
      </c>
      <c r="I940" t="s">
        <v>19</v>
      </c>
      <c r="J940" t="s">
        <v>24</v>
      </c>
    </row>
    <row r="941" spans="1:11" ht="15" customHeight="1" x14ac:dyDescent="0.25">
      <c r="A941" s="34">
        <v>80</v>
      </c>
      <c r="B941" t="s">
        <v>2164</v>
      </c>
      <c r="C941" s="11">
        <v>31987222211</v>
      </c>
      <c r="D941" t="s">
        <v>2165</v>
      </c>
      <c r="E941" s="13"/>
      <c r="F941" t="s">
        <v>2166</v>
      </c>
      <c r="G941" t="s">
        <v>127</v>
      </c>
      <c r="H941" t="s">
        <v>20</v>
      </c>
      <c r="I941" t="s">
        <v>25</v>
      </c>
      <c r="J941" t="s">
        <v>24</v>
      </c>
    </row>
    <row r="942" spans="1:11" ht="15" customHeight="1" x14ac:dyDescent="0.25">
      <c r="A942" s="34">
        <v>79</v>
      </c>
      <c r="B942" t="s">
        <v>2167</v>
      </c>
      <c r="C942" s="11">
        <v>31992826144</v>
      </c>
      <c r="D942" t="s">
        <v>2168</v>
      </c>
      <c r="E942" s="13">
        <v>43887</v>
      </c>
      <c r="F942" t="s">
        <v>2169</v>
      </c>
      <c r="G942" t="s">
        <v>90</v>
      </c>
      <c r="H942" t="s">
        <v>20</v>
      </c>
      <c r="I942" t="s">
        <v>25</v>
      </c>
      <c r="J942" t="s">
        <v>24</v>
      </c>
    </row>
    <row r="943" spans="1:11" ht="15" customHeight="1" x14ac:dyDescent="0.25">
      <c r="A943" s="34">
        <v>78</v>
      </c>
      <c r="B943" t="s">
        <v>2170</v>
      </c>
      <c r="C943" s="11">
        <v>31996390188</v>
      </c>
      <c r="D943" t="s">
        <v>2171</v>
      </c>
      <c r="E943" s="13">
        <v>43977</v>
      </c>
      <c r="F943" t="s">
        <v>2172</v>
      </c>
      <c r="G943" t="s">
        <v>559</v>
      </c>
      <c r="H943" t="s">
        <v>20</v>
      </c>
      <c r="I943" t="s">
        <v>25</v>
      </c>
      <c r="J943" t="s">
        <v>24</v>
      </c>
      <c r="K943" s="43">
        <v>43994</v>
      </c>
    </row>
    <row r="944" spans="1:11" ht="15" customHeight="1" x14ac:dyDescent="0.25">
      <c r="A944" s="34">
        <v>77</v>
      </c>
      <c r="B944" t="s">
        <v>2173</v>
      </c>
      <c r="C944" s="11">
        <v>31996125956</v>
      </c>
      <c r="E944" s="13"/>
      <c r="F944" t="s">
        <v>2174</v>
      </c>
      <c r="G944" t="s">
        <v>227</v>
      </c>
      <c r="H944" t="s">
        <v>20</v>
      </c>
      <c r="I944" t="s">
        <v>25</v>
      </c>
      <c r="J944" t="s">
        <v>21</v>
      </c>
      <c r="K944" s="43">
        <v>44079</v>
      </c>
    </row>
    <row r="945" spans="1:11" ht="15" customHeight="1" x14ac:dyDescent="0.25">
      <c r="A945" s="34">
        <v>76</v>
      </c>
      <c r="B945" t="s">
        <v>2175</v>
      </c>
      <c r="C945" s="11">
        <v>31992686343</v>
      </c>
      <c r="E945" s="13"/>
      <c r="F945" t="s">
        <v>2176</v>
      </c>
      <c r="G945" t="s">
        <v>428</v>
      </c>
      <c r="H945" t="s">
        <v>20</v>
      </c>
      <c r="I945" t="s">
        <v>19</v>
      </c>
      <c r="J945" t="s">
        <v>21</v>
      </c>
    </row>
    <row r="946" spans="1:11" ht="15" customHeight="1" x14ac:dyDescent="0.25">
      <c r="A946" s="34">
        <v>75</v>
      </c>
      <c r="B946" t="s">
        <v>2177</v>
      </c>
      <c r="C946" s="11">
        <v>31993523666</v>
      </c>
      <c r="E946" s="13"/>
      <c r="F946" t="s">
        <v>2178</v>
      </c>
      <c r="G946" t="s">
        <v>2179</v>
      </c>
      <c r="I946" t="s">
        <v>19</v>
      </c>
      <c r="J946" t="s">
        <v>21</v>
      </c>
    </row>
    <row r="947" spans="1:11" ht="15" customHeight="1" x14ac:dyDescent="0.25">
      <c r="A947" s="34">
        <v>74</v>
      </c>
      <c r="B947" t="s">
        <v>2180</v>
      </c>
      <c r="C947" s="11">
        <v>31988957038</v>
      </c>
      <c r="D947" t="s">
        <v>2181</v>
      </c>
      <c r="E947" s="13"/>
      <c r="F947" t="s">
        <v>2182</v>
      </c>
      <c r="G947" t="s">
        <v>164</v>
      </c>
      <c r="H947" t="s">
        <v>20</v>
      </c>
      <c r="I947" t="s">
        <v>25</v>
      </c>
      <c r="J947" t="s">
        <v>21</v>
      </c>
      <c r="K947" s="43">
        <v>44015</v>
      </c>
    </row>
    <row r="948" spans="1:11" ht="15" customHeight="1" x14ac:dyDescent="0.25">
      <c r="A948" s="34">
        <v>73</v>
      </c>
      <c r="B948" t="s">
        <v>2183</v>
      </c>
      <c r="C948" s="11">
        <v>31992380039</v>
      </c>
      <c r="D948" t="s">
        <v>2184</v>
      </c>
      <c r="E948" s="13"/>
      <c r="F948" t="s">
        <v>2185</v>
      </c>
      <c r="G948" t="s">
        <v>2186</v>
      </c>
      <c r="H948" t="s">
        <v>26</v>
      </c>
      <c r="I948" t="s">
        <v>25</v>
      </c>
      <c r="J948" t="s">
        <v>24</v>
      </c>
    </row>
    <row r="949" spans="1:11" ht="15" customHeight="1" x14ac:dyDescent="0.25">
      <c r="A949" s="34">
        <v>72</v>
      </c>
      <c r="B949" t="s">
        <v>2187</v>
      </c>
      <c r="C949" s="11">
        <v>31988355234</v>
      </c>
      <c r="D949" t="s">
        <v>2188</v>
      </c>
      <c r="E949" s="13"/>
      <c r="F949" t="s">
        <v>2189</v>
      </c>
      <c r="G949" t="s">
        <v>2190</v>
      </c>
      <c r="H949" t="s">
        <v>26</v>
      </c>
      <c r="I949" t="s">
        <v>25</v>
      </c>
      <c r="J949" t="s">
        <v>24</v>
      </c>
    </row>
    <row r="950" spans="1:11" ht="15" customHeight="1" x14ac:dyDescent="0.25">
      <c r="A950" s="34">
        <v>71</v>
      </c>
      <c r="B950" t="s">
        <v>2191</v>
      </c>
      <c r="C950" s="11">
        <v>31992391710</v>
      </c>
      <c r="E950" s="13"/>
      <c r="F950" t="s">
        <v>2192</v>
      </c>
      <c r="G950" t="s">
        <v>139</v>
      </c>
      <c r="H950" t="s">
        <v>20</v>
      </c>
      <c r="I950" t="s">
        <v>25</v>
      </c>
      <c r="J950" t="s">
        <v>21</v>
      </c>
    </row>
    <row r="951" spans="1:11" ht="15" customHeight="1" x14ac:dyDescent="0.25">
      <c r="A951" s="34">
        <v>70</v>
      </c>
      <c r="B951" t="s">
        <v>2193</v>
      </c>
      <c r="C951" s="11">
        <v>31991138888</v>
      </c>
      <c r="D951" t="s">
        <v>2194</v>
      </c>
      <c r="E951" s="13"/>
      <c r="F951" t="s">
        <v>2195</v>
      </c>
      <c r="G951" t="s">
        <v>164</v>
      </c>
      <c r="H951" t="s">
        <v>20</v>
      </c>
      <c r="I951" t="s">
        <v>25</v>
      </c>
      <c r="J951" t="s">
        <v>21</v>
      </c>
      <c r="K951" s="43">
        <v>44008</v>
      </c>
    </row>
    <row r="952" spans="1:11" ht="15" customHeight="1" x14ac:dyDescent="0.25">
      <c r="A952" s="34">
        <v>69</v>
      </c>
      <c r="B952" t="s">
        <v>2196</v>
      </c>
      <c r="C952" s="11">
        <v>31991970654</v>
      </c>
      <c r="E952" s="13"/>
      <c r="F952" t="s">
        <v>2197</v>
      </c>
      <c r="G952" t="s">
        <v>2198</v>
      </c>
      <c r="H952" t="s">
        <v>20</v>
      </c>
      <c r="I952" t="s">
        <v>19</v>
      </c>
      <c r="J952" t="s">
        <v>21</v>
      </c>
      <c r="K952" s="43">
        <v>44016</v>
      </c>
    </row>
    <row r="953" spans="1:11" ht="15" customHeight="1" x14ac:dyDescent="0.25">
      <c r="A953" s="34">
        <v>68</v>
      </c>
      <c r="B953" t="s">
        <v>2199</v>
      </c>
      <c r="C953" s="11">
        <v>31985368212</v>
      </c>
      <c r="D953" t="s">
        <v>2200</v>
      </c>
      <c r="E953" s="13"/>
      <c r="F953" t="s">
        <v>2201</v>
      </c>
      <c r="G953" t="s">
        <v>428</v>
      </c>
      <c r="H953" t="s">
        <v>20</v>
      </c>
      <c r="I953" t="s">
        <v>25</v>
      </c>
      <c r="J953" t="s">
        <v>21</v>
      </c>
    </row>
    <row r="954" spans="1:11" ht="15" customHeight="1" x14ac:dyDescent="0.25">
      <c r="A954" s="34">
        <v>67</v>
      </c>
      <c r="B954" t="s">
        <v>2202</v>
      </c>
      <c r="C954" s="11">
        <v>31996807516</v>
      </c>
      <c r="D954" t="s">
        <v>2203</v>
      </c>
      <c r="E954" s="13">
        <v>43848</v>
      </c>
      <c r="F954" t="s">
        <v>2204</v>
      </c>
      <c r="G954" t="s">
        <v>227</v>
      </c>
      <c r="H954" t="s">
        <v>20</v>
      </c>
      <c r="I954" t="s">
        <v>25</v>
      </c>
      <c r="J954" t="s">
        <v>21</v>
      </c>
    </row>
    <row r="955" spans="1:11" ht="15" customHeight="1" x14ac:dyDescent="0.25">
      <c r="A955" s="34">
        <v>66</v>
      </c>
      <c r="B955" t="s">
        <v>2205</v>
      </c>
      <c r="C955" s="11">
        <v>31999531736</v>
      </c>
      <c r="D955" t="s">
        <v>2206</v>
      </c>
      <c r="E955" s="13">
        <v>44063</v>
      </c>
      <c r="F955" t="s">
        <v>2207</v>
      </c>
      <c r="G955" t="s">
        <v>97</v>
      </c>
      <c r="H955" t="s">
        <v>20</v>
      </c>
      <c r="I955" t="s">
        <v>25</v>
      </c>
      <c r="J955" t="s">
        <v>21</v>
      </c>
    </row>
    <row r="956" spans="1:11" ht="15" customHeight="1" x14ac:dyDescent="0.25">
      <c r="A956" s="34">
        <v>65</v>
      </c>
      <c r="B956" t="s">
        <v>2208</v>
      </c>
      <c r="C956" s="11">
        <v>31987413799</v>
      </c>
      <c r="D956" t="s">
        <v>2209</v>
      </c>
      <c r="E956" s="13">
        <v>43914</v>
      </c>
      <c r="F956" t="s">
        <v>2210</v>
      </c>
      <c r="G956" t="s">
        <v>472</v>
      </c>
      <c r="H956" t="s">
        <v>20</v>
      </c>
      <c r="I956" t="s">
        <v>25</v>
      </c>
      <c r="J956" t="s">
        <v>24</v>
      </c>
    </row>
    <row r="957" spans="1:11" ht="15" customHeight="1" x14ac:dyDescent="0.25">
      <c r="A957" s="34">
        <v>64</v>
      </c>
      <c r="B957" t="s">
        <v>2211</v>
      </c>
      <c r="C957" s="11">
        <v>31992786254</v>
      </c>
      <c r="D957" t="s">
        <v>2212</v>
      </c>
      <c r="E957" s="13">
        <v>43995</v>
      </c>
      <c r="F957" t="s">
        <v>2213</v>
      </c>
      <c r="G957" t="s">
        <v>90</v>
      </c>
      <c r="H957" t="s">
        <v>20</v>
      </c>
      <c r="I957" t="s">
        <v>25</v>
      </c>
      <c r="J957" t="s">
        <v>24</v>
      </c>
    </row>
    <row r="958" spans="1:11" ht="15" customHeight="1" x14ac:dyDescent="0.25">
      <c r="A958" s="34">
        <v>63</v>
      </c>
      <c r="B958" t="s">
        <v>2214</v>
      </c>
      <c r="C958" s="11">
        <v>31991515483</v>
      </c>
      <c r="D958" t="s">
        <v>2215</v>
      </c>
      <c r="E958" s="13"/>
      <c r="F958" t="s">
        <v>2216</v>
      </c>
      <c r="G958" t="s">
        <v>233</v>
      </c>
      <c r="H958" t="s">
        <v>20</v>
      </c>
      <c r="I958" t="s">
        <v>25</v>
      </c>
      <c r="J958" t="s">
        <v>24</v>
      </c>
    </row>
    <row r="959" spans="1:11" ht="15" customHeight="1" x14ac:dyDescent="0.25">
      <c r="A959" s="34">
        <v>62</v>
      </c>
      <c r="B959" t="s">
        <v>2217</v>
      </c>
      <c r="C959" s="11">
        <v>31983193527</v>
      </c>
      <c r="D959" t="s">
        <v>2218</v>
      </c>
      <c r="E959" s="13"/>
      <c r="G959" t="s">
        <v>164</v>
      </c>
      <c r="H959" t="s">
        <v>20</v>
      </c>
      <c r="I959" t="s">
        <v>25</v>
      </c>
      <c r="J959" t="s">
        <v>24</v>
      </c>
    </row>
    <row r="960" spans="1:11" ht="15" customHeight="1" x14ac:dyDescent="0.25">
      <c r="A960" s="34">
        <v>61</v>
      </c>
      <c r="B960" t="s">
        <v>2219</v>
      </c>
      <c r="C960" s="11">
        <v>31991209890</v>
      </c>
      <c r="D960" t="s">
        <v>2220</v>
      </c>
      <c r="E960" s="13">
        <v>35448</v>
      </c>
      <c r="F960" t="s">
        <v>145</v>
      </c>
      <c r="G960" t="s">
        <v>82</v>
      </c>
      <c r="H960" t="s">
        <v>20</v>
      </c>
      <c r="I960" t="s">
        <v>25</v>
      </c>
      <c r="J960" t="s">
        <v>24</v>
      </c>
      <c r="K960" s="43">
        <v>43993</v>
      </c>
    </row>
    <row r="961" spans="1:11" ht="15" customHeight="1" x14ac:dyDescent="0.25">
      <c r="A961" s="34">
        <v>60</v>
      </c>
      <c r="B961" t="s">
        <v>2221</v>
      </c>
      <c r="C961" s="11">
        <v>31983444479</v>
      </c>
      <c r="D961" t="s">
        <v>2222</v>
      </c>
      <c r="E961" s="13"/>
      <c r="F961" t="s">
        <v>2223</v>
      </c>
      <c r="G961" t="s">
        <v>239</v>
      </c>
      <c r="H961" t="s">
        <v>20</v>
      </c>
      <c r="I961" t="s">
        <v>25</v>
      </c>
      <c r="J961" t="s">
        <v>24</v>
      </c>
      <c r="K961" s="43">
        <v>44100</v>
      </c>
    </row>
    <row r="962" spans="1:11" ht="15" customHeight="1" x14ac:dyDescent="0.25">
      <c r="A962" s="34">
        <v>59</v>
      </c>
      <c r="B962" t="s">
        <v>2224</v>
      </c>
      <c r="C962" s="11">
        <v>31991518145</v>
      </c>
      <c r="D962" t="s">
        <v>2225</v>
      </c>
      <c r="E962" s="13"/>
      <c r="F962" t="s">
        <v>2226</v>
      </c>
      <c r="G962" t="s">
        <v>274</v>
      </c>
      <c r="H962" t="s">
        <v>20</v>
      </c>
      <c r="I962" t="s">
        <v>25</v>
      </c>
      <c r="J962" t="s">
        <v>21</v>
      </c>
      <c r="K962" s="43">
        <v>43995</v>
      </c>
    </row>
    <row r="963" spans="1:11" ht="15" customHeight="1" x14ac:dyDescent="0.25">
      <c r="A963" s="34">
        <v>58</v>
      </c>
      <c r="B963" t="s">
        <v>2227</v>
      </c>
      <c r="C963" s="11">
        <v>19999781004</v>
      </c>
      <c r="E963" s="13"/>
      <c r="F963" t="s">
        <v>2228</v>
      </c>
      <c r="G963" t="s">
        <v>104</v>
      </c>
      <c r="H963" t="s">
        <v>20</v>
      </c>
      <c r="I963" t="s">
        <v>25</v>
      </c>
      <c r="J963" t="s">
        <v>21</v>
      </c>
    </row>
    <row r="964" spans="1:11" ht="15" customHeight="1" x14ac:dyDescent="0.25">
      <c r="A964" s="34">
        <v>57</v>
      </c>
      <c r="B964" t="s">
        <v>2229</v>
      </c>
      <c r="C964" s="11">
        <v>31995335391</v>
      </c>
      <c r="D964" t="s">
        <v>2230</v>
      </c>
      <c r="E964" s="13"/>
      <c r="F964" t="s">
        <v>2231</v>
      </c>
      <c r="G964" t="s">
        <v>97</v>
      </c>
      <c r="H964" t="s">
        <v>20</v>
      </c>
      <c r="I964" t="s">
        <v>25</v>
      </c>
      <c r="J964" t="s">
        <v>21</v>
      </c>
    </row>
    <row r="965" spans="1:11" ht="15" customHeight="1" x14ac:dyDescent="0.25">
      <c r="A965" s="34">
        <v>56</v>
      </c>
      <c r="B965" t="s">
        <v>2232</v>
      </c>
      <c r="C965" s="11">
        <v>31994320709</v>
      </c>
      <c r="E965" s="13"/>
      <c r="F965" t="s">
        <v>2233</v>
      </c>
      <c r="G965" t="s">
        <v>735</v>
      </c>
      <c r="H965" t="s">
        <v>20</v>
      </c>
      <c r="I965" t="s">
        <v>25</v>
      </c>
      <c r="J965" t="s">
        <v>24</v>
      </c>
    </row>
    <row r="966" spans="1:11" ht="15" customHeight="1" x14ac:dyDescent="0.25">
      <c r="A966" s="34">
        <v>55</v>
      </c>
      <c r="B966" t="s">
        <v>2234</v>
      </c>
      <c r="C966" s="11">
        <v>31991172388</v>
      </c>
      <c r="E966" s="13"/>
      <c r="F966" t="s">
        <v>2235</v>
      </c>
      <c r="G966" t="s">
        <v>164</v>
      </c>
      <c r="H966" t="s">
        <v>20</v>
      </c>
      <c r="I966" t="s">
        <v>19</v>
      </c>
      <c r="J966" t="s">
        <v>24</v>
      </c>
    </row>
    <row r="967" spans="1:11" ht="15" customHeight="1" x14ac:dyDescent="0.25">
      <c r="A967" s="34">
        <v>54</v>
      </c>
      <c r="B967" t="s">
        <v>2236</v>
      </c>
      <c r="C967" s="11">
        <v>31992193140</v>
      </c>
      <c r="E967" s="13"/>
      <c r="F967" t="s">
        <v>2237</v>
      </c>
      <c r="G967" t="s">
        <v>2238</v>
      </c>
      <c r="H967" t="s">
        <v>20</v>
      </c>
      <c r="I967" t="s">
        <v>25</v>
      </c>
      <c r="J967" t="s">
        <v>24</v>
      </c>
    </row>
    <row r="968" spans="1:11" ht="15" customHeight="1" x14ac:dyDescent="0.25">
      <c r="A968" s="34">
        <v>53</v>
      </c>
      <c r="B968" t="s">
        <v>1220</v>
      </c>
      <c r="C968" s="11">
        <v>31993426318</v>
      </c>
      <c r="D968" t="s">
        <v>2239</v>
      </c>
      <c r="E968" s="13"/>
      <c r="F968" t="s">
        <v>2240</v>
      </c>
      <c r="G968" t="s">
        <v>233</v>
      </c>
      <c r="H968" t="s">
        <v>20</v>
      </c>
      <c r="I968" t="s">
        <v>25</v>
      </c>
      <c r="J968" t="s">
        <v>21</v>
      </c>
    </row>
    <row r="969" spans="1:11" ht="15" customHeight="1" x14ac:dyDescent="0.25">
      <c r="A969" s="34">
        <v>52</v>
      </c>
      <c r="B969" t="s">
        <v>2241</v>
      </c>
      <c r="C969" s="11">
        <v>31996046023</v>
      </c>
      <c r="D969" t="s">
        <v>2242</v>
      </c>
      <c r="E969" s="13"/>
      <c r="H969" t="s">
        <v>20</v>
      </c>
      <c r="I969" t="s">
        <v>25</v>
      </c>
      <c r="J969" t="s">
        <v>21</v>
      </c>
      <c r="K969" s="43">
        <v>44023</v>
      </c>
    </row>
    <row r="970" spans="1:11" ht="15" customHeight="1" x14ac:dyDescent="0.25">
      <c r="A970" s="34">
        <v>51</v>
      </c>
      <c r="B970" t="s">
        <v>2243</v>
      </c>
      <c r="C970" s="11">
        <v>31988837551</v>
      </c>
      <c r="D970" t="s">
        <v>2244</v>
      </c>
      <c r="E970" s="13"/>
      <c r="F970" t="s">
        <v>2245</v>
      </c>
      <c r="G970" t="s">
        <v>603</v>
      </c>
      <c r="H970" t="s">
        <v>20</v>
      </c>
      <c r="I970" t="s">
        <v>25</v>
      </c>
      <c r="J970" t="s">
        <v>24</v>
      </c>
    </row>
    <row r="971" spans="1:11" ht="15" customHeight="1" x14ac:dyDescent="0.25">
      <c r="A971" s="34">
        <v>50</v>
      </c>
      <c r="B971" t="s">
        <v>1267</v>
      </c>
      <c r="C971" s="11">
        <v>31998928166</v>
      </c>
      <c r="D971" t="s">
        <v>1269</v>
      </c>
      <c r="E971" s="13"/>
      <c r="F971" t="s">
        <v>2246</v>
      </c>
      <c r="G971" t="s">
        <v>267</v>
      </c>
      <c r="H971" t="s">
        <v>20</v>
      </c>
      <c r="I971" t="s">
        <v>29</v>
      </c>
      <c r="J971" t="s">
        <v>21</v>
      </c>
    </row>
    <row r="972" spans="1:11" ht="15" customHeight="1" x14ac:dyDescent="0.25">
      <c r="A972" s="34">
        <v>49</v>
      </c>
      <c r="B972" t="s">
        <v>2247</v>
      </c>
      <c r="C972" s="11">
        <v>31999549990</v>
      </c>
      <c r="D972" t="s">
        <v>2248</v>
      </c>
      <c r="E972" s="13"/>
      <c r="F972" t="s">
        <v>2249</v>
      </c>
      <c r="G972" t="s">
        <v>227</v>
      </c>
      <c r="H972" t="s">
        <v>20</v>
      </c>
      <c r="I972" t="s">
        <v>19</v>
      </c>
      <c r="J972" t="s">
        <v>24</v>
      </c>
    </row>
    <row r="973" spans="1:11" ht="15" customHeight="1" x14ac:dyDescent="0.25">
      <c r="A973" s="34">
        <v>48</v>
      </c>
      <c r="B973" t="s">
        <v>2250</v>
      </c>
      <c r="C973" s="11">
        <v>31993731700</v>
      </c>
      <c r="D973" t="s">
        <v>2251</v>
      </c>
      <c r="E973" s="13"/>
      <c r="F973" t="s">
        <v>2252</v>
      </c>
      <c r="G973" t="s">
        <v>139</v>
      </c>
      <c r="H973" t="s">
        <v>20</v>
      </c>
      <c r="I973" t="s">
        <v>25</v>
      </c>
      <c r="J973" t="s">
        <v>24</v>
      </c>
      <c r="K973" s="43">
        <v>44058</v>
      </c>
    </row>
    <row r="974" spans="1:11" ht="15" customHeight="1" x14ac:dyDescent="0.25">
      <c r="A974" s="34">
        <v>47</v>
      </c>
      <c r="B974" t="s">
        <v>1358</v>
      </c>
      <c r="C974" s="11">
        <v>31983311513</v>
      </c>
      <c r="D974" t="s">
        <v>1360</v>
      </c>
      <c r="E974" s="13"/>
      <c r="F974" t="s">
        <v>2253</v>
      </c>
      <c r="G974" t="s">
        <v>164</v>
      </c>
      <c r="H974" t="s">
        <v>20</v>
      </c>
      <c r="I974" t="s">
        <v>25</v>
      </c>
      <c r="J974" t="s">
        <v>24</v>
      </c>
    </row>
    <row r="975" spans="1:11" ht="15" customHeight="1" x14ac:dyDescent="0.25">
      <c r="A975" s="34">
        <v>46</v>
      </c>
      <c r="B975" t="s">
        <v>2254</v>
      </c>
      <c r="C975" s="11">
        <v>31994339960</v>
      </c>
      <c r="D975" t="s">
        <v>2255</v>
      </c>
      <c r="E975" s="13"/>
      <c r="F975" t="s">
        <v>2256</v>
      </c>
      <c r="G975" t="s">
        <v>60</v>
      </c>
      <c r="H975" t="s">
        <v>20</v>
      </c>
      <c r="I975" t="s">
        <v>25</v>
      </c>
      <c r="J975" t="s">
        <v>24</v>
      </c>
    </row>
    <row r="976" spans="1:11" ht="15" customHeight="1" x14ac:dyDescent="0.25">
      <c r="A976" s="34">
        <v>45</v>
      </c>
      <c r="B976" t="s">
        <v>1374</v>
      </c>
      <c r="C976" s="11">
        <v>31999679133</v>
      </c>
      <c r="D976" t="s">
        <v>1376</v>
      </c>
      <c r="E976" s="13"/>
      <c r="F976" t="s">
        <v>2257</v>
      </c>
      <c r="G976" t="s">
        <v>90</v>
      </c>
      <c r="H976" t="s">
        <v>20</v>
      </c>
      <c r="I976" t="s">
        <v>25</v>
      </c>
      <c r="J976" t="s">
        <v>24</v>
      </c>
    </row>
    <row r="977" spans="1:10" ht="15" customHeight="1" x14ac:dyDescent="0.25">
      <c r="A977" s="34">
        <v>44</v>
      </c>
      <c r="B977" t="s">
        <v>2258</v>
      </c>
      <c r="C977" s="11">
        <v>31988780652</v>
      </c>
      <c r="D977" t="s">
        <v>1380</v>
      </c>
      <c r="E977" s="13"/>
      <c r="G977" t="s">
        <v>207</v>
      </c>
      <c r="H977" t="s">
        <v>20</v>
      </c>
      <c r="I977" t="s">
        <v>25</v>
      </c>
      <c r="J977" t="s">
        <v>24</v>
      </c>
    </row>
    <row r="978" spans="1:10" ht="15" customHeight="1" x14ac:dyDescent="0.25">
      <c r="A978" s="34">
        <v>43</v>
      </c>
      <c r="C978" s="11"/>
      <c r="E978" s="13"/>
      <c r="J978" t="s">
        <v>21</v>
      </c>
    </row>
    <row r="979" spans="1:10" ht="15" customHeight="1" x14ac:dyDescent="0.25">
      <c r="A979" s="34">
        <v>42</v>
      </c>
      <c r="C979" s="11"/>
      <c r="E979" s="13"/>
    </row>
    <row r="980" spans="1:10" ht="15" customHeight="1" x14ac:dyDescent="0.25">
      <c r="A980" s="34">
        <v>41</v>
      </c>
      <c r="B980" t="s">
        <v>2259</v>
      </c>
      <c r="C980" s="11">
        <v>31975017320</v>
      </c>
      <c r="D980" t="s">
        <v>2260</v>
      </c>
      <c r="E980" s="13"/>
      <c r="F980" t="s">
        <v>2261</v>
      </c>
      <c r="G980" t="s">
        <v>698</v>
      </c>
      <c r="H980" t="s">
        <v>20</v>
      </c>
      <c r="I980" t="s">
        <v>25</v>
      </c>
      <c r="J980" t="s">
        <v>21</v>
      </c>
    </row>
    <row r="981" spans="1:10" ht="15" customHeight="1" x14ac:dyDescent="0.25">
      <c r="A981" s="34">
        <v>40</v>
      </c>
      <c r="B981" t="s">
        <v>2262</v>
      </c>
      <c r="C981" s="11">
        <v>31998013324</v>
      </c>
      <c r="D981" t="s">
        <v>2263</v>
      </c>
      <c r="E981" s="13"/>
      <c r="F981" t="s">
        <v>2264</v>
      </c>
      <c r="G981" t="s">
        <v>2265</v>
      </c>
      <c r="H981" t="s">
        <v>20</v>
      </c>
      <c r="I981" t="s">
        <v>25</v>
      </c>
      <c r="J981" t="s">
        <v>24</v>
      </c>
    </row>
    <row r="982" spans="1:10" ht="15" customHeight="1" x14ac:dyDescent="0.25">
      <c r="A982" s="34">
        <v>39</v>
      </c>
      <c r="B982" t="s">
        <v>1520</v>
      </c>
      <c r="C982" s="11">
        <v>31998058401</v>
      </c>
      <c r="D982" t="s">
        <v>1522</v>
      </c>
      <c r="E982" s="13"/>
      <c r="G982" t="s">
        <v>965</v>
      </c>
      <c r="H982" t="s">
        <v>20</v>
      </c>
      <c r="I982" t="s">
        <v>25</v>
      </c>
      <c r="J982" t="s">
        <v>21</v>
      </c>
    </row>
    <row r="983" spans="1:10" ht="15" customHeight="1" x14ac:dyDescent="0.25">
      <c r="A983" s="34">
        <v>38</v>
      </c>
      <c r="B983" t="s">
        <v>1564</v>
      </c>
      <c r="C983" s="11">
        <v>31994052770</v>
      </c>
      <c r="D983" t="s">
        <v>1566</v>
      </c>
      <c r="E983" s="13"/>
      <c r="F983" t="s">
        <v>2266</v>
      </c>
      <c r="G983" t="s">
        <v>610</v>
      </c>
      <c r="H983" t="s">
        <v>20</v>
      </c>
      <c r="I983" t="s">
        <v>25</v>
      </c>
      <c r="J983" t="s">
        <v>24</v>
      </c>
    </row>
    <row r="984" spans="1:10" ht="15" customHeight="1" x14ac:dyDescent="0.25">
      <c r="A984" s="34">
        <v>37</v>
      </c>
      <c r="B984" t="s">
        <v>2267</v>
      </c>
      <c r="C984" s="11">
        <v>31996845648</v>
      </c>
      <c r="D984" t="s">
        <v>2268</v>
      </c>
      <c r="E984" s="13"/>
      <c r="F984" t="s">
        <v>2269</v>
      </c>
      <c r="G984" t="s">
        <v>189</v>
      </c>
      <c r="H984" t="s">
        <v>20</v>
      </c>
      <c r="I984" t="s">
        <v>19</v>
      </c>
      <c r="J984" t="s">
        <v>24</v>
      </c>
    </row>
    <row r="985" spans="1:10" ht="15" customHeight="1" x14ac:dyDescent="0.25">
      <c r="A985" s="34">
        <v>36</v>
      </c>
      <c r="C985" s="11"/>
      <c r="E985" s="13"/>
    </row>
    <row r="986" spans="1:10" ht="15" customHeight="1" x14ac:dyDescent="0.25">
      <c r="A986" s="34">
        <v>35</v>
      </c>
      <c r="B986" t="s">
        <v>2270</v>
      </c>
      <c r="C986" s="11">
        <v>37991451099</v>
      </c>
      <c r="D986" t="s">
        <v>2271</v>
      </c>
      <c r="E986" s="13"/>
      <c r="F986" t="s">
        <v>2272</v>
      </c>
      <c r="G986" t="s">
        <v>1083</v>
      </c>
      <c r="H986" t="s">
        <v>20</v>
      </c>
      <c r="I986" t="s">
        <v>25</v>
      </c>
      <c r="J986" t="s">
        <v>24</v>
      </c>
    </row>
    <row r="987" spans="1:10" ht="15" customHeight="1" x14ac:dyDescent="0.25">
      <c r="A987" s="34">
        <v>34</v>
      </c>
      <c r="B987" t="s">
        <v>1625</v>
      </c>
      <c r="C987" s="11">
        <v>31991022312</v>
      </c>
      <c r="D987" t="s">
        <v>2273</v>
      </c>
      <c r="E987" s="13"/>
      <c r="F987" t="s">
        <v>1628</v>
      </c>
      <c r="G987" t="s">
        <v>490</v>
      </c>
      <c r="H987" t="s">
        <v>20</v>
      </c>
      <c r="I987" t="s">
        <v>25</v>
      </c>
      <c r="J987" t="s">
        <v>24</v>
      </c>
    </row>
    <row r="988" spans="1:10" ht="15" customHeight="1" x14ac:dyDescent="0.25">
      <c r="A988" s="34">
        <v>33</v>
      </c>
      <c r="B988" t="s">
        <v>2274</v>
      </c>
      <c r="C988" s="11">
        <v>31992890330</v>
      </c>
      <c r="D988" t="s">
        <v>2275</v>
      </c>
      <c r="E988" s="13"/>
      <c r="F988" t="s">
        <v>2276</v>
      </c>
      <c r="G988" t="s">
        <v>2277</v>
      </c>
      <c r="H988" t="s">
        <v>20</v>
      </c>
      <c r="I988" t="s">
        <v>25</v>
      </c>
      <c r="J988" t="s">
        <v>24</v>
      </c>
    </row>
    <row r="989" spans="1:10" ht="15" customHeight="1" x14ac:dyDescent="0.25">
      <c r="A989" s="34">
        <v>32</v>
      </c>
      <c r="B989" t="s">
        <v>2278</v>
      </c>
      <c r="C989" s="11">
        <v>31991460906</v>
      </c>
      <c r="D989" t="s">
        <v>2279</v>
      </c>
      <c r="E989" s="13"/>
      <c r="F989" t="s">
        <v>2280</v>
      </c>
      <c r="G989" t="s">
        <v>2281</v>
      </c>
      <c r="H989" t="s">
        <v>20</v>
      </c>
      <c r="I989" t="s">
        <v>25</v>
      </c>
      <c r="J989" t="s">
        <v>24</v>
      </c>
    </row>
    <row r="990" spans="1:10" ht="15" customHeight="1" x14ac:dyDescent="0.25">
      <c r="A990" s="34">
        <v>31</v>
      </c>
      <c r="B990" t="s">
        <v>1704</v>
      </c>
      <c r="C990" s="11">
        <v>31993483342</v>
      </c>
      <c r="D990" t="s">
        <v>2282</v>
      </c>
      <c r="E990" s="13"/>
      <c r="F990" t="s">
        <v>2283</v>
      </c>
      <c r="G990" t="s">
        <v>90</v>
      </c>
      <c r="H990" t="s">
        <v>20</v>
      </c>
      <c r="I990" t="s">
        <v>25</v>
      </c>
      <c r="J990" t="s">
        <v>24</v>
      </c>
    </row>
    <row r="991" spans="1:10" ht="15" customHeight="1" x14ac:dyDescent="0.25">
      <c r="A991" s="34">
        <v>30</v>
      </c>
      <c r="B991" t="s">
        <v>2284</v>
      </c>
      <c r="C991" s="11">
        <v>31992780745</v>
      </c>
      <c r="D991" t="s">
        <v>2285</v>
      </c>
      <c r="E991" s="13"/>
      <c r="F991" t="s">
        <v>1711</v>
      </c>
      <c r="G991" t="s">
        <v>2286</v>
      </c>
      <c r="H991" t="s">
        <v>23</v>
      </c>
      <c r="I991" t="s">
        <v>19</v>
      </c>
      <c r="J991" t="s">
        <v>21</v>
      </c>
    </row>
    <row r="992" spans="1:10" ht="15" customHeight="1" x14ac:dyDescent="0.25">
      <c r="A992" s="34">
        <v>29</v>
      </c>
      <c r="B992" t="s">
        <v>2287</v>
      </c>
      <c r="C992" s="11">
        <v>31996650680</v>
      </c>
      <c r="D992" t="s">
        <v>2288</v>
      </c>
      <c r="E992" s="13"/>
      <c r="F992" t="s">
        <v>2289</v>
      </c>
      <c r="G992" t="s">
        <v>2290</v>
      </c>
      <c r="H992" t="s">
        <v>26</v>
      </c>
      <c r="I992" t="s">
        <v>25</v>
      </c>
      <c r="J992" t="s">
        <v>24</v>
      </c>
    </row>
    <row r="993" spans="1:10" ht="15" customHeight="1" x14ac:dyDescent="0.25">
      <c r="A993" s="34">
        <v>28</v>
      </c>
      <c r="B993" t="s">
        <v>2291</v>
      </c>
      <c r="C993" s="11">
        <v>31987829510</v>
      </c>
      <c r="D993" t="s">
        <v>2292</v>
      </c>
      <c r="E993" s="13"/>
      <c r="F993" t="s">
        <v>2293</v>
      </c>
      <c r="G993" t="s">
        <v>2294</v>
      </c>
      <c r="H993" t="s">
        <v>32</v>
      </c>
      <c r="I993" t="s">
        <v>25</v>
      </c>
      <c r="J993" t="s">
        <v>21</v>
      </c>
    </row>
    <row r="994" spans="1:10" ht="15" customHeight="1" x14ac:dyDescent="0.25">
      <c r="A994" s="34">
        <v>27</v>
      </c>
      <c r="B994" t="s">
        <v>1776</v>
      </c>
      <c r="C994" s="11">
        <v>31991996162</v>
      </c>
      <c r="D994" t="s">
        <v>2295</v>
      </c>
      <c r="E994" s="13"/>
      <c r="F994" t="s">
        <v>2296</v>
      </c>
      <c r="G994" t="s">
        <v>512</v>
      </c>
      <c r="H994" t="s">
        <v>26</v>
      </c>
      <c r="I994" t="s">
        <v>25</v>
      </c>
      <c r="J994" t="s">
        <v>21</v>
      </c>
    </row>
    <row r="995" spans="1:10" ht="15" customHeight="1" x14ac:dyDescent="0.25">
      <c r="A995" s="34">
        <v>26</v>
      </c>
      <c r="B995" t="s">
        <v>2297</v>
      </c>
      <c r="C995" s="11">
        <v>31971440336</v>
      </c>
      <c r="D995" t="s">
        <v>2298</v>
      </c>
      <c r="E995" s="13"/>
      <c r="F995" t="s">
        <v>2299</v>
      </c>
      <c r="G995" t="s">
        <v>2300</v>
      </c>
      <c r="H995" t="s">
        <v>1837</v>
      </c>
      <c r="I995" t="s">
        <v>29</v>
      </c>
      <c r="J995" t="s">
        <v>21</v>
      </c>
    </row>
    <row r="996" spans="1:10" ht="15" customHeight="1" x14ac:dyDescent="0.25">
      <c r="A996" s="34">
        <v>25</v>
      </c>
      <c r="B996" t="s">
        <v>1818</v>
      </c>
      <c r="C996" s="11">
        <v>31999551731</v>
      </c>
      <c r="D996" t="s">
        <v>1820</v>
      </c>
      <c r="E996" s="13"/>
      <c r="F996" t="s">
        <v>2301</v>
      </c>
      <c r="G996" t="s">
        <v>104</v>
      </c>
      <c r="H996" t="s">
        <v>20</v>
      </c>
      <c r="I996" t="s">
        <v>25</v>
      </c>
      <c r="J996" t="s">
        <v>24</v>
      </c>
    </row>
    <row r="997" spans="1:10" ht="15" customHeight="1" x14ac:dyDescent="0.25">
      <c r="A997" s="34">
        <v>24</v>
      </c>
      <c r="B997" t="s">
        <v>1842</v>
      </c>
      <c r="C997" s="11">
        <v>31991056546</v>
      </c>
      <c r="D997" t="s">
        <v>1844</v>
      </c>
      <c r="E997" s="13"/>
      <c r="F997" t="s">
        <v>1845</v>
      </c>
      <c r="G997" t="s">
        <v>90</v>
      </c>
      <c r="H997" t="s">
        <v>20</v>
      </c>
      <c r="I997" t="s">
        <v>25</v>
      </c>
      <c r="J997" t="s">
        <v>21</v>
      </c>
    </row>
    <row r="998" spans="1:10" ht="15" customHeight="1" x14ac:dyDescent="0.25">
      <c r="A998" s="34">
        <v>23</v>
      </c>
      <c r="B998" t="s">
        <v>1878</v>
      </c>
      <c r="C998" s="11">
        <v>38998594481</v>
      </c>
      <c r="D998" t="s">
        <v>1880</v>
      </c>
      <c r="E998" s="13"/>
      <c r="F998" t="s">
        <v>2302</v>
      </c>
      <c r="G998" t="s">
        <v>490</v>
      </c>
      <c r="H998" t="s">
        <v>20</v>
      </c>
      <c r="I998" t="s">
        <v>19</v>
      </c>
      <c r="J998" t="s">
        <v>21</v>
      </c>
    </row>
    <row r="999" spans="1:10" ht="15" customHeight="1" x14ac:dyDescent="0.25">
      <c r="A999" s="34">
        <v>22</v>
      </c>
      <c r="B999" t="s">
        <v>2303</v>
      </c>
      <c r="C999" s="11">
        <v>31988010114</v>
      </c>
      <c r="D999" t="s">
        <v>1945</v>
      </c>
      <c r="E999" s="13"/>
      <c r="F999" t="s">
        <v>2304</v>
      </c>
      <c r="G999" t="s">
        <v>766</v>
      </c>
      <c r="H999" t="s">
        <v>20</v>
      </c>
      <c r="I999" t="s">
        <v>25</v>
      </c>
      <c r="J999" t="s">
        <v>24</v>
      </c>
    </row>
    <row r="1000" spans="1:10" ht="15" customHeight="1" x14ac:dyDescent="0.25">
      <c r="A1000" s="34">
        <v>21</v>
      </c>
      <c r="B1000" t="s">
        <v>2305</v>
      </c>
      <c r="C1000" s="11">
        <v>31989206379</v>
      </c>
      <c r="D1000" t="s">
        <v>2306</v>
      </c>
      <c r="E1000" s="13"/>
      <c r="F1000" t="s">
        <v>2307</v>
      </c>
      <c r="G1000" t="s">
        <v>2308</v>
      </c>
      <c r="H1000" t="s">
        <v>20</v>
      </c>
      <c r="I1000" t="s">
        <v>25</v>
      </c>
      <c r="J1000" t="s">
        <v>24</v>
      </c>
    </row>
    <row r="1001" spans="1:10" ht="15" customHeight="1" x14ac:dyDescent="0.25">
      <c r="A1001" s="34">
        <v>20</v>
      </c>
      <c r="B1001" t="s">
        <v>2309</v>
      </c>
      <c r="C1001" s="11">
        <v>31998901993</v>
      </c>
      <c r="D1001" t="s">
        <v>2310</v>
      </c>
      <c r="E1001" s="13"/>
      <c r="F1001" t="s">
        <v>2311</v>
      </c>
      <c r="G1001" t="s">
        <v>90</v>
      </c>
      <c r="H1001" t="s">
        <v>20</v>
      </c>
      <c r="I1001" t="s">
        <v>25</v>
      </c>
      <c r="J1001" t="s">
        <v>24</v>
      </c>
    </row>
    <row r="1002" spans="1:10" ht="15" customHeight="1" x14ac:dyDescent="0.25">
      <c r="A1002" s="34">
        <v>19</v>
      </c>
      <c r="B1002" t="s">
        <v>2007</v>
      </c>
      <c r="C1002" s="11">
        <v>31992830896</v>
      </c>
      <c r="D1002" t="s">
        <v>2009</v>
      </c>
      <c r="E1002" s="13"/>
      <c r="F1002" t="s">
        <v>2312</v>
      </c>
      <c r="G1002" t="s">
        <v>2011</v>
      </c>
      <c r="H1002" t="s">
        <v>32</v>
      </c>
      <c r="I1002" t="s">
        <v>19</v>
      </c>
      <c r="J1002" t="s">
        <v>21</v>
      </c>
    </row>
    <row r="1003" spans="1:10" ht="15" customHeight="1" x14ac:dyDescent="0.25">
      <c r="A1003" s="34">
        <v>18</v>
      </c>
      <c r="B1003" t="s">
        <v>2313</v>
      </c>
      <c r="C1003" s="11">
        <v>31994418642</v>
      </c>
      <c r="D1003" t="s">
        <v>2314</v>
      </c>
      <c r="E1003" s="13"/>
      <c r="F1003" t="s">
        <v>2315</v>
      </c>
      <c r="G1003" t="s">
        <v>298</v>
      </c>
      <c r="H1003" t="s">
        <v>20</v>
      </c>
      <c r="I1003" t="s">
        <v>25</v>
      </c>
      <c r="J1003" t="s">
        <v>21</v>
      </c>
    </row>
    <row r="1004" spans="1:10" ht="15" customHeight="1" x14ac:dyDescent="0.25">
      <c r="A1004" s="34">
        <v>17</v>
      </c>
      <c r="B1004" t="s">
        <v>2316</v>
      </c>
      <c r="C1004" s="11">
        <v>31984666566</v>
      </c>
      <c r="D1004" t="s">
        <v>2317</v>
      </c>
      <c r="E1004" s="13"/>
      <c r="F1004" t="s">
        <v>2318</v>
      </c>
      <c r="G1004" t="s">
        <v>622</v>
      </c>
      <c r="H1004" t="s">
        <v>26</v>
      </c>
      <c r="I1004" t="s">
        <v>25</v>
      </c>
      <c r="J1004" t="s">
        <v>21</v>
      </c>
    </row>
    <row r="1005" spans="1:10" ht="15" customHeight="1" x14ac:dyDescent="0.25">
      <c r="A1005" s="34">
        <v>16</v>
      </c>
      <c r="B1005" t="s">
        <v>2319</v>
      </c>
      <c r="C1005" s="11">
        <v>31973080050</v>
      </c>
      <c r="D1005" t="s">
        <v>2320</v>
      </c>
      <c r="E1005" s="13"/>
      <c r="F1005" t="s">
        <v>2321</v>
      </c>
      <c r="G1005" t="s">
        <v>90</v>
      </c>
      <c r="H1005" t="s">
        <v>20</v>
      </c>
      <c r="I1005" t="s">
        <v>25</v>
      </c>
      <c r="J1005" t="s">
        <v>24</v>
      </c>
    </row>
    <row r="1006" spans="1:10" ht="15" customHeight="1" x14ac:dyDescent="0.25">
      <c r="A1006" s="34">
        <v>15</v>
      </c>
      <c r="B1006" t="s">
        <v>2105</v>
      </c>
      <c r="C1006" s="11">
        <v>31999917111</v>
      </c>
      <c r="D1006" t="s">
        <v>2106</v>
      </c>
      <c r="E1006" s="13"/>
      <c r="F1006" t="s">
        <v>2322</v>
      </c>
      <c r="G1006" t="s">
        <v>261</v>
      </c>
      <c r="H1006" t="s">
        <v>20</v>
      </c>
      <c r="I1006" t="s">
        <v>25</v>
      </c>
      <c r="J1006" t="s">
        <v>24</v>
      </c>
    </row>
    <row r="1007" spans="1:10" ht="15" customHeight="1" x14ac:dyDescent="0.25">
      <c r="A1007" s="34">
        <v>14</v>
      </c>
      <c r="B1007" t="s">
        <v>2323</v>
      </c>
      <c r="C1007" s="11">
        <v>31999490957</v>
      </c>
      <c r="D1007" t="s">
        <v>2324</v>
      </c>
      <c r="E1007" s="13"/>
      <c r="F1007" t="s">
        <v>2325</v>
      </c>
      <c r="G1007" t="s">
        <v>698</v>
      </c>
      <c r="H1007" t="s">
        <v>20</v>
      </c>
      <c r="I1007" t="s">
        <v>19</v>
      </c>
      <c r="J1007" t="s">
        <v>24</v>
      </c>
    </row>
    <row r="1008" spans="1:10" ht="15" customHeight="1" x14ac:dyDescent="0.25">
      <c r="A1008" s="34">
        <v>13</v>
      </c>
      <c r="B1008" t="s">
        <v>2326</v>
      </c>
      <c r="C1008" s="11">
        <v>31997697002</v>
      </c>
      <c r="D1008" t="s">
        <v>2327</v>
      </c>
      <c r="E1008" s="13"/>
      <c r="F1008" t="s">
        <v>2328</v>
      </c>
      <c r="G1008" t="s">
        <v>227</v>
      </c>
      <c r="H1008" t="s">
        <v>20</v>
      </c>
      <c r="I1008" t="s">
        <v>25</v>
      </c>
      <c r="J1008" t="s">
        <v>24</v>
      </c>
    </row>
    <row r="1009" spans="1:11" ht="15" customHeight="1" x14ac:dyDescent="0.25">
      <c r="A1009" s="34">
        <v>12</v>
      </c>
      <c r="B1009" t="s">
        <v>2329</v>
      </c>
      <c r="C1009" s="11">
        <v>31998674126</v>
      </c>
      <c r="D1009" t="s">
        <v>2330</v>
      </c>
      <c r="E1009" s="13"/>
      <c r="F1009" t="s">
        <v>2331</v>
      </c>
      <c r="G1009" t="s">
        <v>2332</v>
      </c>
      <c r="H1009" t="s">
        <v>32</v>
      </c>
      <c r="I1009" t="s">
        <v>25</v>
      </c>
      <c r="J1009" t="s">
        <v>21</v>
      </c>
    </row>
    <row r="1010" spans="1:11" ht="15" customHeight="1" x14ac:dyDescent="0.25">
      <c r="A1010" s="34">
        <v>11</v>
      </c>
      <c r="B1010" t="s">
        <v>2333</v>
      </c>
      <c r="C1010" s="11">
        <v>31996080607</v>
      </c>
      <c r="D1010" t="s">
        <v>2334</v>
      </c>
      <c r="E1010" s="13"/>
      <c r="F1010" t="s">
        <v>2335</v>
      </c>
      <c r="G1010" t="s">
        <v>1302</v>
      </c>
      <c r="H1010" t="s">
        <v>20</v>
      </c>
      <c r="I1010" t="s">
        <v>25</v>
      </c>
      <c r="J1010" t="s">
        <v>21</v>
      </c>
    </row>
    <row r="1011" spans="1:11" ht="15" customHeight="1" x14ac:dyDescent="0.25">
      <c r="A1011" s="34">
        <v>10</v>
      </c>
      <c r="B1011" t="s">
        <v>2336</v>
      </c>
      <c r="C1011" s="11">
        <v>31993399363</v>
      </c>
      <c r="D1011" t="s">
        <v>2337</v>
      </c>
      <c r="E1011" s="13"/>
      <c r="F1011" t="s">
        <v>2338</v>
      </c>
      <c r="G1011" t="s">
        <v>2339</v>
      </c>
      <c r="H1011" t="s">
        <v>20</v>
      </c>
      <c r="I1011" t="s">
        <v>25</v>
      </c>
      <c r="J1011" t="s">
        <v>24</v>
      </c>
    </row>
    <row r="1012" spans="1:11" ht="15" customHeight="1" x14ac:dyDescent="0.25">
      <c r="A1012" s="34">
        <v>9</v>
      </c>
      <c r="B1012" t="s">
        <v>2340</v>
      </c>
      <c r="C1012" s="11">
        <v>31991104234</v>
      </c>
      <c r="D1012" t="s">
        <v>2341</v>
      </c>
      <c r="E1012" s="13"/>
      <c r="F1012" t="s">
        <v>2342</v>
      </c>
      <c r="G1012" t="s">
        <v>622</v>
      </c>
      <c r="H1012" t="s">
        <v>2343</v>
      </c>
      <c r="I1012" t="s">
        <v>19</v>
      </c>
      <c r="J1012" t="s">
        <v>24</v>
      </c>
    </row>
    <row r="1013" spans="1:11" ht="15" customHeight="1" x14ac:dyDescent="0.25">
      <c r="A1013" s="34">
        <v>8</v>
      </c>
      <c r="B1013" t="s">
        <v>2344</v>
      </c>
      <c r="C1013" s="11">
        <v>31984917802</v>
      </c>
      <c r="D1013" t="s">
        <v>2345</v>
      </c>
      <c r="E1013" s="13"/>
      <c r="F1013" t="s">
        <v>2346</v>
      </c>
      <c r="G1013" t="s">
        <v>288</v>
      </c>
      <c r="H1013" t="s">
        <v>20</v>
      </c>
      <c r="I1013" t="s">
        <v>19</v>
      </c>
      <c r="J1013" t="s">
        <v>21</v>
      </c>
    </row>
    <row r="1014" spans="1:11" ht="15" customHeight="1" x14ac:dyDescent="0.25">
      <c r="A1014" s="34">
        <v>7</v>
      </c>
      <c r="B1014" t="s">
        <v>2347</v>
      </c>
      <c r="C1014" s="11">
        <v>31988862922</v>
      </c>
      <c r="D1014" t="s">
        <v>2348</v>
      </c>
      <c r="E1014" s="13"/>
      <c r="F1014" t="s">
        <v>2349</v>
      </c>
      <c r="G1014" t="s">
        <v>2350</v>
      </c>
      <c r="H1014" t="s">
        <v>20</v>
      </c>
      <c r="I1014" t="s">
        <v>25</v>
      </c>
      <c r="J1014" t="s">
        <v>24</v>
      </c>
    </row>
    <row r="1015" spans="1:11" ht="15" customHeight="1" x14ac:dyDescent="0.25">
      <c r="A1015" s="34">
        <v>6</v>
      </c>
      <c r="B1015" t="s">
        <v>2217</v>
      </c>
      <c r="C1015" s="11">
        <v>31983193527</v>
      </c>
      <c r="D1015" t="s">
        <v>2218</v>
      </c>
      <c r="E1015" s="13"/>
      <c r="G1015" t="s">
        <v>164</v>
      </c>
      <c r="H1015" t="s">
        <v>20</v>
      </c>
      <c r="I1015" t="s">
        <v>25</v>
      </c>
      <c r="J1015" t="s">
        <v>24</v>
      </c>
    </row>
    <row r="1016" spans="1:11" ht="15" customHeight="1" x14ac:dyDescent="0.25">
      <c r="A1016" s="34">
        <v>5</v>
      </c>
      <c r="B1016" t="s">
        <v>2351</v>
      </c>
      <c r="C1016" s="11">
        <v>85999663677</v>
      </c>
      <c r="D1016" t="s">
        <v>2352</v>
      </c>
      <c r="E1016" s="13"/>
      <c r="F1016" t="s">
        <v>2353</v>
      </c>
      <c r="G1016" t="s">
        <v>97</v>
      </c>
      <c r="H1016" t="s">
        <v>20</v>
      </c>
      <c r="I1016" t="s">
        <v>19</v>
      </c>
      <c r="J1016" t="s">
        <v>24</v>
      </c>
    </row>
    <row r="1017" spans="1:11" ht="15" customHeight="1" x14ac:dyDescent="0.25">
      <c r="A1017" s="34">
        <v>4</v>
      </c>
      <c r="B1017" t="s">
        <v>2354</v>
      </c>
      <c r="C1017" s="11">
        <v>31996263271</v>
      </c>
      <c r="D1017" t="s">
        <v>2355</v>
      </c>
      <c r="E1017" s="13">
        <v>44118</v>
      </c>
      <c r="F1017" t="s">
        <v>2356</v>
      </c>
      <c r="G1017" t="s">
        <v>227</v>
      </c>
      <c r="H1017" t="s">
        <v>20</v>
      </c>
      <c r="I1017" t="s">
        <v>25</v>
      </c>
      <c r="J1017" t="s">
        <v>24</v>
      </c>
      <c r="K1017" s="43">
        <v>44002</v>
      </c>
    </row>
    <row r="1018" spans="1:11" ht="15" customHeight="1" x14ac:dyDescent="0.25">
      <c r="A1018" s="34">
        <v>3</v>
      </c>
      <c r="B1018" t="s">
        <v>2357</v>
      </c>
      <c r="C1018" s="11">
        <v>31983177510</v>
      </c>
      <c r="D1018" t="s">
        <v>2358</v>
      </c>
      <c r="E1018" s="13">
        <v>44031</v>
      </c>
      <c r="F1018" t="s">
        <v>2356</v>
      </c>
      <c r="G1018" t="s">
        <v>227</v>
      </c>
      <c r="H1018" t="s">
        <v>20</v>
      </c>
      <c r="I1018" t="s">
        <v>22</v>
      </c>
      <c r="J1018" t="s">
        <v>21</v>
      </c>
      <c r="K1018" s="43">
        <v>43992</v>
      </c>
    </row>
    <row r="1019" spans="1:11" ht="15" customHeight="1" x14ac:dyDescent="0.25">
      <c r="A1019" s="34">
        <v>2</v>
      </c>
      <c r="B1019" t="s">
        <v>2359</v>
      </c>
      <c r="C1019" s="11">
        <v>31994906440</v>
      </c>
      <c r="D1019" t="s">
        <v>2360</v>
      </c>
      <c r="E1019" s="13">
        <v>44027</v>
      </c>
      <c r="F1019" t="s">
        <v>2361</v>
      </c>
      <c r="G1019" t="s">
        <v>274</v>
      </c>
      <c r="H1019" t="s">
        <v>20</v>
      </c>
      <c r="I1019" t="s">
        <v>25</v>
      </c>
      <c r="J1019" t="s">
        <v>24</v>
      </c>
      <c r="K1019" s="43">
        <v>44001</v>
      </c>
    </row>
    <row r="1020" spans="1:11" ht="15" customHeight="1" x14ac:dyDescent="0.25">
      <c r="A1020" s="34">
        <v>1</v>
      </c>
      <c r="B1020" t="s">
        <v>2362</v>
      </c>
      <c r="C1020" s="11">
        <v>31999927305</v>
      </c>
      <c r="D1020" t="s">
        <v>2363</v>
      </c>
      <c r="E1020" s="13">
        <v>43988</v>
      </c>
      <c r="F1020" t="s">
        <v>2364</v>
      </c>
      <c r="G1020" t="s">
        <v>622</v>
      </c>
      <c r="H1020" t="s">
        <v>20</v>
      </c>
      <c r="I1020" t="s">
        <v>25</v>
      </c>
      <c r="J1020" t="s">
        <v>24</v>
      </c>
      <c r="K1020" s="43">
        <v>43996</v>
      </c>
    </row>
    <row r="1021" spans="1:11" ht="15" customHeight="1" x14ac:dyDescent="0.25">
      <c r="C1021" s="11"/>
      <c r="E1021" s="13"/>
    </row>
    <row r="1022" spans="1:11" ht="15" customHeight="1" x14ac:dyDescent="0.25">
      <c r="C1022" s="11"/>
      <c r="E1022" s="13"/>
    </row>
    <row r="1023" spans="1:11" ht="15" customHeight="1" x14ac:dyDescent="0.25">
      <c r="C1023" s="11"/>
      <c r="E1023" s="13"/>
    </row>
    <row r="1024" spans="1:11" ht="15" customHeight="1" x14ac:dyDescent="0.25">
      <c r="C1024" s="11"/>
      <c r="E1024" s="12"/>
    </row>
    <row r="1025" spans="3:5" ht="15" customHeight="1" x14ac:dyDescent="0.25">
      <c r="C1025" s="11"/>
      <c r="E1025" s="12"/>
    </row>
    <row r="1026" spans="3:5" ht="15" customHeight="1" x14ac:dyDescent="0.25">
      <c r="C1026" s="11"/>
      <c r="E1026" s="12"/>
    </row>
    <row r="1027" spans="3:5" ht="15" customHeight="1" x14ac:dyDescent="0.25">
      <c r="C1027" s="11"/>
      <c r="E1027" s="12"/>
    </row>
    <row r="1028" spans="3:5" ht="15" customHeight="1" x14ac:dyDescent="0.25">
      <c r="C1028" s="11"/>
      <c r="E1028" s="12"/>
    </row>
    <row r="1029" spans="3:5" ht="15" customHeight="1" x14ac:dyDescent="0.25"/>
  </sheetData>
  <sheetProtection autoFilter="0"/>
  <phoneticPr fontId="9" type="noConversion"/>
  <hyperlinks>
    <hyperlink ref="D450" r:id="rId1"/>
    <hyperlink ref="D503" r:id="rId2"/>
    <hyperlink ref="D559" r:id="rId3"/>
    <hyperlink ref="D424" r:id="rId4"/>
    <hyperlink ref="D617" r:id="rId5"/>
    <hyperlink ref="D423" r:id="rId6"/>
    <hyperlink ref="D415" r:id="rId7"/>
    <hyperlink ref="D367" r:id="rId8"/>
    <hyperlink ref="D563" r:id="rId9"/>
    <hyperlink ref="D363" r:id="rId10"/>
    <hyperlink ref="D303" r:id="rId11"/>
    <hyperlink ref="D812" r:id="rId12"/>
    <hyperlink ref="D477" r:id="rId13"/>
    <hyperlink ref="D304" r:id="rId14"/>
    <hyperlink ref="D223" r:id="rId15"/>
    <hyperlink ref="D196" r:id="rId16"/>
    <hyperlink ref="D194" r:id="rId17"/>
    <hyperlink ref="D192" r:id="rId18"/>
    <hyperlink ref="D184" r:id="rId19"/>
    <hyperlink ref="D144" r:id="rId20"/>
    <hyperlink ref="D123" r:id="rId21"/>
    <hyperlink ref="D83" r:id="rId22"/>
    <hyperlink ref="D117" r:id="rId23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4"/>
  <drawing r:id="rId25"/>
  <tableParts count="1">
    <tablePart r:id="rId2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P64"/>
  <sheetViews>
    <sheetView showGridLines="0" zoomScale="90" zoomScaleNormal="90" workbookViewId="0">
      <pane ySplit="4" topLeftCell="A47" activePane="bottomLeft" state="frozen"/>
      <selection pane="bottomLeft" activeCell="P5" sqref="P5"/>
    </sheetView>
  </sheetViews>
  <sheetFormatPr defaultColWidth="9.140625" defaultRowHeight="15" outlineLevelCol="1" x14ac:dyDescent="0.25"/>
  <cols>
    <col min="1" max="1" width="4.85546875" style="14" customWidth="1"/>
    <col min="2" max="3" width="9.140625" style="14" customWidth="1"/>
    <col min="4" max="4" width="17.85546875" style="14" customWidth="1"/>
    <col min="5" max="6" width="9.140625" style="14" customWidth="1"/>
    <col min="7" max="7" width="17.42578125" style="14" customWidth="1"/>
    <col min="8" max="8" width="3.140625" style="14" customWidth="1"/>
    <col min="9" max="9" width="11.7109375" style="14" customWidth="1"/>
    <col min="10" max="10" width="19.28515625" style="14" customWidth="1"/>
    <col min="11" max="11" width="8.7109375" style="14" customWidth="1"/>
    <col min="12" max="12" width="1.5703125" customWidth="1"/>
    <col min="13" max="14" width="9.140625" style="14" hidden="1" customWidth="1" outlineLevel="1"/>
    <col min="15" max="15" width="22.85546875" style="14" bestFit="1" customWidth="1" collapsed="1"/>
    <col min="16" max="16" width="15.42578125" style="14" bestFit="1" customWidth="1"/>
    <col min="17" max="17" width="13.28515625" style="14" bestFit="1" customWidth="1"/>
    <col min="18" max="18" width="12.7109375" style="14" bestFit="1" customWidth="1"/>
    <col min="19" max="19" width="3.5703125" style="14" customWidth="1"/>
    <col min="20" max="20" width="31.7109375" style="14" customWidth="1"/>
    <col min="21" max="21" width="11.7109375" style="14" bestFit="1" customWidth="1"/>
    <col min="22" max="22" width="12.5703125" style="14" customWidth="1"/>
    <col min="23" max="24" width="9.140625" style="14" customWidth="1"/>
    <col min="25" max="25" width="31.140625" style="14" customWidth="1"/>
    <col min="26" max="27" width="9.140625" style="14" customWidth="1"/>
    <col min="28" max="29" width="29" style="14" customWidth="1"/>
    <col min="30" max="33" width="9.140625" style="14" customWidth="1"/>
    <col min="34" max="34" width="23" style="14" customWidth="1"/>
    <col min="35" max="35" width="8.5703125" style="14" customWidth="1"/>
    <col min="36" max="41" width="9.140625" style="14" customWidth="1"/>
    <col min="42" max="16384" width="9.140625" style="14"/>
  </cols>
  <sheetData>
    <row r="1" spans="1:42" ht="15" customHeight="1" x14ac:dyDescent="0.25">
      <c r="A1" s="38"/>
      <c r="B1" s="83" t="s">
        <v>2365</v>
      </c>
      <c r="C1" s="83"/>
      <c r="D1" s="83"/>
      <c r="E1" s="83"/>
      <c r="F1" s="83"/>
      <c r="G1" s="83"/>
      <c r="H1" s="83"/>
      <c r="I1" s="83"/>
      <c r="J1" s="83"/>
      <c r="K1" s="38"/>
    </row>
    <row r="2" spans="1:42" ht="21.75" customHeight="1" x14ac:dyDescent="0.35">
      <c r="A2" s="38"/>
      <c r="B2" s="83"/>
      <c r="C2" s="83"/>
      <c r="D2" s="83"/>
      <c r="E2" s="83"/>
      <c r="F2" s="83"/>
      <c r="G2" s="83"/>
      <c r="H2" s="83"/>
      <c r="I2" s="83"/>
      <c r="J2" s="83"/>
      <c r="K2" s="38"/>
      <c r="O2" s="85" t="s">
        <v>2366</v>
      </c>
      <c r="P2" s="85"/>
      <c r="Q2" s="85"/>
      <c r="R2" s="85"/>
      <c r="S2" s="85"/>
      <c r="T2" s="85"/>
      <c r="U2" s="85"/>
      <c r="V2" s="85"/>
      <c r="AK2" s="14" t="s">
        <v>2367</v>
      </c>
      <c r="AL2" s="14" t="s">
        <v>2368</v>
      </c>
      <c r="AM2" s="14" t="s">
        <v>2369</v>
      </c>
      <c r="AN2" s="14" t="s">
        <v>2370</v>
      </c>
      <c r="AO2" s="14" t="s">
        <v>2371</v>
      </c>
      <c r="AP2" s="14" t="s">
        <v>2372</v>
      </c>
    </row>
    <row r="3" spans="1:42" ht="18.75" customHeight="1" x14ac:dyDescent="0.3">
      <c r="A3" s="38"/>
      <c r="B3" s="83"/>
      <c r="C3" s="83"/>
      <c r="D3" s="83"/>
      <c r="E3" s="83"/>
      <c r="F3" s="83"/>
      <c r="G3" s="83"/>
      <c r="H3" s="83"/>
      <c r="I3" s="83"/>
      <c r="J3" s="83"/>
      <c r="K3" s="38"/>
      <c r="O3" s="80" t="s">
        <v>2373</v>
      </c>
      <c r="P3" s="81"/>
      <c r="Q3" s="81"/>
      <c r="R3" s="82"/>
      <c r="T3" s="80" t="s">
        <v>2374</v>
      </c>
      <c r="U3" s="81"/>
      <c r="V3" s="82"/>
      <c r="X3" s="80" t="s">
        <v>2375</v>
      </c>
      <c r="Y3" s="81"/>
      <c r="Z3" s="82"/>
      <c r="AB3" s="80" t="s">
        <v>2376</v>
      </c>
      <c r="AC3" s="81"/>
      <c r="AD3" s="81"/>
      <c r="AE3" s="82"/>
      <c r="AG3" s="80" t="s">
        <v>2377</v>
      </c>
      <c r="AH3" s="81"/>
      <c r="AI3" s="82"/>
      <c r="AK3" s="14" t="s">
        <v>2378</v>
      </c>
      <c r="AL3" s="14" t="s">
        <v>2379</v>
      </c>
      <c r="AM3" s="14" t="s">
        <v>2380</v>
      </c>
      <c r="AN3" s="14" t="s">
        <v>2381</v>
      </c>
      <c r="AO3" s="14" t="s">
        <v>2382</v>
      </c>
      <c r="AP3" s="14" t="s">
        <v>2383</v>
      </c>
    </row>
    <row r="4" spans="1:42" ht="15.75" customHeight="1" x14ac:dyDescent="0.25">
      <c r="A4" s="38"/>
      <c r="B4" s="84"/>
      <c r="C4" s="84"/>
      <c r="D4" s="84"/>
      <c r="E4" s="84"/>
      <c r="F4" s="84"/>
      <c r="G4" s="84"/>
      <c r="H4" s="84"/>
      <c r="I4" s="84"/>
      <c r="J4" s="84"/>
      <c r="K4" s="38"/>
      <c r="M4" s="14" t="s">
        <v>2384</v>
      </c>
      <c r="N4" s="14" t="s">
        <v>2385</v>
      </c>
      <c r="O4" s="45" t="s">
        <v>2386</v>
      </c>
      <c r="P4" s="46" t="s">
        <v>2387</v>
      </c>
      <c r="Q4" s="46" t="s">
        <v>2388</v>
      </c>
      <c r="R4" s="47" t="s">
        <v>2389</v>
      </c>
      <c r="T4" s="48" t="s">
        <v>2386</v>
      </c>
      <c r="U4" s="46" t="s">
        <v>2390</v>
      </c>
      <c r="V4" s="47" t="s">
        <v>2389</v>
      </c>
      <c r="X4" s="48" t="s">
        <v>2391</v>
      </c>
      <c r="Y4" s="49" t="s">
        <v>2392</v>
      </c>
      <c r="Z4" s="50" t="s">
        <v>2393</v>
      </c>
      <c r="AB4" s="48" t="s">
        <v>2391</v>
      </c>
      <c r="AC4" s="49" t="s">
        <v>2392</v>
      </c>
      <c r="AD4" s="49" t="s">
        <v>2394</v>
      </c>
      <c r="AE4" s="50" t="s">
        <v>2393</v>
      </c>
      <c r="AG4" s="48" t="s">
        <v>2391</v>
      </c>
      <c r="AH4" s="49" t="s">
        <v>2392</v>
      </c>
      <c r="AI4" s="50" t="s">
        <v>2393</v>
      </c>
      <c r="AK4" s="14" t="s">
        <v>617</v>
      </c>
      <c r="AL4" s="14" t="s">
        <v>2378</v>
      </c>
      <c r="AM4" s="14" t="s">
        <v>2395</v>
      </c>
      <c r="AN4" s="14" t="s">
        <v>2382</v>
      </c>
      <c r="AO4" s="14" t="s">
        <v>2396</v>
      </c>
      <c r="AP4" s="14" t="s">
        <v>2397</v>
      </c>
    </row>
    <row r="5" spans="1:42" x14ac:dyDescent="0.25">
      <c r="A5" s="41">
        <f>MAX(Hist_Vendas!$B$2:$B$2769)+1</f>
        <v>1216</v>
      </c>
      <c r="D5" s="39">
        <v>0</v>
      </c>
      <c r="K5" s="29"/>
      <c r="M5" s="14">
        <v>0.45</v>
      </c>
      <c r="N5" s="14">
        <v>0.111</v>
      </c>
      <c r="O5" s="26" t="s">
        <v>2398</v>
      </c>
      <c r="P5" s="28" t="s">
        <v>2399</v>
      </c>
      <c r="Q5" s="18"/>
      <c r="R5" s="19"/>
      <c r="T5" s="26" t="s">
        <v>2400</v>
      </c>
      <c r="U5" s="18"/>
      <c r="V5" s="19"/>
      <c r="X5" s="55" t="s">
        <v>2401</v>
      </c>
      <c r="Y5" s="18"/>
      <c r="Z5" s="19"/>
      <c r="AB5" s="55" t="s">
        <v>2402</v>
      </c>
      <c r="AC5" s="18"/>
      <c r="AD5" s="18"/>
      <c r="AE5" s="19"/>
      <c r="AG5" s="56" t="s">
        <v>2401</v>
      </c>
      <c r="AH5" s="22"/>
      <c r="AI5" s="23"/>
      <c r="AK5" s="14" t="s">
        <v>2403</v>
      </c>
      <c r="AL5" s="14" t="s">
        <v>617</v>
      </c>
      <c r="AM5" s="14" t="s">
        <v>2404</v>
      </c>
      <c r="AN5" s="14" t="s">
        <v>2405</v>
      </c>
      <c r="AO5" s="14">
        <v>5</v>
      </c>
      <c r="AP5" s="14" t="s">
        <v>2406</v>
      </c>
    </row>
    <row r="6" spans="1:42" x14ac:dyDescent="0.25">
      <c r="A6" s="29"/>
      <c r="C6" s="15" t="s">
        <v>2407</v>
      </c>
      <c r="D6" s="52"/>
      <c r="E6" s="16"/>
      <c r="F6" s="15" t="s">
        <v>52</v>
      </c>
      <c r="G6" s="60" t="str">
        <f>IFERROR(VLOOKUP($D$6,Tabela1[#All],5,0),"")</f>
        <v/>
      </c>
      <c r="H6" s="16"/>
      <c r="I6" s="15" t="s">
        <v>2408</v>
      </c>
      <c r="J6" s="17"/>
      <c r="K6" s="29"/>
      <c r="M6" s="14">
        <v>0.45</v>
      </c>
      <c r="N6" s="14">
        <v>0.13300000000000001</v>
      </c>
      <c r="O6" s="26" t="s">
        <v>2409</v>
      </c>
      <c r="P6" s="28"/>
      <c r="Q6" s="18"/>
      <c r="R6" s="19"/>
      <c r="T6" s="26" t="s">
        <v>2410</v>
      </c>
      <c r="U6" s="18"/>
      <c r="V6" s="19"/>
      <c r="X6" s="55" t="s">
        <v>2411</v>
      </c>
      <c r="Y6" s="18"/>
      <c r="Z6" s="19"/>
      <c r="AB6" s="55" t="s">
        <v>2412</v>
      </c>
      <c r="AC6" s="18"/>
      <c r="AD6" s="18"/>
      <c r="AE6" s="19"/>
      <c r="AK6" s="14" t="s">
        <v>2413</v>
      </c>
      <c r="AL6" s="14" t="s">
        <v>2403</v>
      </c>
      <c r="AM6" s="14" t="s">
        <v>2414</v>
      </c>
      <c r="AO6" s="14">
        <v>10</v>
      </c>
    </row>
    <row r="7" spans="1:42" x14ac:dyDescent="0.25">
      <c r="A7" s="29"/>
      <c r="C7" s="15"/>
      <c r="D7" s="16"/>
      <c r="E7" s="16"/>
      <c r="F7" s="15"/>
      <c r="G7" s="16"/>
      <c r="H7" s="16"/>
      <c r="I7" s="15"/>
      <c r="J7" s="16"/>
      <c r="K7" s="29"/>
      <c r="M7" s="14">
        <v>0</v>
      </c>
      <c r="N7" s="14">
        <v>0</v>
      </c>
      <c r="O7" s="26" t="s">
        <v>2415</v>
      </c>
      <c r="P7" s="28"/>
      <c r="Q7" s="18"/>
      <c r="R7" s="19"/>
      <c r="T7" s="26" t="s">
        <v>2416</v>
      </c>
      <c r="U7" s="18"/>
      <c r="V7" s="19"/>
      <c r="X7" s="56" t="s">
        <v>2417</v>
      </c>
      <c r="Y7" s="22"/>
      <c r="Z7" s="23"/>
      <c r="AB7" s="55" t="s">
        <v>2418</v>
      </c>
      <c r="AC7" s="18"/>
      <c r="AD7" s="18"/>
      <c r="AE7" s="19"/>
      <c r="AK7" s="14" t="s">
        <v>2419</v>
      </c>
      <c r="AL7" s="14" t="s">
        <v>2413</v>
      </c>
      <c r="AM7" s="14" t="s">
        <v>2420</v>
      </c>
      <c r="AO7" s="14">
        <v>15</v>
      </c>
    </row>
    <row r="8" spans="1:42" x14ac:dyDescent="0.25">
      <c r="A8" s="29"/>
      <c r="C8" s="15" t="s">
        <v>2421</v>
      </c>
      <c r="D8" s="20"/>
      <c r="E8" s="16"/>
      <c r="F8" s="15" t="s">
        <v>50</v>
      </c>
      <c r="G8" s="25" t="str">
        <f>IFERROR(VLOOKUP($D$6,Tabela1[#All],3,0),"")</f>
        <v/>
      </c>
      <c r="H8" s="16"/>
      <c r="I8" s="15" t="s">
        <v>2422</v>
      </c>
      <c r="J8" s="17"/>
      <c r="K8" s="29"/>
      <c r="M8" s="14">
        <v>0.45</v>
      </c>
      <c r="N8" s="14">
        <v>0.155</v>
      </c>
      <c r="O8" s="26" t="s">
        <v>2423</v>
      </c>
      <c r="P8" s="28"/>
      <c r="Q8" s="18"/>
      <c r="R8" s="19"/>
      <c r="T8" s="26" t="s">
        <v>2424</v>
      </c>
      <c r="U8" s="18"/>
      <c r="V8" s="19"/>
      <c r="AB8" s="55" t="s">
        <v>2425</v>
      </c>
      <c r="AC8" s="18"/>
      <c r="AD8" s="18"/>
      <c r="AE8" s="19"/>
      <c r="AL8" s="14" t="s">
        <v>2419</v>
      </c>
      <c r="AM8" s="14" t="s">
        <v>2426</v>
      </c>
      <c r="AO8" s="14">
        <v>20</v>
      </c>
    </row>
    <row r="9" spans="1:42" x14ac:dyDescent="0.25">
      <c r="A9" s="29"/>
      <c r="C9" s="15"/>
      <c r="D9" s="16"/>
      <c r="E9" s="16"/>
      <c r="F9" s="15"/>
      <c r="G9" s="16"/>
      <c r="H9" s="16"/>
      <c r="I9" s="15"/>
      <c r="J9" s="16"/>
      <c r="K9" s="29"/>
      <c r="M9" s="14">
        <v>0.45</v>
      </c>
      <c r="N9" s="14">
        <v>0.111</v>
      </c>
      <c r="O9" s="26" t="s">
        <v>2427</v>
      </c>
      <c r="P9" s="28"/>
      <c r="Q9" s="18"/>
      <c r="R9" s="19"/>
      <c r="T9" s="26" t="s">
        <v>2428</v>
      </c>
      <c r="U9" s="18"/>
      <c r="V9" s="19"/>
      <c r="AB9" s="55" t="s">
        <v>2429</v>
      </c>
      <c r="AC9" s="18"/>
      <c r="AD9" s="18"/>
      <c r="AE9" s="19"/>
      <c r="AL9" s="14" t="s">
        <v>35</v>
      </c>
      <c r="AM9" s="14" t="s">
        <v>2430</v>
      </c>
      <c r="AO9" s="14" t="s">
        <v>2431</v>
      </c>
    </row>
    <row r="10" spans="1:42" x14ac:dyDescent="0.25">
      <c r="A10" s="29"/>
      <c r="C10" s="15" t="s">
        <v>2432</v>
      </c>
      <c r="D10" s="25" t="str">
        <f>IFERROR(VLOOKUP($D$6,Tabela1[#All],2,0),"")</f>
        <v/>
      </c>
      <c r="E10" s="16"/>
      <c r="F10" s="15" t="s">
        <v>55</v>
      </c>
      <c r="G10" s="24" t="str">
        <f>IFERROR(VLOOKUP($D$6,Tabela1[#All],8,0),"")</f>
        <v/>
      </c>
      <c r="H10" s="16"/>
      <c r="I10" s="15" t="s">
        <v>54</v>
      </c>
      <c r="J10" s="24" t="str">
        <f>IFERROR(VLOOKUP($D$6,Tabela1[#All],7,0),"")</f>
        <v/>
      </c>
      <c r="K10" s="29"/>
      <c r="M10" s="14">
        <v>0.45</v>
      </c>
      <c r="N10" s="14">
        <v>8.8999999999999996E-2</v>
      </c>
      <c r="O10" s="26" t="s">
        <v>2433</v>
      </c>
      <c r="P10" s="28"/>
      <c r="Q10" s="18"/>
      <c r="R10" s="19"/>
      <c r="T10" s="26" t="s">
        <v>2434</v>
      </c>
      <c r="U10" s="18"/>
      <c r="V10" s="19"/>
      <c r="AB10" s="55" t="s">
        <v>2435</v>
      </c>
      <c r="AC10" s="18"/>
      <c r="AD10" s="18"/>
      <c r="AE10" s="19"/>
      <c r="AM10" s="14" t="s">
        <v>35</v>
      </c>
      <c r="AO10" s="14" t="s">
        <v>2436</v>
      </c>
    </row>
    <row r="11" spans="1:42" x14ac:dyDescent="0.25">
      <c r="A11" s="29"/>
      <c r="C11" s="15"/>
      <c r="D11" s="16"/>
      <c r="E11" s="16"/>
      <c r="F11" s="15"/>
      <c r="G11" s="16"/>
      <c r="H11" s="16"/>
      <c r="I11" s="15"/>
      <c r="J11" s="16"/>
      <c r="K11" s="29"/>
      <c r="M11" s="14">
        <v>0.45</v>
      </c>
      <c r="N11" s="14">
        <v>0.111</v>
      </c>
      <c r="O11" s="26" t="s">
        <v>2437</v>
      </c>
      <c r="P11" s="28"/>
      <c r="Q11" s="18"/>
      <c r="R11" s="19"/>
      <c r="T11" s="26" t="s">
        <v>2438</v>
      </c>
      <c r="U11" s="18"/>
      <c r="V11" s="19"/>
      <c r="AB11" s="56" t="s">
        <v>2374</v>
      </c>
      <c r="AC11" s="22"/>
      <c r="AD11" s="22"/>
      <c r="AE11" s="23"/>
      <c r="AM11" s="14" t="s">
        <v>2439</v>
      </c>
      <c r="AO11" s="14" t="s">
        <v>2440</v>
      </c>
    </row>
    <row r="12" spans="1:42" x14ac:dyDescent="0.25">
      <c r="A12" s="29"/>
      <c r="C12" s="15" t="s">
        <v>53</v>
      </c>
      <c r="D12" s="24" t="str">
        <f>IFERROR(VLOOKUP($D$6,Tabela1[#All],6,0),"")</f>
        <v/>
      </c>
      <c r="E12" s="24"/>
      <c r="F12" s="24"/>
      <c r="G12" s="24"/>
      <c r="H12" s="16"/>
      <c r="I12" s="15" t="s">
        <v>2441</v>
      </c>
      <c r="J12" s="40"/>
      <c r="K12" s="29"/>
      <c r="M12" s="14">
        <v>0.45</v>
      </c>
      <c r="N12" s="14">
        <v>0.111</v>
      </c>
      <c r="O12" s="26" t="s">
        <v>2442</v>
      </c>
      <c r="P12" s="28"/>
      <c r="Q12" s="18"/>
      <c r="R12" s="19"/>
      <c r="T12" s="26" t="s">
        <v>2443</v>
      </c>
      <c r="U12" s="18"/>
      <c r="V12" s="19"/>
      <c r="AM12" s="14" t="s">
        <v>2444</v>
      </c>
      <c r="AO12" s="14" t="s">
        <v>2445</v>
      </c>
    </row>
    <row r="13" spans="1:42" x14ac:dyDescent="0.25">
      <c r="A13" s="29"/>
      <c r="C13" s="15"/>
      <c r="D13" s="16"/>
      <c r="E13" s="16"/>
      <c r="F13" s="15"/>
      <c r="G13" s="16"/>
      <c r="H13" s="16"/>
      <c r="I13" s="15"/>
      <c r="J13" s="16"/>
      <c r="K13" s="29"/>
      <c r="M13" s="14">
        <v>0.45</v>
      </c>
      <c r="N13" s="14">
        <v>0.111</v>
      </c>
      <c r="O13" s="26" t="s">
        <v>2446</v>
      </c>
      <c r="P13" s="28"/>
      <c r="Q13" s="18"/>
      <c r="R13" s="19"/>
      <c r="T13" s="26" t="s">
        <v>2447</v>
      </c>
      <c r="U13" s="18"/>
      <c r="V13" s="19"/>
      <c r="AM13" s="14" t="s">
        <v>2448</v>
      </c>
      <c r="AO13" s="14" t="s">
        <v>2449</v>
      </c>
    </row>
    <row r="14" spans="1:42" x14ac:dyDescent="0.25">
      <c r="A14" s="29"/>
      <c r="C14" s="15" t="s">
        <v>51</v>
      </c>
      <c r="D14" s="24" t="str">
        <f>IFERROR(VLOOKUP($D$6,Tabela1[#All],4,0),"")</f>
        <v/>
      </c>
      <c r="E14" s="24"/>
      <c r="F14" s="24"/>
      <c r="G14" s="24"/>
      <c r="H14" s="16"/>
      <c r="I14" s="15" t="s">
        <v>2450</v>
      </c>
      <c r="J14" s="40"/>
      <c r="K14" s="29"/>
      <c r="O14" s="26" t="s">
        <v>2451</v>
      </c>
      <c r="P14" s="28"/>
      <c r="Q14" s="44">
        <f>R14</f>
        <v>0</v>
      </c>
      <c r="R14" s="19"/>
      <c r="T14" s="26" t="s">
        <v>2452</v>
      </c>
      <c r="U14" s="18"/>
      <c r="V14" s="19"/>
      <c r="AM14" s="14" t="s">
        <v>2453</v>
      </c>
      <c r="AO14" s="14" t="s">
        <v>2454</v>
      </c>
    </row>
    <row r="15" spans="1:42" x14ac:dyDescent="0.25">
      <c r="A15" s="29"/>
      <c r="K15" s="29"/>
      <c r="O15" s="26" t="s">
        <v>2455</v>
      </c>
      <c r="P15" s="28"/>
      <c r="Q15" s="18"/>
      <c r="R15" s="19"/>
      <c r="T15" s="26" t="s">
        <v>2456</v>
      </c>
      <c r="U15" s="18"/>
      <c r="V15" s="19"/>
      <c r="AO15" s="14" t="s">
        <v>2457</v>
      </c>
    </row>
    <row r="16" spans="1:42" x14ac:dyDescent="0.25">
      <c r="A16" s="29"/>
      <c r="C16" s="15" t="s">
        <v>2458</v>
      </c>
      <c r="D16" s="24"/>
      <c r="E16" s="17"/>
      <c r="F16" s="17"/>
      <c r="G16" s="17"/>
      <c r="I16" s="15" t="s">
        <v>2459</v>
      </c>
      <c r="J16" s="17"/>
      <c r="K16" s="29"/>
      <c r="O16" s="26" t="s">
        <v>2460</v>
      </c>
      <c r="P16" s="28"/>
      <c r="Q16" s="18"/>
      <c r="R16" s="19"/>
      <c r="T16" s="26" t="s">
        <v>2461</v>
      </c>
      <c r="U16" s="18"/>
      <c r="V16" s="19"/>
      <c r="AO16" s="14" t="s">
        <v>2462</v>
      </c>
    </row>
    <row r="17" spans="1:41" x14ac:dyDescent="0.25">
      <c r="A17" s="29"/>
      <c r="C17" s="15"/>
      <c r="D17" s="16"/>
      <c r="E17" s="16"/>
      <c r="F17" s="15"/>
      <c r="G17" s="16"/>
      <c r="H17" s="16"/>
      <c r="I17" s="15"/>
      <c r="J17" s="16"/>
      <c r="K17" s="29"/>
      <c r="O17" s="26" t="s">
        <v>2463</v>
      </c>
      <c r="P17" s="28"/>
      <c r="Q17" s="18"/>
      <c r="R17" s="19"/>
      <c r="T17" s="26" t="s">
        <v>2464</v>
      </c>
      <c r="U17" s="18"/>
      <c r="V17" s="19"/>
      <c r="AO17" s="14" t="s">
        <v>2465</v>
      </c>
    </row>
    <row r="18" spans="1:41" x14ac:dyDescent="0.25">
      <c r="A18" s="29"/>
      <c r="C18" s="15" t="s">
        <v>2466</v>
      </c>
      <c r="D18" s="17"/>
      <c r="E18" s="16"/>
      <c r="F18" s="15" t="s">
        <v>2467</v>
      </c>
      <c r="G18" s="17"/>
      <c r="H18" s="16"/>
      <c r="K18" s="29"/>
      <c r="O18" s="26" t="s">
        <v>2468</v>
      </c>
      <c r="P18" s="28"/>
      <c r="Q18" s="18"/>
      <c r="R18" s="19"/>
      <c r="T18" s="26" t="s">
        <v>2469</v>
      </c>
      <c r="U18" s="18"/>
      <c r="V18" s="19"/>
      <c r="AO18" s="14" t="s">
        <v>2470</v>
      </c>
    </row>
    <row r="19" spans="1:41" x14ac:dyDescent="0.25">
      <c r="A19" s="29"/>
      <c r="C19" s="15"/>
      <c r="D19" s="16"/>
      <c r="E19" s="16"/>
      <c r="F19" s="15"/>
      <c r="G19" s="16"/>
      <c r="H19" s="16"/>
      <c r="I19" s="16"/>
      <c r="J19" s="16"/>
      <c r="K19" s="29"/>
      <c r="O19" s="26" t="s">
        <v>2471</v>
      </c>
      <c r="P19" s="28"/>
      <c r="Q19" s="18"/>
      <c r="R19" s="19"/>
      <c r="T19" s="26" t="s">
        <v>2472</v>
      </c>
      <c r="U19" s="18"/>
      <c r="V19" s="19"/>
      <c r="AO19" s="14" t="s">
        <v>2473</v>
      </c>
    </row>
    <row r="20" spans="1:41" x14ac:dyDescent="0.25">
      <c r="A20" s="29"/>
      <c r="C20" s="15"/>
      <c r="D20" s="36"/>
      <c r="E20" s="16"/>
      <c r="F20" s="15" t="s">
        <v>2474</v>
      </c>
      <c r="G20" s="17"/>
      <c r="H20" s="16"/>
      <c r="I20" s="16"/>
      <c r="J20" s="16"/>
      <c r="K20" s="29"/>
      <c r="O20" s="26" t="s">
        <v>2475</v>
      </c>
      <c r="P20" s="28"/>
      <c r="Q20" s="18"/>
      <c r="R20" s="19"/>
      <c r="T20" s="26" t="s">
        <v>2476</v>
      </c>
      <c r="U20" s="18"/>
      <c r="V20" s="19"/>
      <c r="AO20" s="14" t="s">
        <v>2477</v>
      </c>
    </row>
    <row r="21" spans="1:41" x14ac:dyDescent="0.25">
      <c r="A21" s="29"/>
      <c r="C21" s="15"/>
      <c r="D21" s="16"/>
      <c r="E21" s="16"/>
      <c r="F21" s="15"/>
      <c r="G21" s="16"/>
      <c r="H21" s="16"/>
      <c r="I21" s="16"/>
      <c r="J21" s="16"/>
      <c r="K21" s="29"/>
      <c r="O21" s="26" t="s">
        <v>2478</v>
      </c>
      <c r="P21" s="28"/>
      <c r="Q21" s="18"/>
      <c r="R21" s="19"/>
      <c r="T21" s="26" t="s">
        <v>2479</v>
      </c>
      <c r="U21" s="18"/>
      <c r="V21" s="19"/>
      <c r="AO21" s="14" t="s">
        <v>2480</v>
      </c>
    </row>
    <row r="22" spans="1:41" x14ac:dyDescent="0.25">
      <c r="A22" s="29"/>
      <c r="C22" s="15"/>
      <c r="D22" s="16"/>
      <c r="E22" s="16"/>
      <c r="F22" s="15" t="s">
        <v>2372</v>
      </c>
      <c r="G22" s="17"/>
      <c r="H22" s="16"/>
      <c r="I22" s="16"/>
      <c r="J22" s="16"/>
      <c r="K22" s="29"/>
      <c r="O22" s="26" t="s">
        <v>2481</v>
      </c>
      <c r="P22" s="28"/>
      <c r="Q22" s="18"/>
      <c r="R22" s="19"/>
      <c r="T22" s="26" t="s">
        <v>2482</v>
      </c>
      <c r="U22" s="18"/>
      <c r="V22" s="19"/>
      <c r="AO22" s="14" t="s">
        <v>2483</v>
      </c>
    </row>
    <row r="23" spans="1:41" x14ac:dyDescent="0.25">
      <c r="A23" s="29"/>
      <c r="H23" s="16"/>
      <c r="I23" s="16"/>
      <c r="J23" s="16"/>
      <c r="K23" s="29"/>
      <c r="O23" s="26" t="s">
        <v>2484</v>
      </c>
      <c r="P23" s="28"/>
      <c r="Q23" s="18"/>
      <c r="R23" s="19"/>
      <c r="T23" s="26" t="s">
        <v>2485</v>
      </c>
      <c r="U23" s="18"/>
      <c r="V23" s="19"/>
      <c r="AO23" s="14" t="s">
        <v>2486</v>
      </c>
    </row>
    <row r="24" spans="1:41" x14ac:dyDescent="0.25">
      <c r="A24" s="29"/>
      <c r="B24" s="29"/>
      <c r="C24" s="29"/>
      <c r="D24" s="29"/>
      <c r="E24" s="29"/>
      <c r="F24" s="29"/>
      <c r="G24" s="29"/>
      <c r="H24" s="37"/>
      <c r="I24" s="37"/>
      <c r="J24" s="37"/>
      <c r="K24" s="29"/>
      <c r="O24" s="26" t="s">
        <v>2487</v>
      </c>
      <c r="P24" s="28"/>
      <c r="Q24" s="18"/>
      <c r="R24" s="19"/>
      <c r="T24" s="27" t="s">
        <v>2488</v>
      </c>
      <c r="U24" s="22"/>
      <c r="V24" s="23"/>
      <c r="AO24" s="14" t="s">
        <v>2489</v>
      </c>
    </row>
    <row r="25" spans="1:41" x14ac:dyDescent="0.25">
      <c r="O25" s="26" t="s">
        <v>2490</v>
      </c>
      <c r="P25" s="28"/>
      <c r="Q25" s="18"/>
      <c r="R25" s="19"/>
      <c r="AO25" s="14" t="s">
        <v>2491</v>
      </c>
    </row>
    <row r="26" spans="1:41" x14ac:dyDescent="0.25">
      <c r="O26" s="26" t="s">
        <v>2492</v>
      </c>
      <c r="P26" s="28"/>
      <c r="Q26" s="18"/>
      <c r="R26" s="19"/>
      <c r="AO26" s="14" t="s">
        <v>2493</v>
      </c>
    </row>
    <row r="27" spans="1:41" x14ac:dyDescent="0.25">
      <c r="O27" s="26" t="s">
        <v>2494</v>
      </c>
      <c r="P27" s="28"/>
      <c r="Q27" s="44">
        <f>R27</f>
        <v>0</v>
      </c>
      <c r="R27" s="19"/>
      <c r="AO27" s="14" t="s">
        <v>2495</v>
      </c>
    </row>
    <row r="28" spans="1:41" x14ac:dyDescent="0.25">
      <c r="O28" s="26" t="s">
        <v>2496</v>
      </c>
      <c r="P28" s="28"/>
      <c r="Q28" s="18"/>
      <c r="R28" s="19"/>
      <c r="AO28" s="14" t="s">
        <v>2497</v>
      </c>
    </row>
    <row r="29" spans="1:41" x14ac:dyDescent="0.25">
      <c r="O29" s="26" t="s">
        <v>2498</v>
      </c>
      <c r="P29" s="28"/>
      <c r="Q29" s="18"/>
      <c r="R29" s="19"/>
    </row>
    <row r="30" spans="1:41" x14ac:dyDescent="0.25">
      <c r="O30" s="26" t="s">
        <v>2499</v>
      </c>
      <c r="P30" s="28"/>
      <c r="Q30" s="18"/>
      <c r="R30" s="19"/>
    </row>
    <row r="31" spans="1:41" x14ac:dyDescent="0.25">
      <c r="O31" s="26" t="s">
        <v>2500</v>
      </c>
      <c r="P31" s="28"/>
      <c r="Q31" s="18"/>
      <c r="R31" s="19"/>
    </row>
    <row r="32" spans="1:41" x14ac:dyDescent="0.25">
      <c r="O32" s="26" t="s">
        <v>2501</v>
      </c>
      <c r="P32" s="28"/>
      <c r="Q32" s="18"/>
      <c r="R32" s="19"/>
    </row>
    <row r="33" spans="5:18" x14ac:dyDescent="0.25">
      <c r="O33" s="26" t="s">
        <v>2502</v>
      </c>
      <c r="P33" s="28"/>
      <c r="Q33" s="18"/>
      <c r="R33" s="19"/>
    </row>
    <row r="34" spans="5:18" x14ac:dyDescent="0.25">
      <c r="O34" s="26" t="s">
        <v>2503</v>
      </c>
      <c r="P34" s="28"/>
      <c r="Q34" s="18"/>
      <c r="R34" s="19"/>
    </row>
    <row r="35" spans="5:18" x14ac:dyDescent="0.25">
      <c r="O35" s="26" t="s">
        <v>2504</v>
      </c>
      <c r="P35" s="28"/>
      <c r="Q35" s="18"/>
      <c r="R35" s="19"/>
    </row>
    <row r="36" spans="5:18" x14ac:dyDescent="0.25">
      <c r="O36" s="26" t="s">
        <v>2505</v>
      </c>
      <c r="P36" s="28"/>
      <c r="Q36" s="18"/>
      <c r="R36" s="19"/>
    </row>
    <row r="37" spans="5:18" x14ac:dyDescent="0.25">
      <c r="E37" s="14" t="s">
        <v>2506</v>
      </c>
      <c r="O37" s="26" t="s">
        <v>2507</v>
      </c>
      <c r="P37" s="28"/>
      <c r="Q37" s="18"/>
      <c r="R37" s="19"/>
    </row>
    <row r="38" spans="5:18" x14ac:dyDescent="0.25">
      <c r="E38" s="14" t="s">
        <v>2508</v>
      </c>
      <c r="O38" s="26" t="s">
        <v>2509</v>
      </c>
      <c r="P38" s="28"/>
      <c r="Q38" s="18"/>
      <c r="R38" s="19"/>
    </row>
    <row r="39" spans="5:18" x14ac:dyDescent="0.25">
      <c r="E39" s="14" t="s">
        <v>2510</v>
      </c>
      <c r="O39" s="26" t="s">
        <v>2511</v>
      </c>
      <c r="P39" s="28"/>
      <c r="Q39" s="18"/>
      <c r="R39" s="19"/>
    </row>
    <row r="40" spans="5:18" x14ac:dyDescent="0.25">
      <c r="O40" s="26" t="s">
        <v>2512</v>
      </c>
      <c r="P40" s="28"/>
      <c r="Q40" s="18"/>
      <c r="R40" s="19"/>
    </row>
    <row r="41" spans="5:18" x14ac:dyDescent="0.25">
      <c r="O41" s="26" t="s">
        <v>2513</v>
      </c>
      <c r="P41" s="28"/>
      <c r="Q41" s="18"/>
      <c r="R41" s="19"/>
    </row>
    <row r="42" spans="5:18" x14ac:dyDescent="0.25">
      <c r="E42" s="14" t="s">
        <v>2514</v>
      </c>
      <c r="O42" s="26" t="s">
        <v>2515</v>
      </c>
      <c r="P42" s="28"/>
      <c r="Q42" s="18"/>
      <c r="R42" s="19"/>
    </row>
    <row r="43" spans="5:18" x14ac:dyDescent="0.25">
      <c r="E43" s="14" t="s">
        <v>2516</v>
      </c>
      <c r="O43" s="26" t="s">
        <v>2517</v>
      </c>
      <c r="P43" s="28"/>
      <c r="Q43" s="18"/>
      <c r="R43" s="19"/>
    </row>
    <row r="44" spans="5:18" x14ac:dyDescent="0.25">
      <c r="O44" s="26" t="s">
        <v>2518</v>
      </c>
      <c r="P44" s="28"/>
      <c r="Q44" s="18"/>
      <c r="R44" s="19"/>
    </row>
    <row r="45" spans="5:18" x14ac:dyDescent="0.25">
      <c r="O45" s="26" t="s">
        <v>2519</v>
      </c>
      <c r="P45" s="28"/>
      <c r="Q45" s="18"/>
      <c r="R45" s="19"/>
    </row>
    <row r="46" spans="5:18" x14ac:dyDescent="0.25">
      <c r="O46" s="26" t="s">
        <v>2520</v>
      </c>
      <c r="P46" s="28"/>
      <c r="Q46" s="18"/>
      <c r="R46" s="19"/>
    </row>
    <row r="47" spans="5:18" x14ac:dyDescent="0.25">
      <c r="O47" s="26" t="s">
        <v>2521</v>
      </c>
      <c r="P47" s="28"/>
      <c r="Q47" s="18"/>
      <c r="R47" s="19"/>
    </row>
    <row r="48" spans="5:18" x14ac:dyDescent="0.25">
      <c r="O48" s="26" t="s">
        <v>2522</v>
      </c>
      <c r="P48" s="28"/>
      <c r="Q48" s="18"/>
      <c r="R48" s="19"/>
    </row>
    <row r="49" spans="6:18" x14ac:dyDescent="0.25">
      <c r="O49" s="26" t="s">
        <v>2523</v>
      </c>
      <c r="P49" s="28"/>
      <c r="Q49" s="18"/>
      <c r="R49" s="19"/>
    </row>
    <row r="50" spans="6:18" x14ac:dyDescent="0.25">
      <c r="O50" s="26" t="s">
        <v>2524</v>
      </c>
      <c r="P50" s="28"/>
      <c r="Q50" s="18"/>
      <c r="R50" s="19"/>
    </row>
    <row r="51" spans="6:18" x14ac:dyDescent="0.25">
      <c r="O51" s="26" t="s">
        <v>2525</v>
      </c>
      <c r="P51" s="28"/>
      <c r="Q51" s="18"/>
      <c r="R51" s="19"/>
    </row>
    <row r="52" spans="6:18" x14ac:dyDescent="0.25">
      <c r="O52" s="26" t="s">
        <v>2526</v>
      </c>
      <c r="P52" s="28"/>
      <c r="Q52" s="18"/>
      <c r="R52" s="19"/>
    </row>
    <row r="53" spans="6:18" x14ac:dyDescent="0.25">
      <c r="O53" s="26" t="s">
        <v>2527</v>
      </c>
      <c r="P53" s="28"/>
      <c r="Q53" s="18"/>
      <c r="R53" s="19"/>
    </row>
    <row r="54" spans="6:18" x14ac:dyDescent="0.25">
      <c r="O54" s="26" t="s">
        <v>2528</v>
      </c>
      <c r="P54" s="28"/>
      <c r="Q54" s="18"/>
      <c r="R54" s="19"/>
    </row>
    <row r="55" spans="6:18" x14ac:dyDescent="0.25">
      <c r="O55" s="26" t="s">
        <v>2529</v>
      </c>
      <c r="P55" s="28"/>
      <c r="Q55" s="18"/>
      <c r="R55" s="19"/>
    </row>
    <row r="56" spans="6:18" x14ac:dyDescent="0.25">
      <c r="O56" s="26" t="s">
        <v>2530</v>
      </c>
      <c r="P56" s="28"/>
      <c r="Q56" s="18"/>
      <c r="R56" s="19"/>
    </row>
    <row r="57" spans="6:18" x14ac:dyDescent="0.25">
      <c r="O57" s="26" t="s">
        <v>2531</v>
      </c>
      <c r="P57" s="28"/>
      <c r="Q57" s="18"/>
      <c r="R57" s="19"/>
    </row>
    <row r="58" spans="6:18" x14ac:dyDescent="0.25">
      <c r="O58" s="14" t="s">
        <v>2532</v>
      </c>
      <c r="P58" s="28"/>
      <c r="Q58" s="18"/>
      <c r="R58" s="19"/>
    </row>
    <row r="59" spans="6:18" x14ac:dyDescent="0.25">
      <c r="O59" s="26" t="s">
        <v>2533</v>
      </c>
      <c r="P59" s="28"/>
      <c r="Q59" s="18"/>
      <c r="R59" s="19"/>
    </row>
    <row r="60" spans="6:18" x14ac:dyDescent="0.25">
      <c r="O60" s="14" t="s">
        <v>2534</v>
      </c>
      <c r="P60" s="28"/>
      <c r="Q60" s="18"/>
      <c r="R60" s="19"/>
    </row>
    <row r="61" spans="6:18" x14ac:dyDescent="0.25">
      <c r="O61" s="26" t="s">
        <v>2535</v>
      </c>
      <c r="P61" s="28"/>
      <c r="Q61" s="18"/>
      <c r="R61" s="19"/>
    </row>
    <row r="62" spans="6:18" x14ac:dyDescent="0.25">
      <c r="O62" s="66" t="s">
        <v>2536</v>
      </c>
      <c r="P62" s="28"/>
      <c r="Q62" s="18"/>
      <c r="R62" s="19"/>
    </row>
    <row r="63" spans="6:18" x14ac:dyDescent="0.25">
      <c r="F63" s="14" t="s">
        <v>2537</v>
      </c>
      <c r="O63" s="26" t="s">
        <v>2538</v>
      </c>
      <c r="P63" s="28"/>
      <c r="Q63" s="18"/>
      <c r="R63" s="19"/>
    </row>
    <row r="64" spans="6:18" x14ac:dyDescent="0.25">
      <c r="O64" s="61" t="s">
        <v>2539</v>
      </c>
      <c r="P64" s="58"/>
      <c r="Q64" s="58"/>
      <c r="R64" s="59"/>
    </row>
  </sheetData>
  <mergeCells count="7">
    <mergeCell ref="AG3:AI3"/>
    <mergeCell ref="B1:J4"/>
    <mergeCell ref="O2:V2"/>
    <mergeCell ref="O3:R3"/>
    <mergeCell ref="T3:V3"/>
    <mergeCell ref="X3:Z3"/>
    <mergeCell ref="AB3:AE3"/>
  </mergeCells>
  <conditionalFormatting sqref="V5:V24">
    <cfRule type="cellIs" dxfId="5093" priority="4" operator="greaterThan">
      <formula>U5</formula>
    </cfRule>
  </conditionalFormatting>
  <conditionalFormatting sqref="Q5:Q13">
    <cfRule type="cellIs" dxfId="5092" priority="3" operator="greaterThan">
      <formula>P5</formula>
    </cfRule>
  </conditionalFormatting>
  <conditionalFormatting sqref="Q15:Q26">
    <cfRule type="cellIs" dxfId="5091" priority="2" operator="greaterThan">
      <formula>P15</formula>
    </cfRule>
  </conditionalFormatting>
  <conditionalFormatting sqref="Q28:Q63">
    <cfRule type="cellIs" dxfId="5090" priority="1" operator="greaterThan">
      <formula>P28</formula>
    </cfRule>
  </conditionalFormatting>
  <dataValidations count="7">
    <dataValidation type="list" allowBlank="1" showInputMessage="1" showErrorMessage="1" sqref="O62">
      <formula1>$P$1:$P$70</formula1>
    </dataValidation>
    <dataValidation type="list" allowBlank="1" showInputMessage="1" showErrorMessage="1" sqref="G22">
      <formula1>$AP$3:$AP$5</formula1>
    </dataValidation>
    <dataValidation type="list" allowBlank="1" showInputMessage="1" showErrorMessage="1" sqref="G18">
      <formula1>$AO$3:$AO$28</formula1>
    </dataValidation>
    <dataValidation type="list" allowBlank="1" showInputMessage="1" showErrorMessage="1" sqref="D18">
      <formula1>$AN$3:$AN$5</formula1>
    </dataValidation>
    <dataValidation type="list" allowBlank="1" showInputMessage="1" showErrorMessage="1" sqref="J16">
      <formula1>$AM$3:$AM$18</formula1>
    </dataValidation>
    <dataValidation type="list" allowBlank="1" showInputMessage="1" showErrorMessage="1" sqref="J8">
      <formula1>$AL$3:$AL$14</formula1>
    </dataValidation>
    <dataValidation type="list" allowBlank="1" showInputMessage="1" showErrorMessage="1" sqref="J6">
      <formula1>$AK$3:$AK$11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2:HP1222"/>
  <sheetViews>
    <sheetView workbookViewId="0">
      <pane xSplit="5" ySplit="2" topLeftCell="T3" activePane="bottomRight" state="frozen"/>
      <selection pane="topRight" activeCell="F1" sqref="F1"/>
      <selection pane="bottomLeft" activeCell="A3" sqref="A3"/>
      <selection pane="bottomRight" activeCell="Y3" sqref="Y3"/>
    </sheetView>
  </sheetViews>
  <sheetFormatPr defaultRowHeight="15" x14ac:dyDescent="0.25"/>
  <cols>
    <col min="2" max="2" width="12.7109375" customWidth="1"/>
    <col min="3" max="3" width="13.42578125" customWidth="1"/>
    <col min="4" max="4" width="10.7109375" style="43" bestFit="1" customWidth="1"/>
    <col min="5" max="5" width="21.28515625" customWidth="1"/>
    <col min="6" max="6" width="14.85546875" bestFit="1" customWidth="1"/>
    <col min="7" max="7" width="34.5703125" customWidth="1"/>
    <col min="8" max="8" width="11.140625" style="43" customWidth="1"/>
    <col min="9" max="9" width="54" customWidth="1"/>
    <col min="10" max="10" width="14.28515625" customWidth="1"/>
    <col min="11" max="11" width="23.42578125" customWidth="1"/>
    <col min="12" max="12" width="54" customWidth="1"/>
    <col min="13" max="13" width="11.5703125" customWidth="1"/>
    <col min="14" max="14" width="12" customWidth="1"/>
    <col min="15" max="15" width="12.28515625" customWidth="1"/>
    <col min="16" max="16" width="12.5703125" customWidth="1"/>
    <col min="17" max="17" width="9.28515625" customWidth="1"/>
    <col min="18" max="18" width="15.28515625" customWidth="1"/>
    <col min="19" max="19" width="9.140625" customWidth="1"/>
    <col min="20" max="20" width="16.42578125" customWidth="1"/>
    <col min="21" max="21" width="18" bestFit="1" customWidth="1"/>
    <col min="22" max="25" width="12.28515625" customWidth="1"/>
    <col min="26" max="26" width="10" customWidth="1"/>
    <col min="29" max="29" width="12.42578125" customWidth="1"/>
    <col min="30" max="30" width="12" customWidth="1"/>
    <col min="31" max="31" width="11.28515625" customWidth="1"/>
    <col min="32" max="32" width="12.28515625" customWidth="1"/>
    <col min="33" max="33" width="11.28515625" customWidth="1"/>
    <col min="34" max="34" width="13.28515625" customWidth="1"/>
    <col min="35" max="35" width="14.7109375" customWidth="1"/>
    <col min="36" max="36" width="11.7109375" customWidth="1"/>
    <col min="37" max="37" width="13.28515625" customWidth="1"/>
    <col min="38" max="38" width="11.85546875" customWidth="1"/>
    <col min="39" max="39" width="12.140625" customWidth="1"/>
    <col min="40" max="40" width="22.28515625" customWidth="1"/>
    <col min="41" max="41" width="26.5703125" customWidth="1"/>
    <col min="42" max="42" width="19.5703125" customWidth="1"/>
    <col min="43" max="43" width="17.28515625" customWidth="1"/>
    <col min="44" max="44" width="14.5703125" customWidth="1"/>
    <col min="45" max="45" width="24.140625" customWidth="1"/>
    <col min="46" max="46" width="18.7109375" customWidth="1"/>
    <col min="47" max="47" width="19.140625" customWidth="1"/>
    <col min="48" max="48" width="15" customWidth="1"/>
    <col min="49" max="65" width="12.7109375" customWidth="1"/>
    <col min="66" max="66" width="11.42578125" customWidth="1"/>
    <col min="67" max="67" width="11" customWidth="1"/>
    <col min="68" max="68" width="10.28515625" customWidth="1"/>
    <col min="69" max="69" width="11.28515625" customWidth="1"/>
    <col min="70" max="70" width="10.28515625" customWidth="1"/>
    <col min="71" max="71" width="12.28515625" customWidth="1"/>
    <col min="72" max="72" width="13.7109375" customWidth="1"/>
    <col min="73" max="73" width="10.7109375" customWidth="1"/>
    <col min="74" max="74" width="11.28515625" customWidth="1"/>
    <col min="75" max="75" width="9.85546875" customWidth="1"/>
    <col min="76" max="76" width="10.140625" customWidth="1"/>
    <col min="77" max="77" width="20.28515625" customWidth="1"/>
    <col min="78" max="78" width="24.5703125" customWidth="1"/>
    <col min="79" max="79" width="17.5703125" customWidth="1"/>
    <col min="80" max="80" width="15.28515625" customWidth="1"/>
    <col min="81" max="81" width="12.5703125" customWidth="1"/>
    <col min="82" max="82" width="22.140625" customWidth="1"/>
    <col min="83" max="83" width="16.7109375" customWidth="1"/>
    <col min="84" max="84" width="17.140625" customWidth="1"/>
    <col min="85" max="85" width="13" customWidth="1"/>
    <col min="86" max="102" width="14.7109375" customWidth="1"/>
    <col min="103" max="103" width="12.28515625" customWidth="1"/>
    <col min="105" max="105" width="27.28515625" customWidth="1"/>
    <col min="106" max="106" width="32.140625" customWidth="1"/>
    <col min="107" max="107" width="33.7109375" customWidth="1"/>
    <col min="108" max="108" width="26.85546875" customWidth="1"/>
    <col min="109" max="109" width="21.5703125" customWidth="1"/>
    <col min="110" max="110" width="24.5703125" customWidth="1"/>
    <col min="111" max="111" width="18" customWidth="1"/>
    <col min="112" max="122" width="12.7109375" customWidth="1"/>
  </cols>
  <sheetData>
    <row r="2" spans="2:224" ht="15.75" thickBot="1" x14ac:dyDescent="0.3">
      <c r="B2" t="s">
        <v>3275</v>
      </c>
      <c r="C2" t="s">
        <v>2540</v>
      </c>
      <c r="D2" s="43" t="s">
        <v>2541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55</v>
      </c>
      <c r="K2" t="s">
        <v>54</v>
      </c>
      <c r="L2" t="s">
        <v>2458</v>
      </c>
      <c r="M2" t="s">
        <v>2367</v>
      </c>
      <c r="N2" t="s">
        <v>2368</v>
      </c>
      <c r="O2" t="s">
        <v>2542</v>
      </c>
      <c r="P2" t="s">
        <v>2371</v>
      </c>
      <c r="Q2" t="s">
        <v>2543</v>
      </c>
      <c r="R2" t="s">
        <v>2393</v>
      </c>
      <c r="S2" t="s">
        <v>2544</v>
      </c>
      <c r="T2" t="s">
        <v>2545</v>
      </c>
      <c r="U2" t="s">
        <v>2546</v>
      </c>
      <c r="V2" t="s">
        <v>2547</v>
      </c>
      <c r="W2" t="s">
        <v>2548</v>
      </c>
      <c r="X2" t="s">
        <v>2549</v>
      </c>
      <c r="Y2" t="s">
        <v>2398</v>
      </c>
      <c r="Z2" t="s">
        <v>2409</v>
      </c>
      <c r="AA2" t="s">
        <v>2415</v>
      </c>
      <c r="AB2" t="s">
        <v>2423</v>
      </c>
      <c r="AC2" t="s">
        <v>2427</v>
      </c>
      <c r="AD2" t="s">
        <v>2433</v>
      </c>
      <c r="AE2" t="s">
        <v>2550</v>
      </c>
      <c r="AF2" t="s">
        <v>2442</v>
      </c>
      <c r="AG2" t="s">
        <v>2446</v>
      </c>
      <c r="AH2" t="s">
        <v>2451</v>
      </c>
      <c r="AI2" t="s">
        <v>2455</v>
      </c>
      <c r="AJ2" t="s">
        <v>2460</v>
      </c>
      <c r="AK2" t="s">
        <v>2463</v>
      </c>
      <c r="AL2" t="s">
        <v>2468</v>
      </c>
      <c r="AM2" t="s">
        <v>2471</v>
      </c>
      <c r="AN2" t="s">
        <v>2551</v>
      </c>
      <c r="AO2" t="s">
        <v>2478</v>
      </c>
      <c r="AP2" t="s">
        <v>2481</v>
      </c>
      <c r="AQ2" t="s">
        <v>2484</v>
      </c>
      <c r="AR2" t="s">
        <v>2487</v>
      </c>
      <c r="AS2" t="s">
        <v>2552</v>
      </c>
      <c r="AT2" t="s">
        <v>2492</v>
      </c>
      <c r="AU2" t="s">
        <v>2494</v>
      </c>
      <c r="AV2" t="s">
        <v>2553</v>
      </c>
      <c r="AW2" t="s">
        <v>2498</v>
      </c>
      <c r="AX2" t="s">
        <v>2499</v>
      </c>
      <c r="AY2" t="s">
        <v>2500</v>
      </c>
      <c r="AZ2" t="s">
        <v>2501</v>
      </c>
      <c r="BA2" t="s">
        <v>2502</v>
      </c>
      <c r="BB2" t="s">
        <v>2503</v>
      </c>
      <c r="BC2" t="s">
        <v>2504</v>
      </c>
      <c r="BD2" t="s">
        <v>2505</v>
      </c>
      <c r="BE2" t="s">
        <v>2507</v>
      </c>
      <c r="BF2" t="s">
        <v>2509</v>
      </c>
      <c r="BG2" t="s">
        <v>2511</v>
      </c>
      <c r="BH2" t="s">
        <v>2512</v>
      </c>
      <c r="BI2" t="s">
        <v>2513</v>
      </c>
      <c r="BJ2" t="s">
        <v>2515</v>
      </c>
      <c r="BK2" t="s">
        <v>2517</v>
      </c>
      <c r="BL2" t="s">
        <v>2518</v>
      </c>
      <c r="BM2" t="s">
        <v>2398</v>
      </c>
      <c r="BN2" t="s">
        <v>2409</v>
      </c>
      <c r="BO2" t="s">
        <v>2415</v>
      </c>
      <c r="BP2" t="s">
        <v>2423</v>
      </c>
      <c r="BQ2" t="s">
        <v>2427</v>
      </c>
      <c r="BR2" t="s">
        <v>2433</v>
      </c>
      <c r="BS2" t="s">
        <v>2550</v>
      </c>
      <c r="BT2" t="s">
        <v>2442</v>
      </c>
      <c r="BU2" t="s">
        <v>2446</v>
      </c>
      <c r="BV2" t="s">
        <v>2451</v>
      </c>
      <c r="BW2" t="s">
        <v>2455</v>
      </c>
      <c r="BX2" t="s">
        <v>2460</v>
      </c>
      <c r="BY2" t="s">
        <v>2463</v>
      </c>
      <c r="BZ2" t="s">
        <v>2468</v>
      </c>
      <c r="CA2" t="s">
        <v>2471</v>
      </c>
      <c r="CB2" t="s">
        <v>2551</v>
      </c>
      <c r="CC2" t="s">
        <v>2478</v>
      </c>
      <c r="CD2" t="s">
        <v>2481</v>
      </c>
      <c r="CE2" t="s">
        <v>2484</v>
      </c>
      <c r="CF2" t="s">
        <v>2487</v>
      </c>
      <c r="CG2" t="s">
        <v>2490</v>
      </c>
      <c r="CH2" t="s">
        <v>2492</v>
      </c>
      <c r="CI2" t="s">
        <v>2494</v>
      </c>
      <c r="CJ2" t="s">
        <v>2553</v>
      </c>
      <c r="CK2" t="s">
        <v>2498</v>
      </c>
      <c r="CL2" t="s">
        <v>2499</v>
      </c>
      <c r="CM2" t="s">
        <v>2500</v>
      </c>
      <c r="CN2" t="s">
        <v>2501</v>
      </c>
      <c r="CO2" t="s">
        <v>2502</v>
      </c>
      <c r="CP2" t="s">
        <v>2503</v>
      </c>
      <c r="CQ2" t="s">
        <v>2504</v>
      </c>
      <c r="CR2" t="s">
        <v>2505</v>
      </c>
      <c r="CS2" t="s">
        <v>2507</v>
      </c>
      <c r="CT2" t="s">
        <v>2509</v>
      </c>
      <c r="CU2" t="s">
        <v>2511</v>
      </c>
      <c r="CV2" t="s">
        <v>2512</v>
      </c>
      <c r="CW2" t="s">
        <v>2513</v>
      </c>
      <c r="CX2" t="s">
        <v>2515</v>
      </c>
      <c r="CY2" t="s">
        <v>2517</v>
      </c>
      <c r="CZ2" t="s">
        <v>2518</v>
      </c>
      <c r="DA2" s="26" t="s">
        <v>2400</v>
      </c>
      <c r="DB2" t="s">
        <v>2410</v>
      </c>
      <c r="DC2" t="s">
        <v>2416</v>
      </c>
      <c r="DD2" t="s">
        <v>2424</v>
      </c>
      <c r="DE2" t="s">
        <v>2428</v>
      </c>
      <c r="DF2" t="s">
        <v>2554</v>
      </c>
      <c r="DG2" t="s">
        <v>2555</v>
      </c>
      <c r="DH2" t="s">
        <v>2556</v>
      </c>
      <c r="DI2" t="s">
        <v>2557</v>
      </c>
      <c r="DJ2" t="s">
        <v>2452</v>
      </c>
      <c r="DK2" t="s">
        <v>2456</v>
      </c>
      <c r="DL2" s="26" t="s">
        <v>3118</v>
      </c>
      <c r="DM2" s="26" t="s">
        <v>3120</v>
      </c>
      <c r="DN2" s="26" t="s">
        <v>3121</v>
      </c>
      <c r="DO2" s="26" t="s">
        <v>3122</v>
      </c>
      <c r="DP2" s="26" t="s">
        <v>3123</v>
      </c>
      <c r="DQ2" s="26" t="s">
        <v>3124</v>
      </c>
      <c r="DR2" t="s">
        <v>2558</v>
      </c>
      <c r="DS2" t="s">
        <v>2559</v>
      </c>
      <c r="DT2" t="s">
        <v>2560</v>
      </c>
      <c r="DU2" t="s">
        <v>2561</v>
      </c>
      <c r="DV2" t="s">
        <v>2562</v>
      </c>
      <c r="DW2" t="s">
        <v>2563</v>
      </c>
      <c r="DX2" t="s">
        <v>2564</v>
      </c>
      <c r="DY2" t="s">
        <v>2565</v>
      </c>
      <c r="DZ2" t="s">
        <v>2566</v>
      </c>
      <c r="EA2" t="s">
        <v>2567</v>
      </c>
      <c r="EB2" t="s">
        <v>2568</v>
      </c>
      <c r="EC2" t="s">
        <v>2569</v>
      </c>
      <c r="ED2" t="s">
        <v>2570</v>
      </c>
      <c r="EE2" t="s">
        <v>2571</v>
      </c>
      <c r="EF2" t="s">
        <v>2572</v>
      </c>
      <c r="EG2" t="s">
        <v>2573</v>
      </c>
      <c r="EH2" t="s">
        <v>2574</v>
      </c>
      <c r="EI2" t="s">
        <v>2575</v>
      </c>
      <c r="EJ2" t="s">
        <v>2576</v>
      </c>
      <c r="EK2" t="s">
        <v>2577</v>
      </c>
      <c r="EL2" t="s">
        <v>2578</v>
      </c>
      <c r="EM2" t="s">
        <v>2579</v>
      </c>
      <c r="EN2" t="s">
        <v>2580</v>
      </c>
      <c r="EO2" t="s">
        <v>2581</v>
      </c>
      <c r="EP2" t="s">
        <v>2582</v>
      </c>
      <c r="EQ2" t="s">
        <v>2583</v>
      </c>
      <c r="ER2" t="s">
        <v>2584</v>
      </c>
      <c r="ES2" t="s">
        <v>2585</v>
      </c>
      <c r="ET2" t="s">
        <v>2586</v>
      </c>
      <c r="EU2" t="s">
        <v>2587</v>
      </c>
      <c r="EV2" t="s">
        <v>2588</v>
      </c>
      <c r="EW2" t="s">
        <v>2589</v>
      </c>
      <c r="EX2" t="s">
        <v>2519</v>
      </c>
      <c r="EY2" t="s">
        <v>2519</v>
      </c>
      <c r="EZ2" t="s">
        <v>2520</v>
      </c>
      <c r="FA2" t="s">
        <v>2520</v>
      </c>
      <c r="FB2" t="s">
        <v>2521</v>
      </c>
      <c r="FC2" t="s">
        <v>2522</v>
      </c>
      <c r="FD2" t="s">
        <v>2522</v>
      </c>
      <c r="FE2" t="s">
        <v>2590</v>
      </c>
      <c r="FF2" t="s">
        <v>2591</v>
      </c>
      <c r="FG2" t="s">
        <v>2524</v>
      </c>
      <c r="FH2" t="s">
        <v>2524</v>
      </c>
      <c r="FI2" t="s">
        <v>2525</v>
      </c>
      <c r="FJ2" t="s">
        <v>2526</v>
      </c>
      <c r="FK2" t="s">
        <v>2527</v>
      </c>
      <c r="FL2" t="s">
        <v>2528</v>
      </c>
      <c r="FM2" t="s">
        <v>2529</v>
      </c>
      <c r="FN2" t="s">
        <v>2530</v>
      </c>
      <c r="FO2" t="s">
        <v>2531</v>
      </c>
      <c r="FP2" s="14" t="s">
        <v>2532</v>
      </c>
      <c r="FQ2" s="14" t="s">
        <v>2533</v>
      </c>
      <c r="FR2" s="14" t="s">
        <v>2534</v>
      </c>
      <c r="FS2" t="s">
        <v>2535</v>
      </c>
      <c r="FT2" t="s">
        <v>2536</v>
      </c>
      <c r="FU2" t="s">
        <v>3015</v>
      </c>
      <c r="FV2" s="72" t="s">
        <v>3066</v>
      </c>
      <c r="FW2" t="s">
        <v>3117</v>
      </c>
      <c r="FX2" t="s">
        <v>3119</v>
      </c>
      <c r="FY2" t="s">
        <v>3116</v>
      </c>
      <c r="FZ2" s="26" t="s">
        <v>3189</v>
      </c>
      <c r="GA2" t="s">
        <v>3125</v>
      </c>
      <c r="GB2" t="s">
        <v>3126</v>
      </c>
      <c r="GC2" t="s">
        <v>3127</v>
      </c>
      <c r="GD2" t="s">
        <v>3128</v>
      </c>
      <c r="GE2" t="s">
        <v>3129</v>
      </c>
      <c r="GF2" t="s">
        <v>3130</v>
      </c>
      <c r="GG2" t="s">
        <v>3131</v>
      </c>
      <c r="GH2" t="s">
        <v>3132</v>
      </c>
      <c r="GI2" t="s">
        <v>3133</v>
      </c>
      <c r="GJ2" t="s">
        <v>3134</v>
      </c>
      <c r="GK2" t="s">
        <v>3135</v>
      </c>
      <c r="GL2" t="s">
        <v>3136</v>
      </c>
      <c r="GM2" t="s">
        <v>2525</v>
      </c>
      <c r="GN2" t="s">
        <v>2526</v>
      </c>
      <c r="GO2" t="s">
        <v>2527</v>
      </c>
      <c r="GP2" t="s">
        <v>2528</v>
      </c>
      <c r="GQ2" t="s">
        <v>2529</v>
      </c>
      <c r="GR2" t="s">
        <v>2530</v>
      </c>
      <c r="GS2" t="s">
        <v>2531</v>
      </c>
      <c r="GT2" s="14" t="s">
        <v>2532</v>
      </c>
      <c r="GU2" s="26" t="s">
        <v>2533</v>
      </c>
      <c r="GV2" s="14" t="s">
        <v>2534</v>
      </c>
      <c r="GW2" t="s">
        <v>2535</v>
      </c>
      <c r="GX2" s="66" t="s">
        <v>2536</v>
      </c>
      <c r="GY2" t="s">
        <v>3015</v>
      </c>
      <c r="GZ2" s="61" t="s">
        <v>3066</v>
      </c>
      <c r="HA2" t="s">
        <v>3117</v>
      </c>
      <c r="HB2" t="s">
        <v>3119</v>
      </c>
      <c r="HC2" t="s">
        <v>3116</v>
      </c>
      <c r="HD2" s="26" t="s">
        <v>3189</v>
      </c>
      <c r="HE2" t="s">
        <v>3125</v>
      </c>
      <c r="HF2" t="s">
        <v>3126</v>
      </c>
      <c r="HG2" t="s">
        <v>3127</v>
      </c>
      <c r="HH2" t="s">
        <v>3128</v>
      </c>
      <c r="HI2" t="s">
        <v>3129</v>
      </c>
      <c r="HJ2" t="s">
        <v>3130</v>
      </c>
      <c r="HK2" t="s">
        <v>3131</v>
      </c>
      <c r="HL2" t="s">
        <v>3132</v>
      </c>
      <c r="HM2" t="s">
        <v>3133</v>
      </c>
      <c r="HN2" t="s">
        <v>3134</v>
      </c>
      <c r="HO2" t="s">
        <v>3135</v>
      </c>
      <c r="HP2" t="s">
        <v>3136</v>
      </c>
    </row>
    <row r="3" spans="2:224" ht="15.75" thickBot="1" x14ac:dyDescent="0.3">
      <c r="B3">
        <v>1215</v>
      </c>
      <c r="C3">
        <v>1014</v>
      </c>
      <c r="D3" s="62">
        <v>44644</v>
      </c>
      <c r="E3" t="s">
        <v>3276</v>
      </c>
      <c r="F3">
        <v>31988797986</v>
      </c>
      <c r="G3">
        <v>0</v>
      </c>
      <c r="H3">
        <v>0</v>
      </c>
      <c r="I3" t="s">
        <v>3277</v>
      </c>
      <c r="J3" t="s">
        <v>20</v>
      </c>
      <c r="K3" t="s">
        <v>274</v>
      </c>
      <c r="L3" t="s">
        <v>3277</v>
      </c>
      <c r="M3" t="s">
        <v>2419</v>
      </c>
      <c r="N3" t="s">
        <v>2419</v>
      </c>
      <c r="O3" t="s">
        <v>2381</v>
      </c>
      <c r="P3" t="s">
        <v>2396</v>
      </c>
      <c r="R3">
        <v>654</v>
      </c>
      <c r="S3">
        <v>50</v>
      </c>
      <c r="T3" t="s">
        <v>2439</v>
      </c>
      <c r="Y3" s="18">
        <v>1</v>
      </c>
      <c r="Z3" s="18">
        <v>2</v>
      </c>
      <c r="AA3" s="18">
        <v>3</v>
      </c>
      <c r="AB3" s="18">
        <v>4</v>
      </c>
      <c r="AC3" s="18">
        <v>5</v>
      </c>
      <c r="AD3" s="18"/>
      <c r="AE3" s="18">
        <v>2</v>
      </c>
      <c r="AF3" s="18"/>
      <c r="AG3" s="18">
        <v>2</v>
      </c>
      <c r="AH3">
        <v>0</v>
      </c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>
        <v>0</v>
      </c>
      <c r="AV3" s="18"/>
      <c r="AW3" s="18"/>
      <c r="AX3" s="18">
        <v>5</v>
      </c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23"/>
      <c r="DU3" s="19"/>
      <c r="DV3" s="19"/>
      <c r="DW3" s="23"/>
      <c r="DX3" s="18"/>
      <c r="DY3" s="18"/>
      <c r="DZ3" s="22"/>
      <c r="EA3" s="19"/>
      <c r="EB3" s="19"/>
      <c r="EC3" s="19"/>
      <c r="ED3" s="19"/>
      <c r="EE3" s="19"/>
      <c r="EF3" s="19"/>
      <c r="EG3" s="23"/>
      <c r="EH3" s="18"/>
      <c r="EI3" s="18"/>
      <c r="EJ3" s="18"/>
      <c r="EK3" s="18"/>
      <c r="EL3" s="18"/>
      <c r="EM3" s="18"/>
      <c r="EN3" s="22"/>
      <c r="EO3" s="18"/>
      <c r="EP3" s="18"/>
      <c r="EQ3" s="18"/>
      <c r="ER3" s="18"/>
      <c r="ES3" s="18"/>
      <c r="ET3" s="18"/>
      <c r="EU3" s="22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59"/>
    </row>
    <row r="4" spans="2:224" ht="15.75" thickBot="1" x14ac:dyDescent="0.3">
      <c r="B4">
        <v>753</v>
      </c>
      <c r="C4">
        <v>850</v>
      </c>
      <c r="D4" s="62">
        <v>44101</v>
      </c>
      <c r="E4" t="s">
        <v>2833</v>
      </c>
      <c r="F4">
        <v>31993736563</v>
      </c>
      <c r="G4" t="s">
        <v>2836</v>
      </c>
      <c r="H4">
        <v>0</v>
      </c>
      <c r="I4" t="s">
        <v>2834</v>
      </c>
      <c r="J4" t="s">
        <v>20</v>
      </c>
      <c r="K4" t="s">
        <v>2835</v>
      </c>
      <c r="L4" t="s">
        <v>2834</v>
      </c>
      <c r="M4" t="s">
        <v>2378</v>
      </c>
      <c r="N4" t="s">
        <v>2379</v>
      </c>
      <c r="O4" t="s">
        <v>2381</v>
      </c>
      <c r="P4">
        <v>15</v>
      </c>
      <c r="R4">
        <v>363</v>
      </c>
      <c r="S4">
        <v>84</v>
      </c>
      <c r="T4" t="s">
        <v>2395</v>
      </c>
      <c r="Y4" s="18">
        <v>2.1259999999999999</v>
      </c>
      <c r="Z4" s="18"/>
      <c r="AA4" s="18"/>
      <c r="AB4" s="18"/>
      <c r="AC4" s="18"/>
      <c r="AD4" s="18"/>
      <c r="AE4" s="18"/>
      <c r="AF4" s="18"/>
      <c r="AG4" s="18">
        <v>2</v>
      </c>
      <c r="AH4">
        <v>0</v>
      </c>
      <c r="AI4" s="18"/>
      <c r="AJ4" s="18"/>
      <c r="AK4" s="18"/>
      <c r="AL4" s="18">
        <v>1</v>
      </c>
      <c r="AM4" s="18"/>
      <c r="AN4" s="18"/>
      <c r="AO4" s="18"/>
      <c r="AP4" s="18"/>
      <c r="AQ4" s="18"/>
      <c r="AR4" s="18"/>
      <c r="AS4" s="18"/>
      <c r="AT4" s="18"/>
      <c r="AU4">
        <v>0</v>
      </c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>
        <v>0.86399999999999999</v>
      </c>
      <c r="BL4" s="18"/>
      <c r="BM4" s="19">
        <v>2</v>
      </c>
      <c r="BN4" s="19"/>
      <c r="BO4" s="19"/>
      <c r="BP4" s="19"/>
      <c r="BQ4" s="19"/>
      <c r="BR4" s="19"/>
      <c r="BS4" s="19"/>
      <c r="BT4" s="19"/>
      <c r="BU4" s="19">
        <v>2</v>
      </c>
      <c r="BV4" s="19"/>
      <c r="BW4" s="19"/>
      <c r="BX4" s="19"/>
      <c r="BY4" s="19"/>
      <c r="BZ4" s="19">
        <v>2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>
        <v>1</v>
      </c>
      <c r="CZ4" s="19"/>
      <c r="DA4" s="19">
        <v>1</v>
      </c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23"/>
      <c r="DU4" s="19"/>
      <c r="DV4" s="19"/>
      <c r="DW4" s="23"/>
      <c r="DX4" s="18"/>
      <c r="DY4" s="18"/>
      <c r="DZ4" s="22"/>
      <c r="EA4" s="19"/>
      <c r="EB4" s="19"/>
      <c r="EC4" s="19"/>
      <c r="ED4" s="19"/>
      <c r="EE4" s="19"/>
      <c r="EF4" s="19"/>
      <c r="EG4" s="23"/>
      <c r="EH4" s="18"/>
      <c r="EI4" s="18"/>
      <c r="EJ4" s="18"/>
      <c r="EK4" s="18"/>
      <c r="EL4" s="18"/>
      <c r="EM4" s="18"/>
      <c r="EN4" s="22"/>
      <c r="EO4" s="18"/>
      <c r="EP4" s="18"/>
      <c r="EQ4" s="18"/>
      <c r="ER4" s="18"/>
      <c r="ES4" s="18"/>
      <c r="ET4" s="18"/>
      <c r="EU4" s="22"/>
      <c r="FC4">
        <v>0.92400000000000004</v>
      </c>
      <c r="FD4">
        <v>1</v>
      </c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59"/>
    </row>
    <row r="5" spans="2:224" ht="15.75" thickBot="1" x14ac:dyDescent="0.3">
      <c r="B5">
        <v>1110</v>
      </c>
      <c r="C5">
        <v>520</v>
      </c>
      <c r="D5" s="62">
        <v>44183</v>
      </c>
      <c r="E5" t="s">
        <v>888</v>
      </c>
      <c r="F5">
        <v>31999942002</v>
      </c>
      <c r="G5">
        <v>0</v>
      </c>
      <c r="H5">
        <v>0</v>
      </c>
      <c r="I5" t="s">
        <v>889</v>
      </c>
      <c r="J5" t="s">
        <v>20</v>
      </c>
      <c r="K5" t="s">
        <v>90</v>
      </c>
      <c r="M5" t="s">
        <v>2378</v>
      </c>
      <c r="N5" t="s">
        <v>2378</v>
      </c>
      <c r="O5" t="s">
        <v>2381</v>
      </c>
      <c r="P5">
        <v>10</v>
      </c>
      <c r="R5">
        <v>2890</v>
      </c>
      <c r="S5">
        <v>70</v>
      </c>
      <c r="T5" t="s">
        <v>2414</v>
      </c>
      <c r="Y5" s="18"/>
      <c r="Z5" s="18"/>
      <c r="AA5" s="18"/>
      <c r="AB5" s="18"/>
      <c r="AC5" s="18"/>
      <c r="AD5" s="18">
        <v>8.5</v>
      </c>
      <c r="AE5" s="18"/>
      <c r="AF5" s="18">
        <v>6</v>
      </c>
      <c r="AG5" s="18">
        <v>5</v>
      </c>
      <c r="AH5">
        <v>17</v>
      </c>
      <c r="AI5" s="18"/>
      <c r="AJ5" s="18"/>
      <c r="AK5" s="18"/>
      <c r="AL5" s="18">
        <v>2.5</v>
      </c>
      <c r="AM5" s="18"/>
      <c r="AN5" s="18"/>
      <c r="AO5" s="18"/>
      <c r="AP5" s="18"/>
      <c r="AQ5" s="18"/>
      <c r="AR5" s="18"/>
      <c r="AS5" s="18"/>
      <c r="AT5" s="18"/>
      <c r="AU5">
        <v>0</v>
      </c>
      <c r="AV5" s="18"/>
      <c r="AW5" s="18"/>
      <c r="AX5" s="18"/>
      <c r="AY5" s="18"/>
      <c r="AZ5" s="18"/>
      <c r="BA5" s="18"/>
      <c r="BB5" s="18">
        <v>0.8</v>
      </c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9"/>
      <c r="BN5" s="19"/>
      <c r="BO5" s="19"/>
      <c r="BP5" s="19"/>
      <c r="BQ5" s="19"/>
      <c r="BR5" s="19">
        <v>17</v>
      </c>
      <c r="BS5" s="19"/>
      <c r="BT5" s="19">
        <v>6</v>
      </c>
      <c r="BU5" s="19">
        <v>5</v>
      </c>
      <c r="BV5" s="19">
        <v>17</v>
      </c>
      <c r="BW5" s="19"/>
      <c r="BX5" s="19"/>
      <c r="BY5" s="19"/>
      <c r="BZ5" s="19">
        <v>5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>
        <v>2</v>
      </c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23"/>
      <c r="DU5" s="19"/>
      <c r="DV5" s="19"/>
      <c r="DW5" s="23"/>
      <c r="DX5" s="18"/>
      <c r="DY5" s="18"/>
      <c r="DZ5" s="22"/>
      <c r="EA5" s="19"/>
      <c r="EB5" s="19"/>
      <c r="EC5" s="19"/>
      <c r="ED5" s="19"/>
      <c r="EE5" s="19"/>
      <c r="EF5" s="19"/>
      <c r="EG5" s="23"/>
      <c r="EH5" s="18"/>
      <c r="EI5" s="18"/>
      <c r="EJ5" s="18"/>
      <c r="EK5" s="18"/>
      <c r="EL5" s="18"/>
      <c r="EM5" s="18"/>
      <c r="EN5" s="22"/>
      <c r="EO5" s="18"/>
      <c r="EP5" s="18"/>
      <c r="EQ5" s="18"/>
      <c r="ER5" s="18"/>
      <c r="ES5" s="18"/>
      <c r="ET5" s="18"/>
      <c r="EU5" s="22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>
        <v>11.86</v>
      </c>
      <c r="FY5" s="18">
        <v>18.079999999999998</v>
      </c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>
        <v>13</v>
      </c>
      <c r="HC5" s="19">
        <v>17</v>
      </c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59"/>
    </row>
    <row r="6" spans="2:224" ht="15.75" thickBot="1" x14ac:dyDescent="0.3">
      <c r="B6">
        <v>987</v>
      </c>
      <c r="C6">
        <v>938</v>
      </c>
      <c r="D6" s="62">
        <v>44155</v>
      </c>
      <c r="E6" t="s">
        <v>3083</v>
      </c>
      <c r="F6">
        <v>31996939185</v>
      </c>
      <c r="G6">
        <v>0</v>
      </c>
      <c r="H6">
        <v>0</v>
      </c>
      <c r="I6" t="s">
        <v>3084</v>
      </c>
      <c r="J6" t="s">
        <v>43</v>
      </c>
      <c r="K6" t="s">
        <v>43</v>
      </c>
      <c r="L6" t="s">
        <v>3084</v>
      </c>
      <c r="M6" t="s">
        <v>2378</v>
      </c>
      <c r="N6" t="s">
        <v>2413</v>
      </c>
      <c r="O6" t="s">
        <v>2381</v>
      </c>
      <c r="P6" t="s">
        <v>2431</v>
      </c>
      <c r="R6">
        <v>870</v>
      </c>
      <c r="S6">
        <v>68</v>
      </c>
      <c r="T6" t="s">
        <v>2395</v>
      </c>
      <c r="Y6" s="18"/>
      <c r="Z6" s="18"/>
      <c r="AA6" s="18"/>
      <c r="AB6" s="18"/>
      <c r="AC6" s="18"/>
      <c r="AD6" s="18">
        <v>0.5</v>
      </c>
      <c r="AE6" s="18">
        <v>0.5</v>
      </c>
      <c r="AF6" s="18"/>
      <c r="AG6" s="18">
        <v>2</v>
      </c>
      <c r="AH6">
        <v>6</v>
      </c>
      <c r="AI6" s="18"/>
      <c r="AJ6" s="18"/>
      <c r="AK6" s="18">
        <v>1.028</v>
      </c>
      <c r="AL6" s="18"/>
      <c r="AM6" s="18"/>
      <c r="AN6" s="18"/>
      <c r="AO6" s="18"/>
      <c r="AP6" s="18"/>
      <c r="AQ6" s="18"/>
      <c r="AR6" s="18"/>
      <c r="AS6" s="18"/>
      <c r="AT6" s="18"/>
      <c r="AU6">
        <v>0</v>
      </c>
      <c r="AV6" s="18">
        <v>1.1200000000000001</v>
      </c>
      <c r="AW6" s="18"/>
      <c r="AX6" s="18"/>
      <c r="AY6" s="18"/>
      <c r="AZ6" s="18"/>
      <c r="BA6" s="18"/>
      <c r="BB6" s="18">
        <v>0.8</v>
      </c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9"/>
      <c r="BN6" s="19"/>
      <c r="BO6" s="19"/>
      <c r="BP6" s="19"/>
      <c r="BQ6" s="19"/>
      <c r="BR6" s="19">
        <v>1</v>
      </c>
      <c r="BS6" s="19">
        <v>1</v>
      </c>
      <c r="BT6" s="19"/>
      <c r="BU6" s="19">
        <v>2</v>
      </c>
      <c r="BV6" s="19">
        <v>6</v>
      </c>
      <c r="BW6" s="19"/>
      <c r="BX6" s="19"/>
      <c r="BY6" s="19">
        <v>1</v>
      </c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>
        <v>1</v>
      </c>
      <c r="CK6" s="19"/>
      <c r="CL6" s="19"/>
      <c r="CM6" s="19"/>
      <c r="CN6" s="19"/>
      <c r="CO6" s="19"/>
      <c r="CP6" s="19">
        <v>2</v>
      </c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23"/>
      <c r="DU6" s="19"/>
      <c r="DV6" s="19"/>
      <c r="DW6" s="23"/>
      <c r="DX6" s="18"/>
      <c r="DY6" s="18"/>
      <c r="DZ6" s="22"/>
      <c r="EA6" s="19"/>
      <c r="EB6" s="19"/>
      <c r="EC6" s="19"/>
      <c r="ED6" s="19"/>
      <c r="EE6" s="19"/>
      <c r="EF6" s="19"/>
      <c r="EG6" s="23"/>
      <c r="EH6" s="18"/>
      <c r="EI6" s="18"/>
      <c r="EJ6" s="18"/>
      <c r="EK6" s="18"/>
      <c r="EL6" s="18"/>
      <c r="EM6" s="18"/>
      <c r="EN6" s="22"/>
      <c r="EO6" s="18"/>
      <c r="EP6" s="18"/>
      <c r="EQ6" s="18"/>
      <c r="ER6" s="18"/>
      <c r="ES6" s="18"/>
      <c r="ET6" s="18"/>
      <c r="EU6" s="22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>
        <v>1</v>
      </c>
      <c r="FT6" s="18"/>
      <c r="FU6" s="18">
        <v>3.0259999999999998</v>
      </c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>
        <v>2</v>
      </c>
      <c r="GX6" s="19"/>
      <c r="GY6" s="19">
        <v>3</v>
      </c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59"/>
    </row>
    <row r="7" spans="2:224" ht="15.75" thickBot="1" x14ac:dyDescent="0.3">
      <c r="B7">
        <v>538</v>
      </c>
      <c r="C7">
        <v>771</v>
      </c>
      <c r="D7" s="62">
        <v>44065</v>
      </c>
      <c r="E7" t="s">
        <v>254</v>
      </c>
      <c r="F7">
        <v>31984513471</v>
      </c>
      <c r="G7" t="s">
        <v>255</v>
      </c>
      <c r="H7">
        <v>0</v>
      </c>
      <c r="I7" t="s">
        <v>256</v>
      </c>
      <c r="J7" t="s">
        <v>32</v>
      </c>
      <c r="K7" t="s">
        <v>257</v>
      </c>
      <c r="L7" t="s">
        <v>256</v>
      </c>
      <c r="M7" t="s">
        <v>2378</v>
      </c>
      <c r="N7" t="s">
        <v>2379</v>
      </c>
      <c r="O7" t="s">
        <v>2381</v>
      </c>
      <c r="P7" t="s">
        <v>2622</v>
      </c>
      <c r="R7">
        <v>195.8</v>
      </c>
      <c r="S7">
        <v>63.48</v>
      </c>
      <c r="T7" t="s">
        <v>2404</v>
      </c>
      <c r="U7">
        <v>10</v>
      </c>
      <c r="V7" t="s">
        <v>2623</v>
      </c>
      <c r="Y7" s="18">
        <v>0.93400000000000005</v>
      </c>
      <c r="Z7" s="18"/>
      <c r="AA7" s="18"/>
      <c r="AB7" s="18"/>
      <c r="AC7" s="18">
        <v>1.02</v>
      </c>
      <c r="AD7" s="18"/>
      <c r="AE7" s="18"/>
      <c r="AF7" s="18"/>
      <c r="AG7" s="18">
        <v>1</v>
      </c>
      <c r="AH7">
        <v>2</v>
      </c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>
        <v>0</v>
      </c>
      <c r="AV7" s="18"/>
      <c r="AW7" s="18"/>
      <c r="AX7" s="18"/>
      <c r="AY7" s="18"/>
      <c r="AZ7" s="18"/>
      <c r="BA7" s="18"/>
      <c r="BB7" s="18">
        <v>0.8</v>
      </c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9">
        <v>1</v>
      </c>
      <c r="BN7" s="19"/>
      <c r="BO7" s="19"/>
      <c r="BP7" s="19"/>
      <c r="BQ7" s="19">
        <v>1</v>
      </c>
      <c r="BR7" s="19"/>
      <c r="BS7" s="19"/>
      <c r="BT7" s="19"/>
      <c r="BU7" s="19">
        <v>1</v>
      </c>
      <c r="BV7" s="19">
        <v>2</v>
      </c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>
        <v>2</v>
      </c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23"/>
      <c r="DU7" s="19"/>
      <c r="DV7" s="19"/>
      <c r="DW7" s="23"/>
      <c r="DX7" s="18"/>
      <c r="DY7" s="18"/>
      <c r="DZ7" s="22"/>
      <c r="EA7" s="19"/>
      <c r="EB7" s="19"/>
      <c r="EC7" s="19"/>
      <c r="ED7" s="19"/>
      <c r="EE7" s="19"/>
      <c r="EF7" s="19"/>
      <c r="EG7" s="23"/>
      <c r="EH7" s="18"/>
      <c r="EI7" s="18"/>
      <c r="EJ7" s="18"/>
      <c r="EK7" s="18"/>
      <c r="EL7" s="18"/>
      <c r="EM7" s="18"/>
      <c r="EN7" s="22"/>
      <c r="EO7" s="18"/>
      <c r="EP7" s="18"/>
      <c r="EQ7" s="18"/>
      <c r="ER7" s="18"/>
      <c r="ES7" s="18"/>
      <c r="ET7" s="18"/>
      <c r="EU7" s="22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59"/>
    </row>
    <row r="8" spans="2:224" ht="15.75" thickBot="1" x14ac:dyDescent="0.3">
      <c r="B8">
        <v>391</v>
      </c>
      <c r="C8">
        <v>707</v>
      </c>
      <c r="D8" s="62">
        <v>44045</v>
      </c>
      <c r="E8" t="s">
        <v>408</v>
      </c>
      <c r="F8">
        <v>31975727395</v>
      </c>
      <c r="G8" t="s">
        <v>409</v>
      </c>
      <c r="H8">
        <v>0</v>
      </c>
      <c r="I8" t="s">
        <v>410</v>
      </c>
      <c r="J8" t="s">
        <v>40</v>
      </c>
      <c r="K8" t="s">
        <v>40</v>
      </c>
      <c r="L8" t="s">
        <v>410</v>
      </c>
      <c r="M8" t="s">
        <v>2378</v>
      </c>
      <c r="N8" t="s">
        <v>2379</v>
      </c>
      <c r="O8" t="s">
        <v>2381</v>
      </c>
      <c r="P8">
        <v>10</v>
      </c>
      <c r="R8">
        <v>214.19</v>
      </c>
      <c r="S8">
        <v>58</v>
      </c>
      <c r="T8" t="s">
        <v>2380</v>
      </c>
      <c r="V8" t="s">
        <v>2644</v>
      </c>
      <c r="Y8" s="18"/>
      <c r="Z8" s="18"/>
      <c r="AA8" s="18"/>
      <c r="AB8" s="18"/>
      <c r="AC8" s="18"/>
      <c r="AD8" s="18">
        <v>0.5</v>
      </c>
      <c r="AE8" s="18"/>
      <c r="AF8" s="18"/>
      <c r="AG8" s="18">
        <v>1</v>
      </c>
      <c r="AH8">
        <v>1</v>
      </c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>
        <v>0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>
        <v>0.874</v>
      </c>
      <c r="BL8" s="18"/>
      <c r="BM8" s="19"/>
      <c r="BN8" s="19"/>
      <c r="BO8" s="19"/>
      <c r="BP8" s="19"/>
      <c r="BQ8" s="19"/>
      <c r="BR8" s="19">
        <v>1</v>
      </c>
      <c r="BS8" s="19"/>
      <c r="BT8" s="19"/>
      <c r="BU8" s="19">
        <v>1</v>
      </c>
      <c r="BV8" s="19">
        <v>1</v>
      </c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>
        <v>1</v>
      </c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23"/>
      <c r="DU8" s="19"/>
      <c r="DV8" s="19"/>
      <c r="DW8" s="23"/>
      <c r="DX8" s="18"/>
      <c r="DY8" s="18"/>
      <c r="DZ8" s="22"/>
      <c r="EA8" s="19"/>
      <c r="EB8" s="19"/>
      <c r="EC8" s="19"/>
      <c r="ED8" s="19"/>
      <c r="EE8" s="19"/>
      <c r="EF8" s="19"/>
      <c r="EG8" s="23"/>
      <c r="EH8" s="18"/>
      <c r="EI8" s="18"/>
      <c r="EJ8" s="18"/>
      <c r="EK8" s="18"/>
      <c r="EL8" s="18"/>
      <c r="EM8" s="18"/>
      <c r="EN8" s="22"/>
      <c r="EO8" s="18"/>
      <c r="EP8" s="18"/>
      <c r="EQ8" s="18"/>
      <c r="ER8" s="18"/>
      <c r="ES8" s="18"/>
      <c r="ET8" s="18"/>
      <c r="EU8" s="22"/>
      <c r="FI8" s="18"/>
      <c r="FJ8" s="18">
        <v>1.264</v>
      </c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9"/>
      <c r="GN8" s="19">
        <v>1</v>
      </c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59"/>
    </row>
    <row r="9" spans="2:224" ht="15.75" thickBot="1" x14ac:dyDescent="0.3">
      <c r="B9">
        <v>872</v>
      </c>
      <c r="C9">
        <v>889</v>
      </c>
      <c r="D9" s="62">
        <v>44122</v>
      </c>
      <c r="E9" t="s">
        <v>2934</v>
      </c>
      <c r="F9">
        <v>31982464610</v>
      </c>
      <c r="G9" t="s">
        <v>2937</v>
      </c>
      <c r="H9">
        <v>0</v>
      </c>
      <c r="I9" t="s">
        <v>2935</v>
      </c>
      <c r="J9" t="s">
        <v>20</v>
      </c>
      <c r="K9" t="s">
        <v>2936</v>
      </c>
      <c r="L9" t="s">
        <v>2935</v>
      </c>
      <c r="M9" t="s">
        <v>2378</v>
      </c>
      <c r="N9" t="s">
        <v>2379</v>
      </c>
      <c r="O9" t="s">
        <v>2382</v>
      </c>
      <c r="P9" t="s">
        <v>2382</v>
      </c>
      <c r="R9">
        <v>170</v>
      </c>
      <c r="S9">
        <v>56</v>
      </c>
      <c r="T9" t="s">
        <v>2426</v>
      </c>
      <c r="Y9" s="18"/>
      <c r="Z9" s="18"/>
      <c r="AA9" s="18"/>
      <c r="AB9" s="18"/>
      <c r="AC9" s="18"/>
      <c r="AD9" s="18">
        <v>0.5</v>
      </c>
      <c r="AE9" s="18"/>
      <c r="AF9" s="18"/>
      <c r="AG9" s="18"/>
      <c r="AH9">
        <v>0</v>
      </c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>
        <v>0</v>
      </c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9"/>
      <c r="BN9" s="19"/>
      <c r="BO9" s="19"/>
      <c r="BP9" s="19"/>
      <c r="BQ9" s="19"/>
      <c r="BR9" s="19">
        <v>1</v>
      </c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>
        <v>1</v>
      </c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23"/>
      <c r="DU9" s="19"/>
      <c r="DV9" s="19"/>
      <c r="DW9" s="23"/>
      <c r="DX9" s="18"/>
      <c r="DY9" s="18"/>
      <c r="DZ9" s="22"/>
      <c r="EA9" s="19"/>
      <c r="EB9" s="19"/>
      <c r="EC9" s="19"/>
      <c r="ED9" s="19"/>
      <c r="EE9" s="19"/>
      <c r="EF9" s="19"/>
      <c r="EG9" s="23"/>
      <c r="EH9" s="18"/>
      <c r="EI9" s="18"/>
      <c r="EJ9" s="18"/>
      <c r="EK9" s="18"/>
      <c r="EL9" s="18"/>
      <c r="EM9" s="18"/>
      <c r="EN9" s="22"/>
      <c r="EO9" s="18"/>
      <c r="EP9" s="18"/>
      <c r="EQ9" s="18"/>
      <c r="ER9" s="18"/>
      <c r="ES9" s="18"/>
      <c r="ET9" s="18"/>
      <c r="EU9" s="22"/>
      <c r="FI9" s="18"/>
      <c r="FJ9" s="18"/>
      <c r="FK9" s="18">
        <v>1.45</v>
      </c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9"/>
      <c r="GN9" s="19"/>
      <c r="GO9" s="19">
        <v>1</v>
      </c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59"/>
    </row>
    <row r="10" spans="2:224" ht="15.75" thickBot="1" x14ac:dyDescent="0.3">
      <c r="B10">
        <v>1152</v>
      </c>
      <c r="C10">
        <v>987</v>
      </c>
      <c r="D10" s="62">
        <v>44188</v>
      </c>
      <c r="E10" t="s">
        <v>3225</v>
      </c>
      <c r="F10">
        <v>31986830691</v>
      </c>
      <c r="G10">
        <v>0</v>
      </c>
      <c r="H10">
        <v>0</v>
      </c>
      <c r="I10" t="s">
        <v>3226</v>
      </c>
      <c r="J10" t="s">
        <v>20</v>
      </c>
      <c r="K10" t="s">
        <v>267</v>
      </c>
      <c r="L10" t="s">
        <v>3226</v>
      </c>
      <c r="M10" t="s">
        <v>2378</v>
      </c>
      <c r="N10" t="s">
        <v>2379</v>
      </c>
      <c r="O10" t="s">
        <v>2381</v>
      </c>
      <c r="P10">
        <v>15</v>
      </c>
      <c r="R10">
        <v>249.9</v>
      </c>
      <c r="S10">
        <v>44</v>
      </c>
      <c r="T10" t="s">
        <v>2395</v>
      </c>
      <c r="Y10" s="18"/>
      <c r="Z10" s="18"/>
      <c r="AA10" s="18"/>
      <c r="AB10" s="18"/>
      <c r="AC10" s="18"/>
      <c r="AD10" s="18">
        <v>1</v>
      </c>
      <c r="AE10" s="18">
        <v>0.5</v>
      </c>
      <c r="AF10" s="18"/>
      <c r="AG10" s="18">
        <v>1</v>
      </c>
      <c r="AH10">
        <v>1</v>
      </c>
      <c r="AI10" s="18"/>
      <c r="AJ10" s="18"/>
      <c r="AK10" s="18"/>
      <c r="AL10" s="18">
        <v>0.5</v>
      </c>
      <c r="AM10" s="18"/>
      <c r="AN10" s="18"/>
      <c r="AO10" s="18"/>
      <c r="AP10" s="18"/>
      <c r="AQ10" s="18"/>
      <c r="AR10" s="18"/>
      <c r="AS10" s="18"/>
      <c r="AT10" s="18"/>
      <c r="AU10">
        <v>0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9"/>
      <c r="BN10" s="19"/>
      <c r="BO10" s="19"/>
      <c r="BP10" s="19"/>
      <c r="BQ10" s="19"/>
      <c r="BR10" s="19">
        <v>2</v>
      </c>
      <c r="BS10" s="19">
        <v>1</v>
      </c>
      <c r="BT10" s="19"/>
      <c r="BU10" s="19">
        <v>1</v>
      </c>
      <c r="BV10" s="19">
        <v>1</v>
      </c>
      <c r="BW10" s="19"/>
      <c r="BX10" s="19"/>
      <c r="BY10" s="19"/>
      <c r="BZ10" s="19">
        <v>1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23"/>
      <c r="DU10" s="19"/>
      <c r="DV10" s="19"/>
      <c r="DW10" s="23"/>
      <c r="DX10" s="18"/>
      <c r="DY10" s="18"/>
      <c r="DZ10" s="22"/>
      <c r="EA10" s="19"/>
      <c r="EB10" s="19"/>
      <c r="EC10" s="19"/>
      <c r="ED10" s="19"/>
      <c r="EE10" s="19"/>
      <c r="EF10" s="19"/>
      <c r="EG10" s="23"/>
      <c r="EH10" s="18"/>
      <c r="EI10" s="18"/>
      <c r="EJ10" s="18"/>
      <c r="EK10" s="18"/>
      <c r="EL10" s="18"/>
      <c r="EM10" s="18"/>
      <c r="EN10" s="22"/>
      <c r="EO10" s="18"/>
      <c r="EP10" s="18"/>
      <c r="EQ10" s="18"/>
      <c r="ER10" s="18"/>
      <c r="ES10" s="18"/>
      <c r="ET10" s="18"/>
      <c r="EU10" s="22"/>
      <c r="FC10">
        <v>0.8</v>
      </c>
      <c r="FD10">
        <v>1</v>
      </c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>
        <v>1</v>
      </c>
      <c r="FY10" s="18">
        <v>0.91800000000000004</v>
      </c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>
        <v>1</v>
      </c>
      <c r="HC10" s="19">
        <v>1</v>
      </c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59"/>
    </row>
    <row r="11" spans="2:224" ht="15.75" thickBot="1" x14ac:dyDescent="0.3">
      <c r="B11">
        <v>905</v>
      </c>
      <c r="C11">
        <v>783</v>
      </c>
      <c r="D11" s="62">
        <v>44134</v>
      </c>
      <c r="E11" t="s">
        <v>225</v>
      </c>
      <c r="F11">
        <v>31985270360</v>
      </c>
      <c r="G11">
        <v>0</v>
      </c>
      <c r="H11">
        <v>0</v>
      </c>
      <c r="I11" t="s">
        <v>226</v>
      </c>
      <c r="J11" t="s">
        <v>20</v>
      </c>
      <c r="K11" t="s">
        <v>227</v>
      </c>
      <c r="L11" t="s">
        <v>23</v>
      </c>
      <c r="M11" t="s">
        <v>2378</v>
      </c>
      <c r="N11" t="s">
        <v>617</v>
      </c>
      <c r="O11" t="s">
        <v>2381</v>
      </c>
      <c r="P11" t="s">
        <v>2486</v>
      </c>
      <c r="R11">
        <v>239.7</v>
      </c>
      <c r="S11">
        <v>42.5</v>
      </c>
      <c r="T11" t="s">
        <v>2395</v>
      </c>
      <c r="Y11" s="18"/>
      <c r="Z11" s="18"/>
      <c r="AA11" s="18"/>
      <c r="AB11" s="18"/>
      <c r="AC11" s="18"/>
      <c r="AD11" s="18">
        <v>1.5</v>
      </c>
      <c r="AE11" s="18"/>
      <c r="AF11" s="18"/>
      <c r="AG11" s="18">
        <v>3</v>
      </c>
      <c r="AH11">
        <v>0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>
        <v>0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9"/>
      <c r="BN11" s="19"/>
      <c r="BO11" s="19"/>
      <c r="BP11" s="19"/>
      <c r="BQ11" s="19"/>
      <c r="BR11" s="19">
        <v>3</v>
      </c>
      <c r="BS11" s="19"/>
      <c r="BT11" s="19"/>
      <c r="BU11" s="19">
        <v>3</v>
      </c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23"/>
      <c r="DU11" s="19"/>
      <c r="DV11" s="19"/>
      <c r="DW11" s="23"/>
      <c r="DX11" s="18"/>
      <c r="DY11" s="18"/>
      <c r="DZ11" s="22"/>
      <c r="EA11" s="19"/>
      <c r="EB11" s="19"/>
      <c r="EC11" s="19"/>
      <c r="ED11" s="19"/>
      <c r="EE11" s="19"/>
      <c r="EF11" s="19"/>
      <c r="EG11" s="23"/>
      <c r="EH11" s="18"/>
      <c r="EI11" s="18"/>
      <c r="EJ11" s="18"/>
      <c r="EK11" s="18"/>
      <c r="EL11" s="18"/>
      <c r="EM11" s="18"/>
      <c r="EN11" s="22"/>
      <c r="EO11" s="18"/>
      <c r="EP11" s="18"/>
      <c r="EQ11" s="18"/>
      <c r="ER11" s="18"/>
      <c r="ES11" s="18"/>
      <c r="ET11" s="18"/>
      <c r="EU11" s="22"/>
      <c r="FI11" s="18"/>
      <c r="FJ11" s="18"/>
      <c r="FK11" s="18"/>
      <c r="FL11" s="18"/>
      <c r="FM11" s="18"/>
      <c r="FN11" s="18">
        <v>2.5</v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9"/>
      <c r="GN11" s="19"/>
      <c r="GO11" s="19"/>
      <c r="GP11" s="19"/>
      <c r="GQ11" s="19"/>
      <c r="GR11" s="19">
        <v>3</v>
      </c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59"/>
    </row>
    <row r="12" spans="2:224" ht="15.75" thickBot="1" x14ac:dyDescent="0.3">
      <c r="B12">
        <v>858</v>
      </c>
      <c r="C12">
        <v>771</v>
      </c>
      <c r="D12" s="62">
        <v>44120</v>
      </c>
      <c r="E12" t="s">
        <v>254</v>
      </c>
      <c r="F12">
        <v>31984513471</v>
      </c>
      <c r="G12" t="s">
        <v>255</v>
      </c>
      <c r="H12">
        <v>0</v>
      </c>
      <c r="I12" t="s">
        <v>256</v>
      </c>
      <c r="J12" t="s">
        <v>32</v>
      </c>
      <c r="K12" t="s">
        <v>257</v>
      </c>
      <c r="M12" t="s">
        <v>2378</v>
      </c>
      <c r="N12" t="s">
        <v>2379</v>
      </c>
      <c r="O12" t="s">
        <v>2381</v>
      </c>
      <c r="P12" t="s">
        <v>2431</v>
      </c>
      <c r="R12">
        <v>201.6</v>
      </c>
      <c r="S12">
        <v>41.79</v>
      </c>
      <c r="T12" t="s">
        <v>2404</v>
      </c>
      <c r="Y12" s="18">
        <v>0.69799999999999995</v>
      </c>
      <c r="Z12" s="18"/>
      <c r="AA12" s="18"/>
      <c r="AB12" s="18"/>
      <c r="AC12" s="18"/>
      <c r="AD12" s="18"/>
      <c r="AE12" s="18"/>
      <c r="AF12" s="18"/>
      <c r="AG12" s="18">
        <v>1</v>
      </c>
      <c r="AH12">
        <v>1</v>
      </c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>
        <v>0</v>
      </c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9">
        <v>1</v>
      </c>
      <c r="BN12" s="19"/>
      <c r="BO12" s="19"/>
      <c r="BP12" s="19"/>
      <c r="BQ12" s="19"/>
      <c r="BR12" s="19"/>
      <c r="BS12" s="19"/>
      <c r="BT12" s="19"/>
      <c r="BU12" s="19">
        <v>1</v>
      </c>
      <c r="BV12" s="19">
        <v>1</v>
      </c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23"/>
      <c r="DU12" s="19"/>
      <c r="DV12" s="19"/>
      <c r="DW12" s="23"/>
      <c r="DX12" s="18"/>
      <c r="DY12" s="18"/>
      <c r="DZ12" s="22"/>
      <c r="EA12" s="19"/>
      <c r="EB12" s="19"/>
      <c r="EC12" s="19"/>
      <c r="ED12" s="19"/>
      <c r="EE12" s="19"/>
      <c r="EF12" s="19"/>
      <c r="EG12" s="23"/>
      <c r="EH12" s="18"/>
      <c r="EI12" s="18"/>
      <c r="EJ12" s="18"/>
      <c r="EK12" s="18"/>
      <c r="EL12" s="18"/>
      <c r="EM12" s="18"/>
      <c r="EN12" s="22"/>
      <c r="EO12" s="18"/>
      <c r="EP12" s="18"/>
      <c r="EQ12" s="18"/>
      <c r="ER12" s="18"/>
      <c r="ES12" s="18"/>
      <c r="ET12" s="18"/>
      <c r="EU12" s="22"/>
      <c r="FI12" s="18"/>
      <c r="FJ12" s="18"/>
      <c r="FK12" s="18"/>
      <c r="FL12" s="18">
        <v>0.2</v>
      </c>
      <c r="FM12" s="18"/>
      <c r="FN12" s="18"/>
      <c r="FO12" s="18"/>
      <c r="FP12" s="18"/>
      <c r="FQ12" s="18"/>
      <c r="FR12" s="18"/>
      <c r="FS12" s="18">
        <v>0.5</v>
      </c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9"/>
      <c r="GN12" s="19"/>
      <c r="GO12" s="19"/>
      <c r="GP12" s="19">
        <v>1</v>
      </c>
      <c r="GQ12" s="19"/>
      <c r="GR12" s="19"/>
      <c r="GS12" s="19"/>
      <c r="GT12" s="19"/>
      <c r="GU12" s="19"/>
      <c r="GV12" s="19"/>
      <c r="GW12" s="19">
        <v>1</v>
      </c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59"/>
    </row>
    <row r="13" spans="2:224" ht="15.75" thickBot="1" x14ac:dyDescent="0.3">
      <c r="B13">
        <v>888</v>
      </c>
      <c r="C13">
        <v>718</v>
      </c>
      <c r="D13" s="62">
        <v>44128</v>
      </c>
      <c r="E13" t="s">
        <v>385</v>
      </c>
      <c r="F13">
        <v>31999757227</v>
      </c>
      <c r="G13" t="s">
        <v>386</v>
      </c>
      <c r="H13">
        <v>0</v>
      </c>
      <c r="I13" t="s">
        <v>387</v>
      </c>
      <c r="J13" t="s">
        <v>20</v>
      </c>
      <c r="K13" t="s">
        <v>156</v>
      </c>
      <c r="L13" t="s">
        <v>387</v>
      </c>
      <c r="M13" t="s">
        <v>2378</v>
      </c>
      <c r="N13" t="s">
        <v>2379</v>
      </c>
      <c r="O13" t="s">
        <v>2381</v>
      </c>
      <c r="P13" t="s">
        <v>2396</v>
      </c>
      <c r="R13">
        <v>184.8</v>
      </c>
      <c r="S13">
        <v>40.479999999999997</v>
      </c>
      <c r="T13" t="s">
        <v>2426</v>
      </c>
      <c r="U13">
        <v>10</v>
      </c>
      <c r="Y13" s="18">
        <v>1.004</v>
      </c>
      <c r="Z13" s="18"/>
      <c r="AA13" s="18"/>
      <c r="AB13" s="18"/>
      <c r="AC13" s="18"/>
      <c r="AD13" s="18"/>
      <c r="AE13" s="18"/>
      <c r="AF13" s="18"/>
      <c r="AG13" s="18"/>
      <c r="AH13">
        <v>1</v>
      </c>
      <c r="AI13" s="18"/>
      <c r="AJ13" s="18"/>
      <c r="AK13" s="18"/>
      <c r="AL13" s="18">
        <v>0.5</v>
      </c>
      <c r="AM13" s="18"/>
      <c r="AN13" s="18"/>
      <c r="AO13" s="18"/>
      <c r="AP13" s="18"/>
      <c r="AQ13" s="18"/>
      <c r="AR13" s="18"/>
      <c r="AS13" s="18"/>
      <c r="AT13" s="18"/>
      <c r="AU13">
        <v>0</v>
      </c>
      <c r="AV13" s="18"/>
      <c r="AW13" s="18"/>
      <c r="AX13" s="18"/>
      <c r="AY13" s="18"/>
      <c r="AZ13" s="18"/>
      <c r="BA13" s="18"/>
      <c r="BB13" s="18">
        <v>0.8</v>
      </c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9">
        <v>1</v>
      </c>
      <c r="BN13" s="19"/>
      <c r="BO13" s="19"/>
      <c r="BP13" s="19"/>
      <c r="BQ13" s="19"/>
      <c r="BR13" s="19"/>
      <c r="BS13" s="19"/>
      <c r="BT13" s="19"/>
      <c r="BU13" s="19"/>
      <c r="BV13" s="19">
        <v>1</v>
      </c>
      <c r="BW13" s="19"/>
      <c r="BX13" s="19"/>
      <c r="BY13" s="19"/>
      <c r="BZ13" s="19">
        <v>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>
        <v>2</v>
      </c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>
        <v>1</v>
      </c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23"/>
      <c r="DU13" s="19"/>
      <c r="DV13" s="19"/>
      <c r="DW13" s="23"/>
      <c r="DX13" s="18"/>
      <c r="DY13" s="18"/>
      <c r="DZ13" s="22"/>
      <c r="EA13" s="19"/>
      <c r="EB13" s="19"/>
      <c r="EC13" s="19"/>
      <c r="ED13" s="19"/>
      <c r="EE13" s="19"/>
      <c r="EF13" s="19"/>
      <c r="EG13" s="23"/>
      <c r="EH13" s="18"/>
      <c r="EI13" s="18"/>
      <c r="EJ13" s="18"/>
      <c r="EK13" s="18"/>
      <c r="EL13" s="18"/>
      <c r="EM13" s="18"/>
      <c r="EN13" s="22"/>
      <c r="EO13" s="18"/>
      <c r="EP13" s="18"/>
      <c r="EQ13" s="18"/>
      <c r="ER13" s="18"/>
      <c r="ES13" s="18"/>
      <c r="ET13" s="18"/>
      <c r="EU13" s="22"/>
      <c r="FC13">
        <v>0.82</v>
      </c>
      <c r="FD13">
        <v>1</v>
      </c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59"/>
    </row>
    <row r="14" spans="2:224" ht="15.75" thickBot="1" x14ac:dyDescent="0.3">
      <c r="B14">
        <v>1153</v>
      </c>
      <c r="C14">
        <v>988</v>
      </c>
      <c r="D14" s="62">
        <v>44188</v>
      </c>
      <c r="E14" t="s">
        <v>3227</v>
      </c>
      <c r="F14">
        <v>31975234668</v>
      </c>
      <c r="G14">
        <v>0</v>
      </c>
      <c r="H14">
        <v>0</v>
      </c>
      <c r="I14" t="s">
        <v>3228</v>
      </c>
      <c r="J14" t="s">
        <v>20</v>
      </c>
      <c r="K14" t="s">
        <v>111</v>
      </c>
      <c r="M14" t="s">
        <v>2378</v>
      </c>
      <c r="N14" t="s">
        <v>2419</v>
      </c>
      <c r="O14" t="s">
        <v>2381</v>
      </c>
      <c r="P14">
        <v>20</v>
      </c>
      <c r="R14">
        <v>379.9</v>
      </c>
      <c r="S14">
        <v>40</v>
      </c>
      <c r="T14" t="s">
        <v>2404</v>
      </c>
      <c r="Y14" s="18"/>
      <c r="Z14" s="18"/>
      <c r="AA14" s="18"/>
      <c r="AB14" s="18"/>
      <c r="AC14" s="18"/>
      <c r="AD14" s="18">
        <v>1</v>
      </c>
      <c r="AE14" s="18"/>
      <c r="AF14" s="18"/>
      <c r="AG14" s="18">
        <v>1</v>
      </c>
      <c r="AH14">
        <v>1</v>
      </c>
      <c r="AI14" s="18"/>
      <c r="AJ14" s="18"/>
      <c r="AK14" s="18"/>
      <c r="AL14" s="18">
        <v>0.5</v>
      </c>
      <c r="AM14" s="18"/>
      <c r="AN14" s="18"/>
      <c r="AO14" s="18"/>
      <c r="AP14" s="18"/>
      <c r="AQ14" s="18"/>
      <c r="AR14" s="18"/>
      <c r="AS14" s="18"/>
      <c r="AT14" s="18"/>
      <c r="AU14">
        <v>0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9"/>
      <c r="BN14" s="19"/>
      <c r="BO14" s="19"/>
      <c r="BP14" s="19"/>
      <c r="BQ14" s="19"/>
      <c r="BR14" s="19">
        <v>2</v>
      </c>
      <c r="BS14" s="19"/>
      <c r="BT14" s="19"/>
      <c r="BU14" s="19">
        <v>1</v>
      </c>
      <c r="BV14" s="19">
        <v>1</v>
      </c>
      <c r="BW14" s="19"/>
      <c r="BX14" s="19"/>
      <c r="BY14" s="19"/>
      <c r="BZ14" s="19">
        <v>1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23"/>
      <c r="DU14" s="19"/>
      <c r="DV14" s="19"/>
      <c r="DW14" s="23"/>
      <c r="DX14" s="18"/>
      <c r="DY14" s="18"/>
      <c r="DZ14" s="22"/>
      <c r="EA14" s="19"/>
      <c r="EB14" s="19"/>
      <c r="EC14" s="19"/>
      <c r="ED14" s="19"/>
      <c r="EE14" s="19"/>
      <c r="EF14" s="19"/>
      <c r="EG14" s="23"/>
      <c r="EH14" s="18"/>
      <c r="EI14" s="18"/>
      <c r="EJ14" s="18"/>
      <c r="EK14" s="18"/>
      <c r="EL14" s="18"/>
      <c r="EM14" s="18"/>
      <c r="EN14" s="22"/>
      <c r="EO14" s="18"/>
      <c r="EP14" s="18"/>
      <c r="EQ14" s="18"/>
      <c r="ER14" s="18"/>
      <c r="ES14" s="18"/>
      <c r="ET14" s="18"/>
      <c r="EU14" s="22"/>
      <c r="FC14">
        <v>1.016</v>
      </c>
      <c r="FD14">
        <v>1</v>
      </c>
      <c r="FI14" s="18"/>
      <c r="FJ14" s="18"/>
      <c r="FK14" s="18"/>
      <c r="FL14" s="18">
        <v>0.2</v>
      </c>
      <c r="FM14" s="18"/>
      <c r="FN14" s="18"/>
      <c r="FO14" s="18"/>
      <c r="FP14" s="18"/>
      <c r="FQ14" s="18"/>
      <c r="FR14" s="18"/>
      <c r="FS14" s="18"/>
      <c r="FT14" s="18"/>
      <c r="FU14" s="18">
        <v>0.75</v>
      </c>
      <c r="FV14" s="18">
        <v>1.246</v>
      </c>
      <c r="FW14" s="18"/>
      <c r="FX14" s="18"/>
      <c r="FY14" s="18">
        <v>1.1120000000000001</v>
      </c>
      <c r="FZ14" s="18">
        <v>0.91</v>
      </c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9"/>
      <c r="GN14" s="19"/>
      <c r="GO14" s="19"/>
      <c r="GP14" s="19">
        <v>1</v>
      </c>
      <c r="GQ14" s="19"/>
      <c r="GR14" s="19"/>
      <c r="GS14" s="19"/>
      <c r="GT14" s="19"/>
      <c r="GU14" s="19"/>
      <c r="GV14" s="19"/>
      <c r="GW14" s="19"/>
      <c r="GX14" s="19"/>
      <c r="GY14" s="19">
        <v>1</v>
      </c>
      <c r="GZ14" s="19">
        <v>1</v>
      </c>
      <c r="HA14" s="19"/>
      <c r="HB14" s="19"/>
      <c r="HC14" s="19">
        <v>1</v>
      </c>
      <c r="HD14" s="19">
        <v>1</v>
      </c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59"/>
    </row>
    <row r="15" spans="2:224" ht="15.75" thickBot="1" x14ac:dyDescent="0.3">
      <c r="B15">
        <v>684</v>
      </c>
      <c r="C15">
        <v>795</v>
      </c>
      <c r="D15" s="62">
        <v>44089</v>
      </c>
      <c r="E15" t="s">
        <v>194</v>
      </c>
      <c r="F15">
        <v>31988629434</v>
      </c>
      <c r="G15">
        <v>0</v>
      </c>
      <c r="H15">
        <v>0</v>
      </c>
      <c r="I15" t="s">
        <v>195</v>
      </c>
      <c r="J15" t="s">
        <v>44</v>
      </c>
      <c r="K15" t="s">
        <v>196</v>
      </c>
      <c r="L15" t="s">
        <v>195</v>
      </c>
      <c r="M15" t="s">
        <v>2378</v>
      </c>
      <c r="N15" t="s">
        <v>2379</v>
      </c>
      <c r="O15" t="s">
        <v>2381</v>
      </c>
      <c r="P15" t="s">
        <v>2431</v>
      </c>
      <c r="R15">
        <v>217.57</v>
      </c>
      <c r="S15">
        <v>40</v>
      </c>
      <c r="T15" t="s">
        <v>2404</v>
      </c>
      <c r="Y15" s="18"/>
      <c r="Z15" s="18"/>
      <c r="AA15" s="18"/>
      <c r="AB15" s="18"/>
      <c r="AC15" s="18"/>
      <c r="AD15" s="18"/>
      <c r="AE15" s="18"/>
      <c r="AF15" s="18"/>
      <c r="AG15" s="18"/>
      <c r="AH15">
        <v>0</v>
      </c>
      <c r="AI15" s="18"/>
      <c r="AJ15" s="18"/>
      <c r="AK15" s="18"/>
      <c r="AL15" s="18"/>
      <c r="AM15" s="18">
        <v>0.5</v>
      </c>
      <c r="AN15" s="18">
        <v>0.5</v>
      </c>
      <c r="AO15" s="18"/>
      <c r="AP15" s="18">
        <v>1.4710000000000001</v>
      </c>
      <c r="AQ15" s="18"/>
      <c r="AR15" s="18">
        <v>0.5</v>
      </c>
      <c r="AS15" s="18"/>
      <c r="AT15" s="18"/>
      <c r="AU15">
        <v>1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>
        <v>1</v>
      </c>
      <c r="CB15" s="19">
        <v>1</v>
      </c>
      <c r="CC15" s="19"/>
      <c r="CD15" s="19">
        <v>1</v>
      </c>
      <c r="CE15" s="19"/>
      <c r="CF15" s="19">
        <v>1</v>
      </c>
      <c r="CG15" s="19"/>
      <c r="CH15" s="19"/>
      <c r="CI15" s="19">
        <v>1</v>
      </c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23"/>
      <c r="DU15" s="19"/>
      <c r="DV15" s="19"/>
      <c r="DW15" s="23"/>
      <c r="DX15" s="18"/>
      <c r="DY15" s="18"/>
      <c r="DZ15" s="22"/>
      <c r="EA15" s="19"/>
      <c r="EB15" s="19"/>
      <c r="EC15" s="19"/>
      <c r="ED15" s="19"/>
      <c r="EE15" s="19"/>
      <c r="EF15" s="19"/>
      <c r="EG15" s="23"/>
      <c r="EH15" s="18"/>
      <c r="EI15" s="18"/>
      <c r="EJ15" s="18"/>
      <c r="EK15" s="18"/>
      <c r="EL15" s="18"/>
      <c r="EM15" s="18"/>
      <c r="EN15" s="22"/>
      <c r="EO15" s="18"/>
      <c r="EP15" s="18"/>
      <c r="EQ15" s="18"/>
      <c r="ER15" s="18"/>
      <c r="ES15" s="18"/>
      <c r="ET15" s="18"/>
      <c r="EU15" s="22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59"/>
    </row>
    <row r="16" spans="2:224" ht="15.75" thickBot="1" x14ac:dyDescent="0.3">
      <c r="B16">
        <v>599</v>
      </c>
      <c r="C16">
        <v>795</v>
      </c>
      <c r="D16" s="62">
        <v>44073</v>
      </c>
      <c r="E16" t="s">
        <v>194</v>
      </c>
      <c r="F16">
        <v>31988629434</v>
      </c>
      <c r="G16">
        <v>0</v>
      </c>
      <c r="H16">
        <v>0</v>
      </c>
      <c r="I16" t="s">
        <v>195</v>
      </c>
      <c r="J16" t="s">
        <v>44</v>
      </c>
      <c r="K16" t="s">
        <v>196</v>
      </c>
      <c r="L16" t="s">
        <v>195</v>
      </c>
      <c r="M16" t="s">
        <v>2378</v>
      </c>
      <c r="N16" t="s">
        <v>2379</v>
      </c>
      <c r="O16" t="s">
        <v>2381</v>
      </c>
      <c r="P16" t="s">
        <v>2457</v>
      </c>
      <c r="R16">
        <v>328.9</v>
      </c>
      <c r="S16">
        <v>40</v>
      </c>
      <c r="T16" t="s">
        <v>2453</v>
      </c>
      <c r="Y16" s="18"/>
      <c r="Z16" s="18"/>
      <c r="AA16" s="18"/>
      <c r="AB16" s="18"/>
      <c r="AC16" s="18"/>
      <c r="AD16" s="18"/>
      <c r="AE16" s="18"/>
      <c r="AF16" s="18"/>
      <c r="AG16" s="18">
        <v>1</v>
      </c>
      <c r="AH16">
        <v>1</v>
      </c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V16" s="18"/>
      <c r="AW16" s="18">
        <v>0.76</v>
      </c>
      <c r="AX16" s="18"/>
      <c r="AY16" s="18"/>
      <c r="AZ16" s="18">
        <v>0.69</v>
      </c>
      <c r="BA16" s="18"/>
      <c r="BB16" s="18">
        <v>0.4</v>
      </c>
      <c r="BC16" s="18"/>
      <c r="BD16" s="18">
        <v>1.2</v>
      </c>
      <c r="BE16" s="18"/>
      <c r="BF16" s="18"/>
      <c r="BG16" s="18">
        <v>1</v>
      </c>
      <c r="BH16" s="18"/>
      <c r="BI16" s="18"/>
      <c r="BJ16" s="18"/>
      <c r="BK16" s="18"/>
      <c r="BL16" s="18"/>
      <c r="BM16" s="19"/>
      <c r="BN16" s="19"/>
      <c r="BO16" s="19"/>
      <c r="BP16" s="19"/>
      <c r="BQ16" s="19"/>
      <c r="BR16" s="19"/>
      <c r="BS16" s="19"/>
      <c r="BT16" s="19"/>
      <c r="BU16" s="19">
        <v>1</v>
      </c>
      <c r="BV16" s="19">
        <v>1</v>
      </c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>
        <v>1</v>
      </c>
      <c r="CL16" s="19"/>
      <c r="CM16" s="19"/>
      <c r="CN16" s="19">
        <v>1</v>
      </c>
      <c r="CO16" s="19"/>
      <c r="CP16" s="19">
        <v>1</v>
      </c>
      <c r="CQ16" s="19"/>
      <c r="CR16" s="19">
        <v>1</v>
      </c>
      <c r="CS16" s="19"/>
      <c r="CT16" s="19"/>
      <c r="CU16" s="19">
        <v>1</v>
      </c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23"/>
      <c r="DU16" s="19"/>
      <c r="DV16" s="19"/>
      <c r="DW16" s="23"/>
      <c r="DX16" s="18"/>
      <c r="DY16" s="18"/>
      <c r="DZ16" s="22"/>
      <c r="EA16" s="19"/>
      <c r="EB16" s="19"/>
      <c r="EC16" s="19"/>
      <c r="ED16" s="19"/>
      <c r="EE16" s="19"/>
      <c r="EF16" s="19"/>
      <c r="EG16" s="23"/>
      <c r="EH16" s="18"/>
      <c r="EI16" s="18"/>
      <c r="EJ16" s="18"/>
      <c r="EK16" s="18"/>
      <c r="EL16" s="18"/>
      <c r="EM16" s="18"/>
      <c r="EN16" s="22"/>
      <c r="EO16" s="18"/>
      <c r="EP16" s="18"/>
      <c r="EQ16" s="18"/>
      <c r="ER16" s="18"/>
      <c r="ES16" s="18"/>
      <c r="ET16" s="18"/>
      <c r="EU16" s="22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59"/>
    </row>
    <row r="17" spans="2:224" ht="15.75" thickBot="1" x14ac:dyDescent="0.3">
      <c r="B17">
        <v>921</v>
      </c>
      <c r="C17">
        <v>559</v>
      </c>
      <c r="D17" s="62">
        <v>44135</v>
      </c>
      <c r="E17" t="s">
        <v>790</v>
      </c>
      <c r="F17">
        <v>31975229175</v>
      </c>
      <c r="G17">
        <v>0</v>
      </c>
      <c r="H17">
        <v>0</v>
      </c>
      <c r="I17" t="s">
        <v>791</v>
      </c>
      <c r="J17" t="s">
        <v>20</v>
      </c>
      <c r="K17" t="s">
        <v>792</v>
      </c>
      <c r="L17" t="s">
        <v>3022</v>
      </c>
      <c r="M17" t="s">
        <v>2378</v>
      </c>
      <c r="N17" t="s">
        <v>2379</v>
      </c>
      <c r="O17" t="s">
        <v>2381</v>
      </c>
      <c r="P17">
        <v>15</v>
      </c>
      <c r="R17">
        <v>266.89999999999998</v>
      </c>
      <c r="S17">
        <v>39.67</v>
      </c>
      <c r="T17" t="s">
        <v>2404</v>
      </c>
      <c r="U17">
        <v>10</v>
      </c>
      <c r="V17" t="s">
        <v>3035</v>
      </c>
      <c r="Y17" s="18">
        <v>1.05</v>
      </c>
      <c r="Z17" s="18"/>
      <c r="AA17" s="18"/>
      <c r="AB17" s="18"/>
      <c r="AC17" s="18"/>
      <c r="AD17" s="18"/>
      <c r="AE17" s="18"/>
      <c r="AF17" s="18"/>
      <c r="AG17" s="18">
        <v>1</v>
      </c>
      <c r="AH17">
        <v>3</v>
      </c>
      <c r="AI17" s="18"/>
      <c r="AJ17" s="18"/>
      <c r="AK17" s="18"/>
      <c r="AL17" s="18">
        <v>0.5</v>
      </c>
      <c r="AM17" s="18"/>
      <c r="AN17" s="18"/>
      <c r="AO17" s="18"/>
      <c r="AP17" s="18"/>
      <c r="AQ17" s="18"/>
      <c r="AR17" s="18"/>
      <c r="AS17" s="18"/>
      <c r="AT17" s="18"/>
      <c r="AU17">
        <v>0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9">
        <v>1</v>
      </c>
      <c r="BN17" s="19"/>
      <c r="BO17" s="19"/>
      <c r="BP17" s="19"/>
      <c r="BQ17" s="19"/>
      <c r="BR17" s="19"/>
      <c r="BS17" s="19"/>
      <c r="BT17" s="19"/>
      <c r="BU17" s="19">
        <v>1</v>
      </c>
      <c r="BV17" s="19">
        <v>3</v>
      </c>
      <c r="BW17" s="19"/>
      <c r="BX17" s="19"/>
      <c r="BY17" s="19"/>
      <c r="BZ17" s="19">
        <v>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23"/>
      <c r="DU17" s="19"/>
      <c r="DV17" s="19"/>
      <c r="DW17" s="23"/>
      <c r="DX17" s="18"/>
      <c r="DY17" s="18"/>
      <c r="DZ17" s="22"/>
      <c r="EA17" s="19"/>
      <c r="EB17" s="19"/>
      <c r="EC17" s="19"/>
      <c r="ED17" s="19"/>
      <c r="EE17" s="19"/>
      <c r="EF17" s="19"/>
      <c r="EG17" s="23"/>
      <c r="EH17" s="18"/>
      <c r="EI17" s="18"/>
      <c r="EJ17" s="18"/>
      <c r="EK17" s="18"/>
      <c r="EL17" s="18"/>
      <c r="EM17" s="18"/>
      <c r="EN17" s="22"/>
      <c r="EO17" s="18"/>
      <c r="EP17" s="18"/>
      <c r="EQ17" s="18"/>
      <c r="ER17" s="18"/>
      <c r="ES17" s="18"/>
      <c r="ET17" s="18"/>
      <c r="EU17" s="22"/>
      <c r="FC17">
        <v>0.77</v>
      </c>
      <c r="FD17">
        <v>1</v>
      </c>
      <c r="FI17" s="18"/>
      <c r="FJ17" s="18"/>
      <c r="FK17" s="18"/>
      <c r="FL17" s="18"/>
      <c r="FM17" s="18"/>
      <c r="FN17" s="18">
        <v>0.98399999999999999</v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9"/>
      <c r="GN17" s="19"/>
      <c r="GO17" s="19"/>
      <c r="GP17" s="19"/>
      <c r="GQ17" s="19"/>
      <c r="GR17" s="19">
        <v>1</v>
      </c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59"/>
    </row>
    <row r="18" spans="2:224" ht="15.75" thickBot="1" x14ac:dyDescent="0.3">
      <c r="B18">
        <v>931</v>
      </c>
      <c r="C18">
        <v>919</v>
      </c>
      <c r="D18" s="62">
        <v>44136</v>
      </c>
      <c r="E18" t="s">
        <v>3032</v>
      </c>
      <c r="F18">
        <v>31984107541</v>
      </c>
      <c r="G18">
        <v>0</v>
      </c>
      <c r="H18">
        <v>0</v>
      </c>
      <c r="I18" t="s">
        <v>3033</v>
      </c>
      <c r="J18" t="s">
        <v>20</v>
      </c>
      <c r="K18" t="s">
        <v>3034</v>
      </c>
      <c r="L18" t="s">
        <v>3033</v>
      </c>
      <c r="M18" t="s">
        <v>2378</v>
      </c>
      <c r="N18" t="s">
        <v>2379</v>
      </c>
      <c r="O18" t="s">
        <v>2381</v>
      </c>
      <c r="P18">
        <v>10</v>
      </c>
      <c r="R18">
        <v>219.8</v>
      </c>
      <c r="S18">
        <v>39.17</v>
      </c>
      <c r="T18" t="s">
        <v>2404</v>
      </c>
      <c r="Y18" s="18"/>
      <c r="Z18" s="18"/>
      <c r="AA18" s="18"/>
      <c r="AB18" s="18"/>
      <c r="AC18" s="18"/>
      <c r="AD18" s="18"/>
      <c r="AE18" s="18"/>
      <c r="AF18" s="18"/>
      <c r="AG18" s="18"/>
      <c r="AH18">
        <v>2</v>
      </c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>
        <v>0</v>
      </c>
      <c r="AV18" s="18"/>
      <c r="AW18" s="18"/>
      <c r="AX18" s="18"/>
      <c r="AY18" s="18"/>
      <c r="AZ18" s="18"/>
      <c r="BA18" s="18"/>
      <c r="BB18" s="18">
        <v>0.4</v>
      </c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9"/>
      <c r="BN18" s="19"/>
      <c r="BO18" s="19"/>
      <c r="BP18" s="19"/>
      <c r="BQ18" s="19"/>
      <c r="BR18" s="19"/>
      <c r="BS18" s="19"/>
      <c r="BT18" s="19"/>
      <c r="BU18" s="19"/>
      <c r="BV18" s="19">
        <v>2</v>
      </c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>
        <v>1</v>
      </c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23"/>
      <c r="DU18" s="19"/>
      <c r="DV18" s="19"/>
      <c r="DW18" s="23"/>
      <c r="DX18" s="18"/>
      <c r="DY18" s="18"/>
      <c r="DZ18" s="22"/>
      <c r="EA18" s="19"/>
      <c r="EB18" s="19"/>
      <c r="EC18" s="19"/>
      <c r="ED18" s="19"/>
      <c r="EE18" s="19"/>
      <c r="EF18" s="19"/>
      <c r="EG18" s="23"/>
      <c r="EH18" s="18"/>
      <c r="EI18" s="18"/>
      <c r="EJ18" s="18"/>
      <c r="EK18" s="18"/>
      <c r="EL18" s="18"/>
      <c r="EM18" s="18"/>
      <c r="EN18" s="22"/>
      <c r="EO18" s="18"/>
      <c r="EP18" s="18"/>
      <c r="EQ18" s="18"/>
      <c r="ER18" s="18"/>
      <c r="ES18" s="18"/>
      <c r="ET18" s="18"/>
      <c r="EU18" s="22"/>
      <c r="FC18">
        <v>0.80200000000000005</v>
      </c>
      <c r="FD18">
        <v>1</v>
      </c>
      <c r="FI18" s="18"/>
      <c r="FJ18" s="18">
        <v>1.046</v>
      </c>
      <c r="FK18" s="18"/>
      <c r="FL18" s="18"/>
      <c r="FM18" s="18"/>
      <c r="FN18" s="18">
        <v>1.01</v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9"/>
      <c r="GN18" s="19">
        <v>1</v>
      </c>
      <c r="GO18" s="19"/>
      <c r="GP18" s="19"/>
      <c r="GQ18" s="19"/>
      <c r="GR18" s="19">
        <v>1</v>
      </c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59"/>
    </row>
    <row r="19" spans="2:224" ht="15.75" thickBot="1" x14ac:dyDescent="0.3">
      <c r="B19">
        <v>681</v>
      </c>
      <c r="C19">
        <v>598</v>
      </c>
      <c r="D19" s="62">
        <v>44087</v>
      </c>
      <c r="E19" t="s">
        <v>687</v>
      </c>
      <c r="F19">
        <v>31991312261</v>
      </c>
      <c r="G19" t="s">
        <v>688</v>
      </c>
      <c r="H19">
        <v>0</v>
      </c>
      <c r="I19" t="s">
        <v>689</v>
      </c>
      <c r="J19" t="s">
        <v>20</v>
      </c>
      <c r="K19" t="s">
        <v>97</v>
      </c>
      <c r="M19" t="s">
        <v>2378</v>
      </c>
      <c r="N19" t="s">
        <v>2379</v>
      </c>
      <c r="O19" t="s">
        <v>2381</v>
      </c>
      <c r="P19" t="s">
        <v>2431</v>
      </c>
      <c r="R19">
        <v>200</v>
      </c>
      <c r="S19">
        <v>39</v>
      </c>
      <c r="T19" t="s">
        <v>2395</v>
      </c>
      <c r="Y19" s="18">
        <v>0.96</v>
      </c>
      <c r="Z19" s="18"/>
      <c r="AA19" s="18"/>
      <c r="AB19" s="18"/>
      <c r="AC19" s="18"/>
      <c r="AD19" s="18"/>
      <c r="AE19" s="18"/>
      <c r="AF19" s="18"/>
      <c r="AG19" s="18"/>
      <c r="AH19">
        <v>2</v>
      </c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>
        <v>0</v>
      </c>
      <c r="AV19" s="18">
        <v>1.33</v>
      </c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9">
        <v>1</v>
      </c>
      <c r="BN19" s="19"/>
      <c r="BO19" s="19"/>
      <c r="BP19" s="19"/>
      <c r="BQ19" s="19"/>
      <c r="BR19" s="19"/>
      <c r="BS19" s="19"/>
      <c r="BT19" s="19"/>
      <c r="BU19" s="19"/>
      <c r="BV19" s="19">
        <v>2</v>
      </c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>
        <v>1</v>
      </c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>
        <v>1</v>
      </c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23"/>
      <c r="DU19" s="19"/>
      <c r="DV19" s="19"/>
      <c r="DW19" s="23"/>
      <c r="DX19" s="18"/>
      <c r="DY19" s="18"/>
      <c r="DZ19" s="22"/>
      <c r="EA19" s="19"/>
      <c r="EB19" s="19"/>
      <c r="EC19" s="19"/>
      <c r="ED19" s="19"/>
      <c r="EE19" s="19"/>
      <c r="EF19" s="19"/>
      <c r="EG19" s="23"/>
      <c r="EH19" s="18"/>
      <c r="EI19" s="18"/>
      <c r="EJ19" s="18"/>
      <c r="EK19" s="18"/>
      <c r="EL19" s="18"/>
      <c r="EM19" s="18"/>
      <c r="EN19" s="22"/>
      <c r="EO19" s="18"/>
      <c r="EP19" s="18"/>
      <c r="EQ19" s="18"/>
      <c r="ER19" s="18"/>
      <c r="ES19" s="18"/>
      <c r="ET19" s="18"/>
      <c r="EU19" s="22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59"/>
    </row>
    <row r="20" spans="2:224" ht="15.75" thickBot="1" x14ac:dyDescent="0.3">
      <c r="B20">
        <v>1155</v>
      </c>
      <c r="C20">
        <v>483</v>
      </c>
      <c r="D20" s="62">
        <v>44189</v>
      </c>
      <c r="E20" t="s">
        <v>968</v>
      </c>
      <c r="F20">
        <v>31991763589</v>
      </c>
      <c r="G20">
        <v>0</v>
      </c>
      <c r="H20">
        <v>0</v>
      </c>
      <c r="I20" t="s">
        <v>969</v>
      </c>
      <c r="J20" t="s">
        <v>20</v>
      </c>
      <c r="K20" t="s">
        <v>533</v>
      </c>
      <c r="M20" t="s">
        <v>2378</v>
      </c>
      <c r="N20" t="s">
        <v>2379</v>
      </c>
      <c r="O20" t="s">
        <v>2382</v>
      </c>
      <c r="P20" t="s">
        <v>2382</v>
      </c>
      <c r="R20">
        <v>248.56</v>
      </c>
      <c r="S20">
        <v>38.99</v>
      </c>
      <c r="T20" t="s">
        <v>2395</v>
      </c>
      <c r="Y20" s="18"/>
      <c r="Z20" s="18"/>
      <c r="AA20" s="18"/>
      <c r="AB20" s="18"/>
      <c r="AC20" s="18"/>
      <c r="AD20" s="18"/>
      <c r="AE20" s="18"/>
      <c r="AF20" s="18"/>
      <c r="AG20" s="18"/>
      <c r="AH20">
        <v>0</v>
      </c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>
        <v>0</v>
      </c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23"/>
      <c r="DU20" s="19"/>
      <c r="DV20" s="19"/>
      <c r="DW20" s="23"/>
      <c r="DX20" s="18"/>
      <c r="DY20" s="18"/>
      <c r="DZ20" s="22"/>
      <c r="EA20" s="19"/>
      <c r="EB20" s="19"/>
      <c r="EC20" s="19"/>
      <c r="ED20" s="19"/>
      <c r="EE20" s="19"/>
      <c r="EF20" s="19"/>
      <c r="EG20" s="23"/>
      <c r="EH20" s="18"/>
      <c r="EI20" s="18"/>
      <c r="EJ20" s="18"/>
      <c r="EK20" s="18"/>
      <c r="EL20" s="18"/>
      <c r="EM20" s="18"/>
      <c r="EN20" s="22"/>
      <c r="EO20" s="18"/>
      <c r="EP20" s="18"/>
      <c r="EQ20" s="18"/>
      <c r="ER20" s="18"/>
      <c r="ES20" s="18"/>
      <c r="ET20" s="18"/>
      <c r="EU20" s="22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>
        <v>2.3380000000000001</v>
      </c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>
        <v>2</v>
      </c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59"/>
    </row>
    <row r="21" spans="2:224" ht="15.75" thickBot="1" x14ac:dyDescent="0.3">
      <c r="B21">
        <v>187</v>
      </c>
      <c r="C21">
        <v>629</v>
      </c>
      <c r="D21" s="43">
        <v>44017</v>
      </c>
      <c r="E21" t="s">
        <v>611</v>
      </c>
      <c r="F21">
        <v>31993484021</v>
      </c>
      <c r="G21">
        <v>0</v>
      </c>
      <c r="H21">
        <v>0</v>
      </c>
      <c r="I21" t="s">
        <v>612</v>
      </c>
      <c r="J21" t="s">
        <v>20</v>
      </c>
      <c r="K21" t="s">
        <v>613</v>
      </c>
      <c r="L21" t="s">
        <v>612</v>
      </c>
      <c r="M21" t="s">
        <v>2378</v>
      </c>
      <c r="N21" t="s">
        <v>2403</v>
      </c>
      <c r="O21" t="s">
        <v>2381</v>
      </c>
      <c r="P21">
        <v>5</v>
      </c>
      <c r="R21">
        <v>79.900000000000006</v>
      </c>
      <c r="S21">
        <v>36</v>
      </c>
      <c r="T21" t="s">
        <v>2430</v>
      </c>
      <c r="Y21" s="67"/>
      <c r="Z21" s="67"/>
      <c r="AA21" s="67"/>
      <c r="AB21" s="67"/>
      <c r="AC21" s="67"/>
      <c r="AD21" s="67">
        <v>0.5</v>
      </c>
      <c r="AE21" s="67"/>
      <c r="AF21" s="67"/>
      <c r="AG21" s="67">
        <v>1</v>
      </c>
      <c r="AH21">
        <v>0</v>
      </c>
      <c r="AI21" s="67">
        <v>0.69199999999999995</v>
      </c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>
        <v>0</v>
      </c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8"/>
      <c r="BN21" s="68"/>
      <c r="BO21" s="68"/>
      <c r="BP21" s="68"/>
      <c r="BQ21" s="68"/>
      <c r="BR21" s="68">
        <v>1</v>
      </c>
      <c r="BS21" s="68"/>
      <c r="BT21" s="68"/>
      <c r="BU21" s="68">
        <v>1</v>
      </c>
      <c r="BV21" s="68"/>
      <c r="BW21" s="68">
        <v>1</v>
      </c>
      <c r="BX21" s="68"/>
      <c r="BY21" s="68"/>
      <c r="BZ21" s="68"/>
      <c r="CA21" s="68"/>
      <c r="CB21" s="68"/>
      <c r="CC21" s="68"/>
      <c r="CD21" s="68"/>
      <c r="CE21" s="68"/>
      <c r="CF21" s="68"/>
      <c r="CG21" s="68"/>
      <c r="CH21" s="68"/>
      <c r="CI21" s="68"/>
      <c r="CJ21" s="68"/>
      <c r="CK21" s="68"/>
      <c r="CL21" s="68"/>
      <c r="CM21" s="68"/>
      <c r="CN21" s="68"/>
      <c r="CO21" s="68"/>
      <c r="CP21" s="68"/>
      <c r="CQ21" s="68"/>
      <c r="CR21" s="68"/>
      <c r="CS21" s="68"/>
      <c r="CT21" s="68"/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  <c r="DG21" s="68"/>
      <c r="DH21" s="68"/>
      <c r="DI21" s="68"/>
      <c r="DJ21" s="68"/>
      <c r="DK21" s="68"/>
      <c r="DL21" s="68"/>
      <c r="DM21" s="68"/>
      <c r="DN21" s="68"/>
      <c r="DO21" s="68"/>
      <c r="DP21" s="68"/>
      <c r="DQ21" s="68"/>
      <c r="DR21" s="68"/>
      <c r="DS21" s="68"/>
      <c r="DT21" s="69"/>
      <c r="DU21" s="68"/>
      <c r="DV21" s="68"/>
      <c r="DW21" s="69"/>
      <c r="DX21" s="67"/>
      <c r="DY21" s="67"/>
      <c r="DZ21" s="70"/>
      <c r="EA21" s="68"/>
      <c r="EB21" s="68"/>
      <c r="EC21" s="68"/>
      <c r="ED21" s="68"/>
      <c r="EE21" s="68"/>
      <c r="EF21" s="68"/>
      <c r="EG21" s="69"/>
      <c r="EH21" s="67"/>
      <c r="EI21" s="67"/>
      <c r="EJ21" s="67"/>
      <c r="EK21" s="67"/>
      <c r="EL21" s="67"/>
      <c r="EM21" s="67"/>
      <c r="EN21" s="70"/>
      <c r="EO21" s="67"/>
      <c r="EP21" s="67"/>
      <c r="EQ21" s="67"/>
      <c r="ER21" s="67"/>
      <c r="ES21" s="67"/>
      <c r="ET21" s="67"/>
      <c r="EU21" s="70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8"/>
      <c r="GN21" s="68"/>
      <c r="GO21" s="68"/>
      <c r="GP21" s="68"/>
      <c r="GQ21" s="68"/>
      <c r="GR21" s="68"/>
      <c r="GS21" s="68"/>
      <c r="GT21" s="68"/>
      <c r="GU21" s="68"/>
      <c r="GV21" s="68"/>
      <c r="GW21" s="68"/>
      <c r="GX21" s="68"/>
      <c r="GY21" s="68"/>
      <c r="GZ21" s="68"/>
      <c r="HA21" s="68"/>
      <c r="HB21" s="68"/>
      <c r="HC21" s="68"/>
      <c r="HD21" s="68"/>
      <c r="HE21" s="68"/>
      <c r="HF21" s="68"/>
      <c r="HG21" s="68"/>
      <c r="HH21" s="68"/>
      <c r="HI21" s="68"/>
      <c r="HJ21" s="68"/>
      <c r="HK21" s="68"/>
      <c r="HL21" s="68"/>
      <c r="HM21" s="68"/>
      <c r="HN21" s="68"/>
      <c r="HO21" s="68"/>
      <c r="HP21" s="9"/>
    </row>
    <row r="22" spans="2:224" ht="15.75" thickBot="1" x14ac:dyDescent="0.3">
      <c r="B22">
        <v>1176</v>
      </c>
      <c r="C22">
        <v>919</v>
      </c>
      <c r="D22" s="62">
        <v>44191</v>
      </c>
      <c r="E22" t="s">
        <v>3032</v>
      </c>
      <c r="F22">
        <v>31984107541</v>
      </c>
      <c r="G22">
        <v>0</v>
      </c>
      <c r="H22">
        <v>0</v>
      </c>
      <c r="I22" t="s">
        <v>3033</v>
      </c>
      <c r="J22" t="s">
        <v>20</v>
      </c>
      <c r="K22" t="s">
        <v>3034</v>
      </c>
      <c r="L22" t="s">
        <v>3033</v>
      </c>
      <c r="M22" t="s">
        <v>2378</v>
      </c>
      <c r="N22" t="s">
        <v>2379</v>
      </c>
      <c r="O22" t="s">
        <v>2381</v>
      </c>
      <c r="P22">
        <v>10</v>
      </c>
      <c r="R22">
        <v>199.9</v>
      </c>
      <c r="S22">
        <v>35.770000000000003</v>
      </c>
      <c r="T22" t="s">
        <v>2404</v>
      </c>
      <c r="Y22" s="18">
        <v>1.0820000000000001</v>
      </c>
      <c r="Z22" s="18"/>
      <c r="AA22" s="18"/>
      <c r="AB22" s="18"/>
      <c r="AC22" s="18"/>
      <c r="AD22" s="18"/>
      <c r="AE22" s="18"/>
      <c r="AF22" s="18"/>
      <c r="AG22" s="18">
        <v>1</v>
      </c>
      <c r="AH22">
        <v>1</v>
      </c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>
        <v>0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9">
        <v>1</v>
      </c>
      <c r="BN22" s="19"/>
      <c r="BO22" s="19"/>
      <c r="BP22" s="19"/>
      <c r="BQ22" s="19"/>
      <c r="BR22" s="19"/>
      <c r="BS22" s="19"/>
      <c r="BT22" s="19"/>
      <c r="BU22" s="19">
        <v>1</v>
      </c>
      <c r="BV22" s="19">
        <v>1</v>
      </c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23"/>
      <c r="DU22" s="19"/>
      <c r="DV22" s="19"/>
      <c r="DW22" s="23"/>
      <c r="DX22" s="18"/>
      <c r="DY22" s="18"/>
      <c r="DZ22" s="22"/>
      <c r="EA22" s="19"/>
      <c r="EB22" s="19"/>
      <c r="EC22" s="19"/>
      <c r="ED22" s="19"/>
      <c r="EE22" s="19"/>
      <c r="EF22" s="19"/>
      <c r="EG22" s="23"/>
      <c r="EH22" s="18"/>
      <c r="EI22" s="18"/>
      <c r="EJ22" s="18"/>
      <c r="EK22" s="18"/>
      <c r="EL22" s="18"/>
      <c r="EM22" s="18"/>
      <c r="EN22" s="22"/>
      <c r="EO22" s="18"/>
      <c r="EP22" s="18"/>
      <c r="EQ22" s="18"/>
      <c r="ER22" s="18"/>
      <c r="ES22" s="18"/>
      <c r="ET22" s="18"/>
      <c r="EU22" s="22"/>
      <c r="EZ22">
        <v>0.5</v>
      </c>
      <c r="FA22">
        <v>1</v>
      </c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>
        <v>1.022</v>
      </c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>
        <v>1</v>
      </c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59"/>
    </row>
    <row r="23" spans="2:224" ht="15.75" thickBot="1" x14ac:dyDescent="0.3">
      <c r="B23">
        <v>1177</v>
      </c>
      <c r="C23">
        <v>995</v>
      </c>
      <c r="D23" s="62">
        <v>44191</v>
      </c>
      <c r="E23" t="s">
        <v>3240</v>
      </c>
      <c r="F23">
        <v>31994462063</v>
      </c>
      <c r="G23">
        <v>0</v>
      </c>
      <c r="H23">
        <v>0</v>
      </c>
      <c r="I23" t="s">
        <v>3241</v>
      </c>
      <c r="J23" t="s">
        <v>20</v>
      </c>
      <c r="K23" t="s">
        <v>1064</v>
      </c>
      <c r="M23" t="s">
        <v>2378</v>
      </c>
      <c r="N23" t="s">
        <v>2379</v>
      </c>
      <c r="O23" t="s">
        <v>2381</v>
      </c>
      <c r="P23">
        <v>20</v>
      </c>
      <c r="R23">
        <v>379.9</v>
      </c>
      <c r="S23">
        <v>35</v>
      </c>
      <c r="T23" t="s">
        <v>2395</v>
      </c>
      <c r="Y23" s="18">
        <v>2.2000000000000002</v>
      </c>
      <c r="Z23" s="18"/>
      <c r="AA23" s="18"/>
      <c r="AB23" s="18"/>
      <c r="AC23" s="18"/>
      <c r="AD23" s="18"/>
      <c r="AE23" s="18"/>
      <c r="AF23" s="18"/>
      <c r="AG23" s="18">
        <v>1</v>
      </c>
      <c r="AH23">
        <v>1</v>
      </c>
      <c r="AI23" s="18"/>
      <c r="AJ23" s="18"/>
      <c r="AK23" s="18"/>
      <c r="AL23" s="18">
        <v>0.5</v>
      </c>
      <c r="AM23" s="18"/>
      <c r="AN23" s="18"/>
      <c r="AO23" s="18"/>
      <c r="AP23" s="18"/>
      <c r="AQ23" s="18"/>
      <c r="AR23" s="18"/>
      <c r="AS23" s="18"/>
      <c r="AT23" s="18"/>
      <c r="AU23">
        <v>0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9">
        <v>2</v>
      </c>
      <c r="BN23" s="19"/>
      <c r="BO23" s="19"/>
      <c r="BP23" s="19"/>
      <c r="BQ23" s="19"/>
      <c r="BR23" s="19"/>
      <c r="BS23" s="19"/>
      <c r="BT23" s="19"/>
      <c r="BU23" s="19">
        <v>1</v>
      </c>
      <c r="BV23" s="19">
        <v>1</v>
      </c>
      <c r="BW23" s="19"/>
      <c r="BX23" s="19"/>
      <c r="BY23" s="19"/>
      <c r="BZ23" s="19">
        <v>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23"/>
      <c r="DU23" s="19"/>
      <c r="DV23" s="19"/>
      <c r="DW23" s="23"/>
      <c r="DX23" s="18"/>
      <c r="DY23" s="18"/>
      <c r="DZ23" s="22"/>
      <c r="EA23" s="19"/>
      <c r="EB23" s="19"/>
      <c r="EC23" s="19"/>
      <c r="ED23" s="19"/>
      <c r="EE23" s="19"/>
      <c r="EF23" s="19"/>
      <c r="EG23" s="23"/>
      <c r="EH23" s="18"/>
      <c r="EI23" s="18"/>
      <c r="EJ23" s="18"/>
      <c r="EK23" s="18"/>
      <c r="EL23" s="18"/>
      <c r="EM23" s="18"/>
      <c r="EN23" s="22"/>
      <c r="EO23" s="18"/>
      <c r="EP23" s="18"/>
      <c r="EQ23" s="18"/>
      <c r="ER23" s="18"/>
      <c r="ES23" s="18"/>
      <c r="ET23" s="18"/>
      <c r="EU23" s="22"/>
      <c r="EZ23">
        <v>1</v>
      </c>
      <c r="FA23">
        <v>2</v>
      </c>
      <c r="FC23">
        <v>0.75</v>
      </c>
      <c r="FD23">
        <v>1</v>
      </c>
      <c r="FI23" s="18"/>
      <c r="FJ23" s="18"/>
      <c r="FK23" s="18"/>
      <c r="FL23" s="18">
        <v>0.2</v>
      </c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>
        <v>1.1000000000000001</v>
      </c>
      <c r="FZ23" s="18">
        <v>0.8</v>
      </c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9"/>
      <c r="GN23" s="19"/>
      <c r="GO23" s="19"/>
      <c r="GP23" s="19">
        <v>1</v>
      </c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>
        <v>1</v>
      </c>
      <c r="HD23" s="19">
        <v>1</v>
      </c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59"/>
    </row>
    <row r="24" spans="2:224" ht="15.75" thickBot="1" x14ac:dyDescent="0.3">
      <c r="B24">
        <v>732</v>
      </c>
      <c r="C24">
        <v>52</v>
      </c>
      <c r="D24" s="62">
        <v>44098</v>
      </c>
      <c r="E24" t="s">
        <v>2241</v>
      </c>
      <c r="F24">
        <v>31996046023</v>
      </c>
      <c r="G24" t="s">
        <v>2242</v>
      </c>
      <c r="H24">
        <v>0</v>
      </c>
      <c r="I24">
        <v>0</v>
      </c>
      <c r="J24" t="s">
        <v>20</v>
      </c>
      <c r="K24">
        <v>0</v>
      </c>
      <c r="M24" t="s">
        <v>2378</v>
      </c>
      <c r="N24" t="s">
        <v>617</v>
      </c>
      <c r="O24" t="s">
        <v>2381</v>
      </c>
      <c r="P24">
        <v>10</v>
      </c>
      <c r="R24">
        <v>189.9</v>
      </c>
      <c r="S24">
        <v>33.75</v>
      </c>
      <c r="T24" t="s">
        <v>2395</v>
      </c>
      <c r="Y24" s="18">
        <v>0.84</v>
      </c>
      <c r="Z24" s="18"/>
      <c r="AA24" s="18"/>
      <c r="AB24" s="18"/>
      <c r="AC24" s="18"/>
      <c r="AD24" s="18">
        <v>0.5</v>
      </c>
      <c r="AE24" s="18"/>
      <c r="AF24" s="18"/>
      <c r="AG24" s="18">
        <v>1</v>
      </c>
      <c r="AH24">
        <v>1</v>
      </c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>
        <v>0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>
        <v>0.82599999999999996</v>
      </c>
      <c r="BL24" s="18"/>
      <c r="BM24" s="19">
        <v>1</v>
      </c>
      <c r="BN24" s="19"/>
      <c r="BO24" s="19"/>
      <c r="BP24" s="19"/>
      <c r="BQ24" s="19"/>
      <c r="BR24" s="19">
        <v>1</v>
      </c>
      <c r="BS24" s="19"/>
      <c r="BT24" s="19"/>
      <c r="BU24" s="19">
        <v>1</v>
      </c>
      <c r="BV24" s="19">
        <v>1</v>
      </c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>
        <v>1</v>
      </c>
      <c r="CZ24" s="19"/>
      <c r="DA24" s="19"/>
      <c r="DB24" s="19">
        <v>1</v>
      </c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23"/>
      <c r="DU24" s="19"/>
      <c r="DV24" s="19"/>
      <c r="DW24" s="23"/>
      <c r="DX24" s="18"/>
      <c r="DY24" s="18"/>
      <c r="DZ24" s="22"/>
      <c r="EA24" s="19"/>
      <c r="EB24" s="19"/>
      <c r="EC24" s="19"/>
      <c r="ED24" s="19"/>
      <c r="EE24" s="19"/>
      <c r="EF24" s="19"/>
      <c r="EG24" s="23"/>
      <c r="EH24" s="18"/>
      <c r="EI24" s="18"/>
      <c r="EJ24" s="18"/>
      <c r="EK24" s="18"/>
      <c r="EL24" s="18"/>
      <c r="EM24" s="18"/>
      <c r="EN24" s="22"/>
      <c r="EO24" s="18"/>
      <c r="EP24" s="18"/>
      <c r="EQ24" s="18"/>
      <c r="ER24" s="18"/>
      <c r="ES24" s="18"/>
      <c r="ET24" s="18"/>
      <c r="EU24" s="22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59"/>
    </row>
    <row r="25" spans="2:224" ht="15.75" thickBot="1" x14ac:dyDescent="0.3">
      <c r="B25">
        <v>201</v>
      </c>
      <c r="C25">
        <v>527</v>
      </c>
      <c r="D25" s="43">
        <v>44020</v>
      </c>
      <c r="E25" t="s">
        <v>876</v>
      </c>
      <c r="F25">
        <v>31988114933</v>
      </c>
      <c r="G25">
        <v>0</v>
      </c>
      <c r="H25">
        <v>0</v>
      </c>
      <c r="I25" t="s">
        <v>877</v>
      </c>
      <c r="J25" t="s">
        <v>20</v>
      </c>
      <c r="K25" t="s">
        <v>298</v>
      </c>
      <c r="L25" t="s">
        <v>877</v>
      </c>
      <c r="M25" t="s">
        <v>2378</v>
      </c>
      <c r="N25" t="s">
        <v>2379</v>
      </c>
      <c r="O25" t="s">
        <v>2381</v>
      </c>
      <c r="P25" t="s">
        <v>2431</v>
      </c>
      <c r="R25">
        <v>177.38</v>
      </c>
      <c r="S25">
        <f>16.78+16.78</f>
        <v>33.56</v>
      </c>
      <c r="T25" t="s">
        <v>2395</v>
      </c>
      <c r="Y25" s="67"/>
      <c r="Z25" s="67"/>
      <c r="AA25" s="67"/>
      <c r="AB25" s="67"/>
      <c r="AC25" s="67"/>
      <c r="AD25" s="67"/>
      <c r="AE25" s="67"/>
      <c r="AF25" s="67"/>
      <c r="AG25" s="67">
        <v>1</v>
      </c>
      <c r="AH25">
        <v>1</v>
      </c>
      <c r="AI25" s="67"/>
      <c r="AJ25" s="67"/>
      <c r="AK25" s="67">
        <v>1.145</v>
      </c>
      <c r="AL25" s="67"/>
      <c r="AM25" s="67">
        <v>1</v>
      </c>
      <c r="AN25" s="67">
        <v>1</v>
      </c>
      <c r="AO25" s="67"/>
      <c r="AP25" s="67"/>
      <c r="AQ25" s="67"/>
      <c r="AR25" s="67"/>
      <c r="AS25" s="67"/>
      <c r="AT25" s="67"/>
      <c r="AU25">
        <v>0</v>
      </c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>
        <v>1</v>
      </c>
      <c r="BH25" s="67"/>
      <c r="BI25" s="67"/>
      <c r="BJ25" s="67"/>
      <c r="BK25" s="67"/>
      <c r="BL25" s="67"/>
      <c r="BM25" s="68"/>
      <c r="BN25" s="68"/>
      <c r="BO25" s="68"/>
      <c r="BP25" s="68"/>
      <c r="BQ25" s="68"/>
      <c r="BR25" s="68"/>
      <c r="BS25" s="68"/>
      <c r="BT25" s="68"/>
      <c r="BU25" s="68">
        <v>1</v>
      </c>
      <c r="BV25" s="68">
        <v>1</v>
      </c>
      <c r="BW25" s="68"/>
      <c r="BX25" s="68"/>
      <c r="BY25" s="68">
        <v>1</v>
      </c>
      <c r="BZ25" s="68"/>
      <c r="CA25" s="68">
        <v>2</v>
      </c>
      <c r="CB25" s="68">
        <v>2</v>
      </c>
      <c r="CC25" s="68"/>
      <c r="CD25" s="68"/>
      <c r="CE25" s="68"/>
      <c r="CF25" s="68"/>
      <c r="CG25" s="68"/>
      <c r="CH25" s="68"/>
      <c r="CI25" s="68"/>
      <c r="CJ25" s="68"/>
      <c r="CK25" s="68"/>
      <c r="CL25" s="68"/>
      <c r="CM25" s="68"/>
      <c r="CN25" s="68"/>
      <c r="CO25" s="68"/>
      <c r="CP25" s="68"/>
      <c r="CQ25" s="68"/>
      <c r="CR25" s="68"/>
      <c r="CS25" s="68"/>
      <c r="CT25" s="68"/>
      <c r="CU25" s="68">
        <v>1</v>
      </c>
      <c r="CV25" s="68"/>
      <c r="CW25" s="68"/>
      <c r="CX25" s="68"/>
      <c r="CY25" s="68"/>
      <c r="CZ25" s="68"/>
      <c r="DA25" s="68"/>
      <c r="DB25" s="68"/>
      <c r="DC25" s="68"/>
      <c r="DD25" s="68"/>
      <c r="DE25" s="68"/>
      <c r="DF25" s="68"/>
      <c r="DG25" s="68"/>
      <c r="DH25" s="68"/>
      <c r="DI25" s="68"/>
      <c r="DJ25" s="68"/>
      <c r="DK25" s="68"/>
      <c r="DL25" s="68"/>
      <c r="DM25" s="68"/>
      <c r="DN25" s="68"/>
      <c r="DO25" s="68"/>
      <c r="DP25" s="68"/>
      <c r="DQ25" s="68"/>
      <c r="DR25" s="68"/>
      <c r="DS25" s="68"/>
      <c r="DT25" s="69"/>
      <c r="DU25" s="68"/>
      <c r="DV25" s="68"/>
      <c r="DW25" s="69"/>
      <c r="DX25" s="67"/>
      <c r="DY25" s="67"/>
      <c r="DZ25" s="70"/>
      <c r="EA25" s="68"/>
      <c r="EB25" s="68"/>
      <c r="EC25" s="68"/>
      <c r="ED25" s="68"/>
      <c r="EE25" s="68"/>
      <c r="EF25" s="68"/>
      <c r="EG25" s="69"/>
      <c r="EH25" s="67"/>
      <c r="EI25" s="67"/>
      <c r="EJ25" s="67"/>
      <c r="EK25" s="67"/>
      <c r="EL25" s="67"/>
      <c r="EM25" s="67"/>
      <c r="EN25" s="70"/>
      <c r="EO25" s="67"/>
      <c r="EP25" s="67"/>
      <c r="EQ25" s="67"/>
      <c r="ER25" s="67"/>
      <c r="ES25" s="67"/>
      <c r="ET25" s="67"/>
      <c r="EU25" s="70" t="s">
        <v>2682</v>
      </c>
      <c r="EV25">
        <v>12</v>
      </c>
      <c r="EW25" t="s">
        <v>2601</v>
      </c>
      <c r="FI25" s="67"/>
      <c r="FJ25" s="67"/>
      <c r="FK25" s="67"/>
      <c r="FL25" s="67"/>
      <c r="FM25" s="67"/>
      <c r="FN25" s="67"/>
      <c r="FO25" s="67"/>
      <c r="FP25" s="67"/>
      <c r="FQ25" s="67"/>
      <c r="FR25" s="67"/>
      <c r="FS25" s="67"/>
      <c r="FT25" s="67"/>
      <c r="FU25" s="67"/>
      <c r="FV25" s="67"/>
      <c r="FW25" s="67"/>
      <c r="FX25" s="67"/>
      <c r="FY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8"/>
      <c r="GN25" s="68"/>
      <c r="GO25" s="68"/>
      <c r="GP25" s="68"/>
      <c r="GQ25" s="68"/>
      <c r="GR25" s="68"/>
      <c r="GS25" s="68"/>
      <c r="GT25" s="68"/>
      <c r="GU25" s="68"/>
      <c r="GV25" s="68"/>
      <c r="GW25" s="68"/>
      <c r="GX25" s="68"/>
      <c r="GY25" s="68"/>
      <c r="GZ25" s="68"/>
      <c r="HA25" s="68"/>
      <c r="HB25" s="68"/>
      <c r="HC25" s="68"/>
      <c r="HD25" s="68"/>
      <c r="HE25" s="68"/>
      <c r="HF25" s="68"/>
      <c r="HG25" s="68"/>
      <c r="HH25" s="68"/>
      <c r="HI25" s="68"/>
      <c r="HJ25" s="68"/>
      <c r="HK25" s="68"/>
      <c r="HL25" s="68"/>
      <c r="HM25" s="68"/>
      <c r="HN25" s="68"/>
      <c r="HO25" s="68"/>
      <c r="HP25" s="9"/>
    </row>
    <row r="26" spans="2:224" ht="15.75" thickBot="1" x14ac:dyDescent="0.3">
      <c r="B26">
        <v>658</v>
      </c>
      <c r="C26">
        <v>814</v>
      </c>
      <c r="D26" s="62">
        <v>44085</v>
      </c>
      <c r="E26" t="s">
        <v>134</v>
      </c>
      <c r="F26">
        <v>31983961984</v>
      </c>
      <c r="G26" t="s">
        <v>135</v>
      </c>
      <c r="H26">
        <v>0</v>
      </c>
      <c r="I26" t="s">
        <v>136</v>
      </c>
      <c r="J26" t="s">
        <v>20</v>
      </c>
      <c r="K26" t="s">
        <v>97</v>
      </c>
      <c r="L26" t="s">
        <v>136</v>
      </c>
      <c r="M26" t="s">
        <v>2378</v>
      </c>
      <c r="N26" t="s">
        <v>2379</v>
      </c>
      <c r="O26" t="s">
        <v>2381</v>
      </c>
      <c r="P26">
        <v>15</v>
      </c>
      <c r="R26">
        <v>302</v>
      </c>
      <c r="S26">
        <v>33.5</v>
      </c>
      <c r="T26" t="s">
        <v>2404</v>
      </c>
      <c r="Y26" s="18">
        <v>1.0580000000000001</v>
      </c>
      <c r="Z26" s="18"/>
      <c r="AA26" s="18"/>
      <c r="AB26" s="18"/>
      <c r="AC26" s="18"/>
      <c r="AD26" s="18">
        <v>1</v>
      </c>
      <c r="AE26" s="18"/>
      <c r="AF26" s="18"/>
      <c r="AG26" s="18">
        <v>1</v>
      </c>
      <c r="AH26">
        <v>1</v>
      </c>
      <c r="AI26" s="18"/>
      <c r="AJ26" s="18"/>
      <c r="AK26" s="18"/>
      <c r="AL26" s="18">
        <v>0.5</v>
      </c>
      <c r="AM26" s="18"/>
      <c r="AN26" s="18"/>
      <c r="AO26" s="18"/>
      <c r="AP26" s="18"/>
      <c r="AQ26" s="18"/>
      <c r="AR26" s="18"/>
      <c r="AS26" s="18"/>
      <c r="AT26" s="18"/>
      <c r="AU26">
        <v>0</v>
      </c>
      <c r="AV26" s="18"/>
      <c r="AW26" s="18"/>
      <c r="AX26" s="18"/>
      <c r="AY26" s="18"/>
      <c r="AZ26" s="18"/>
      <c r="BA26" s="18"/>
      <c r="BB26" s="18">
        <v>0.4</v>
      </c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9">
        <v>1</v>
      </c>
      <c r="BN26" s="19"/>
      <c r="BO26" s="19"/>
      <c r="BP26" s="19"/>
      <c r="BQ26" s="19"/>
      <c r="BR26" s="19">
        <v>2</v>
      </c>
      <c r="BS26" s="19"/>
      <c r="BT26" s="19"/>
      <c r="BU26" s="19">
        <v>1</v>
      </c>
      <c r="BV26" s="19">
        <v>1</v>
      </c>
      <c r="BW26" s="19"/>
      <c r="BX26" s="19"/>
      <c r="BY26" s="19"/>
      <c r="BZ26" s="19">
        <v>1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>
        <v>1</v>
      </c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>
        <v>1</v>
      </c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23"/>
      <c r="DU26" s="19"/>
      <c r="DV26" s="19"/>
      <c r="DW26" s="23"/>
      <c r="DX26" s="18"/>
      <c r="DY26" s="18"/>
      <c r="DZ26" s="22"/>
      <c r="EA26" s="19"/>
      <c r="EB26" s="19"/>
      <c r="EC26" s="19"/>
      <c r="ED26" s="19"/>
      <c r="EE26" s="19"/>
      <c r="EF26" s="19"/>
      <c r="EG26" s="23"/>
      <c r="EH26" s="18"/>
      <c r="EI26" s="18"/>
      <c r="EJ26" s="18"/>
      <c r="EK26" s="18"/>
      <c r="EL26" s="18"/>
      <c r="EM26" s="18"/>
      <c r="EN26" s="22"/>
      <c r="EO26" s="18"/>
      <c r="EP26" s="18"/>
      <c r="EQ26" s="18"/>
      <c r="ER26" s="18"/>
      <c r="ES26" s="18"/>
      <c r="ET26" s="18"/>
      <c r="EU26" s="22"/>
      <c r="FC26">
        <v>0.85</v>
      </c>
      <c r="FD26">
        <v>1</v>
      </c>
      <c r="FI26" s="18"/>
      <c r="FJ26" s="18">
        <v>1.06</v>
      </c>
      <c r="FK26" s="18"/>
      <c r="FL26" s="18"/>
      <c r="FM26" s="18"/>
      <c r="FN26" s="18">
        <v>0.95</v>
      </c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9"/>
      <c r="GN26" s="19">
        <v>1</v>
      </c>
      <c r="GO26" s="19"/>
      <c r="GP26" s="19"/>
      <c r="GQ26" s="19"/>
      <c r="GR26" s="19">
        <v>1</v>
      </c>
      <c r="GS26" s="19"/>
      <c r="GT26" s="19"/>
      <c r="GU26" s="19"/>
      <c r="GV26" s="19"/>
      <c r="GW26" s="19"/>
      <c r="GX26" s="19"/>
      <c r="GY26" s="19"/>
      <c r="GZ26" s="19"/>
      <c r="HA26" s="19"/>
      <c r="HB26" s="19"/>
      <c r="HC26" s="19"/>
      <c r="HD26" s="19"/>
      <c r="HE26" s="19"/>
      <c r="HF26" s="19"/>
      <c r="HG26" s="19"/>
      <c r="HH26" s="19"/>
      <c r="HI26" s="19"/>
      <c r="HJ26" s="19"/>
      <c r="HK26" s="19"/>
      <c r="HL26" s="19"/>
      <c r="HM26" s="19"/>
      <c r="HN26" s="19"/>
      <c r="HO26" s="19"/>
      <c r="HP26" s="59"/>
    </row>
    <row r="27" spans="2:224" ht="15.75" thickBot="1" x14ac:dyDescent="0.3">
      <c r="B27">
        <v>909</v>
      </c>
      <c r="C27">
        <v>718</v>
      </c>
      <c r="D27" s="62">
        <v>44134</v>
      </c>
      <c r="E27" t="s">
        <v>385</v>
      </c>
      <c r="F27">
        <v>31999757227</v>
      </c>
      <c r="G27" t="s">
        <v>386</v>
      </c>
      <c r="H27">
        <v>0</v>
      </c>
      <c r="I27" t="s">
        <v>387</v>
      </c>
      <c r="J27" t="s">
        <v>20</v>
      </c>
      <c r="K27" t="s">
        <v>156</v>
      </c>
      <c r="L27" t="s">
        <v>387</v>
      </c>
      <c r="M27" t="s">
        <v>2378</v>
      </c>
      <c r="N27" t="s">
        <v>2378</v>
      </c>
      <c r="O27" t="s">
        <v>2381</v>
      </c>
      <c r="P27" t="s">
        <v>2396</v>
      </c>
      <c r="R27">
        <v>260.5</v>
      </c>
      <c r="S27">
        <v>33.479999999999997</v>
      </c>
      <c r="T27" t="s">
        <v>2426</v>
      </c>
      <c r="Y27" s="18">
        <v>0.95799999999999996</v>
      </c>
      <c r="Z27" s="18"/>
      <c r="AA27" s="18"/>
      <c r="AB27" s="18"/>
      <c r="AC27" s="18"/>
      <c r="AD27" s="18">
        <v>1</v>
      </c>
      <c r="AE27" s="18">
        <v>1</v>
      </c>
      <c r="AF27" s="18"/>
      <c r="AG27" s="18"/>
      <c r="AH27">
        <v>2</v>
      </c>
      <c r="AI27" s="18"/>
      <c r="AJ27" s="18"/>
      <c r="AK27" s="18"/>
      <c r="AL27" s="18">
        <v>1</v>
      </c>
      <c r="AM27" s="18"/>
      <c r="AN27" s="18"/>
      <c r="AO27" s="18"/>
      <c r="AP27" s="18"/>
      <c r="AQ27" s="18"/>
      <c r="AR27" s="18"/>
      <c r="AS27" s="18"/>
      <c r="AT27" s="18"/>
      <c r="AU27">
        <v>0</v>
      </c>
      <c r="AV27" s="18"/>
      <c r="AW27" s="18"/>
      <c r="AX27" s="18"/>
      <c r="AY27" s="18"/>
      <c r="AZ27" s="18"/>
      <c r="BA27" s="18"/>
      <c r="BB27" s="18">
        <v>0.8</v>
      </c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9">
        <v>1</v>
      </c>
      <c r="BN27" s="19"/>
      <c r="BO27" s="19"/>
      <c r="BP27" s="19"/>
      <c r="BQ27" s="19"/>
      <c r="BR27" s="19">
        <v>2</v>
      </c>
      <c r="BS27" s="19">
        <v>2</v>
      </c>
      <c r="BT27" s="19"/>
      <c r="BU27" s="19"/>
      <c r="BV27" s="19">
        <v>2</v>
      </c>
      <c r="BW27" s="19"/>
      <c r="BX27" s="19"/>
      <c r="BY27" s="19"/>
      <c r="BZ27" s="19">
        <v>2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>
        <v>2</v>
      </c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>
        <v>1</v>
      </c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23"/>
      <c r="DU27" s="19"/>
      <c r="DV27" s="19"/>
      <c r="DW27" s="23"/>
      <c r="DX27" s="18"/>
      <c r="DY27" s="18"/>
      <c r="DZ27" s="22"/>
      <c r="EA27" s="19"/>
      <c r="EB27" s="19"/>
      <c r="EC27" s="19"/>
      <c r="ED27" s="19"/>
      <c r="EE27" s="19"/>
      <c r="EF27" s="19"/>
      <c r="EG27" s="23"/>
      <c r="EH27" s="18"/>
      <c r="EI27" s="18"/>
      <c r="EJ27" s="18"/>
      <c r="EK27" s="18"/>
      <c r="EL27" s="18"/>
      <c r="EM27" s="18"/>
      <c r="EN27" s="22"/>
      <c r="EO27" s="18"/>
      <c r="EP27" s="18"/>
      <c r="EQ27" s="18"/>
      <c r="ER27" s="18"/>
      <c r="ES27" s="18"/>
      <c r="ET27" s="18"/>
      <c r="EU27" s="22"/>
      <c r="FC27">
        <v>0.81599999999999995</v>
      </c>
      <c r="FD27">
        <v>1</v>
      </c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59"/>
    </row>
    <row r="28" spans="2:224" ht="15.75" thickBot="1" x14ac:dyDescent="0.3">
      <c r="B28">
        <v>652</v>
      </c>
      <c r="C28">
        <v>718</v>
      </c>
      <c r="D28" s="62">
        <v>44082</v>
      </c>
      <c r="E28" t="s">
        <v>385</v>
      </c>
      <c r="F28">
        <v>31999757227</v>
      </c>
      <c r="G28" t="s">
        <v>386</v>
      </c>
      <c r="H28">
        <v>0</v>
      </c>
      <c r="I28" t="s">
        <v>387</v>
      </c>
      <c r="J28" t="s">
        <v>20</v>
      </c>
      <c r="K28" t="s">
        <v>156</v>
      </c>
      <c r="L28" t="s">
        <v>387</v>
      </c>
      <c r="M28" t="s">
        <v>2378</v>
      </c>
      <c r="N28" t="s">
        <v>2379</v>
      </c>
      <c r="O28" t="s">
        <v>2381</v>
      </c>
      <c r="P28" t="s">
        <v>2396</v>
      </c>
      <c r="R28">
        <v>159.9</v>
      </c>
      <c r="S28">
        <v>33.479999999999997</v>
      </c>
      <c r="T28" t="s">
        <v>2395</v>
      </c>
      <c r="U28">
        <v>7</v>
      </c>
      <c r="Y28" s="18">
        <v>1</v>
      </c>
      <c r="Z28" s="18"/>
      <c r="AA28" s="18"/>
      <c r="AB28" s="18"/>
      <c r="AC28" s="18"/>
      <c r="AD28" s="18">
        <v>0.5</v>
      </c>
      <c r="AE28" s="18"/>
      <c r="AF28" s="18"/>
      <c r="AG28" s="18"/>
      <c r="AH28">
        <v>1</v>
      </c>
      <c r="AI28" s="18"/>
      <c r="AJ28" s="18"/>
      <c r="AK28" s="18"/>
      <c r="AL28" s="18">
        <v>0.5</v>
      </c>
      <c r="AM28" s="18"/>
      <c r="AN28" s="18"/>
      <c r="AO28" s="18"/>
      <c r="AP28" s="18"/>
      <c r="AQ28" s="18"/>
      <c r="AR28" s="18"/>
      <c r="AS28" s="18"/>
      <c r="AT28" s="18"/>
      <c r="AU28">
        <v>0</v>
      </c>
      <c r="AV28" s="18"/>
      <c r="AW28" s="18"/>
      <c r="AX28" s="18"/>
      <c r="AY28" s="18"/>
      <c r="AZ28" s="18"/>
      <c r="BA28" s="18"/>
      <c r="BB28" s="18">
        <v>0.8</v>
      </c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9">
        <v>1</v>
      </c>
      <c r="BN28" s="19"/>
      <c r="BO28" s="19"/>
      <c r="BP28" s="19"/>
      <c r="BQ28" s="19"/>
      <c r="BR28" s="19">
        <v>1</v>
      </c>
      <c r="BS28" s="19"/>
      <c r="BT28" s="19"/>
      <c r="BU28" s="19"/>
      <c r="BV28" s="19">
        <v>1</v>
      </c>
      <c r="BW28" s="19"/>
      <c r="BX28" s="19"/>
      <c r="BY28" s="19"/>
      <c r="BZ28" s="19">
        <v>1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>
        <v>2</v>
      </c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23"/>
      <c r="DU28" s="19"/>
      <c r="DV28" s="19"/>
      <c r="DW28" s="23"/>
      <c r="DX28" s="18"/>
      <c r="DY28" s="18"/>
      <c r="DZ28" s="22"/>
      <c r="EA28" s="19"/>
      <c r="EB28" s="19"/>
      <c r="EC28" s="19"/>
      <c r="ED28" s="19"/>
      <c r="EE28" s="19"/>
      <c r="EF28" s="19"/>
      <c r="EG28" s="23"/>
      <c r="EH28" s="18"/>
      <c r="EI28" s="18"/>
      <c r="EJ28" s="18"/>
      <c r="EK28" s="18"/>
      <c r="EL28" s="18"/>
      <c r="EM28" s="18"/>
      <c r="EN28" s="22"/>
      <c r="EO28" s="18"/>
      <c r="EP28" s="18"/>
      <c r="EQ28" s="18"/>
      <c r="ER28" s="18"/>
      <c r="ES28" s="18"/>
      <c r="ET28" s="18"/>
      <c r="EU28" s="22"/>
      <c r="EV28">
        <v>7.5</v>
      </c>
      <c r="EW28" t="s">
        <v>2596</v>
      </c>
      <c r="FC28">
        <v>0.95</v>
      </c>
      <c r="FD28">
        <v>1</v>
      </c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59"/>
    </row>
    <row r="29" spans="2:224" ht="15.75" thickBot="1" x14ac:dyDescent="0.3">
      <c r="B29">
        <v>738</v>
      </c>
      <c r="C29">
        <v>845</v>
      </c>
      <c r="D29" s="62">
        <v>44100</v>
      </c>
      <c r="E29" t="s">
        <v>2813</v>
      </c>
      <c r="F29">
        <v>31999999999</v>
      </c>
      <c r="G29">
        <v>0</v>
      </c>
      <c r="H29">
        <v>0</v>
      </c>
      <c r="I29" t="s">
        <v>2814</v>
      </c>
      <c r="J29" t="s">
        <v>20</v>
      </c>
      <c r="K29" t="s">
        <v>2815</v>
      </c>
      <c r="M29" t="s">
        <v>2378</v>
      </c>
      <c r="N29" t="s">
        <v>2403</v>
      </c>
      <c r="O29" t="s">
        <v>2405</v>
      </c>
      <c r="P29" t="s">
        <v>2470</v>
      </c>
      <c r="R29">
        <v>659.9</v>
      </c>
      <c r="S29">
        <v>32.65</v>
      </c>
      <c r="T29" t="s">
        <v>2426</v>
      </c>
      <c r="Y29" s="18">
        <v>0.79</v>
      </c>
      <c r="Z29" s="18"/>
      <c r="AA29" s="18"/>
      <c r="AB29" s="18"/>
      <c r="AC29" s="18"/>
      <c r="AD29" s="18">
        <v>0.5</v>
      </c>
      <c r="AE29" s="18">
        <v>0.5</v>
      </c>
      <c r="AF29" s="18"/>
      <c r="AG29" s="18">
        <v>2</v>
      </c>
      <c r="AH29">
        <v>2</v>
      </c>
      <c r="AI29" s="18"/>
      <c r="AJ29" s="18"/>
      <c r="AK29" s="18"/>
      <c r="AL29" s="18">
        <v>0.5</v>
      </c>
      <c r="AM29" s="18"/>
      <c r="AN29" s="18"/>
      <c r="AO29" s="18"/>
      <c r="AP29" s="18"/>
      <c r="AQ29" s="18"/>
      <c r="AR29" s="18"/>
      <c r="AS29" s="18"/>
      <c r="AT29" s="18"/>
      <c r="AU29">
        <v>0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>
        <v>0.5</v>
      </c>
      <c r="BF29" s="18"/>
      <c r="BG29" s="18"/>
      <c r="BH29" s="18"/>
      <c r="BI29" s="18"/>
      <c r="BJ29" s="18"/>
      <c r="BK29" s="18"/>
      <c r="BL29" s="18"/>
      <c r="BM29" s="19">
        <v>1</v>
      </c>
      <c r="BN29" s="19"/>
      <c r="BO29" s="19"/>
      <c r="BP29" s="19"/>
      <c r="BQ29" s="19"/>
      <c r="BR29" s="19">
        <v>1</v>
      </c>
      <c r="BS29" s="19">
        <v>1</v>
      </c>
      <c r="BT29" s="19"/>
      <c r="BU29" s="19">
        <v>2</v>
      </c>
      <c r="BV29" s="19">
        <v>2</v>
      </c>
      <c r="BW29" s="19"/>
      <c r="BX29" s="19"/>
      <c r="BY29" s="19"/>
      <c r="BZ29" s="19">
        <v>1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>
        <v>1</v>
      </c>
      <c r="CT29" s="19"/>
      <c r="CU29" s="19"/>
      <c r="CV29" s="19"/>
      <c r="CW29" s="19"/>
      <c r="CX29" s="19"/>
      <c r="CY29" s="19"/>
      <c r="CZ29" s="19"/>
      <c r="DA29" s="19">
        <v>1</v>
      </c>
      <c r="DB29" s="19">
        <v>2</v>
      </c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23"/>
      <c r="DU29" s="19"/>
      <c r="DV29" s="19"/>
      <c r="DW29" s="23"/>
      <c r="DX29" s="18"/>
      <c r="DY29" s="18"/>
      <c r="DZ29" s="22"/>
      <c r="EA29" s="19">
        <v>170</v>
      </c>
      <c r="EB29" s="19"/>
      <c r="EC29" s="19"/>
      <c r="ED29" s="19"/>
      <c r="EE29" s="19"/>
      <c r="EF29" s="19"/>
      <c r="EG29" s="23"/>
      <c r="EH29" s="18">
        <v>1</v>
      </c>
      <c r="EI29" s="18"/>
      <c r="EJ29" s="18"/>
      <c r="EK29" s="18"/>
      <c r="EL29" s="18"/>
      <c r="EM29" s="18"/>
      <c r="EN29" s="22"/>
      <c r="EO29" s="18" t="s">
        <v>2594</v>
      </c>
      <c r="EP29" s="18"/>
      <c r="EQ29" s="18"/>
      <c r="ER29" s="18"/>
      <c r="ES29" s="18"/>
      <c r="ET29" s="18"/>
      <c r="EU29" s="22"/>
      <c r="FI29" s="18"/>
      <c r="FJ29" s="18">
        <v>1.048</v>
      </c>
      <c r="FK29" s="18"/>
      <c r="FL29" s="18"/>
      <c r="FM29" s="18"/>
      <c r="FN29" s="18">
        <f>1.038+0.804</f>
        <v>1.8420000000000001</v>
      </c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9"/>
      <c r="GN29" s="19">
        <v>1</v>
      </c>
      <c r="GO29" s="19"/>
      <c r="GP29" s="19"/>
      <c r="GQ29" s="19"/>
      <c r="GR29" s="19">
        <f>1+1</f>
        <v>2</v>
      </c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59"/>
    </row>
    <row r="30" spans="2:224" ht="15.75" thickBot="1" x14ac:dyDescent="0.3">
      <c r="B30">
        <v>183</v>
      </c>
      <c r="C30">
        <v>614</v>
      </c>
      <c r="D30" s="43">
        <v>44017</v>
      </c>
      <c r="E30" t="s">
        <v>647</v>
      </c>
      <c r="F30">
        <v>31988547929</v>
      </c>
      <c r="G30">
        <v>0</v>
      </c>
      <c r="H30">
        <v>0</v>
      </c>
      <c r="I30" t="s">
        <v>648</v>
      </c>
      <c r="J30" t="s">
        <v>20</v>
      </c>
      <c r="K30" t="s">
        <v>649</v>
      </c>
      <c r="L30" t="s">
        <v>648</v>
      </c>
      <c r="M30" t="s">
        <v>2378</v>
      </c>
      <c r="N30" t="s">
        <v>2379</v>
      </c>
      <c r="O30" t="s">
        <v>2381</v>
      </c>
      <c r="P30" t="s">
        <v>2431</v>
      </c>
      <c r="R30">
        <v>150.69999999999999</v>
      </c>
      <c r="S30">
        <v>32.42</v>
      </c>
      <c r="T30" t="s">
        <v>2395</v>
      </c>
      <c r="Y30" s="67"/>
      <c r="Z30" s="67"/>
      <c r="AA30" s="67"/>
      <c r="AB30" s="67"/>
      <c r="AC30" s="67"/>
      <c r="AD30" s="67"/>
      <c r="AE30" s="67"/>
      <c r="AF30" s="67"/>
      <c r="AG30" s="67">
        <v>1</v>
      </c>
      <c r="AH30">
        <v>1</v>
      </c>
      <c r="AI30" s="67"/>
      <c r="AJ30" s="67"/>
      <c r="AK30" s="67"/>
      <c r="AL30" s="67"/>
      <c r="AM30" s="67"/>
      <c r="AN30" s="67">
        <v>0.5</v>
      </c>
      <c r="AO30" s="67"/>
      <c r="AP30" s="67">
        <v>1.35</v>
      </c>
      <c r="AQ30" s="67"/>
      <c r="AR30" s="67"/>
      <c r="AS30" s="67"/>
      <c r="AT30" s="67">
        <v>1</v>
      </c>
      <c r="AU30">
        <v>0</v>
      </c>
      <c r="AV30" s="67"/>
      <c r="AW30" s="67"/>
      <c r="AX30" s="67"/>
      <c r="AY30" s="67"/>
      <c r="AZ30" s="67"/>
      <c r="BA30" s="67"/>
      <c r="BB30" s="67"/>
      <c r="BC30" s="67"/>
      <c r="BD30" s="67"/>
      <c r="BE30" s="67">
        <v>0.5</v>
      </c>
      <c r="BF30" s="67"/>
      <c r="BG30" s="67"/>
      <c r="BH30" s="67"/>
      <c r="BI30" s="67"/>
      <c r="BJ30" s="67"/>
      <c r="BK30" s="67"/>
      <c r="BL30" s="67"/>
      <c r="BM30" s="68"/>
      <c r="BN30" s="68"/>
      <c r="BO30" s="68"/>
      <c r="BP30" s="68"/>
      <c r="BQ30" s="68"/>
      <c r="BR30" s="68"/>
      <c r="BS30" s="68"/>
      <c r="BT30" s="68"/>
      <c r="BU30" s="68">
        <v>1</v>
      </c>
      <c r="BV30" s="68">
        <v>1</v>
      </c>
      <c r="BW30" s="68"/>
      <c r="BX30" s="68"/>
      <c r="BY30" s="68"/>
      <c r="BZ30" s="68"/>
      <c r="CA30" s="68"/>
      <c r="CB30" s="68">
        <v>1</v>
      </c>
      <c r="CC30" s="68"/>
      <c r="CD30" s="68">
        <v>1</v>
      </c>
      <c r="CE30" s="68"/>
      <c r="CF30" s="68"/>
      <c r="CG30" s="68"/>
      <c r="CH30" s="68">
        <v>2</v>
      </c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>
        <v>1</v>
      </c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  <c r="DG30" s="68"/>
      <c r="DH30" s="68"/>
      <c r="DI30" s="68"/>
      <c r="DJ30" s="68"/>
      <c r="DK30" s="68"/>
      <c r="DL30" s="68"/>
      <c r="DM30" s="68"/>
      <c r="DN30" s="68"/>
      <c r="DO30" s="68"/>
      <c r="DP30" s="68"/>
      <c r="DQ30" s="68"/>
      <c r="DR30" s="68"/>
      <c r="DS30" s="68"/>
      <c r="DT30" s="69"/>
      <c r="DU30" s="68"/>
      <c r="DV30" s="68"/>
      <c r="DW30" s="69"/>
      <c r="DX30" s="67"/>
      <c r="DY30" s="67"/>
      <c r="DZ30" s="70"/>
      <c r="EA30" s="68"/>
      <c r="EB30" s="68"/>
      <c r="EC30" s="68"/>
      <c r="ED30" s="68"/>
      <c r="EE30" s="68"/>
      <c r="EF30" s="68"/>
      <c r="EG30" s="69"/>
      <c r="EH30" s="67"/>
      <c r="EI30" s="67"/>
      <c r="EJ30" s="67"/>
      <c r="EK30" s="67"/>
      <c r="EL30" s="67"/>
      <c r="EM30" s="67"/>
      <c r="EN30" s="70"/>
      <c r="EO30" s="67"/>
      <c r="EP30" s="67"/>
      <c r="EQ30" s="67"/>
      <c r="ER30" s="67"/>
      <c r="ES30" s="67"/>
      <c r="ET30" s="67"/>
      <c r="EU30" s="70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7"/>
      <c r="GJ30" s="67"/>
      <c r="GK30" s="67"/>
      <c r="GL30" s="67"/>
      <c r="GM30" s="68"/>
      <c r="GN30" s="68"/>
      <c r="GO30" s="68"/>
      <c r="GP30" s="68"/>
      <c r="GQ30" s="68"/>
      <c r="GR30" s="68"/>
      <c r="GS30" s="68"/>
      <c r="GT30" s="68"/>
      <c r="GU30" s="68"/>
      <c r="GV30" s="68"/>
      <c r="GW30" s="68"/>
      <c r="GX30" s="68"/>
      <c r="GY30" s="68"/>
      <c r="GZ30" s="68"/>
      <c r="HA30" s="68"/>
      <c r="HB30" s="68"/>
      <c r="HC30" s="68"/>
      <c r="HD30" s="68"/>
      <c r="HE30" s="68"/>
      <c r="HF30" s="68"/>
      <c r="HG30" s="68"/>
      <c r="HH30" s="68"/>
      <c r="HI30" s="68"/>
      <c r="HJ30" s="68"/>
      <c r="HK30" s="68"/>
      <c r="HL30" s="68"/>
      <c r="HM30" s="68"/>
      <c r="HN30" s="68"/>
      <c r="HO30" s="68"/>
      <c r="HP30" s="9"/>
    </row>
    <row r="31" spans="2:224" ht="15.75" thickBot="1" x14ac:dyDescent="0.3">
      <c r="B31">
        <v>704</v>
      </c>
      <c r="C31">
        <v>524</v>
      </c>
      <c r="D31" s="62">
        <v>44092</v>
      </c>
      <c r="E31" t="s">
        <v>882</v>
      </c>
      <c r="F31">
        <v>31983414141</v>
      </c>
      <c r="G31">
        <v>0</v>
      </c>
      <c r="H31">
        <v>0</v>
      </c>
      <c r="I31" t="s">
        <v>155</v>
      </c>
      <c r="J31" t="s">
        <v>20</v>
      </c>
      <c r="K31" t="s">
        <v>156</v>
      </c>
      <c r="L31" t="s">
        <v>155</v>
      </c>
      <c r="M31" t="s">
        <v>2378</v>
      </c>
      <c r="N31" t="s">
        <v>2379</v>
      </c>
      <c r="O31" t="s">
        <v>2382</v>
      </c>
      <c r="P31" t="s">
        <v>2382</v>
      </c>
      <c r="R31">
        <v>222.73</v>
      </c>
      <c r="S31">
        <v>32.31</v>
      </c>
      <c r="T31" t="s">
        <v>2404</v>
      </c>
      <c r="Y31" s="18"/>
      <c r="Z31" s="18"/>
      <c r="AA31" s="18"/>
      <c r="AB31" s="18"/>
      <c r="AC31" s="18"/>
      <c r="AD31" s="18"/>
      <c r="AE31" s="18"/>
      <c r="AF31" s="18"/>
      <c r="AG31" s="18"/>
      <c r="AH31">
        <v>1</v>
      </c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>
        <v>0</v>
      </c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9"/>
      <c r="BN31" s="19"/>
      <c r="BO31" s="19"/>
      <c r="BP31" s="19"/>
      <c r="BQ31" s="19"/>
      <c r="BR31" s="19"/>
      <c r="BS31" s="19"/>
      <c r="BT31" s="19"/>
      <c r="BU31" s="19"/>
      <c r="BV31" s="19">
        <v>1</v>
      </c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23"/>
      <c r="DU31" s="19"/>
      <c r="DV31" s="19"/>
      <c r="DW31" s="23"/>
      <c r="DX31" s="18"/>
      <c r="DY31" s="18"/>
      <c r="DZ31" s="22"/>
      <c r="EA31" s="19"/>
      <c r="EB31" s="19"/>
      <c r="EC31" s="19"/>
      <c r="ED31" s="19"/>
      <c r="EE31" s="19"/>
      <c r="EF31" s="19"/>
      <c r="EG31" s="23"/>
      <c r="EH31" s="18"/>
      <c r="EI31" s="18"/>
      <c r="EJ31" s="18"/>
      <c r="EK31" s="18"/>
      <c r="EL31" s="18"/>
      <c r="EM31" s="18"/>
      <c r="EN31" s="22"/>
      <c r="EO31" s="18"/>
      <c r="EP31" s="18"/>
      <c r="EQ31" s="18"/>
      <c r="ER31" s="18"/>
      <c r="ES31" s="18"/>
      <c r="ET31" s="18"/>
      <c r="EU31" s="22"/>
      <c r="FI31" s="18"/>
      <c r="FJ31" s="18"/>
      <c r="FK31" s="18"/>
      <c r="FL31" s="18"/>
      <c r="FM31" s="18"/>
      <c r="FN31" s="18"/>
      <c r="FO31" s="18"/>
      <c r="FP31" s="18">
        <v>1.74</v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9"/>
      <c r="GN31" s="19"/>
      <c r="GO31" s="19"/>
      <c r="GP31" s="19"/>
      <c r="GQ31" s="19"/>
      <c r="GR31" s="19"/>
      <c r="GS31" s="19"/>
      <c r="GT31" s="19">
        <v>1</v>
      </c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59"/>
    </row>
    <row r="32" spans="2:224" ht="15.75" thickBot="1" x14ac:dyDescent="0.3">
      <c r="B32">
        <v>1091</v>
      </c>
      <c r="C32">
        <v>966</v>
      </c>
      <c r="D32" s="62">
        <v>44178</v>
      </c>
      <c r="E32" t="s">
        <v>3185</v>
      </c>
      <c r="F32">
        <v>31984007045</v>
      </c>
      <c r="G32">
        <v>0</v>
      </c>
      <c r="H32">
        <v>0</v>
      </c>
      <c r="I32" t="s">
        <v>3187</v>
      </c>
      <c r="J32" t="s">
        <v>26</v>
      </c>
      <c r="K32" t="s">
        <v>3186</v>
      </c>
      <c r="L32" t="s">
        <v>3187</v>
      </c>
      <c r="M32" t="s">
        <v>2378</v>
      </c>
      <c r="N32" t="s">
        <v>2378</v>
      </c>
      <c r="O32" t="s">
        <v>2381</v>
      </c>
      <c r="P32">
        <v>15</v>
      </c>
      <c r="R32">
        <v>249.9</v>
      </c>
      <c r="S32">
        <v>32.24</v>
      </c>
      <c r="T32" t="s">
        <v>2395</v>
      </c>
      <c r="Y32" s="18"/>
      <c r="Z32" s="18"/>
      <c r="AA32" s="18"/>
      <c r="AB32" s="18"/>
      <c r="AC32" s="18"/>
      <c r="AD32" s="18">
        <v>1</v>
      </c>
      <c r="AE32" s="18">
        <v>0.5</v>
      </c>
      <c r="AF32" s="18"/>
      <c r="AG32" s="18">
        <v>1</v>
      </c>
      <c r="AH32">
        <v>1</v>
      </c>
      <c r="AI32" s="18"/>
      <c r="AJ32" s="18"/>
      <c r="AK32" s="18"/>
      <c r="AL32" s="18">
        <v>0.5</v>
      </c>
      <c r="AM32" s="18"/>
      <c r="AN32" s="18"/>
      <c r="AO32" s="18"/>
      <c r="AP32" s="18"/>
      <c r="AQ32" s="18"/>
      <c r="AR32" s="18"/>
      <c r="AS32" s="18"/>
      <c r="AT32" s="18"/>
      <c r="AU32">
        <v>0</v>
      </c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9"/>
      <c r="BN32" s="19"/>
      <c r="BO32" s="19"/>
      <c r="BP32" s="19"/>
      <c r="BQ32" s="19"/>
      <c r="BR32" s="19">
        <v>2</v>
      </c>
      <c r="BS32" s="19">
        <v>1</v>
      </c>
      <c r="BT32" s="19"/>
      <c r="BU32" s="19">
        <v>1</v>
      </c>
      <c r="BV32" s="19">
        <v>1</v>
      </c>
      <c r="BW32" s="19"/>
      <c r="BX32" s="19"/>
      <c r="BY32" s="19"/>
      <c r="BZ32" s="19">
        <v>1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23"/>
      <c r="DU32" s="19"/>
      <c r="DV32" s="19"/>
      <c r="DW32" s="23"/>
      <c r="DX32" s="18"/>
      <c r="DY32" s="18"/>
      <c r="DZ32" s="22"/>
      <c r="EA32" s="19"/>
      <c r="EB32" s="19"/>
      <c r="EC32" s="19"/>
      <c r="ED32" s="19"/>
      <c r="EE32" s="19"/>
      <c r="EF32" s="19"/>
      <c r="EG32" s="23"/>
      <c r="EH32" s="18"/>
      <c r="EI32" s="18"/>
      <c r="EJ32" s="18"/>
      <c r="EK32" s="18"/>
      <c r="EL32" s="18"/>
      <c r="EM32" s="18"/>
      <c r="EN32" s="22"/>
      <c r="EO32" s="18"/>
      <c r="EP32" s="18"/>
      <c r="EQ32" s="18"/>
      <c r="ER32" s="18"/>
      <c r="ES32" s="18"/>
      <c r="ET32" s="18"/>
      <c r="EU32" s="22"/>
      <c r="FC32">
        <v>0.73</v>
      </c>
      <c r="FD32">
        <v>1</v>
      </c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>
        <v>1</v>
      </c>
      <c r="FY32" s="18">
        <v>0.97</v>
      </c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>
        <v>1</v>
      </c>
      <c r="HC32" s="19">
        <v>1</v>
      </c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59"/>
    </row>
    <row r="33" spans="2:224" ht="15.75" thickBot="1" x14ac:dyDescent="0.3">
      <c r="B33">
        <v>903</v>
      </c>
      <c r="C33">
        <v>524</v>
      </c>
      <c r="D33" s="62">
        <v>44133</v>
      </c>
      <c r="E33" t="s">
        <v>882</v>
      </c>
      <c r="F33">
        <v>31983414141</v>
      </c>
      <c r="G33">
        <v>0</v>
      </c>
      <c r="H33">
        <v>0</v>
      </c>
      <c r="I33" t="s">
        <v>155</v>
      </c>
      <c r="J33" t="s">
        <v>20</v>
      </c>
      <c r="K33" t="s">
        <v>156</v>
      </c>
      <c r="L33" t="s">
        <v>155</v>
      </c>
      <c r="M33" t="s">
        <v>2378</v>
      </c>
      <c r="N33" t="s">
        <v>2379</v>
      </c>
      <c r="O33" t="s">
        <v>2381</v>
      </c>
      <c r="P33" t="s">
        <v>2431</v>
      </c>
      <c r="R33">
        <v>230.06</v>
      </c>
      <c r="S33">
        <v>32.200000000000003</v>
      </c>
      <c r="T33" t="s">
        <v>2404</v>
      </c>
      <c r="Y33" s="18"/>
      <c r="Z33" s="18"/>
      <c r="AA33" s="18"/>
      <c r="AB33" s="18"/>
      <c r="AC33" s="18"/>
      <c r="AD33" s="18"/>
      <c r="AE33" s="18"/>
      <c r="AF33" s="18"/>
      <c r="AG33" s="18"/>
      <c r="AH33">
        <v>0</v>
      </c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>
        <v>0</v>
      </c>
      <c r="AV33" s="18">
        <v>1.04</v>
      </c>
      <c r="AW33" s="18"/>
      <c r="AX33" s="18"/>
      <c r="AY33" s="18"/>
      <c r="AZ33" s="18"/>
      <c r="BA33" s="18"/>
      <c r="BB33" s="18">
        <v>0.4</v>
      </c>
      <c r="BC33" s="18"/>
      <c r="BD33" s="18"/>
      <c r="BE33" s="18"/>
      <c r="BF33" s="18"/>
      <c r="BG33" s="18">
        <v>0.5</v>
      </c>
      <c r="BH33" s="18"/>
      <c r="BI33" s="18"/>
      <c r="BJ33" s="18"/>
      <c r="BK33" s="18"/>
      <c r="BL33" s="18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>
        <v>1</v>
      </c>
      <c r="CK33" s="19"/>
      <c r="CL33" s="19"/>
      <c r="CM33" s="19"/>
      <c r="CN33" s="19"/>
      <c r="CO33" s="19"/>
      <c r="CP33" s="19">
        <v>1</v>
      </c>
      <c r="CQ33" s="19"/>
      <c r="CR33" s="19"/>
      <c r="CS33" s="19"/>
      <c r="CT33" s="19"/>
      <c r="CU33" s="19">
        <v>1</v>
      </c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23"/>
      <c r="DU33" s="19"/>
      <c r="DV33" s="19"/>
      <c r="DW33" s="23"/>
      <c r="DX33" s="18"/>
      <c r="DY33" s="18"/>
      <c r="DZ33" s="22"/>
      <c r="EA33" s="19"/>
      <c r="EB33" s="19"/>
      <c r="EC33" s="19"/>
      <c r="ED33" s="19"/>
      <c r="EE33" s="19"/>
      <c r="EF33" s="19"/>
      <c r="EG33" s="23"/>
      <c r="EH33" s="18"/>
      <c r="EI33" s="18"/>
      <c r="EJ33" s="18"/>
      <c r="EK33" s="18"/>
      <c r="EL33" s="18"/>
      <c r="EM33" s="18"/>
      <c r="EN33" s="22"/>
      <c r="EO33" s="18"/>
      <c r="EP33" s="18"/>
      <c r="EQ33" s="18"/>
      <c r="ER33" s="18"/>
      <c r="ES33" s="18"/>
      <c r="ET33" s="18"/>
      <c r="EU33" s="22"/>
      <c r="FI33" s="18"/>
      <c r="FJ33" s="18"/>
      <c r="FK33" s="18"/>
      <c r="FL33" s="18"/>
      <c r="FM33" s="18"/>
      <c r="FN33" s="18"/>
      <c r="FO33" s="18"/>
      <c r="FP33" s="18"/>
      <c r="FQ33" s="18">
        <v>1.236</v>
      </c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9"/>
      <c r="GN33" s="19"/>
      <c r="GO33" s="19"/>
      <c r="GP33" s="19"/>
      <c r="GQ33" s="19"/>
      <c r="GR33" s="19"/>
      <c r="GS33" s="19"/>
      <c r="GT33" s="19"/>
      <c r="GU33" s="19">
        <v>1</v>
      </c>
      <c r="GV33" s="19"/>
      <c r="GW33" s="19"/>
      <c r="GX33" s="19"/>
      <c r="GY33" s="19"/>
      <c r="GZ33" s="19"/>
      <c r="HA33" s="19"/>
      <c r="HB33" s="19"/>
      <c r="HC33" s="19"/>
      <c r="HD33" s="19"/>
      <c r="HE33" s="19"/>
      <c r="HF33" s="19"/>
      <c r="HG33" s="19"/>
      <c r="HH33" s="19"/>
      <c r="HI33" s="19"/>
      <c r="HJ33" s="19"/>
      <c r="HK33" s="19"/>
      <c r="HL33" s="19"/>
      <c r="HM33" s="19"/>
      <c r="HN33" s="19"/>
      <c r="HO33" s="19"/>
      <c r="HP33" s="59"/>
    </row>
    <row r="34" spans="2:224" ht="15.75" thickBot="1" x14ac:dyDescent="0.3">
      <c r="B34">
        <v>842</v>
      </c>
      <c r="C34">
        <v>682</v>
      </c>
      <c r="D34" s="62">
        <v>44116</v>
      </c>
      <c r="E34" t="s">
        <v>473</v>
      </c>
      <c r="F34">
        <v>31999832142</v>
      </c>
      <c r="G34" t="s">
        <v>474</v>
      </c>
      <c r="H34">
        <v>0</v>
      </c>
      <c r="I34" t="s">
        <v>475</v>
      </c>
      <c r="J34" t="s">
        <v>20</v>
      </c>
      <c r="K34" t="s">
        <v>476</v>
      </c>
      <c r="L34" t="s">
        <v>475</v>
      </c>
      <c r="M34" t="s">
        <v>2378</v>
      </c>
      <c r="N34" t="s">
        <v>2379</v>
      </c>
      <c r="O34" t="s">
        <v>2381</v>
      </c>
      <c r="P34" t="s">
        <v>2396</v>
      </c>
      <c r="R34">
        <v>179.9</v>
      </c>
      <c r="S34">
        <v>30.8</v>
      </c>
      <c r="T34" t="s">
        <v>2404</v>
      </c>
      <c r="U34">
        <v>10</v>
      </c>
      <c r="V34" t="s">
        <v>2967</v>
      </c>
      <c r="Y34" s="18">
        <v>0.88</v>
      </c>
      <c r="Z34" s="18"/>
      <c r="AA34" s="18"/>
      <c r="AB34" s="18"/>
      <c r="AC34" s="18"/>
      <c r="AD34" s="18"/>
      <c r="AE34" s="18"/>
      <c r="AF34" s="18"/>
      <c r="AG34" s="18">
        <v>1</v>
      </c>
      <c r="AH34">
        <v>1</v>
      </c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>
        <v>0</v>
      </c>
      <c r="AV34" s="18"/>
      <c r="AW34" s="18"/>
      <c r="AX34" s="18"/>
      <c r="AY34" s="18"/>
      <c r="AZ34" s="18"/>
      <c r="BA34" s="18"/>
      <c r="BB34" s="18">
        <v>0.8</v>
      </c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9">
        <v>1</v>
      </c>
      <c r="BN34" s="19"/>
      <c r="BO34" s="19"/>
      <c r="BP34" s="19"/>
      <c r="BQ34" s="19"/>
      <c r="BR34" s="19"/>
      <c r="BS34" s="19"/>
      <c r="BT34" s="19"/>
      <c r="BU34" s="19">
        <v>1</v>
      </c>
      <c r="BV34" s="19">
        <v>1</v>
      </c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>
        <v>2</v>
      </c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23"/>
      <c r="DU34" s="19"/>
      <c r="DV34" s="19"/>
      <c r="DW34" s="23"/>
      <c r="DX34" s="18"/>
      <c r="DY34" s="18"/>
      <c r="DZ34" s="22"/>
      <c r="EA34" s="19"/>
      <c r="EB34" s="19"/>
      <c r="EC34" s="19"/>
      <c r="ED34" s="19"/>
      <c r="EE34" s="19"/>
      <c r="EF34" s="19"/>
      <c r="EG34" s="23"/>
      <c r="EH34" s="18"/>
      <c r="EI34" s="18"/>
      <c r="EJ34" s="18"/>
      <c r="EK34" s="18"/>
      <c r="EL34" s="18"/>
      <c r="EM34" s="18"/>
      <c r="EN34" s="22"/>
      <c r="EO34" s="18"/>
      <c r="EP34" s="18"/>
      <c r="EQ34" s="18"/>
      <c r="ER34" s="18"/>
      <c r="ES34" s="18"/>
      <c r="ET34" s="18"/>
      <c r="EU34" s="22"/>
      <c r="FC34">
        <v>0.66</v>
      </c>
      <c r="FD34">
        <v>1</v>
      </c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9"/>
      <c r="HF34" s="19"/>
      <c r="HG34" s="19"/>
      <c r="HH34" s="19"/>
      <c r="HI34" s="19"/>
      <c r="HJ34" s="19"/>
      <c r="HK34" s="19"/>
      <c r="HL34" s="19"/>
      <c r="HM34" s="19"/>
      <c r="HN34" s="19"/>
      <c r="HO34" s="19"/>
      <c r="HP34" s="59"/>
    </row>
    <row r="35" spans="2:224" ht="15.75" thickBot="1" x14ac:dyDescent="0.3">
      <c r="B35">
        <v>69</v>
      </c>
      <c r="C35">
        <v>579</v>
      </c>
      <c r="D35" s="43">
        <v>43995</v>
      </c>
      <c r="E35" t="s">
        <v>733</v>
      </c>
      <c r="F35">
        <v>31992093781</v>
      </c>
      <c r="G35">
        <v>0</v>
      </c>
      <c r="H35">
        <v>0</v>
      </c>
      <c r="I35" t="s">
        <v>734</v>
      </c>
      <c r="J35" t="s">
        <v>20</v>
      </c>
      <c r="K35" t="s">
        <v>735</v>
      </c>
      <c r="L35" t="s">
        <v>734</v>
      </c>
      <c r="M35" t="s">
        <v>2378</v>
      </c>
      <c r="N35" t="s">
        <v>2379</v>
      </c>
      <c r="O35" t="s">
        <v>2381</v>
      </c>
      <c r="P35" t="s">
        <v>2431</v>
      </c>
      <c r="R35">
        <v>102.6</v>
      </c>
      <c r="S35">
        <v>30.78</v>
      </c>
      <c r="T35" t="s">
        <v>2426</v>
      </c>
      <c r="Y35" s="67"/>
      <c r="Z35" s="67">
        <v>0.93799999999999994</v>
      </c>
      <c r="AA35" s="67"/>
      <c r="AB35" s="67"/>
      <c r="AC35" s="67"/>
      <c r="AD35" s="67">
        <v>0.5</v>
      </c>
      <c r="AE35" s="67">
        <v>0.5</v>
      </c>
      <c r="AF35" s="67"/>
      <c r="AG35" s="67"/>
      <c r="AH35">
        <v>0</v>
      </c>
      <c r="AI35" s="67">
        <v>0.59399999999999997</v>
      </c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>
        <v>0</v>
      </c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8"/>
      <c r="BN35" s="68">
        <v>1</v>
      </c>
      <c r="BO35" s="68"/>
      <c r="BP35" s="68"/>
      <c r="BQ35" s="68"/>
      <c r="BR35" s="68">
        <v>1</v>
      </c>
      <c r="BS35" s="68">
        <v>1</v>
      </c>
      <c r="BT35" s="68"/>
      <c r="BU35" s="68"/>
      <c r="BV35" s="68"/>
      <c r="BW35" s="68">
        <v>1</v>
      </c>
      <c r="BX35" s="68"/>
      <c r="BY35" s="68"/>
      <c r="BZ35" s="68"/>
      <c r="CA35" s="68"/>
      <c r="CB35" s="68"/>
      <c r="CC35" s="68"/>
      <c r="CD35" s="68"/>
      <c r="CE35" s="68"/>
      <c r="CF35" s="68"/>
      <c r="CG35" s="68"/>
      <c r="CH35" s="68"/>
      <c r="CI35" s="68"/>
      <c r="CJ35" s="68"/>
      <c r="CK35" s="68"/>
      <c r="CL35" s="68"/>
      <c r="CM35" s="68"/>
      <c r="CN35" s="68"/>
      <c r="CO35" s="68"/>
      <c r="CP35" s="68"/>
      <c r="CQ35" s="68"/>
      <c r="CR35" s="68"/>
      <c r="CS35" s="68"/>
      <c r="CT35" s="68"/>
      <c r="CU35" s="68"/>
      <c r="CV35" s="68"/>
      <c r="CW35" s="68"/>
      <c r="CX35" s="68"/>
      <c r="CY35" s="68"/>
      <c r="CZ35" s="68"/>
      <c r="DA35" s="68"/>
      <c r="DB35" s="68"/>
      <c r="DC35" s="68"/>
      <c r="DD35" s="68"/>
      <c r="DE35" s="68"/>
      <c r="DF35" s="68"/>
      <c r="DG35" s="68"/>
      <c r="DH35" s="68"/>
      <c r="DI35" s="68"/>
      <c r="DJ35" s="68"/>
      <c r="DK35" s="68"/>
      <c r="DL35" s="68"/>
      <c r="DM35" s="68"/>
      <c r="DN35" s="68"/>
      <c r="DO35" s="68"/>
      <c r="DP35" s="68"/>
      <c r="DQ35" s="68"/>
      <c r="DR35" s="68"/>
      <c r="DS35" s="68"/>
      <c r="DT35" s="69"/>
      <c r="DU35" s="68"/>
      <c r="DV35" s="68"/>
      <c r="DW35" s="69"/>
      <c r="DX35" s="67"/>
      <c r="DY35" s="67"/>
      <c r="DZ35" s="70"/>
      <c r="EA35" s="68"/>
      <c r="EB35" s="68"/>
      <c r="EC35" s="68"/>
      <c r="ED35" s="68"/>
      <c r="EE35" s="68"/>
      <c r="EF35" s="68"/>
      <c r="EG35" s="69"/>
      <c r="EH35" s="67"/>
      <c r="EI35" s="67"/>
      <c r="EJ35" s="67"/>
      <c r="EK35" s="67"/>
      <c r="EL35" s="67"/>
      <c r="EM35" s="67"/>
      <c r="EN35" s="70"/>
      <c r="EO35" s="67"/>
      <c r="EP35" s="67"/>
      <c r="EQ35" s="67"/>
      <c r="ER35" s="67"/>
      <c r="ES35" s="67"/>
      <c r="ET35" s="67"/>
      <c r="EU35" s="70"/>
      <c r="FI35" s="67"/>
      <c r="FJ35" s="67"/>
      <c r="FK35" s="67"/>
      <c r="FL35" s="67"/>
      <c r="FM35" s="67"/>
      <c r="FN35" s="67"/>
      <c r="FO35" s="67"/>
      <c r="FP35" s="67"/>
      <c r="FQ35" s="67"/>
      <c r="FR35" s="67"/>
      <c r="FS35" s="67"/>
      <c r="FT35" s="67"/>
      <c r="FU35" s="67"/>
      <c r="FV35" s="67"/>
      <c r="FW35" s="67"/>
      <c r="FX35" s="67"/>
      <c r="FY35" s="67"/>
      <c r="FZ35" s="67"/>
      <c r="GA35" s="67"/>
      <c r="GB35" s="67"/>
      <c r="GC35" s="67"/>
      <c r="GD35" s="67"/>
      <c r="GE35" s="67"/>
      <c r="GF35" s="67"/>
      <c r="GG35" s="67"/>
      <c r="GH35" s="67"/>
      <c r="GI35" s="67"/>
      <c r="GJ35" s="67"/>
      <c r="GK35" s="67"/>
      <c r="GL35" s="67"/>
      <c r="GM35" s="68"/>
      <c r="GN35" s="68"/>
      <c r="GO35" s="68"/>
      <c r="GP35" s="68"/>
      <c r="GQ35" s="68"/>
      <c r="GR35" s="68"/>
      <c r="GS35" s="68"/>
      <c r="GT35" s="68"/>
      <c r="GU35" s="68"/>
      <c r="GV35" s="68"/>
      <c r="GW35" s="68"/>
      <c r="GX35" s="68"/>
      <c r="GY35" s="68"/>
      <c r="GZ35" s="68"/>
      <c r="HA35" s="68"/>
      <c r="HB35" s="68"/>
      <c r="HC35" s="68"/>
      <c r="HD35" s="68"/>
      <c r="HE35" s="68"/>
      <c r="HF35" s="68"/>
      <c r="HG35" s="68"/>
      <c r="HH35" s="68"/>
      <c r="HI35" s="68"/>
      <c r="HJ35" s="68"/>
      <c r="HK35" s="68"/>
      <c r="HL35" s="68"/>
      <c r="HM35" s="68"/>
      <c r="HN35" s="68"/>
      <c r="HO35" s="68"/>
      <c r="HP35" s="9"/>
    </row>
    <row r="36" spans="2:224" ht="15.75" thickBot="1" x14ac:dyDescent="0.3">
      <c r="B36">
        <v>839</v>
      </c>
      <c r="C36">
        <v>803</v>
      </c>
      <c r="D36" s="62">
        <v>44115</v>
      </c>
      <c r="E36" t="s">
        <v>174</v>
      </c>
      <c r="F36" t="s">
        <v>175</v>
      </c>
      <c r="G36">
        <v>0</v>
      </c>
      <c r="H36">
        <v>0</v>
      </c>
      <c r="I36" t="s">
        <v>176</v>
      </c>
      <c r="J36" t="s">
        <v>20</v>
      </c>
      <c r="K36" t="s">
        <v>72</v>
      </c>
      <c r="L36" t="s">
        <v>2938</v>
      </c>
      <c r="M36" t="s">
        <v>2378</v>
      </c>
      <c r="N36" t="s">
        <v>2379</v>
      </c>
      <c r="O36" t="s">
        <v>2381</v>
      </c>
      <c r="P36" t="s">
        <v>2431</v>
      </c>
      <c r="R36">
        <v>137.6</v>
      </c>
      <c r="S36">
        <v>30.43</v>
      </c>
      <c r="T36" t="s">
        <v>2395</v>
      </c>
      <c r="Y36" s="18"/>
      <c r="Z36" s="18"/>
      <c r="AA36" s="18"/>
      <c r="AB36" s="18"/>
      <c r="AC36" s="18"/>
      <c r="AD36" s="18">
        <v>0.5</v>
      </c>
      <c r="AE36" s="18"/>
      <c r="AF36" s="18"/>
      <c r="AG36" s="18"/>
      <c r="AH36">
        <v>0</v>
      </c>
      <c r="AI36" s="18"/>
      <c r="AJ36" s="18"/>
      <c r="AK36" s="18"/>
      <c r="AL36" s="18">
        <v>0.5</v>
      </c>
      <c r="AM36" s="18"/>
      <c r="AN36" s="18"/>
      <c r="AO36" s="18"/>
      <c r="AP36" s="18"/>
      <c r="AQ36" s="18"/>
      <c r="AR36" s="18"/>
      <c r="AS36" s="18"/>
      <c r="AT36" s="18"/>
      <c r="AU36">
        <v>0</v>
      </c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9"/>
      <c r="BN36" s="19"/>
      <c r="BO36" s="19"/>
      <c r="BP36" s="19"/>
      <c r="BQ36" s="19"/>
      <c r="BR36" s="19">
        <v>1</v>
      </c>
      <c r="BS36" s="19"/>
      <c r="BT36" s="19"/>
      <c r="BU36" s="19"/>
      <c r="BV36" s="19"/>
      <c r="BW36" s="19"/>
      <c r="BX36" s="19"/>
      <c r="BY36" s="19"/>
      <c r="BZ36" s="19">
        <v>1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23"/>
      <c r="DU36" s="19"/>
      <c r="DV36" s="19"/>
      <c r="DW36" s="23"/>
      <c r="DX36" s="18"/>
      <c r="DY36" s="18"/>
      <c r="DZ36" s="22"/>
      <c r="EA36" s="19"/>
      <c r="EB36" s="19"/>
      <c r="EC36" s="19"/>
      <c r="ED36" s="19"/>
      <c r="EE36" s="19"/>
      <c r="EF36" s="19"/>
      <c r="EG36" s="23"/>
      <c r="EH36" s="18"/>
      <c r="EI36" s="18"/>
      <c r="EJ36" s="18"/>
      <c r="EK36" s="18"/>
      <c r="EL36" s="18"/>
      <c r="EM36" s="18"/>
      <c r="EN36" s="22"/>
      <c r="EO36" s="18"/>
      <c r="EP36" s="18"/>
      <c r="EQ36" s="18"/>
      <c r="ER36" s="18"/>
      <c r="ES36" s="18"/>
      <c r="ET36" s="18"/>
      <c r="EU36" s="22"/>
      <c r="FI36" s="18"/>
      <c r="FJ36" s="18"/>
      <c r="FK36" s="18"/>
      <c r="FL36" s="18"/>
      <c r="FM36" s="18"/>
      <c r="FN36" s="18">
        <v>1.6120000000000001</v>
      </c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9"/>
      <c r="GN36" s="19"/>
      <c r="GO36" s="19"/>
      <c r="GP36" s="19"/>
      <c r="GQ36" s="19"/>
      <c r="GR36" s="19">
        <v>2</v>
      </c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E36" s="19"/>
      <c r="HF36" s="19"/>
      <c r="HG36" s="19"/>
      <c r="HH36" s="19"/>
      <c r="HI36" s="19"/>
      <c r="HJ36" s="19"/>
      <c r="HK36" s="19"/>
      <c r="HL36" s="19"/>
      <c r="HM36" s="19"/>
      <c r="HN36" s="19"/>
      <c r="HO36" s="19"/>
      <c r="HP36" s="59"/>
    </row>
    <row r="37" spans="2:224" ht="15.75" thickBot="1" x14ac:dyDescent="0.3">
      <c r="B37">
        <v>926</v>
      </c>
      <c r="C37">
        <v>823</v>
      </c>
      <c r="D37" s="62">
        <v>44136</v>
      </c>
      <c r="E37" t="s">
        <v>112</v>
      </c>
      <c r="F37">
        <v>31996735595</v>
      </c>
      <c r="G37" t="s">
        <v>113</v>
      </c>
      <c r="H37">
        <v>0</v>
      </c>
      <c r="I37">
        <v>0</v>
      </c>
      <c r="J37">
        <v>0</v>
      </c>
      <c r="K37">
        <v>0</v>
      </c>
      <c r="M37" t="s">
        <v>2378</v>
      </c>
      <c r="N37" t="s">
        <v>2379</v>
      </c>
      <c r="O37" t="s">
        <v>2381</v>
      </c>
      <c r="P37">
        <v>10</v>
      </c>
      <c r="R37">
        <v>199.9</v>
      </c>
      <c r="S37">
        <v>30.24</v>
      </c>
      <c r="T37" t="s">
        <v>2395</v>
      </c>
      <c r="Y37" s="18">
        <v>1.0860000000000001</v>
      </c>
      <c r="Z37" s="18"/>
      <c r="AA37" s="18"/>
      <c r="AB37" s="18"/>
      <c r="AC37" s="18"/>
      <c r="AD37" s="18">
        <v>0.5</v>
      </c>
      <c r="AE37" s="18"/>
      <c r="AF37" s="18"/>
      <c r="AG37" s="18">
        <v>1</v>
      </c>
      <c r="AH37">
        <v>1</v>
      </c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>
        <v>0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9">
        <v>1</v>
      </c>
      <c r="BN37" s="19"/>
      <c r="BO37" s="19"/>
      <c r="BP37" s="19"/>
      <c r="BQ37" s="19"/>
      <c r="BR37" s="19">
        <v>1</v>
      </c>
      <c r="BS37" s="19"/>
      <c r="BT37" s="19"/>
      <c r="BU37" s="19">
        <v>1</v>
      </c>
      <c r="BV37" s="19">
        <v>1</v>
      </c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23"/>
      <c r="DU37" s="19"/>
      <c r="DV37" s="19"/>
      <c r="DW37" s="23"/>
      <c r="DX37" s="18"/>
      <c r="DY37" s="18"/>
      <c r="DZ37" s="22"/>
      <c r="EA37" s="19"/>
      <c r="EB37" s="19"/>
      <c r="EC37" s="19"/>
      <c r="ED37" s="19"/>
      <c r="EE37" s="19"/>
      <c r="EF37" s="19"/>
      <c r="EG37" s="23"/>
      <c r="EH37" s="18"/>
      <c r="EI37" s="18"/>
      <c r="EJ37" s="18"/>
      <c r="EK37" s="18"/>
      <c r="EL37" s="18"/>
      <c r="EM37" s="18"/>
      <c r="EN37" s="22"/>
      <c r="EO37" s="18"/>
      <c r="EP37" s="18"/>
      <c r="EQ37" s="18"/>
      <c r="ER37" s="18"/>
      <c r="ES37" s="18"/>
      <c r="ET37" s="18"/>
      <c r="EU37" s="22"/>
      <c r="EV37">
        <v>8.5</v>
      </c>
      <c r="EW37" t="s">
        <v>2596</v>
      </c>
      <c r="FI37" s="18"/>
      <c r="FJ37" s="18"/>
      <c r="FK37" s="18"/>
      <c r="FL37" s="18"/>
      <c r="FM37" s="18"/>
      <c r="FN37" s="18">
        <v>0.90400000000000003</v>
      </c>
      <c r="FO37" s="18"/>
      <c r="FP37" s="18"/>
      <c r="FQ37" s="18"/>
      <c r="FR37" s="18"/>
      <c r="FS37" s="18">
        <v>0.5</v>
      </c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9"/>
      <c r="GN37" s="19"/>
      <c r="GO37" s="19"/>
      <c r="GP37" s="19"/>
      <c r="GQ37" s="19"/>
      <c r="GR37" s="19">
        <v>1</v>
      </c>
      <c r="GS37" s="19"/>
      <c r="GT37" s="19"/>
      <c r="GU37" s="19"/>
      <c r="GV37" s="19"/>
      <c r="GW37" s="19">
        <v>1</v>
      </c>
      <c r="GX37" s="19"/>
      <c r="GY37" s="19"/>
      <c r="GZ37" s="19"/>
      <c r="HA37" s="19"/>
      <c r="HB37" s="19"/>
      <c r="HC37" s="19"/>
      <c r="HD37" s="19"/>
      <c r="HE37" s="19"/>
      <c r="HF37" s="19"/>
      <c r="HG37" s="19"/>
      <c r="HH37" s="19"/>
      <c r="HI37" s="19"/>
      <c r="HJ37" s="19"/>
      <c r="HK37" s="19"/>
      <c r="HL37" s="19"/>
      <c r="HM37" s="19"/>
      <c r="HN37" s="19"/>
      <c r="HO37" s="19"/>
      <c r="HP37" s="59"/>
    </row>
    <row r="38" spans="2:224" ht="15.75" thickBot="1" x14ac:dyDescent="0.3">
      <c r="B38">
        <v>881</v>
      </c>
      <c r="C38">
        <v>902</v>
      </c>
      <c r="D38" s="62">
        <v>44127</v>
      </c>
      <c r="E38" t="s">
        <v>2981</v>
      </c>
      <c r="F38">
        <v>31992291925</v>
      </c>
      <c r="G38" t="s">
        <v>2984</v>
      </c>
      <c r="H38">
        <v>0</v>
      </c>
      <c r="I38" t="s">
        <v>2982</v>
      </c>
      <c r="J38" t="s">
        <v>32</v>
      </c>
      <c r="K38" t="s">
        <v>2983</v>
      </c>
      <c r="L38" t="s">
        <v>2982</v>
      </c>
      <c r="M38" t="s">
        <v>2378</v>
      </c>
      <c r="N38" t="s">
        <v>2379</v>
      </c>
      <c r="O38" t="s">
        <v>2381</v>
      </c>
      <c r="P38">
        <v>15</v>
      </c>
      <c r="R38">
        <v>259.89999999999998</v>
      </c>
      <c r="S38">
        <v>30</v>
      </c>
      <c r="T38" t="s">
        <v>2430</v>
      </c>
      <c r="Y38" s="18">
        <v>0.99199999999999999</v>
      </c>
      <c r="Z38" s="18"/>
      <c r="AA38" s="18"/>
      <c r="AB38" s="18"/>
      <c r="AC38" s="18"/>
      <c r="AD38" s="18">
        <v>1</v>
      </c>
      <c r="AE38" s="18">
        <v>0.5</v>
      </c>
      <c r="AF38" s="18"/>
      <c r="AG38" s="18">
        <v>1</v>
      </c>
      <c r="AH38">
        <v>1</v>
      </c>
      <c r="AI38" s="18"/>
      <c r="AJ38" s="18"/>
      <c r="AK38" s="18"/>
      <c r="AL38" s="18">
        <v>0.5</v>
      </c>
      <c r="AM38" s="18"/>
      <c r="AN38" s="18"/>
      <c r="AO38" s="18"/>
      <c r="AP38" s="18"/>
      <c r="AQ38" s="18"/>
      <c r="AR38" s="18"/>
      <c r="AS38" s="18"/>
      <c r="AT38" s="18"/>
      <c r="AU38">
        <v>0</v>
      </c>
      <c r="AV38" s="18"/>
      <c r="AW38" s="18"/>
      <c r="AX38" s="18"/>
      <c r="AY38" s="18"/>
      <c r="AZ38" s="18"/>
      <c r="BA38" s="18"/>
      <c r="BB38" s="18">
        <v>0.4</v>
      </c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9">
        <v>1</v>
      </c>
      <c r="BN38" s="19"/>
      <c r="BO38" s="19"/>
      <c r="BP38" s="19"/>
      <c r="BQ38" s="19"/>
      <c r="BR38" s="19">
        <v>2</v>
      </c>
      <c r="BS38" s="19">
        <v>1</v>
      </c>
      <c r="BT38" s="19"/>
      <c r="BU38" s="19">
        <v>1</v>
      </c>
      <c r="BV38" s="19">
        <v>1</v>
      </c>
      <c r="BW38" s="19"/>
      <c r="BX38" s="19"/>
      <c r="BY38" s="19"/>
      <c r="BZ38" s="19">
        <v>1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>
        <v>1</v>
      </c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23"/>
      <c r="DU38" s="19"/>
      <c r="DV38" s="19"/>
      <c r="DW38" s="23"/>
      <c r="DX38" s="18"/>
      <c r="DY38" s="18"/>
      <c r="DZ38" s="22"/>
      <c r="EA38" s="19"/>
      <c r="EB38" s="19"/>
      <c r="EC38" s="19"/>
      <c r="ED38" s="19"/>
      <c r="EE38" s="19"/>
      <c r="EF38" s="19"/>
      <c r="EG38" s="23"/>
      <c r="EH38" s="18"/>
      <c r="EI38" s="18"/>
      <c r="EJ38" s="18"/>
      <c r="EK38" s="18"/>
      <c r="EL38" s="18"/>
      <c r="EM38" s="18"/>
      <c r="EN38" s="22"/>
      <c r="EO38" s="18"/>
      <c r="EP38" s="18"/>
      <c r="EQ38" s="18"/>
      <c r="ER38" s="18"/>
      <c r="ES38" s="18"/>
      <c r="ET38" s="18"/>
      <c r="EU38" s="22"/>
      <c r="FC38">
        <v>0.89600000000000002</v>
      </c>
      <c r="FD38">
        <v>1</v>
      </c>
      <c r="FI38" s="18"/>
      <c r="FJ38" s="18"/>
      <c r="FK38" s="18"/>
      <c r="FL38" s="18"/>
      <c r="FM38" s="18"/>
      <c r="FN38" s="18"/>
      <c r="FO38" s="18"/>
      <c r="FP38" s="18"/>
      <c r="FQ38" s="18"/>
      <c r="FR38" s="18"/>
      <c r="FS38" s="18">
        <v>0.5</v>
      </c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8"/>
      <c r="GL38" s="18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>
        <v>1</v>
      </c>
      <c r="GX38" s="19"/>
      <c r="GY38" s="19"/>
      <c r="GZ38" s="19"/>
      <c r="HA38" s="19"/>
      <c r="HB38" s="19"/>
      <c r="HC38" s="19"/>
      <c r="HD38" s="19"/>
      <c r="HE38" s="19"/>
      <c r="HF38" s="19"/>
      <c r="HG38" s="19"/>
      <c r="HH38" s="19"/>
      <c r="HI38" s="19"/>
      <c r="HJ38" s="19"/>
      <c r="HK38" s="19"/>
      <c r="HL38" s="19"/>
      <c r="HM38" s="19"/>
      <c r="HN38" s="19"/>
      <c r="HO38" s="19"/>
      <c r="HP38" s="59"/>
    </row>
    <row r="39" spans="2:224" ht="15.75" thickBot="1" x14ac:dyDescent="0.3">
      <c r="B39">
        <v>548</v>
      </c>
      <c r="C39">
        <v>757</v>
      </c>
      <c r="D39" s="62">
        <v>44066</v>
      </c>
      <c r="E39" t="s">
        <v>289</v>
      </c>
      <c r="F39">
        <v>31999999999</v>
      </c>
      <c r="G39">
        <v>0</v>
      </c>
      <c r="H39">
        <v>0</v>
      </c>
      <c r="I39" t="s">
        <v>290</v>
      </c>
      <c r="J39" t="s">
        <v>43</v>
      </c>
      <c r="K39" t="s">
        <v>291</v>
      </c>
      <c r="L39" t="s">
        <v>290</v>
      </c>
      <c r="M39" t="s">
        <v>2378</v>
      </c>
      <c r="N39" t="s">
        <v>2378</v>
      </c>
      <c r="O39" t="s">
        <v>2381</v>
      </c>
      <c r="P39" t="s">
        <v>2431</v>
      </c>
      <c r="R39">
        <v>250</v>
      </c>
      <c r="S39">
        <v>30</v>
      </c>
      <c r="T39" t="s">
        <v>2395</v>
      </c>
      <c r="Y39" s="18"/>
      <c r="Z39" s="18">
        <v>1.3</v>
      </c>
      <c r="AA39" s="18"/>
      <c r="AB39" s="18">
        <v>1.1000000000000001</v>
      </c>
      <c r="AC39" s="18">
        <v>0.82799999999999996</v>
      </c>
      <c r="AD39" s="18">
        <v>1.5</v>
      </c>
      <c r="AE39" s="18">
        <v>1</v>
      </c>
      <c r="AF39" s="18">
        <v>1</v>
      </c>
      <c r="AG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9"/>
      <c r="BN39" s="19">
        <v>2</v>
      </c>
      <c r="BO39" s="19"/>
      <c r="BP39" s="19">
        <v>1</v>
      </c>
      <c r="BQ39" s="19">
        <v>1</v>
      </c>
      <c r="BR39" s="19">
        <v>3</v>
      </c>
      <c r="BS39" s="19">
        <v>2</v>
      </c>
      <c r="BT39" s="19">
        <v>1</v>
      </c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23"/>
      <c r="DU39" s="19"/>
      <c r="DV39" s="19"/>
      <c r="DW39" s="23"/>
      <c r="DX39" s="18"/>
      <c r="DY39" s="18"/>
      <c r="DZ39" s="22"/>
      <c r="EA39" s="19"/>
      <c r="EB39" s="19"/>
      <c r="EC39" s="19"/>
      <c r="ED39" s="19"/>
      <c r="EE39" s="19"/>
      <c r="EF39" s="19"/>
      <c r="EG39" s="23"/>
      <c r="EH39" s="18"/>
      <c r="EI39" s="18"/>
      <c r="EJ39" s="18"/>
      <c r="EK39" s="18"/>
      <c r="EL39" s="18"/>
      <c r="EM39" s="18"/>
      <c r="EN39" s="22"/>
      <c r="EO39" s="18"/>
      <c r="EP39" s="18"/>
      <c r="EQ39" s="18"/>
      <c r="ER39" s="18"/>
      <c r="ES39" s="18"/>
      <c r="ET39" s="18"/>
      <c r="EU39" s="22"/>
      <c r="FI39" s="18"/>
      <c r="FJ39" s="18">
        <v>2.2000000000000002</v>
      </c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9"/>
      <c r="GN39" s="19">
        <v>2</v>
      </c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59"/>
    </row>
    <row r="40" spans="2:224" ht="15.75" thickBot="1" x14ac:dyDescent="0.3">
      <c r="B40">
        <v>341</v>
      </c>
      <c r="C40">
        <v>686</v>
      </c>
      <c r="D40" s="62">
        <v>44039</v>
      </c>
      <c r="E40" t="s">
        <v>462</v>
      </c>
      <c r="F40">
        <v>19971629023</v>
      </c>
      <c r="G40" t="s">
        <v>463</v>
      </c>
      <c r="H40">
        <v>0</v>
      </c>
      <c r="I40" t="s">
        <v>464</v>
      </c>
      <c r="J40" t="s">
        <v>40</v>
      </c>
      <c r="K40" t="s">
        <v>40</v>
      </c>
      <c r="L40" t="s">
        <v>464</v>
      </c>
      <c r="M40" t="s">
        <v>2378</v>
      </c>
      <c r="N40" t="s">
        <v>2379</v>
      </c>
      <c r="O40" t="s">
        <v>2381</v>
      </c>
      <c r="P40" t="s">
        <v>2431</v>
      </c>
      <c r="R40">
        <v>167.3</v>
      </c>
      <c r="S40">
        <v>30</v>
      </c>
      <c r="T40" t="s">
        <v>2426</v>
      </c>
      <c r="U40">
        <v>10</v>
      </c>
      <c r="Y40" s="18"/>
      <c r="Z40" s="18"/>
      <c r="AA40" s="18"/>
      <c r="AB40" s="18"/>
      <c r="AC40" s="18"/>
      <c r="AD40" s="18">
        <v>0.5</v>
      </c>
      <c r="AE40" s="18"/>
      <c r="AF40" s="18"/>
      <c r="AG40" s="18">
        <v>1</v>
      </c>
      <c r="AH40">
        <v>1</v>
      </c>
      <c r="AI40" s="18"/>
      <c r="AJ40" s="18"/>
      <c r="AK40" s="18"/>
      <c r="AL40" s="18"/>
      <c r="AM40" s="18">
        <v>0.5</v>
      </c>
      <c r="AN40" s="18">
        <v>0.5</v>
      </c>
      <c r="AO40" s="18">
        <v>1</v>
      </c>
      <c r="AP40" s="18"/>
      <c r="AQ40" s="18"/>
      <c r="AR40" s="18"/>
      <c r="AS40" s="18"/>
      <c r="AT40" s="18"/>
      <c r="AU40">
        <v>0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9"/>
      <c r="BN40" s="19"/>
      <c r="BO40" s="19"/>
      <c r="BP40" s="19"/>
      <c r="BQ40" s="19"/>
      <c r="BR40" s="19">
        <v>1</v>
      </c>
      <c r="BS40" s="19"/>
      <c r="BT40" s="19"/>
      <c r="BU40" s="19">
        <v>1</v>
      </c>
      <c r="BV40" s="19">
        <v>1</v>
      </c>
      <c r="BW40" s="19"/>
      <c r="BX40" s="19"/>
      <c r="BY40" s="19"/>
      <c r="BZ40" s="19"/>
      <c r="CA40" s="19">
        <v>1</v>
      </c>
      <c r="CB40" s="19">
        <v>1</v>
      </c>
      <c r="CC40" s="19">
        <v>2</v>
      </c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23"/>
      <c r="DU40" s="19"/>
      <c r="DV40" s="19"/>
      <c r="DW40" s="23"/>
      <c r="DX40" s="18"/>
      <c r="DY40" s="18"/>
      <c r="DZ40" s="22"/>
      <c r="EA40" s="19"/>
      <c r="EB40" s="19"/>
      <c r="EC40" s="19"/>
      <c r="ED40" s="19"/>
      <c r="EE40" s="19"/>
      <c r="EF40" s="19"/>
      <c r="EG40" s="23"/>
      <c r="EH40" s="18"/>
      <c r="EI40" s="18"/>
      <c r="EJ40" s="18"/>
      <c r="EK40" s="18"/>
      <c r="EL40" s="18"/>
      <c r="EM40" s="18"/>
      <c r="EN40" s="22"/>
      <c r="EO40" s="18"/>
      <c r="EP40" s="18"/>
      <c r="EQ40" s="18"/>
      <c r="ER40" s="18"/>
      <c r="ES40" s="18"/>
      <c r="ET40" s="18"/>
      <c r="EU40" s="22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59"/>
    </row>
    <row r="41" spans="2:224" ht="15.75" thickBot="1" x14ac:dyDescent="0.3">
      <c r="B41">
        <v>191</v>
      </c>
      <c r="C41">
        <v>631</v>
      </c>
      <c r="D41" s="43">
        <v>44017</v>
      </c>
      <c r="E41" t="s">
        <v>604</v>
      </c>
      <c r="F41">
        <v>31988858102</v>
      </c>
      <c r="G41" t="s">
        <v>605</v>
      </c>
      <c r="H41">
        <v>0</v>
      </c>
      <c r="I41" t="s">
        <v>606</v>
      </c>
      <c r="J41" t="s">
        <v>20</v>
      </c>
      <c r="K41" t="s">
        <v>607</v>
      </c>
      <c r="L41" t="s">
        <v>606</v>
      </c>
      <c r="M41" t="s">
        <v>2378</v>
      </c>
      <c r="N41" t="s">
        <v>2379</v>
      </c>
      <c r="O41" t="s">
        <v>2381</v>
      </c>
      <c r="P41">
        <v>15</v>
      </c>
      <c r="R41">
        <v>220</v>
      </c>
      <c r="S41">
        <v>30</v>
      </c>
      <c r="T41" t="s">
        <v>2430</v>
      </c>
      <c r="V41" t="s">
        <v>2644</v>
      </c>
      <c r="Y41" s="67">
        <v>1.0900000000000001</v>
      </c>
      <c r="Z41" s="67"/>
      <c r="AA41" s="67"/>
      <c r="AB41" s="67">
        <v>0.72</v>
      </c>
      <c r="AC41" s="67">
        <v>0.63400000000000001</v>
      </c>
      <c r="AD41" s="67">
        <v>1</v>
      </c>
      <c r="AE41" s="67">
        <v>1</v>
      </c>
      <c r="AF41" s="67">
        <v>1</v>
      </c>
      <c r="AG41" s="67"/>
      <c r="AH41">
        <v>1</v>
      </c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>
        <v>0</v>
      </c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8">
        <v>1</v>
      </c>
      <c r="BN41" s="68"/>
      <c r="BO41" s="68"/>
      <c r="BP41" s="68">
        <v>1</v>
      </c>
      <c r="BQ41" s="68">
        <v>1</v>
      </c>
      <c r="BR41" s="68">
        <v>2</v>
      </c>
      <c r="BS41" s="68">
        <v>2</v>
      </c>
      <c r="BT41" s="68">
        <v>1</v>
      </c>
      <c r="BU41" s="68"/>
      <c r="BV41" s="68">
        <v>1</v>
      </c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  <c r="CW41" s="68"/>
      <c r="CX41" s="68"/>
      <c r="CY41" s="68"/>
      <c r="CZ41" s="68"/>
      <c r="DA41" s="68">
        <v>1</v>
      </c>
      <c r="DB41" s="68"/>
      <c r="DC41" s="68"/>
      <c r="DD41" s="68"/>
      <c r="DE41" s="68"/>
      <c r="DF41" s="68"/>
      <c r="DG41" s="68"/>
      <c r="DH41" s="68"/>
      <c r="DI41" s="68"/>
      <c r="DJ41" s="68"/>
      <c r="DK41" s="68"/>
      <c r="DL41" s="68"/>
      <c r="DM41" s="68"/>
      <c r="DN41" s="68"/>
      <c r="DO41" s="68"/>
      <c r="DP41" s="68"/>
      <c r="DQ41" s="68"/>
      <c r="DR41" s="68"/>
      <c r="DS41" s="68"/>
      <c r="DT41" s="69"/>
      <c r="DU41" s="68"/>
      <c r="DV41" s="68"/>
      <c r="DW41" s="69"/>
      <c r="DX41" s="67"/>
      <c r="DY41" s="67"/>
      <c r="DZ41" s="70"/>
      <c r="EA41" s="68"/>
      <c r="EB41" s="68"/>
      <c r="EC41" s="68"/>
      <c r="ED41" s="68"/>
      <c r="EE41" s="68"/>
      <c r="EF41" s="68"/>
      <c r="EG41" s="69"/>
      <c r="EH41" s="67"/>
      <c r="EI41" s="67"/>
      <c r="EJ41" s="67"/>
      <c r="EK41" s="67"/>
      <c r="EL41" s="67"/>
      <c r="EM41" s="67"/>
      <c r="EN41" s="70"/>
      <c r="EO41" s="67"/>
      <c r="EP41" s="67"/>
      <c r="EQ41" s="67"/>
      <c r="ER41" s="67"/>
      <c r="ES41" s="67"/>
      <c r="ET41" s="67"/>
      <c r="EU41" s="70"/>
      <c r="FI41" s="67"/>
      <c r="FJ41" s="67"/>
      <c r="FK41" s="67"/>
      <c r="FL41" s="67"/>
      <c r="FM41" s="67"/>
      <c r="FN41" s="67"/>
      <c r="FO41" s="67"/>
      <c r="FP41" s="67"/>
      <c r="FQ41" s="67"/>
      <c r="FR41" s="67"/>
      <c r="FS41" s="67"/>
      <c r="FT41" s="67"/>
      <c r="FU41" s="67"/>
      <c r="FV41" s="67"/>
      <c r="FW41" s="67"/>
      <c r="FX41" s="67"/>
      <c r="FY41" s="67"/>
      <c r="FZ41" s="67"/>
      <c r="GA41" s="67"/>
      <c r="GB41" s="67"/>
      <c r="GC41" s="67"/>
      <c r="GD41" s="67"/>
      <c r="GE41" s="67"/>
      <c r="GF41" s="67"/>
      <c r="GG41" s="67"/>
      <c r="GH41" s="67"/>
      <c r="GI41" s="67"/>
      <c r="GJ41" s="67"/>
      <c r="GK41" s="67"/>
      <c r="GL41" s="67"/>
      <c r="GM41" s="68"/>
      <c r="GN41" s="68"/>
      <c r="GO41" s="68"/>
      <c r="GP41" s="68"/>
      <c r="GQ41" s="68"/>
      <c r="GR41" s="68"/>
      <c r="GS41" s="68"/>
      <c r="GT41" s="68"/>
      <c r="GU41" s="68"/>
      <c r="GV41" s="68"/>
      <c r="GW41" s="68"/>
      <c r="GX41" s="68"/>
      <c r="GY41" s="68"/>
      <c r="GZ41" s="68"/>
      <c r="HA41" s="68"/>
      <c r="HB41" s="68"/>
      <c r="HC41" s="68"/>
      <c r="HD41" s="68"/>
      <c r="HE41" s="68"/>
      <c r="HF41" s="68"/>
      <c r="HG41" s="68"/>
      <c r="HH41" s="68"/>
      <c r="HI41" s="68"/>
      <c r="HJ41" s="68"/>
      <c r="HK41" s="68"/>
      <c r="HL41" s="68"/>
      <c r="HM41" s="68"/>
      <c r="HN41" s="68"/>
      <c r="HO41" s="68"/>
      <c r="HP41" s="9"/>
    </row>
    <row r="42" spans="2:224" ht="15.75" thickBot="1" x14ac:dyDescent="0.3">
      <c r="B42">
        <v>121</v>
      </c>
      <c r="C42">
        <v>538</v>
      </c>
      <c r="D42" s="43">
        <v>44008</v>
      </c>
      <c r="E42" t="s">
        <v>842</v>
      </c>
      <c r="F42" t="s">
        <v>843</v>
      </c>
      <c r="G42">
        <v>0</v>
      </c>
      <c r="H42">
        <v>0</v>
      </c>
      <c r="I42" t="s">
        <v>844</v>
      </c>
      <c r="J42" t="s">
        <v>32</v>
      </c>
      <c r="K42" t="s">
        <v>845</v>
      </c>
      <c r="L42" t="s">
        <v>844</v>
      </c>
      <c r="M42" t="s">
        <v>2378</v>
      </c>
      <c r="N42" t="s">
        <v>2379</v>
      </c>
      <c r="O42" t="s">
        <v>2381</v>
      </c>
      <c r="P42">
        <v>10</v>
      </c>
      <c r="R42">
        <v>199.9</v>
      </c>
      <c r="S42">
        <v>30</v>
      </c>
      <c r="T42" t="s">
        <v>2426</v>
      </c>
      <c r="Y42" s="67">
        <v>1.1319999999999999</v>
      </c>
      <c r="Z42" s="67"/>
      <c r="AA42" s="67"/>
      <c r="AB42" s="67">
        <v>0.71799999999999997</v>
      </c>
      <c r="AC42" s="67"/>
      <c r="AD42" s="67">
        <v>0.5</v>
      </c>
      <c r="AE42" s="67"/>
      <c r="AF42" s="67"/>
      <c r="AG42" s="67"/>
      <c r="AH42">
        <v>1</v>
      </c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>
        <v>0</v>
      </c>
      <c r="AV42" s="67"/>
      <c r="AW42" s="67"/>
      <c r="AX42" s="67"/>
      <c r="AY42" s="67"/>
      <c r="AZ42" s="67"/>
      <c r="BA42" s="67"/>
      <c r="BB42" s="67">
        <v>0.4</v>
      </c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8">
        <v>1</v>
      </c>
      <c r="BN42" s="68"/>
      <c r="BO42" s="68"/>
      <c r="BP42" s="68">
        <v>1</v>
      </c>
      <c r="BQ42" s="68"/>
      <c r="BR42" s="68">
        <v>1</v>
      </c>
      <c r="BS42" s="68"/>
      <c r="BT42" s="68"/>
      <c r="BU42" s="68"/>
      <c r="BV42" s="68">
        <v>1</v>
      </c>
      <c r="BW42" s="68"/>
      <c r="BX42" s="68"/>
      <c r="BY42" s="68"/>
      <c r="BZ42" s="68"/>
      <c r="CA42" s="68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>
        <v>1</v>
      </c>
      <c r="CQ42" s="68"/>
      <c r="CR42" s="68"/>
      <c r="CS42" s="68"/>
      <c r="CT42" s="68"/>
      <c r="CU42" s="68"/>
      <c r="CV42" s="68"/>
      <c r="CW42" s="68"/>
      <c r="CX42" s="68"/>
      <c r="CY42" s="68"/>
      <c r="CZ42" s="68"/>
      <c r="DA42" s="68"/>
      <c r="DB42" s="68"/>
      <c r="DC42" s="68"/>
      <c r="DD42" s="68"/>
      <c r="DE42" s="68"/>
      <c r="DF42" s="68"/>
      <c r="DG42" s="68"/>
      <c r="DH42" s="68"/>
      <c r="DI42" s="68"/>
      <c r="DJ42" s="68"/>
      <c r="DK42" s="68"/>
      <c r="DL42" s="68"/>
      <c r="DM42" s="68"/>
      <c r="DN42" s="68"/>
      <c r="DO42" s="68"/>
      <c r="DP42" s="68"/>
      <c r="DQ42" s="68"/>
      <c r="DR42" s="68"/>
      <c r="DS42" s="68"/>
      <c r="DT42" s="69"/>
      <c r="DU42" s="68"/>
      <c r="DV42" s="68"/>
      <c r="DW42" s="69"/>
      <c r="DX42" s="67"/>
      <c r="DY42" s="67"/>
      <c r="DZ42" s="70"/>
      <c r="EA42" s="68"/>
      <c r="EB42" s="68"/>
      <c r="EC42" s="68"/>
      <c r="ED42" s="68"/>
      <c r="EE42" s="68"/>
      <c r="EF42" s="68"/>
      <c r="EG42" s="69"/>
      <c r="EH42" s="67"/>
      <c r="EI42" s="67"/>
      <c r="EJ42" s="67"/>
      <c r="EK42" s="67"/>
      <c r="EL42" s="67"/>
      <c r="EM42" s="67"/>
      <c r="EN42" s="70"/>
      <c r="EO42" s="67"/>
      <c r="EP42" s="67"/>
      <c r="EQ42" s="67"/>
      <c r="ER42" s="67"/>
      <c r="ES42" s="67"/>
      <c r="ET42" s="67"/>
      <c r="EU42" s="70"/>
      <c r="FI42" s="67"/>
      <c r="FJ42" s="67"/>
      <c r="FK42" s="67"/>
      <c r="FL42" s="67"/>
      <c r="FM42" s="67"/>
      <c r="FN42" s="67"/>
      <c r="FO42" s="67"/>
      <c r="FP42" s="67"/>
      <c r="FQ42" s="67"/>
      <c r="FR42" s="67"/>
      <c r="FS42" s="67"/>
      <c r="FT42" s="67"/>
      <c r="FU42" s="67"/>
      <c r="FV42" s="67"/>
      <c r="FW42" s="67"/>
      <c r="FX42" s="67"/>
      <c r="FY42" s="67"/>
      <c r="FZ42" s="67"/>
      <c r="GA42" s="67"/>
      <c r="GB42" s="67"/>
      <c r="GC42" s="67"/>
      <c r="GD42" s="67"/>
      <c r="GE42" s="67"/>
      <c r="GF42" s="67"/>
      <c r="GG42" s="67"/>
      <c r="GH42" s="67"/>
      <c r="GI42" s="67"/>
      <c r="GJ42" s="67"/>
      <c r="GK42" s="67"/>
      <c r="GL42" s="67"/>
      <c r="GM42" s="68"/>
      <c r="GN42" s="68"/>
      <c r="GO42" s="68"/>
      <c r="GP42" s="68"/>
      <c r="GQ42" s="68"/>
      <c r="GR42" s="68"/>
      <c r="GS42" s="68"/>
      <c r="GT42" s="68"/>
      <c r="GU42" s="68"/>
      <c r="GV42" s="68"/>
      <c r="GW42" s="68"/>
      <c r="GX42" s="68"/>
      <c r="GY42" s="68"/>
      <c r="GZ42" s="68"/>
      <c r="HA42" s="68"/>
      <c r="HB42" s="68"/>
      <c r="HC42" s="68"/>
      <c r="HD42" s="68"/>
      <c r="HE42" s="68"/>
      <c r="HF42" s="68"/>
      <c r="HG42" s="68"/>
      <c r="HH42" s="68"/>
      <c r="HI42" s="68"/>
      <c r="HJ42" s="68"/>
      <c r="HK42" s="68"/>
      <c r="HL42" s="68"/>
      <c r="HM42" s="68"/>
      <c r="HN42" s="68"/>
      <c r="HO42" s="68"/>
      <c r="HP42" s="9"/>
    </row>
    <row r="43" spans="2:224" ht="15.75" thickBot="1" x14ac:dyDescent="0.3">
      <c r="B43">
        <v>26</v>
      </c>
      <c r="C43">
        <v>538</v>
      </c>
      <c r="D43" s="43">
        <v>43989</v>
      </c>
      <c r="E43" t="s">
        <v>842</v>
      </c>
      <c r="F43" t="s">
        <v>843</v>
      </c>
      <c r="G43">
        <v>0</v>
      </c>
      <c r="H43">
        <v>0</v>
      </c>
      <c r="I43" t="s">
        <v>844</v>
      </c>
      <c r="J43" t="s">
        <v>32</v>
      </c>
      <c r="K43" t="s">
        <v>845</v>
      </c>
      <c r="L43" t="s">
        <v>844</v>
      </c>
      <c r="M43" t="s">
        <v>2378</v>
      </c>
      <c r="N43" t="s">
        <v>2379</v>
      </c>
      <c r="O43" t="s">
        <v>2381</v>
      </c>
      <c r="P43" t="s">
        <v>2662</v>
      </c>
      <c r="R43">
        <v>159.9</v>
      </c>
      <c r="S43">
        <v>30</v>
      </c>
      <c r="T43" t="s">
        <v>2426</v>
      </c>
      <c r="Y43" s="67"/>
      <c r="Z43" s="67">
        <v>0.624</v>
      </c>
      <c r="AA43" s="67"/>
      <c r="AB43" s="67"/>
      <c r="AC43" s="67">
        <v>0.61399999999999999</v>
      </c>
      <c r="AD43" s="67">
        <v>0.5</v>
      </c>
      <c r="AE43" s="67"/>
      <c r="AF43" s="67"/>
      <c r="AG43" s="67">
        <v>1</v>
      </c>
      <c r="AH43">
        <v>1</v>
      </c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>
        <v>0</v>
      </c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8"/>
      <c r="BN43" s="68">
        <v>1</v>
      </c>
      <c r="BO43" s="68"/>
      <c r="BP43" s="68"/>
      <c r="BQ43" s="68">
        <v>1</v>
      </c>
      <c r="BR43" s="68">
        <v>1</v>
      </c>
      <c r="BS43" s="68"/>
      <c r="BT43" s="68"/>
      <c r="BU43" s="68">
        <v>1</v>
      </c>
      <c r="BV43" s="68">
        <v>1</v>
      </c>
      <c r="BW43" s="68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  <c r="DG43" s="68"/>
      <c r="DH43" s="68"/>
      <c r="DI43" s="68"/>
      <c r="DJ43" s="68"/>
      <c r="DK43" s="68"/>
      <c r="DL43" s="68"/>
      <c r="DM43" s="68"/>
      <c r="DN43" s="68"/>
      <c r="DO43" s="68"/>
      <c r="DP43" s="68"/>
      <c r="DQ43" s="68"/>
      <c r="DR43" s="68"/>
      <c r="DS43" s="68"/>
      <c r="DT43" s="69"/>
      <c r="DU43" s="68"/>
      <c r="DV43" s="68"/>
      <c r="DW43" s="69"/>
      <c r="DX43" s="67"/>
      <c r="DY43" s="67"/>
      <c r="DZ43" s="70"/>
      <c r="EA43" s="68"/>
      <c r="EB43" s="68"/>
      <c r="EC43" s="68"/>
      <c r="ED43" s="68"/>
      <c r="EE43" s="68"/>
      <c r="EF43" s="68"/>
      <c r="EG43" s="69"/>
      <c r="EH43" s="67"/>
      <c r="EI43" s="67"/>
      <c r="EJ43" s="67"/>
      <c r="EK43" s="67"/>
      <c r="EL43" s="67"/>
      <c r="EM43" s="67"/>
      <c r="EN43" s="70"/>
      <c r="EO43" s="67"/>
      <c r="EP43" s="67"/>
      <c r="EQ43" s="67"/>
      <c r="ER43" s="67"/>
      <c r="ES43" s="67"/>
      <c r="ET43" s="67"/>
      <c r="EU43" s="70"/>
      <c r="FI43" s="67"/>
      <c r="FJ43" s="67"/>
      <c r="FK43" s="67"/>
      <c r="FL43" s="67"/>
      <c r="FM43" s="67"/>
      <c r="FN43" s="67"/>
      <c r="FO43" s="67"/>
      <c r="FP43" s="67"/>
      <c r="FQ43" s="67"/>
      <c r="FR43" s="67"/>
      <c r="FS43" s="67"/>
      <c r="FT43" s="67"/>
      <c r="FU43" s="67"/>
      <c r="FV43" s="67"/>
      <c r="FW43" s="67"/>
      <c r="FX43" s="67"/>
      <c r="FY43" s="67"/>
      <c r="FZ43" s="67"/>
      <c r="GA43" s="67"/>
      <c r="GB43" s="67"/>
      <c r="GC43" s="67"/>
      <c r="GD43" s="67"/>
      <c r="GE43" s="67"/>
      <c r="GF43" s="67"/>
      <c r="GG43" s="67"/>
      <c r="GH43" s="67"/>
      <c r="GI43" s="67"/>
      <c r="GJ43" s="67"/>
      <c r="GK43" s="67"/>
      <c r="GL43" s="67"/>
      <c r="GM43" s="68"/>
      <c r="GN43" s="68"/>
      <c r="GO43" s="68"/>
      <c r="GP43" s="68"/>
      <c r="GQ43" s="68"/>
      <c r="GR43" s="68"/>
      <c r="GS43" s="68"/>
      <c r="GT43" s="68"/>
      <c r="GU43" s="68"/>
      <c r="GV43" s="68"/>
      <c r="GW43" s="68"/>
      <c r="GX43" s="68"/>
      <c r="GY43" s="68"/>
      <c r="GZ43" s="68"/>
      <c r="HA43" s="68"/>
      <c r="HB43" s="68"/>
      <c r="HC43" s="68"/>
      <c r="HD43" s="68"/>
      <c r="HE43" s="68"/>
      <c r="HF43" s="68"/>
      <c r="HG43" s="68"/>
      <c r="HH43" s="68"/>
      <c r="HI43" s="68"/>
      <c r="HJ43" s="68"/>
      <c r="HK43" s="68"/>
      <c r="HL43" s="68"/>
      <c r="HM43" s="68"/>
      <c r="HN43" s="68"/>
      <c r="HO43" s="68"/>
      <c r="HP43" s="9"/>
    </row>
    <row r="44" spans="2:224" ht="15.75" thickBot="1" x14ac:dyDescent="0.3">
      <c r="B44">
        <v>189</v>
      </c>
      <c r="C44">
        <v>403</v>
      </c>
      <c r="D44" s="43">
        <v>44017</v>
      </c>
      <c r="E44" t="s">
        <v>1147</v>
      </c>
      <c r="F44">
        <v>31995900299</v>
      </c>
      <c r="G44">
        <v>0</v>
      </c>
      <c r="H44">
        <v>0</v>
      </c>
      <c r="I44" t="s">
        <v>1149</v>
      </c>
      <c r="J44" t="s">
        <v>20</v>
      </c>
      <c r="K44" t="s">
        <v>1150</v>
      </c>
      <c r="L44" t="s">
        <v>1149</v>
      </c>
      <c r="M44" t="s">
        <v>2378</v>
      </c>
      <c r="N44" t="s">
        <v>2379</v>
      </c>
      <c r="O44" t="s">
        <v>2381</v>
      </c>
      <c r="P44" t="s">
        <v>2622</v>
      </c>
      <c r="R44">
        <v>169.9</v>
      </c>
      <c r="S44">
        <v>29.46</v>
      </c>
      <c r="T44" t="s">
        <v>2395</v>
      </c>
      <c r="V44" t="s">
        <v>2644</v>
      </c>
      <c r="Y44" s="67">
        <v>0.85</v>
      </c>
      <c r="Z44" s="67">
        <v>1</v>
      </c>
      <c r="AA44" s="67"/>
      <c r="AB44" s="67"/>
      <c r="AC44" s="67">
        <v>0.87</v>
      </c>
      <c r="AD44" s="67">
        <v>0.5</v>
      </c>
      <c r="AE44" s="67"/>
      <c r="AF44" s="67"/>
      <c r="AG44" s="67">
        <v>1</v>
      </c>
      <c r="AH44">
        <v>0</v>
      </c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>
        <v>0</v>
      </c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8">
        <v>1</v>
      </c>
      <c r="BN44" s="68">
        <v>1</v>
      </c>
      <c r="BO44" s="68"/>
      <c r="BP44" s="68"/>
      <c r="BQ44" s="68">
        <v>1</v>
      </c>
      <c r="BR44" s="68">
        <v>1</v>
      </c>
      <c r="BS44" s="68"/>
      <c r="BT44" s="68"/>
      <c r="BU44" s="68">
        <v>1</v>
      </c>
      <c r="BV44" s="68"/>
      <c r="BW44" s="68"/>
      <c r="BX44" s="68"/>
      <c r="BY44" s="68"/>
      <c r="BZ44" s="68"/>
      <c r="CA44" s="68"/>
      <c r="CB44" s="68"/>
      <c r="CC44" s="68"/>
      <c r="CD44" s="68"/>
      <c r="CE44" s="68"/>
      <c r="CF44" s="68"/>
      <c r="CG44" s="68"/>
      <c r="CH44" s="68"/>
      <c r="CI44" s="68"/>
      <c r="CJ44" s="68"/>
      <c r="CK44" s="68"/>
      <c r="CL44" s="68"/>
      <c r="CM44" s="68"/>
      <c r="CN44" s="68"/>
      <c r="CO44" s="68"/>
      <c r="CP44" s="68"/>
      <c r="CQ44" s="68"/>
      <c r="CR44" s="68"/>
      <c r="CS44" s="68"/>
      <c r="CT44" s="68"/>
      <c r="CU44" s="68"/>
      <c r="CV44" s="68"/>
      <c r="CW44" s="68"/>
      <c r="CX44" s="68"/>
      <c r="CY44" s="68"/>
      <c r="CZ44" s="68"/>
      <c r="DA44" s="68"/>
      <c r="DB44" s="68"/>
      <c r="DC44" s="68"/>
      <c r="DD44" s="68"/>
      <c r="DE44" s="68"/>
      <c r="DF44" s="68"/>
      <c r="DG44" s="68"/>
      <c r="DH44" s="68"/>
      <c r="DI44" s="68"/>
      <c r="DJ44" s="68"/>
      <c r="DK44" s="68"/>
      <c r="DL44" s="68"/>
      <c r="DM44" s="68"/>
      <c r="DN44" s="68"/>
      <c r="DO44" s="68"/>
      <c r="DP44" s="68"/>
      <c r="DQ44" s="68"/>
      <c r="DR44" s="68"/>
      <c r="DS44" s="68"/>
      <c r="DT44" s="69"/>
      <c r="DU44" s="68"/>
      <c r="DV44" s="68"/>
      <c r="DW44" s="69"/>
      <c r="DX44" s="67"/>
      <c r="DY44" s="67"/>
      <c r="DZ44" s="70"/>
      <c r="EA44" s="68"/>
      <c r="EB44" s="68"/>
      <c r="EC44" s="68"/>
      <c r="ED44" s="68"/>
      <c r="EE44" s="68"/>
      <c r="EF44" s="68"/>
      <c r="EG44" s="69"/>
      <c r="EH44" s="67"/>
      <c r="EI44" s="67"/>
      <c r="EJ44" s="67"/>
      <c r="EK44" s="67"/>
      <c r="EL44" s="67"/>
      <c r="EM44" s="67"/>
      <c r="EN44" s="70"/>
      <c r="EO44" s="67"/>
      <c r="EP44" s="67"/>
      <c r="EQ44" s="67"/>
      <c r="ER44" s="67"/>
      <c r="ES44" s="67"/>
      <c r="ET44" s="67"/>
      <c r="EU44" s="70"/>
      <c r="FI44" s="67"/>
      <c r="FJ44" s="67"/>
      <c r="FK44" s="67"/>
      <c r="FL44" s="67"/>
      <c r="FM44" s="67"/>
      <c r="FN44" s="67"/>
      <c r="FO44" s="67"/>
      <c r="FP44" s="67"/>
      <c r="FQ44" s="67"/>
      <c r="FR44" s="67"/>
      <c r="FS44" s="67"/>
      <c r="FT44" s="67"/>
      <c r="FU44" s="67"/>
      <c r="FV44" s="67"/>
      <c r="FW44" s="67"/>
      <c r="FX44" s="67"/>
      <c r="FY44" s="67"/>
      <c r="FZ44" s="67"/>
      <c r="GA44" s="67"/>
      <c r="GB44" s="67"/>
      <c r="GC44" s="67"/>
      <c r="GD44" s="67"/>
      <c r="GE44" s="67"/>
      <c r="GF44" s="67"/>
      <c r="GG44" s="67"/>
      <c r="GH44" s="67"/>
      <c r="GI44" s="67"/>
      <c r="GJ44" s="67"/>
      <c r="GK44" s="67"/>
      <c r="GL44" s="67"/>
      <c r="GM44" s="68"/>
      <c r="GN44" s="68"/>
      <c r="GO44" s="68"/>
      <c r="GP44" s="68"/>
      <c r="GQ44" s="68"/>
      <c r="GR44" s="68"/>
      <c r="GS44" s="68"/>
      <c r="GT44" s="68"/>
      <c r="GU44" s="68"/>
      <c r="GV44" s="68"/>
      <c r="GW44" s="68"/>
      <c r="GX44" s="68"/>
      <c r="GY44" s="68"/>
      <c r="GZ44" s="68"/>
      <c r="HA44" s="68"/>
      <c r="HB44" s="68"/>
      <c r="HC44" s="68"/>
      <c r="HD44" s="68"/>
      <c r="HE44" s="68"/>
      <c r="HF44" s="68"/>
      <c r="HG44" s="68"/>
      <c r="HH44" s="68"/>
      <c r="HI44" s="68"/>
      <c r="HJ44" s="68"/>
      <c r="HK44" s="68"/>
      <c r="HL44" s="68"/>
      <c r="HM44" s="68"/>
      <c r="HN44" s="68"/>
      <c r="HO44" s="68"/>
      <c r="HP44" s="9"/>
    </row>
    <row r="45" spans="2:224" ht="15.75" thickBot="1" x14ac:dyDescent="0.3">
      <c r="B45">
        <v>226</v>
      </c>
      <c r="C45">
        <v>645</v>
      </c>
      <c r="D45" s="43">
        <v>44023</v>
      </c>
      <c r="E45" t="s">
        <v>571</v>
      </c>
      <c r="F45">
        <v>31973230777</v>
      </c>
      <c r="G45">
        <v>0</v>
      </c>
      <c r="H45">
        <v>0</v>
      </c>
      <c r="I45" t="s">
        <v>572</v>
      </c>
      <c r="J45" t="s">
        <v>20</v>
      </c>
      <c r="K45" t="s">
        <v>415</v>
      </c>
      <c r="L45" t="s">
        <v>572</v>
      </c>
      <c r="M45" t="s">
        <v>2378</v>
      </c>
      <c r="N45" t="s">
        <v>2379</v>
      </c>
      <c r="O45" t="s">
        <v>2381</v>
      </c>
      <c r="P45">
        <v>10</v>
      </c>
      <c r="R45">
        <v>169.9</v>
      </c>
      <c r="S45">
        <v>29.13</v>
      </c>
      <c r="T45" t="s">
        <v>2420</v>
      </c>
      <c r="V45" t="s">
        <v>2644</v>
      </c>
      <c r="Y45" s="67">
        <v>1.08</v>
      </c>
      <c r="Z45" s="67"/>
      <c r="AA45" s="67"/>
      <c r="AB45" s="67">
        <v>0.71</v>
      </c>
      <c r="AC45" s="67"/>
      <c r="AD45" s="67">
        <v>0.5</v>
      </c>
      <c r="AE45" s="67"/>
      <c r="AF45" s="67"/>
      <c r="AG45" s="67">
        <v>1</v>
      </c>
      <c r="AH45">
        <v>1</v>
      </c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>
        <v>0</v>
      </c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8">
        <v>1</v>
      </c>
      <c r="BN45" s="68"/>
      <c r="BO45" s="68"/>
      <c r="BP45" s="68">
        <v>1</v>
      </c>
      <c r="BQ45" s="68"/>
      <c r="BR45" s="68">
        <v>1</v>
      </c>
      <c r="BS45" s="68"/>
      <c r="BT45" s="68"/>
      <c r="BU45" s="68">
        <v>1</v>
      </c>
      <c r="BV45" s="68">
        <v>1</v>
      </c>
      <c r="BW45" s="68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68"/>
      <c r="CX45" s="68"/>
      <c r="CY45" s="68"/>
      <c r="CZ45" s="68"/>
      <c r="DA45" s="68">
        <v>1</v>
      </c>
      <c r="DB45" s="68"/>
      <c r="DC45" s="68"/>
      <c r="DD45" s="68"/>
      <c r="DE45" s="68"/>
      <c r="DF45" s="68"/>
      <c r="DG45" s="68"/>
      <c r="DH45" s="68"/>
      <c r="DI45" s="68"/>
      <c r="DJ45" s="68"/>
      <c r="DK45" s="68"/>
      <c r="DL45" s="68"/>
      <c r="DM45" s="68"/>
      <c r="DN45" s="68"/>
      <c r="DO45" s="68"/>
      <c r="DP45" s="68"/>
      <c r="DQ45" s="68"/>
      <c r="DR45" s="68"/>
      <c r="DS45" s="68"/>
      <c r="DT45" s="69"/>
      <c r="DU45" s="68"/>
      <c r="DV45" s="68"/>
      <c r="DW45" s="69"/>
      <c r="DX45" s="67"/>
      <c r="DY45" s="67"/>
      <c r="DZ45" s="70"/>
      <c r="EA45" s="68"/>
      <c r="EB45" s="68"/>
      <c r="EC45" s="68"/>
      <c r="ED45" s="68"/>
      <c r="EE45" s="68"/>
      <c r="EF45" s="68"/>
      <c r="EG45" s="69"/>
      <c r="EH45" s="67"/>
      <c r="EI45" s="67"/>
      <c r="EJ45" s="67"/>
      <c r="EK45" s="67"/>
      <c r="EL45" s="67"/>
      <c r="EM45" s="67"/>
      <c r="EN45" s="70"/>
      <c r="EO45" s="67"/>
      <c r="EP45" s="67"/>
      <c r="EQ45" s="67"/>
      <c r="ER45" s="67"/>
      <c r="ES45" s="67"/>
      <c r="ET45" s="67"/>
      <c r="EU45" s="70"/>
      <c r="FI45" s="67"/>
      <c r="FJ45" s="67"/>
      <c r="FK45" s="67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8"/>
      <c r="GN45" s="68"/>
      <c r="GO45" s="68"/>
      <c r="GP45" s="68"/>
      <c r="GQ45" s="68"/>
      <c r="GR45" s="68"/>
      <c r="GS45" s="68"/>
      <c r="GT45" s="68"/>
      <c r="GU45" s="68"/>
      <c r="GV45" s="68"/>
      <c r="GW45" s="68"/>
      <c r="GX45" s="68"/>
      <c r="GY45" s="68"/>
      <c r="GZ45" s="68"/>
      <c r="HA45" s="68"/>
      <c r="HB45" s="68"/>
      <c r="HC45" s="68"/>
      <c r="HD45" s="68"/>
      <c r="HE45" s="68"/>
      <c r="HF45" s="68"/>
      <c r="HG45" s="68"/>
      <c r="HH45" s="68"/>
      <c r="HI45" s="68"/>
      <c r="HJ45" s="68"/>
      <c r="HK45" s="68"/>
      <c r="HL45" s="68"/>
      <c r="HM45" s="68"/>
      <c r="HN45" s="68"/>
      <c r="HO45" s="68"/>
      <c r="HP45" s="9"/>
    </row>
    <row r="46" spans="2:224" ht="15.75" thickBot="1" x14ac:dyDescent="0.3">
      <c r="B46">
        <v>1008</v>
      </c>
      <c r="C46">
        <v>819</v>
      </c>
      <c r="D46" s="62">
        <v>44159</v>
      </c>
      <c r="E46" t="s">
        <v>120</v>
      </c>
      <c r="F46">
        <v>31984897858</v>
      </c>
      <c r="G46">
        <v>0</v>
      </c>
      <c r="H46">
        <v>0</v>
      </c>
      <c r="I46" t="s">
        <v>121</v>
      </c>
      <c r="J46" t="s">
        <v>20</v>
      </c>
      <c r="K46" t="s">
        <v>122</v>
      </c>
      <c r="L46" t="s">
        <v>121</v>
      </c>
      <c r="M46" t="s">
        <v>2378</v>
      </c>
      <c r="N46" t="s">
        <v>2419</v>
      </c>
      <c r="O46" t="s">
        <v>2381</v>
      </c>
      <c r="P46" t="s">
        <v>2431</v>
      </c>
      <c r="R46">
        <v>274.16000000000003</v>
      </c>
      <c r="S46">
        <v>29.1</v>
      </c>
      <c r="T46" t="s">
        <v>2426</v>
      </c>
      <c r="Y46" s="18"/>
      <c r="Z46" s="18"/>
      <c r="AA46" s="18"/>
      <c r="AB46" s="18"/>
      <c r="AC46" s="18"/>
      <c r="AD46" s="18">
        <v>0.5</v>
      </c>
      <c r="AE46" s="18"/>
      <c r="AF46" s="18"/>
      <c r="AG46" s="18"/>
      <c r="AH46">
        <v>1</v>
      </c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>
        <v>0</v>
      </c>
      <c r="AV46" s="18"/>
      <c r="AW46" s="18"/>
      <c r="AX46" s="18"/>
      <c r="AY46" s="18">
        <v>0.67800000000000005</v>
      </c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9"/>
      <c r="BN46" s="19"/>
      <c r="BO46" s="19"/>
      <c r="BP46" s="19"/>
      <c r="BQ46" s="19"/>
      <c r="BR46" s="19">
        <v>1</v>
      </c>
      <c r="BS46" s="19"/>
      <c r="BT46" s="19"/>
      <c r="BU46" s="19"/>
      <c r="BV46" s="19">
        <v>1</v>
      </c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>
        <v>1</v>
      </c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>
        <v>1</v>
      </c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23"/>
      <c r="DU46" s="19"/>
      <c r="DV46" s="19"/>
      <c r="DW46" s="23"/>
      <c r="DX46" s="18"/>
      <c r="DY46" s="18"/>
      <c r="DZ46" s="22"/>
      <c r="EA46" s="19"/>
      <c r="EB46" s="19"/>
      <c r="EC46" s="19"/>
      <c r="ED46" s="19"/>
      <c r="EE46" s="19"/>
      <c r="EF46" s="19"/>
      <c r="EG46" s="23"/>
      <c r="EH46" s="18"/>
      <c r="EI46" s="18"/>
      <c r="EJ46" s="18"/>
      <c r="EK46" s="18"/>
      <c r="EL46" s="18"/>
      <c r="EM46" s="18"/>
      <c r="EN46" s="22"/>
      <c r="EO46" s="18"/>
      <c r="EP46" s="18"/>
      <c r="EQ46" s="18"/>
      <c r="ER46" s="18"/>
      <c r="ES46" s="18"/>
      <c r="ET46" s="18"/>
      <c r="EU46" s="22"/>
      <c r="FI46" s="18"/>
      <c r="FJ46" s="18"/>
      <c r="FK46" s="18"/>
      <c r="FL46" s="18"/>
      <c r="FM46" s="18">
        <v>1.5</v>
      </c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 s="18"/>
      <c r="GA46" s="18"/>
      <c r="GB46" s="18"/>
      <c r="GC46" s="18"/>
      <c r="GD46" s="18"/>
      <c r="GE46" s="18"/>
      <c r="GF46" s="18"/>
      <c r="GG46" s="18"/>
      <c r="GH46" s="18"/>
      <c r="GI46" s="18"/>
      <c r="GJ46" s="18"/>
      <c r="GK46" s="18"/>
      <c r="GL46" s="18"/>
      <c r="GM46" s="19"/>
      <c r="GN46" s="19"/>
      <c r="GO46" s="19"/>
      <c r="GP46" s="19"/>
      <c r="GQ46" s="19">
        <v>1</v>
      </c>
      <c r="GR46" s="19"/>
      <c r="GS46" s="19"/>
      <c r="GT46" s="19"/>
      <c r="GU46" s="19"/>
      <c r="GV46" s="19"/>
      <c r="GW46" s="19"/>
      <c r="GX46" s="19"/>
      <c r="GY46" s="19"/>
      <c r="GZ46" s="19"/>
      <c r="HA46" s="19"/>
      <c r="HB46" s="19"/>
      <c r="HC46" s="19"/>
      <c r="HD46" s="19"/>
      <c r="HE46" s="19"/>
      <c r="HF46" s="19"/>
      <c r="HG46" s="19"/>
      <c r="HH46" s="19"/>
      <c r="HI46" s="19"/>
      <c r="HJ46" s="19"/>
      <c r="HK46" s="19"/>
      <c r="HL46" s="19"/>
      <c r="HM46" s="19"/>
      <c r="HN46" s="19"/>
      <c r="HO46" s="19"/>
      <c r="HP46" s="59"/>
    </row>
    <row r="47" spans="2:224" ht="15.75" thickBot="1" x14ac:dyDescent="0.3">
      <c r="B47">
        <v>239</v>
      </c>
      <c r="C47">
        <v>603</v>
      </c>
      <c r="D47" s="43">
        <v>44024</v>
      </c>
      <c r="E47" t="s">
        <v>669</v>
      </c>
      <c r="F47" t="s">
        <v>670</v>
      </c>
      <c r="G47" t="s">
        <v>671</v>
      </c>
      <c r="H47">
        <v>0</v>
      </c>
      <c r="I47" t="s">
        <v>672</v>
      </c>
      <c r="J47" t="s">
        <v>20</v>
      </c>
      <c r="K47" t="s">
        <v>673</v>
      </c>
      <c r="M47" t="s">
        <v>2378</v>
      </c>
      <c r="N47" t="s">
        <v>2379</v>
      </c>
      <c r="O47" t="s">
        <v>2381</v>
      </c>
      <c r="P47" t="s">
        <v>2431</v>
      </c>
      <c r="R47">
        <v>112.7</v>
      </c>
      <c r="S47">
        <v>29</v>
      </c>
      <c r="T47" t="s">
        <v>2426</v>
      </c>
      <c r="Y47" s="67">
        <v>0.878</v>
      </c>
      <c r="Z47" s="67"/>
      <c r="AA47" s="67"/>
      <c r="AB47" s="67"/>
      <c r="AC47" s="67">
        <v>0.70599999999999996</v>
      </c>
      <c r="AD47" s="67"/>
      <c r="AE47" s="67"/>
      <c r="AF47" s="67"/>
      <c r="AG47" s="67"/>
      <c r="AH47">
        <v>0</v>
      </c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>
        <v>0</v>
      </c>
      <c r="AV47" s="67"/>
      <c r="AW47" s="67"/>
      <c r="AX47" s="67"/>
      <c r="AY47" s="67"/>
      <c r="AZ47" s="67"/>
      <c r="BA47" s="67"/>
      <c r="BB47" s="67">
        <v>0.4</v>
      </c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8">
        <v>1</v>
      </c>
      <c r="BN47" s="68"/>
      <c r="BO47" s="68"/>
      <c r="BP47" s="68"/>
      <c r="BQ47" s="68">
        <v>1</v>
      </c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>
        <v>1</v>
      </c>
      <c r="CQ47" s="68"/>
      <c r="CR47" s="68"/>
      <c r="CS47" s="68"/>
      <c r="CT47" s="68"/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  <c r="DG47" s="68"/>
      <c r="DH47" s="68"/>
      <c r="DI47" s="68"/>
      <c r="DJ47" s="68"/>
      <c r="DK47" s="68"/>
      <c r="DL47" s="68"/>
      <c r="DM47" s="68"/>
      <c r="DN47" s="68"/>
      <c r="DO47" s="68"/>
      <c r="DP47" s="68"/>
      <c r="DQ47" s="68"/>
      <c r="DR47" s="68"/>
      <c r="DS47" s="68"/>
      <c r="DT47" s="69"/>
      <c r="DU47" s="68"/>
      <c r="DV47" s="68"/>
      <c r="DW47" s="69"/>
      <c r="DX47" s="67"/>
      <c r="DY47" s="67"/>
      <c r="DZ47" s="70"/>
      <c r="EA47" s="68"/>
      <c r="EB47" s="68"/>
      <c r="EC47" s="68"/>
      <c r="ED47" s="68"/>
      <c r="EE47" s="68"/>
      <c r="EF47" s="68"/>
      <c r="EG47" s="69"/>
      <c r="EH47" s="67"/>
      <c r="EI47" s="67"/>
      <c r="EJ47" s="67"/>
      <c r="EK47" s="67"/>
      <c r="EL47" s="67"/>
      <c r="EM47" s="67"/>
      <c r="EN47" s="70"/>
      <c r="EO47" s="67"/>
      <c r="EP47" s="67"/>
      <c r="EQ47" s="67"/>
      <c r="ER47" s="67"/>
      <c r="ES47" s="67"/>
      <c r="ET47" s="67"/>
      <c r="EU47" s="70"/>
      <c r="FI47" s="67"/>
      <c r="FJ47" s="67"/>
      <c r="FK47" s="67"/>
      <c r="FL47" s="67"/>
      <c r="FM47" s="67"/>
      <c r="FN47" s="67"/>
      <c r="FO47" s="67"/>
      <c r="FP47" s="67"/>
      <c r="FQ47" s="67"/>
      <c r="FR47" s="67"/>
      <c r="FS47" s="67"/>
      <c r="FT47" s="67"/>
      <c r="FU47" s="67"/>
      <c r="FV47" s="67"/>
      <c r="FW47" s="67"/>
      <c r="FX47" s="67"/>
      <c r="FY47" s="67"/>
      <c r="FZ47" s="67"/>
      <c r="GA47" s="67"/>
      <c r="GB47" s="67"/>
      <c r="GC47" s="67"/>
      <c r="GD47" s="67"/>
      <c r="GE47" s="67"/>
      <c r="GF47" s="67"/>
      <c r="GG47" s="67"/>
      <c r="GH47" s="67"/>
      <c r="GI47" s="67"/>
      <c r="GJ47" s="67"/>
      <c r="GK47" s="67"/>
      <c r="GL47" s="67"/>
      <c r="GM47" s="68"/>
      <c r="GN47" s="68"/>
      <c r="GO47" s="68"/>
      <c r="GP47" s="68"/>
      <c r="GQ47" s="68"/>
      <c r="GR47" s="68"/>
      <c r="GS47" s="68"/>
      <c r="GT47" s="68"/>
      <c r="GU47" s="68"/>
      <c r="GV47" s="68"/>
      <c r="GW47" s="68"/>
      <c r="GX47" s="68"/>
      <c r="GY47" s="68"/>
      <c r="GZ47" s="68"/>
      <c r="HA47" s="68"/>
      <c r="HB47" s="68"/>
      <c r="HC47" s="68"/>
      <c r="HD47" s="68"/>
      <c r="HE47" s="68"/>
      <c r="HF47" s="68"/>
      <c r="HG47" s="68"/>
      <c r="HH47" s="68"/>
      <c r="HI47" s="68"/>
      <c r="HJ47" s="68"/>
      <c r="HK47" s="68"/>
      <c r="HL47" s="68"/>
      <c r="HM47" s="68"/>
      <c r="HN47" s="68"/>
      <c r="HO47" s="68"/>
      <c r="HP47" s="9"/>
    </row>
    <row r="48" spans="2:224" ht="15.75" thickBot="1" x14ac:dyDescent="0.3">
      <c r="B48">
        <v>544</v>
      </c>
      <c r="C48">
        <v>678</v>
      </c>
      <c r="D48" s="62">
        <v>44065</v>
      </c>
      <c r="E48" t="s">
        <v>485</v>
      </c>
      <c r="F48">
        <v>31975133349</v>
      </c>
      <c r="G48" t="s">
        <v>486</v>
      </c>
      <c r="H48">
        <v>0</v>
      </c>
      <c r="I48" t="s">
        <v>487</v>
      </c>
      <c r="J48" t="s">
        <v>20</v>
      </c>
      <c r="K48" t="s">
        <v>65</v>
      </c>
      <c r="L48" t="s">
        <v>487</v>
      </c>
      <c r="M48" t="s">
        <v>2378</v>
      </c>
      <c r="N48" t="s">
        <v>2379</v>
      </c>
      <c r="O48" t="s">
        <v>2381</v>
      </c>
      <c r="P48" t="s">
        <v>2622</v>
      </c>
      <c r="R48">
        <v>159.9</v>
      </c>
      <c r="S48">
        <v>28.98</v>
      </c>
      <c r="T48" t="s">
        <v>2426</v>
      </c>
      <c r="Y48" s="18"/>
      <c r="Z48" s="18"/>
      <c r="AA48" s="18"/>
      <c r="AB48" s="18"/>
      <c r="AC48" s="18"/>
      <c r="AD48" s="18"/>
      <c r="AE48" s="18"/>
      <c r="AF48" s="18"/>
      <c r="AG48" s="18">
        <v>1</v>
      </c>
      <c r="AH48">
        <v>2</v>
      </c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V48" s="18"/>
      <c r="AW48" s="18"/>
      <c r="AX48" s="18"/>
      <c r="AY48" s="18"/>
      <c r="AZ48" s="18"/>
      <c r="BA48" s="18"/>
      <c r="BB48" s="18">
        <v>0.8</v>
      </c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9"/>
      <c r="BN48" s="19"/>
      <c r="BO48" s="19"/>
      <c r="BP48" s="19"/>
      <c r="BQ48" s="19"/>
      <c r="BR48" s="19"/>
      <c r="BS48" s="19"/>
      <c r="BT48" s="19"/>
      <c r="BU48" s="19">
        <v>1</v>
      </c>
      <c r="BV48" s="19">
        <v>2</v>
      </c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>
        <v>2</v>
      </c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23"/>
      <c r="DU48" s="19"/>
      <c r="DV48" s="19"/>
      <c r="DW48" s="23"/>
      <c r="DX48" s="18"/>
      <c r="DY48" s="18"/>
      <c r="DZ48" s="22"/>
      <c r="EA48" s="19"/>
      <c r="EB48" s="19"/>
      <c r="EC48" s="19"/>
      <c r="ED48" s="19"/>
      <c r="EE48" s="19"/>
      <c r="EF48" s="19"/>
      <c r="EG48" s="23"/>
      <c r="EH48" s="18"/>
      <c r="EI48" s="18"/>
      <c r="EJ48" s="18"/>
      <c r="EK48" s="18"/>
      <c r="EL48" s="18"/>
      <c r="EM48" s="18"/>
      <c r="EN48" s="22"/>
      <c r="EO48" s="18"/>
      <c r="EP48" s="18"/>
      <c r="EQ48" s="18"/>
      <c r="ER48" s="18"/>
      <c r="ES48" s="18"/>
      <c r="ET48" s="18"/>
      <c r="EU48" s="22"/>
      <c r="EV48">
        <v>10.8</v>
      </c>
      <c r="EW48" t="s">
        <v>2601</v>
      </c>
      <c r="FC48">
        <v>0.9</v>
      </c>
      <c r="FD48">
        <v>1</v>
      </c>
      <c r="FI48" s="18"/>
      <c r="FJ48" s="18">
        <v>1.04</v>
      </c>
      <c r="FK48" s="18"/>
      <c r="FL48" s="18"/>
      <c r="FM48" s="18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  <c r="FZ48" s="18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9"/>
      <c r="GN48" s="19">
        <v>1</v>
      </c>
      <c r="GO48" s="19"/>
      <c r="GP48" s="19"/>
      <c r="GQ48" s="19"/>
      <c r="GR48" s="19"/>
      <c r="GS48" s="19"/>
      <c r="GT48" s="19"/>
      <c r="GU48" s="19"/>
      <c r="GV48" s="19"/>
      <c r="GW48" s="19"/>
      <c r="GX48" s="19"/>
      <c r="GY48" s="19"/>
      <c r="GZ48" s="19"/>
      <c r="HA48" s="19"/>
      <c r="HB48" s="19"/>
      <c r="HC48" s="19"/>
      <c r="HD48" s="19"/>
      <c r="HE48" s="19"/>
      <c r="HF48" s="19"/>
      <c r="HG48" s="19"/>
      <c r="HH48" s="19"/>
      <c r="HI48" s="19"/>
      <c r="HJ48" s="19"/>
      <c r="HK48" s="19"/>
      <c r="HL48" s="19"/>
      <c r="HM48" s="19"/>
      <c r="HN48" s="19"/>
      <c r="HO48" s="19"/>
      <c r="HP48" s="59"/>
    </row>
    <row r="49" spans="2:224" ht="15.75" thickBot="1" x14ac:dyDescent="0.3">
      <c r="B49">
        <v>1159</v>
      </c>
      <c r="C49">
        <v>946</v>
      </c>
      <c r="D49" s="62">
        <v>44189</v>
      </c>
      <c r="E49" t="s">
        <v>3109</v>
      </c>
      <c r="F49">
        <v>38991751329</v>
      </c>
      <c r="G49">
        <v>0</v>
      </c>
      <c r="H49">
        <v>0</v>
      </c>
      <c r="I49" t="s">
        <v>3110</v>
      </c>
      <c r="J49" t="s">
        <v>20</v>
      </c>
      <c r="K49" t="s">
        <v>65</v>
      </c>
      <c r="M49" t="s">
        <v>2378</v>
      </c>
      <c r="N49" t="s">
        <v>2379</v>
      </c>
      <c r="O49" t="s">
        <v>2381</v>
      </c>
      <c r="P49">
        <v>15</v>
      </c>
      <c r="R49">
        <v>284.8</v>
      </c>
      <c r="S49">
        <v>28.77</v>
      </c>
      <c r="T49" t="s">
        <v>2395</v>
      </c>
      <c r="Y49" s="18"/>
      <c r="Z49" s="18"/>
      <c r="AA49" s="18"/>
      <c r="AB49" s="18"/>
      <c r="AC49" s="18"/>
      <c r="AD49" s="18">
        <v>1</v>
      </c>
      <c r="AE49" s="18">
        <v>0.5</v>
      </c>
      <c r="AF49" s="18"/>
      <c r="AG49" s="18">
        <v>1</v>
      </c>
      <c r="AH49">
        <v>1</v>
      </c>
      <c r="AI49" s="18"/>
      <c r="AJ49" s="18"/>
      <c r="AK49" s="18"/>
      <c r="AL49" s="18">
        <v>0.5</v>
      </c>
      <c r="AM49" s="18"/>
      <c r="AN49" s="18"/>
      <c r="AO49" s="18"/>
      <c r="AP49" s="18"/>
      <c r="AQ49" s="18"/>
      <c r="AR49" s="18"/>
      <c r="AS49" s="18"/>
      <c r="AT49" s="18"/>
      <c r="AU49">
        <v>0</v>
      </c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9"/>
      <c r="BN49" s="19"/>
      <c r="BO49" s="19"/>
      <c r="BP49" s="19"/>
      <c r="BQ49" s="19"/>
      <c r="BR49" s="19">
        <v>2</v>
      </c>
      <c r="BS49" s="19">
        <v>1</v>
      </c>
      <c r="BT49" s="19"/>
      <c r="BU49" s="19">
        <v>1</v>
      </c>
      <c r="BV49" s="19">
        <v>1</v>
      </c>
      <c r="BW49" s="19"/>
      <c r="BX49" s="19"/>
      <c r="BY49" s="19"/>
      <c r="BZ49" s="19">
        <v>1</v>
      </c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23"/>
      <c r="DU49" s="19"/>
      <c r="DV49" s="19"/>
      <c r="DW49" s="23"/>
      <c r="DX49" s="18"/>
      <c r="DY49" s="18"/>
      <c r="DZ49" s="22"/>
      <c r="EA49" s="19"/>
      <c r="EB49" s="19"/>
      <c r="EC49" s="19"/>
      <c r="ED49" s="19"/>
      <c r="EE49" s="19"/>
      <c r="EF49" s="19"/>
      <c r="EG49" s="23"/>
      <c r="EH49" s="18"/>
      <c r="EI49" s="18"/>
      <c r="EJ49" s="18"/>
      <c r="EK49" s="18"/>
      <c r="EL49" s="18"/>
      <c r="EM49" s="18"/>
      <c r="EN49" s="22"/>
      <c r="EO49" s="18"/>
      <c r="EP49" s="18"/>
      <c r="EQ49" s="18"/>
      <c r="ER49" s="18"/>
      <c r="ES49" s="18"/>
      <c r="ET49" s="18"/>
      <c r="EU49" s="22"/>
      <c r="FC49">
        <v>0.85799999999999998</v>
      </c>
      <c r="FD49">
        <v>1</v>
      </c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>
        <v>0.5</v>
      </c>
      <c r="FT49" s="18"/>
      <c r="FU49" s="18"/>
      <c r="FV49" s="18"/>
      <c r="FW49" s="18"/>
      <c r="FX49" s="18">
        <v>0.95799999999999996</v>
      </c>
      <c r="FY49" s="18">
        <v>1.0980000000000001</v>
      </c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9"/>
      <c r="GN49" s="19"/>
      <c r="GO49" s="19"/>
      <c r="GP49" s="19"/>
      <c r="GQ49" s="19"/>
      <c r="GR49" s="19"/>
      <c r="GS49" s="19"/>
      <c r="GT49" s="19"/>
      <c r="GU49" s="19"/>
      <c r="GV49" s="19"/>
      <c r="GW49" s="19">
        <v>1</v>
      </c>
      <c r="GX49" s="19"/>
      <c r="GY49" s="19"/>
      <c r="GZ49" s="19"/>
      <c r="HA49" s="19"/>
      <c r="HB49" s="19">
        <v>1</v>
      </c>
      <c r="HC49" s="19">
        <v>1</v>
      </c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19"/>
      <c r="HP49" s="59"/>
    </row>
    <row r="50" spans="2:224" ht="15.75" thickBot="1" x14ac:dyDescent="0.3">
      <c r="B50">
        <v>188</v>
      </c>
      <c r="C50">
        <v>563</v>
      </c>
      <c r="D50" s="43">
        <v>44017</v>
      </c>
      <c r="E50" t="s">
        <v>778</v>
      </c>
      <c r="F50">
        <v>31984115665</v>
      </c>
      <c r="G50" t="s">
        <v>779</v>
      </c>
      <c r="H50">
        <v>0</v>
      </c>
      <c r="I50" t="s">
        <v>780</v>
      </c>
      <c r="J50" t="s">
        <v>20</v>
      </c>
      <c r="K50" t="s">
        <v>419</v>
      </c>
      <c r="L50" t="s">
        <v>780</v>
      </c>
      <c r="M50" t="s">
        <v>2378</v>
      </c>
      <c r="N50" t="s">
        <v>617</v>
      </c>
      <c r="O50" t="s">
        <v>2381</v>
      </c>
      <c r="P50">
        <v>15</v>
      </c>
      <c r="R50">
        <v>219.9</v>
      </c>
      <c r="S50">
        <v>28.64</v>
      </c>
      <c r="T50" t="s">
        <v>2395</v>
      </c>
      <c r="U50">
        <v>1</v>
      </c>
      <c r="V50" t="s">
        <v>2686</v>
      </c>
      <c r="Y50" s="67">
        <v>1.07</v>
      </c>
      <c r="Z50" s="67"/>
      <c r="AA50" s="67"/>
      <c r="AB50" s="67"/>
      <c r="AC50" s="67">
        <v>0.56999999999999995</v>
      </c>
      <c r="AD50" s="67">
        <v>1</v>
      </c>
      <c r="AE50" s="67">
        <v>1</v>
      </c>
      <c r="AF50" s="67"/>
      <c r="AG50" s="67">
        <v>1</v>
      </c>
      <c r="AH50">
        <v>1</v>
      </c>
      <c r="AI50" s="67">
        <v>0.56999999999999995</v>
      </c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>
        <v>0</v>
      </c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8">
        <v>1</v>
      </c>
      <c r="BN50" s="68"/>
      <c r="BO50" s="68"/>
      <c r="BP50" s="68"/>
      <c r="BQ50" s="68">
        <v>1</v>
      </c>
      <c r="BR50" s="68">
        <v>2</v>
      </c>
      <c r="BS50" s="68">
        <v>2</v>
      </c>
      <c r="BT50" s="68"/>
      <c r="BU50" s="68">
        <v>1</v>
      </c>
      <c r="BV50" s="68">
        <v>1</v>
      </c>
      <c r="BW50" s="68">
        <v>1</v>
      </c>
      <c r="BX50" s="68"/>
      <c r="BY50" s="68"/>
      <c r="BZ50" s="68"/>
      <c r="CA50" s="68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68"/>
      <c r="CX50" s="68"/>
      <c r="CY50" s="68"/>
      <c r="CZ50" s="68"/>
      <c r="DA50" s="68">
        <v>1</v>
      </c>
      <c r="DB50" s="68"/>
      <c r="DC50" s="68"/>
      <c r="DD50" s="68"/>
      <c r="DE50" s="68"/>
      <c r="DF50" s="68"/>
      <c r="DG50" s="68"/>
      <c r="DH50" s="68"/>
      <c r="DI50" s="68"/>
      <c r="DJ50" s="68"/>
      <c r="DK50" s="68">
        <v>1</v>
      </c>
      <c r="DL50" s="68"/>
      <c r="DM50" s="68"/>
      <c r="DN50" s="68"/>
      <c r="DO50" s="68"/>
      <c r="DP50" s="68"/>
      <c r="DQ50" s="68"/>
      <c r="DR50" s="68"/>
      <c r="DS50" s="68"/>
      <c r="DT50" s="69"/>
      <c r="DU50" s="68"/>
      <c r="DV50" s="68"/>
      <c r="DW50" s="69"/>
      <c r="DX50" s="67"/>
      <c r="DY50" s="67"/>
      <c r="DZ50" s="70"/>
      <c r="EA50" s="68"/>
      <c r="EB50" s="68"/>
      <c r="EC50" s="68"/>
      <c r="ED50" s="68"/>
      <c r="EE50" s="68"/>
      <c r="EF50" s="68"/>
      <c r="EG50" s="69"/>
      <c r="EH50" s="67"/>
      <c r="EI50" s="67"/>
      <c r="EJ50" s="67"/>
      <c r="EK50" s="67"/>
      <c r="EL50" s="67"/>
      <c r="EM50" s="67"/>
      <c r="EN50" s="70"/>
      <c r="EO50" s="67"/>
      <c r="EP50" s="67"/>
      <c r="EQ50" s="67"/>
      <c r="ER50" s="67"/>
      <c r="ES50" s="67"/>
      <c r="ET50" s="67"/>
      <c r="EU50" s="70"/>
      <c r="FI50" s="67"/>
      <c r="FJ50" s="67"/>
      <c r="FK50" s="67"/>
      <c r="FL50" s="67"/>
      <c r="FM50" s="67"/>
      <c r="FN50" s="67"/>
      <c r="FO50" s="67"/>
      <c r="FP50" s="67"/>
      <c r="FQ50" s="67"/>
      <c r="FR50" s="67"/>
      <c r="FS50" s="67"/>
      <c r="FT50" s="67"/>
      <c r="FU50" s="67"/>
      <c r="FV50" s="67"/>
      <c r="FW50" s="67"/>
      <c r="FX50" s="67"/>
      <c r="FY50" s="67"/>
      <c r="FZ50" s="67"/>
      <c r="GA50" s="67"/>
      <c r="GB50" s="67"/>
      <c r="GC50" s="67"/>
      <c r="GD50" s="67"/>
      <c r="GE50" s="67"/>
      <c r="GF50" s="67"/>
      <c r="GG50" s="67"/>
      <c r="GH50" s="67"/>
      <c r="GI50" s="67"/>
      <c r="GJ50" s="67"/>
      <c r="GK50" s="67"/>
      <c r="GL50" s="67"/>
      <c r="GM50" s="68"/>
      <c r="GN50" s="68"/>
      <c r="GO50" s="68"/>
      <c r="GP50" s="68"/>
      <c r="GQ50" s="68"/>
      <c r="GR50" s="68"/>
      <c r="GS50" s="68"/>
      <c r="GT50" s="68"/>
      <c r="GU50" s="68"/>
      <c r="GV50" s="68"/>
      <c r="GW50" s="68"/>
      <c r="GX50" s="68"/>
      <c r="GY50" s="68"/>
      <c r="GZ50" s="68"/>
      <c r="HA50" s="68"/>
      <c r="HB50" s="68"/>
      <c r="HC50" s="68"/>
      <c r="HD50" s="68"/>
      <c r="HE50" s="68"/>
      <c r="HF50" s="68"/>
      <c r="HG50" s="68"/>
      <c r="HH50" s="68"/>
      <c r="HI50" s="68"/>
      <c r="HJ50" s="68"/>
      <c r="HK50" s="68"/>
      <c r="HL50" s="68"/>
      <c r="HM50" s="68"/>
      <c r="HN50" s="68"/>
      <c r="HO50" s="68"/>
      <c r="HP50" s="9"/>
    </row>
    <row r="51" spans="2:224" ht="15.75" thickBot="1" x14ac:dyDescent="0.3">
      <c r="B51">
        <v>952</v>
      </c>
      <c r="C51">
        <v>891</v>
      </c>
      <c r="D51" s="62">
        <v>44143</v>
      </c>
      <c r="E51" t="s">
        <v>2943</v>
      </c>
      <c r="F51">
        <v>31995901261</v>
      </c>
      <c r="G51" t="s">
        <v>2945</v>
      </c>
      <c r="H51">
        <v>0</v>
      </c>
      <c r="I51" t="s">
        <v>2944</v>
      </c>
      <c r="J51" t="s">
        <v>20</v>
      </c>
      <c r="K51" t="s">
        <v>60</v>
      </c>
      <c r="L51" t="s">
        <v>2944</v>
      </c>
      <c r="M51" t="s">
        <v>2378</v>
      </c>
      <c r="N51" t="s">
        <v>2379</v>
      </c>
      <c r="O51" t="s">
        <v>2381</v>
      </c>
      <c r="P51">
        <v>20</v>
      </c>
      <c r="R51">
        <v>379.9</v>
      </c>
      <c r="S51">
        <v>28.6</v>
      </c>
      <c r="T51" t="s">
        <v>2404</v>
      </c>
      <c r="Y51" s="18"/>
      <c r="Z51" s="18"/>
      <c r="AA51" s="18"/>
      <c r="AB51" s="18"/>
      <c r="AC51" s="18"/>
      <c r="AD51" s="18">
        <v>1</v>
      </c>
      <c r="AE51" s="18">
        <v>0.5</v>
      </c>
      <c r="AF51" s="18"/>
      <c r="AG51" s="18">
        <v>1</v>
      </c>
      <c r="AH51">
        <v>1</v>
      </c>
      <c r="AI51" s="18"/>
      <c r="AJ51" s="18"/>
      <c r="AK51" s="18"/>
      <c r="AL51" s="18">
        <v>0.5</v>
      </c>
      <c r="AM51" s="18"/>
      <c r="AN51" s="18"/>
      <c r="AO51" s="18"/>
      <c r="AP51" s="18"/>
      <c r="AQ51" s="18"/>
      <c r="AR51" s="18"/>
      <c r="AS51" s="18"/>
      <c r="AT51" s="18"/>
      <c r="AU51">
        <v>0</v>
      </c>
      <c r="AV51" s="18">
        <v>1.1000000000000001</v>
      </c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9"/>
      <c r="BN51" s="19"/>
      <c r="BO51" s="19"/>
      <c r="BP51" s="19"/>
      <c r="BQ51" s="19"/>
      <c r="BR51" s="19">
        <v>2</v>
      </c>
      <c r="BS51" s="19">
        <v>1</v>
      </c>
      <c r="BT51" s="19"/>
      <c r="BU51" s="19">
        <v>1</v>
      </c>
      <c r="BV51" s="19">
        <v>1</v>
      </c>
      <c r="BW51" s="19"/>
      <c r="BX51" s="19"/>
      <c r="BY51" s="19"/>
      <c r="BZ51" s="19">
        <v>1</v>
      </c>
      <c r="CA51" s="19"/>
      <c r="CB51" s="19"/>
      <c r="CC51" s="19"/>
      <c r="CD51" s="19"/>
      <c r="CE51" s="19"/>
      <c r="CF51" s="19"/>
      <c r="CG51" s="19"/>
      <c r="CH51" s="19"/>
      <c r="CI51" s="19"/>
      <c r="CJ51" s="19">
        <v>1</v>
      </c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23"/>
      <c r="DU51" s="19"/>
      <c r="DV51" s="19"/>
      <c r="DW51" s="23"/>
      <c r="DX51" s="18"/>
      <c r="DY51" s="18"/>
      <c r="DZ51" s="22"/>
      <c r="EA51" s="19"/>
      <c r="EB51" s="19"/>
      <c r="EC51" s="19"/>
      <c r="ED51" s="19"/>
      <c r="EE51" s="19"/>
      <c r="EF51" s="19"/>
      <c r="EG51" s="23"/>
      <c r="EH51" s="18"/>
      <c r="EI51" s="18"/>
      <c r="EJ51" s="18"/>
      <c r="EK51" s="18"/>
      <c r="EL51" s="18"/>
      <c r="EM51" s="18"/>
      <c r="EN51" s="22"/>
      <c r="EO51" s="18"/>
      <c r="EP51" s="18"/>
      <c r="EQ51" s="18"/>
      <c r="ER51" s="18"/>
      <c r="ES51" s="18"/>
      <c r="ET51" s="18"/>
      <c r="EU51" s="22"/>
      <c r="FC51">
        <v>0.9</v>
      </c>
      <c r="FD51">
        <v>1</v>
      </c>
      <c r="FI51" s="18"/>
      <c r="FJ51" s="18"/>
      <c r="FK51" s="18"/>
      <c r="FL51" s="18"/>
      <c r="FM51" s="18"/>
      <c r="FN51" s="18">
        <v>0.8</v>
      </c>
      <c r="FO51" s="18"/>
      <c r="FP51" s="18"/>
      <c r="FQ51" s="18"/>
      <c r="FR51" s="18"/>
      <c r="FS51" s="18"/>
      <c r="FT51" s="18"/>
      <c r="FU51" s="18">
        <v>2.04</v>
      </c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9"/>
      <c r="GN51" s="19"/>
      <c r="GO51" s="19"/>
      <c r="GP51" s="19"/>
      <c r="GQ51" s="19"/>
      <c r="GR51" s="19">
        <v>1</v>
      </c>
      <c r="GS51" s="19"/>
      <c r="GT51" s="19"/>
      <c r="GU51" s="19"/>
      <c r="GV51" s="19"/>
      <c r="GW51" s="19"/>
      <c r="GX51" s="19"/>
      <c r="GY51" s="19">
        <v>2</v>
      </c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59"/>
    </row>
    <row r="52" spans="2:224" ht="15.75" thickBot="1" x14ac:dyDescent="0.3">
      <c r="B52">
        <v>233</v>
      </c>
      <c r="C52">
        <v>576</v>
      </c>
      <c r="D52" s="43">
        <v>44023</v>
      </c>
      <c r="E52" t="s">
        <v>743</v>
      </c>
      <c r="F52">
        <v>31999925649</v>
      </c>
      <c r="G52">
        <v>0</v>
      </c>
      <c r="H52">
        <v>0</v>
      </c>
      <c r="I52" t="s">
        <v>2678</v>
      </c>
      <c r="J52" t="s">
        <v>20</v>
      </c>
      <c r="K52" t="s">
        <v>476</v>
      </c>
      <c r="L52" t="s">
        <v>2678</v>
      </c>
      <c r="M52" t="s">
        <v>2378</v>
      </c>
      <c r="N52" t="s">
        <v>2379</v>
      </c>
      <c r="O52" t="s">
        <v>2381</v>
      </c>
      <c r="P52" t="s">
        <v>2431</v>
      </c>
      <c r="R52">
        <v>96.1</v>
      </c>
      <c r="S52">
        <v>27.94</v>
      </c>
      <c r="T52" t="s">
        <v>2439</v>
      </c>
      <c r="U52">
        <v>10</v>
      </c>
      <c r="Y52" s="67"/>
      <c r="Z52" s="67"/>
      <c r="AA52" s="67"/>
      <c r="AB52" s="67"/>
      <c r="AC52" s="67"/>
      <c r="AD52" s="67">
        <v>0.5</v>
      </c>
      <c r="AE52" s="67"/>
      <c r="AF52" s="67"/>
      <c r="AG52" s="67">
        <v>1</v>
      </c>
      <c r="AH52">
        <v>0</v>
      </c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>
        <v>0</v>
      </c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>
        <v>0.96799999999999997</v>
      </c>
      <c r="BL52" s="67"/>
      <c r="BM52" s="68"/>
      <c r="BN52" s="68"/>
      <c r="BO52" s="68"/>
      <c r="BP52" s="68"/>
      <c r="BQ52" s="68"/>
      <c r="BR52" s="68">
        <v>1</v>
      </c>
      <c r="BS52" s="68"/>
      <c r="BT52" s="68"/>
      <c r="BU52" s="68">
        <v>1</v>
      </c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>
        <v>1</v>
      </c>
      <c r="CZ52" s="68"/>
      <c r="DA52" s="68"/>
      <c r="DB52" s="68"/>
      <c r="DC52" s="68"/>
      <c r="DD52" s="68"/>
      <c r="DE52" s="68"/>
      <c r="DF52" s="68"/>
      <c r="DG52" s="68"/>
      <c r="DH52" s="68"/>
      <c r="DI52" s="68"/>
      <c r="DJ52" s="68"/>
      <c r="DK52" s="68"/>
      <c r="DL52" s="68"/>
      <c r="DM52" s="68"/>
      <c r="DN52" s="68"/>
      <c r="DO52" s="68"/>
      <c r="DP52" s="68"/>
      <c r="DQ52" s="68"/>
      <c r="DR52" s="68"/>
      <c r="DS52" s="68"/>
      <c r="DT52" s="69"/>
      <c r="DU52" s="68"/>
      <c r="DV52" s="68"/>
      <c r="DW52" s="69"/>
      <c r="DX52" s="67"/>
      <c r="DY52" s="67"/>
      <c r="DZ52" s="70"/>
      <c r="EA52" s="68"/>
      <c r="EB52" s="68"/>
      <c r="EC52" s="68"/>
      <c r="ED52" s="68"/>
      <c r="EE52" s="68"/>
      <c r="EF52" s="68"/>
      <c r="EG52" s="69"/>
      <c r="EH52" s="67"/>
      <c r="EI52" s="67"/>
      <c r="EJ52" s="67"/>
      <c r="EK52" s="67"/>
      <c r="EL52" s="67"/>
      <c r="EM52" s="67"/>
      <c r="EN52" s="70"/>
      <c r="EO52" s="67"/>
      <c r="EP52" s="67"/>
      <c r="EQ52" s="67"/>
      <c r="ER52" s="67"/>
      <c r="ES52" s="67"/>
      <c r="ET52" s="67"/>
      <c r="EU52" s="70"/>
      <c r="FI52" s="67"/>
      <c r="FJ52" s="67"/>
      <c r="FK52" s="67"/>
      <c r="FL52" s="67"/>
      <c r="FM52" s="67"/>
      <c r="FN52" s="67"/>
      <c r="FO52" s="67"/>
      <c r="FP52" s="67"/>
      <c r="FQ52" s="67"/>
      <c r="FR52" s="67"/>
      <c r="FS52" s="67"/>
      <c r="FT52" s="67"/>
      <c r="FU52" s="67"/>
      <c r="FV52" s="67"/>
      <c r="FW52" s="67"/>
      <c r="FX52" s="67"/>
      <c r="FY52" s="67"/>
      <c r="FZ52" s="67"/>
      <c r="GA52" s="67"/>
      <c r="GB52" s="67"/>
      <c r="GC52" s="67"/>
      <c r="GD52" s="67"/>
      <c r="GE52" s="67"/>
      <c r="GF52" s="67"/>
      <c r="GG52" s="67"/>
      <c r="GH52" s="67"/>
      <c r="GI52" s="67"/>
      <c r="GJ52" s="67"/>
      <c r="GK52" s="67"/>
      <c r="GL52" s="67"/>
      <c r="GM52" s="68"/>
      <c r="GN52" s="68"/>
      <c r="GO52" s="68"/>
      <c r="GP52" s="68"/>
      <c r="GQ52" s="68"/>
      <c r="GR52" s="68"/>
      <c r="GS52" s="68"/>
      <c r="GT52" s="68"/>
      <c r="GU52" s="68"/>
      <c r="GV52" s="68"/>
      <c r="GW52" s="68"/>
      <c r="GX52" s="68"/>
      <c r="GY52" s="68"/>
      <c r="GZ52" s="68"/>
      <c r="HA52" s="68"/>
      <c r="HB52" s="68"/>
      <c r="HC52" s="68"/>
      <c r="HD52" s="68"/>
      <c r="HE52" s="68"/>
      <c r="HF52" s="68"/>
      <c r="HG52" s="68"/>
      <c r="HH52" s="68"/>
      <c r="HI52" s="68"/>
      <c r="HJ52" s="68"/>
      <c r="HK52" s="68"/>
      <c r="HL52" s="68"/>
      <c r="HM52" s="68"/>
      <c r="HN52" s="68"/>
      <c r="HO52" s="68"/>
      <c r="HP52" s="9"/>
    </row>
    <row r="53" spans="2:224" ht="15.75" thickBot="1" x14ac:dyDescent="0.3">
      <c r="B53">
        <v>683</v>
      </c>
      <c r="C53">
        <v>764</v>
      </c>
      <c r="D53" s="62">
        <v>44088</v>
      </c>
      <c r="E53" t="s">
        <v>275</v>
      </c>
      <c r="F53">
        <v>31996999024</v>
      </c>
      <c r="G53">
        <v>0</v>
      </c>
      <c r="H53">
        <v>0</v>
      </c>
      <c r="I53">
        <v>0</v>
      </c>
      <c r="J53">
        <v>0</v>
      </c>
      <c r="K53">
        <v>0</v>
      </c>
      <c r="L53" t="s">
        <v>2600</v>
      </c>
      <c r="M53" t="s">
        <v>2378</v>
      </c>
      <c r="N53" t="s">
        <v>2419</v>
      </c>
      <c r="O53" t="s">
        <v>2381</v>
      </c>
      <c r="P53" t="s">
        <v>2396</v>
      </c>
      <c r="R53">
        <v>169.9</v>
      </c>
      <c r="S53">
        <v>27.37</v>
      </c>
      <c r="T53" t="s">
        <v>2404</v>
      </c>
      <c r="Y53" s="18"/>
      <c r="Z53" s="18"/>
      <c r="AA53" s="18"/>
      <c r="AB53" s="18"/>
      <c r="AC53" s="18"/>
      <c r="AD53" s="18"/>
      <c r="AE53" s="18"/>
      <c r="AF53" s="18"/>
      <c r="AG53" s="18">
        <v>1</v>
      </c>
      <c r="AH53">
        <v>1</v>
      </c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>
        <v>0</v>
      </c>
      <c r="AV53" s="18"/>
      <c r="AW53" s="18"/>
      <c r="AX53" s="18"/>
      <c r="AY53" s="18"/>
      <c r="AZ53" s="18"/>
      <c r="BA53" s="18"/>
      <c r="BB53" s="18">
        <v>0.8</v>
      </c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9"/>
      <c r="BN53" s="19"/>
      <c r="BO53" s="19"/>
      <c r="BP53" s="19"/>
      <c r="BQ53" s="19"/>
      <c r="BR53" s="19"/>
      <c r="BS53" s="19"/>
      <c r="BT53" s="19"/>
      <c r="BU53" s="19">
        <v>1</v>
      </c>
      <c r="BV53" s="19">
        <v>1</v>
      </c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>
        <v>2</v>
      </c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23"/>
      <c r="DU53" s="19"/>
      <c r="DV53" s="19"/>
      <c r="DW53" s="23"/>
      <c r="DX53" s="18"/>
      <c r="DY53" s="18"/>
      <c r="DZ53" s="22"/>
      <c r="EA53" s="19"/>
      <c r="EB53" s="19"/>
      <c r="EC53" s="19"/>
      <c r="ED53" s="19"/>
      <c r="EE53" s="19"/>
      <c r="EF53" s="19"/>
      <c r="EG53" s="23"/>
      <c r="EH53" s="18"/>
      <c r="EI53" s="18"/>
      <c r="EJ53" s="18"/>
      <c r="EK53" s="18"/>
      <c r="EL53" s="18"/>
      <c r="EM53" s="18"/>
      <c r="EN53" s="22"/>
      <c r="EO53" s="18"/>
      <c r="EP53" s="18"/>
      <c r="EQ53" s="18"/>
      <c r="ER53" s="18"/>
      <c r="ES53" s="18"/>
      <c r="ET53" s="18"/>
      <c r="EU53" s="22"/>
      <c r="FC53">
        <v>0.92200000000000004</v>
      </c>
      <c r="FD53">
        <v>1</v>
      </c>
      <c r="FI53" s="18"/>
      <c r="FJ53" s="18">
        <v>0.92</v>
      </c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9"/>
      <c r="GN53" s="19">
        <v>1</v>
      </c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59"/>
    </row>
    <row r="54" spans="2:224" ht="15.75" thickBot="1" x14ac:dyDescent="0.3">
      <c r="B54">
        <v>518</v>
      </c>
      <c r="C54">
        <v>764</v>
      </c>
      <c r="D54" s="62">
        <v>44062</v>
      </c>
      <c r="E54" t="s">
        <v>275</v>
      </c>
      <c r="F54">
        <v>31983177510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2600</v>
      </c>
      <c r="M54" t="s">
        <v>2378</v>
      </c>
      <c r="N54" t="s">
        <v>2413</v>
      </c>
      <c r="O54" t="s">
        <v>2381</v>
      </c>
      <c r="P54" t="s">
        <v>2454</v>
      </c>
      <c r="R54">
        <v>60.9</v>
      </c>
      <c r="S54">
        <v>27.37</v>
      </c>
      <c r="T54" t="s">
        <v>2395</v>
      </c>
      <c r="Y54" s="18"/>
      <c r="Z54" s="18"/>
      <c r="AA54" s="18"/>
      <c r="AB54" s="18"/>
      <c r="AC54" s="18"/>
      <c r="AD54" s="18"/>
      <c r="AE54" s="18"/>
      <c r="AF54" s="18"/>
      <c r="AG54" s="18"/>
      <c r="AH54">
        <v>1</v>
      </c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>
        <v>1</v>
      </c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9"/>
      <c r="BN54" s="19"/>
      <c r="BO54" s="19"/>
      <c r="BP54" s="19"/>
      <c r="BQ54" s="19"/>
      <c r="BR54" s="19"/>
      <c r="BS54" s="19"/>
      <c r="BT54" s="19"/>
      <c r="BU54" s="19"/>
      <c r="BV54" s="19">
        <v>1</v>
      </c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>
        <v>1</v>
      </c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23"/>
      <c r="DU54" s="19"/>
      <c r="DV54" s="19"/>
      <c r="DW54" s="23"/>
      <c r="DX54" s="18"/>
      <c r="DY54" s="18"/>
      <c r="DZ54" s="22"/>
      <c r="EA54" s="19"/>
      <c r="EB54" s="19"/>
      <c r="EC54" s="19"/>
      <c r="ED54" s="19"/>
      <c r="EE54" s="19"/>
      <c r="EF54" s="19"/>
      <c r="EG54" s="23"/>
      <c r="EH54" s="18"/>
      <c r="EI54" s="18"/>
      <c r="EJ54" s="18"/>
      <c r="EK54" s="18"/>
      <c r="EL54" s="18"/>
      <c r="EM54" s="18"/>
      <c r="EN54" s="22"/>
      <c r="EO54" s="18"/>
      <c r="EP54" s="18"/>
      <c r="EQ54" s="18"/>
      <c r="ER54" s="18"/>
      <c r="ES54" s="18"/>
      <c r="ET54" s="18"/>
      <c r="EU54" s="22"/>
      <c r="EV54">
        <v>10.8</v>
      </c>
      <c r="EW54" t="s">
        <v>2627</v>
      </c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59"/>
    </row>
    <row r="55" spans="2:224" ht="15.75" thickBot="1" x14ac:dyDescent="0.3">
      <c r="B55">
        <v>958</v>
      </c>
      <c r="C55">
        <v>926</v>
      </c>
      <c r="D55" s="62">
        <v>44146</v>
      </c>
      <c r="E55" t="s">
        <v>3052</v>
      </c>
      <c r="F55">
        <v>31984848952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267</v>
      </c>
      <c r="M55" t="s">
        <v>2378</v>
      </c>
      <c r="N55" t="s">
        <v>2379</v>
      </c>
      <c r="O55" t="s">
        <v>2381</v>
      </c>
      <c r="P55" t="s">
        <v>2431</v>
      </c>
      <c r="R55">
        <v>645.70000000000005</v>
      </c>
      <c r="S55">
        <v>27.33</v>
      </c>
      <c r="T55" t="s">
        <v>2395</v>
      </c>
      <c r="Y55" s="18"/>
      <c r="Z55" s="18"/>
      <c r="AA55" s="18"/>
      <c r="AB55" s="18"/>
      <c r="AC55" s="18">
        <v>1.54</v>
      </c>
      <c r="AD55" s="18">
        <v>1</v>
      </c>
      <c r="AE55" s="18">
        <v>0.5</v>
      </c>
      <c r="AF55" s="18"/>
      <c r="AG55" s="18">
        <v>2</v>
      </c>
      <c r="AH55">
        <v>0</v>
      </c>
      <c r="AI55" s="18"/>
      <c r="AJ55" s="18"/>
      <c r="AK55" s="18"/>
      <c r="AL55" s="18">
        <v>0.5</v>
      </c>
      <c r="AM55" s="18"/>
      <c r="AN55" s="18"/>
      <c r="AO55" s="18"/>
      <c r="AP55" s="18"/>
      <c r="AQ55" s="18"/>
      <c r="AR55" s="18"/>
      <c r="AS55" s="18"/>
      <c r="AT55" s="18"/>
      <c r="AU55">
        <v>0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9"/>
      <c r="BN55" s="19"/>
      <c r="BO55" s="19"/>
      <c r="BP55" s="19"/>
      <c r="BQ55" s="19">
        <v>2</v>
      </c>
      <c r="BR55" s="19">
        <v>2</v>
      </c>
      <c r="BS55" s="19">
        <v>1</v>
      </c>
      <c r="BT55" s="19"/>
      <c r="BU55" s="19">
        <v>2</v>
      </c>
      <c r="BV55" s="19"/>
      <c r="BW55" s="19"/>
      <c r="BX55" s="19"/>
      <c r="BY55" s="19"/>
      <c r="BZ55" s="19">
        <v>1</v>
      </c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23"/>
      <c r="DU55" s="19"/>
      <c r="DV55" s="19"/>
      <c r="DW55" s="23"/>
      <c r="DX55" s="18"/>
      <c r="DY55" s="18"/>
      <c r="DZ55" s="22"/>
      <c r="EA55" s="19"/>
      <c r="EB55" s="19"/>
      <c r="EC55" s="19"/>
      <c r="ED55" s="19"/>
      <c r="EE55" s="19"/>
      <c r="EF55" s="19"/>
      <c r="EG55" s="23"/>
      <c r="EH55" s="18"/>
      <c r="EI55" s="18"/>
      <c r="EJ55" s="18"/>
      <c r="EK55" s="18"/>
      <c r="EL55" s="18"/>
      <c r="EM55" s="18"/>
      <c r="EN55" s="22"/>
      <c r="EO55" s="18"/>
      <c r="EP55" s="18"/>
      <c r="EQ55" s="18"/>
      <c r="ER55" s="18"/>
      <c r="ES55" s="18"/>
      <c r="ET55" s="18"/>
      <c r="EU55" s="22"/>
      <c r="EX55">
        <v>0.95399999999999996</v>
      </c>
      <c r="EY55">
        <v>1</v>
      </c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>
        <v>3.84</v>
      </c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>
        <v>4</v>
      </c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59"/>
    </row>
    <row r="56" spans="2:224" ht="15.75" thickBot="1" x14ac:dyDescent="0.3">
      <c r="B56">
        <v>1157</v>
      </c>
      <c r="C56">
        <v>678</v>
      </c>
      <c r="D56" s="62">
        <v>44189</v>
      </c>
      <c r="E56" t="s">
        <v>485</v>
      </c>
      <c r="F56">
        <v>31975133349</v>
      </c>
      <c r="G56" t="s">
        <v>486</v>
      </c>
      <c r="H56">
        <v>0</v>
      </c>
      <c r="I56" t="s">
        <v>487</v>
      </c>
      <c r="J56" t="s">
        <v>20</v>
      </c>
      <c r="K56" t="s">
        <v>65</v>
      </c>
      <c r="L56" t="s">
        <v>487</v>
      </c>
      <c r="M56" t="s">
        <v>2378</v>
      </c>
      <c r="N56" t="s">
        <v>2379</v>
      </c>
      <c r="O56" t="s">
        <v>2381</v>
      </c>
      <c r="P56" t="s">
        <v>2431</v>
      </c>
      <c r="R56">
        <v>324.36</v>
      </c>
      <c r="S56">
        <v>27.23</v>
      </c>
      <c r="T56" t="s">
        <v>2395</v>
      </c>
      <c r="Y56" s="18"/>
      <c r="Z56" s="18"/>
      <c r="AA56" s="18"/>
      <c r="AB56" s="18"/>
      <c r="AC56" s="18"/>
      <c r="AD56" s="18">
        <v>1</v>
      </c>
      <c r="AE56" s="18"/>
      <c r="AF56" s="18"/>
      <c r="AG56" s="18">
        <v>2</v>
      </c>
      <c r="AH56">
        <v>0</v>
      </c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>
        <v>0</v>
      </c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9"/>
      <c r="BN56" s="19"/>
      <c r="BO56" s="19"/>
      <c r="BP56" s="19"/>
      <c r="BQ56" s="19"/>
      <c r="BR56" s="19">
        <v>2</v>
      </c>
      <c r="BS56" s="19"/>
      <c r="BT56" s="19"/>
      <c r="BU56" s="19">
        <v>2</v>
      </c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23"/>
      <c r="DU56" s="19"/>
      <c r="DV56" s="19"/>
      <c r="DW56" s="23"/>
      <c r="DX56" s="18"/>
      <c r="DY56" s="18"/>
      <c r="DZ56" s="22"/>
      <c r="EA56" s="19"/>
      <c r="EB56" s="19"/>
      <c r="EC56" s="19"/>
      <c r="ED56" s="19"/>
      <c r="EE56" s="19"/>
      <c r="EF56" s="19"/>
      <c r="EG56" s="23"/>
      <c r="EH56" s="18"/>
      <c r="EI56" s="18"/>
      <c r="EJ56" s="18"/>
      <c r="EK56" s="18"/>
      <c r="EL56" s="18"/>
      <c r="EM56" s="18"/>
      <c r="EN56" s="22"/>
      <c r="EO56" s="18"/>
      <c r="EP56" s="18"/>
      <c r="EQ56" s="18"/>
      <c r="ER56" s="18"/>
      <c r="ES56" s="18"/>
      <c r="ET56" s="18"/>
      <c r="EU56" s="22"/>
      <c r="FI56" s="18"/>
      <c r="FJ56" s="18"/>
      <c r="FK56" s="18">
        <v>1.7</v>
      </c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>
        <v>0.98799999999999999</v>
      </c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9"/>
      <c r="GN56" s="19"/>
      <c r="GO56" s="19">
        <v>1</v>
      </c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>
        <v>1</v>
      </c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59"/>
    </row>
    <row r="57" spans="2:224" ht="15.75" thickBot="1" x14ac:dyDescent="0.3">
      <c r="B57">
        <v>815</v>
      </c>
      <c r="C57">
        <v>878</v>
      </c>
      <c r="D57" s="62">
        <v>44113</v>
      </c>
      <c r="E57" t="s">
        <v>2907</v>
      </c>
      <c r="F57">
        <v>11954656349</v>
      </c>
      <c r="G57">
        <v>0</v>
      </c>
      <c r="H57">
        <v>0</v>
      </c>
      <c r="I57" t="s">
        <v>2908</v>
      </c>
      <c r="J57" t="s">
        <v>20</v>
      </c>
      <c r="K57" t="s">
        <v>2909</v>
      </c>
      <c r="L57" t="s">
        <v>2908</v>
      </c>
      <c r="M57" t="s">
        <v>2378</v>
      </c>
      <c r="N57" t="s">
        <v>2379</v>
      </c>
      <c r="O57" t="s">
        <v>2381</v>
      </c>
      <c r="P57">
        <v>15</v>
      </c>
      <c r="R57">
        <v>247</v>
      </c>
      <c r="S57">
        <v>27</v>
      </c>
      <c r="T57" t="s">
        <v>2414</v>
      </c>
      <c r="Y57" s="18">
        <v>0.90600000000000003</v>
      </c>
      <c r="Z57" s="18"/>
      <c r="AA57" s="18"/>
      <c r="AB57" s="18"/>
      <c r="AC57" s="18">
        <v>0.81799999999999995</v>
      </c>
      <c r="AD57" s="18">
        <v>0.5</v>
      </c>
      <c r="AE57" s="18">
        <v>0.5</v>
      </c>
      <c r="AF57" s="18"/>
      <c r="AG57" s="18">
        <v>2</v>
      </c>
      <c r="AH57">
        <v>1</v>
      </c>
      <c r="AI57" s="18"/>
      <c r="AJ57" s="18"/>
      <c r="AK57" s="18"/>
      <c r="AL57" s="18">
        <v>0.5</v>
      </c>
      <c r="AM57" s="18"/>
      <c r="AN57" s="18"/>
      <c r="AO57" s="18"/>
      <c r="AP57" s="18"/>
      <c r="AQ57" s="18"/>
      <c r="AR57" s="18"/>
      <c r="AS57" s="18"/>
      <c r="AT57" s="18"/>
      <c r="AU57">
        <v>0</v>
      </c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9">
        <v>1</v>
      </c>
      <c r="BN57" s="19"/>
      <c r="BO57" s="19"/>
      <c r="BP57" s="19"/>
      <c r="BQ57" s="19">
        <v>1</v>
      </c>
      <c r="BR57" s="19">
        <v>1</v>
      </c>
      <c r="BS57" s="19">
        <v>1</v>
      </c>
      <c r="BT57" s="19"/>
      <c r="BU57" s="19">
        <v>2</v>
      </c>
      <c r="BV57" s="19">
        <v>1</v>
      </c>
      <c r="BW57" s="19"/>
      <c r="BX57" s="19"/>
      <c r="BY57" s="19"/>
      <c r="BZ57" s="19">
        <v>1</v>
      </c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23"/>
      <c r="DU57" s="19"/>
      <c r="DV57" s="19"/>
      <c r="DW57" s="23"/>
      <c r="DX57" s="18"/>
      <c r="DY57" s="18"/>
      <c r="DZ57" s="22"/>
      <c r="EA57" s="19"/>
      <c r="EB57" s="19"/>
      <c r="EC57" s="19"/>
      <c r="ED57" s="19"/>
      <c r="EE57" s="19"/>
      <c r="EF57" s="19"/>
      <c r="EG57" s="23"/>
      <c r="EH57" s="18"/>
      <c r="EI57" s="18"/>
      <c r="EJ57" s="18"/>
      <c r="EK57" s="18"/>
      <c r="EL57" s="18"/>
      <c r="EM57" s="18"/>
      <c r="EN57" s="22"/>
      <c r="EO57" s="18"/>
      <c r="EP57" s="18"/>
      <c r="EQ57" s="18"/>
      <c r="ER57" s="18"/>
      <c r="ES57" s="18"/>
      <c r="ET57" s="18"/>
      <c r="EU57" s="22"/>
      <c r="FI57" s="18"/>
      <c r="FJ57" s="18"/>
      <c r="FK57" s="18"/>
      <c r="FL57" s="18"/>
      <c r="FM57" s="18"/>
      <c r="FN57" s="18">
        <v>0.68</v>
      </c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9"/>
      <c r="GN57" s="19"/>
      <c r="GO57" s="19"/>
      <c r="GP57" s="19"/>
      <c r="GQ57" s="19"/>
      <c r="GR57" s="19">
        <v>1</v>
      </c>
      <c r="GS57" s="19"/>
      <c r="GT57" s="19"/>
      <c r="GU57" s="19"/>
      <c r="GV57" s="19"/>
      <c r="GW57" s="19"/>
      <c r="GX57" s="19"/>
      <c r="GY57" s="19"/>
      <c r="GZ57" s="19"/>
      <c r="HA57" s="19"/>
      <c r="HB57" s="19"/>
      <c r="HC57" s="19"/>
      <c r="HD57" s="19"/>
      <c r="HE57" s="19"/>
      <c r="HF57" s="19"/>
      <c r="HG57" s="19"/>
      <c r="HH57" s="19"/>
      <c r="HI57" s="19"/>
      <c r="HJ57" s="19"/>
      <c r="HK57" s="19"/>
      <c r="HL57" s="19"/>
      <c r="HM57" s="19"/>
      <c r="HN57" s="19"/>
      <c r="HO57" s="19"/>
      <c r="HP57" s="59"/>
    </row>
    <row r="58" spans="2:224" ht="15.75" thickBot="1" x14ac:dyDescent="0.3">
      <c r="B58">
        <v>100</v>
      </c>
      <c r="C58">
        <v>591</v>
      </c>
      <c r="D58" s="43">
        <v>44003</v>
      </c>
      <c r="E58" t="s">
        <v>708</v>
      </c>
      <c r="F58">
        <v>31975647651</v>
      </c>
      <c r="G58" t="s">
        <v>709</v>
      </c>
      <c r="H58">
        <v>0</v>
      </c>
      <c r="I58" t="s">
        <v>710</v>
      </c>
      <c r="J58" t="s">
        <v>20</v>
      </c>
      <c r="K58" t="s">
        <v>65</v>
      </c>
      <c r="L58" t="s">
        <v>710</v>
      </c>
      <c r="M58" t="s">
        <v>2378</v>
      </c>
      <c r="N58" t="s">
        <v>2403</v>
      </c>
      <c r="O58" t="s">
        <v>2381</v>
      </c>
      <c r="P58">
        <v>10</v>
      </c>
      <c r="R58">
        <v>0.01</v>
      </c>
      <c r="S58">
        <v>26.7</v>
      </c>
      <c r="T58" t="s">
        <v>2420</v>
      </c>
      <c r="Y58" s="67">
        <v>1.464</v>
      </c>
      <c r="Z58" s="67"/>
      <c r="AA58" s="67"/>
      <c r="AB58" s="67">
        <v>0.90600000000000003</v>
      </c>
      <c r="AC58" s="67"/>
      <c r="AD58" s="67">
        <v>0.5</v>
      </c>
      <c r="AE58" s="67"/>
      <c r="AF58" s="67"/>
      <c r="AG58" s="67">
        <v>1</v>
      </c>
      <c r="AH58">
        <v>1</v>
      </c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>
        <v>0</v>
      </c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8">
        <v>1</v>
      </c>
      <c r="BN58" s="68"/>
      <c r="BO58" s="68"/>
      <c r="BP58" s="68">
        <v>1</v>
      </c>
      <c r="BQ58" s="68"/>
      <c r="BR58" s="68">
        <v>1</v>
      </c>
      <c r="BS58" s="68"/>
      <c r="BT58" s="68"/>
      <c r="BU58" s="68">
        <v>1</v>
      </c>
      <c r="BV58" s="68">
        <v>1</v>
      </c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>
        <v>1</v>
      </c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9"/>
      <c r="DU58" s="68"/>
      <c r="DV58" s="68"/>
      <c r="DW58" s="69"/>
      <c r="DX58" s="67"/>
      <c r="DY58" s="67"/>
      <c r="DZ58" s="70"/>
      <c r="EA58" s="68"/>
      <c r="EB58" s="68"/>
      <c r="EC58" s="68"/>
      <c r="ED58" s="68"/>
      <c r="EE58" s="68"/>
      <c r="EF58" s="68"/>
      <c r="EG58" s="69"/>
      <c r="EH58" s="67"/>
      <c r="EI58" s="67"/>
      <c r="EJ58" s="67"/>
      <c r="EK58" s="67"/>
      <c r="EL58" s="67"/>
      <c r="EM58" s="67"/>
      <c r="EN58" s="70"/>
      <c r="EO58" s="67"/>
      <c r="EP58" s="67"/>
      <c r="EQ58" s="67"/>
      <c r="ER58" s="67"/>
      <c r="ES58" s="67"/>
      <c r="ET58" s="67"/>
      <c r="EU58" s="70"/>
      <c r="FI58" s="67"/>
      <c r="FJ58" s="67"/>
      <c r="FK58" s="67"/>
      <c r="FL58" s="67"/>
      <c r="FM58" s="67"/>
      <c r="FN58" s="67"/>
      <c r="FO58" s="67"/>
      <c r="FP58" s="67"/>
      <c r="FQ58" s="67"/>
      <c r="FR58" s="67"/>
      <c r="FS58" s="67"/>
      <c r="FT58" s="67"/>
      <c r="FU58" s="67"/>
      <c r="FV58" s="67"/>
      <c r="FW58" s="67"/>
      <c r="FX58" s="67"/>
      <c r="FY58" s="67"/>
      <c r="FZ58" s="67"/>
      <c r="GA58" s="67"/>
      <c r="GB58" s="67"/>
      <c r="GC58" s="67"/>
      <c r="GD58" s="67"/>
      <c r="GE58" s="67"/>
      <c r="GF58" s="67"/>
      <c r="GG58" s="67"/>
      <c r="GH58" s="67"/>
      <c r="GI58" s="67"/>
      <c r="GJ58" s="67"/>
      <c r="GK58" s="67"/>
      <c r="GL58" s="67"/>
      <c r="GM58" s="68"/>
      <c r="GN58" s="68"/>
      <c r="GO58" s="68"/>
      <c r="GP58" s="68"/>
      <c r="GQ58" s="68"/>
      <c r="GR58" s="68"/>
      <c r="GS58" s="68"/>
      <c r="GT58" s="68"/>
      <c r="GU58" s="68"/>
      <c r="GV58" s="68"/>
      <c r="GW58" s="68"/>
      <c r="GX58" s="68"/>
      <c r="GY58" s="68"/>
      <c r="GZ58" s="68"/>
      <c r="HA58" s="68"/>
      <c r="HB58" s="68"/>
      <c r="HC58" s="68"/>
      <c r="HD58" s="68"/>
      <c r="HE58" s="68"/>
      <c r="HF58" s="68"/>
      <c r="HG58" s="68"/>
      <c r="HH58" s="68"/>
      <c r="HI58" s="68"/>
      <c r="HJ58" s="68"/>
      <c r="HK58" s="68"/>
      <c r="HL58" s="68"/>
      <c r="HM58" s="68"/>
      <c r="HN58" s="68"/>
      <c r="HO58" s="68"/>
      <c r="HP58" s="9"/>
    </row>
    <row r="59" spans="2:224" ht="15.75" thickBot="1" x14ac:dyDescent="0.3">
      <c r="B59">
        <v>1078</v>
      </c>
      <c r="C59">
        <v>961</v>
      </c>
      <c r="D59" s="62">
        <v>44177</v>
      </c>
      <c r="E59" t="s">
        <v>3172</v>
      </c>
      <c r="F59">
        <v>31994136920</v>
      </c>
      <c r="G59">
        <v>0</v>
      </c>
      <c r="H59">
        <v>0</v>
      </c>
      <c r="I59" t="s">
        <v>3173</v>
      </c>
      <c r="J59" t="s">
        <v>20</v>
      </c>
      <c r="K59" t="s">
        <v>3174</v>
      </c>
      <c r="L59" t="s">
        <v>3173</v>
      </c>
      <c r="M59" t="s">
        <v>2378</v>
      </c>
      <c r="N59" t="s">
        <v>2379</v>
      </c>
      <c r="O59" t="s">
        <v>2381</v>
      </c>
      <c r="P59">
        <v>20</v>
      </c>
      <c r="R59">
        <v>382.1</v>
      </c>
      <c r="S59">
        <v>26.5</v>
      </c>
      <c r="T59" t="s">
        <v>2395</v>
      </c>
      <c r="Y59" s="18"/>
      <c r="Z59" s="18"/>
      <c r="AA59" s="18"/>
      <c r="AB59" s="18"/>
      <c r="AC59" s="18"/>
      <c r="AD59" s="18"/>
      <c r="AE59" s="18"/>
      <c r="AF59" s="18"/>
      <c r="AG59" s="18"/>
      <c r="AH59">
        <v>0</v>
      </c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>
        <v>0</v>
      </c>
      <c r="AV59" s="18">
        <v>1.002</v>
      </c>
      <c r="AW59" s="18"/>
      <c r="AX59" s="18"/>
      <c r="AY59" s="18"/>
      <c r="AZ59" s="18"/>
      <c r="BA59" s="18"/>
      <c r="BB59" s="18">
        <v>0.4</v>
      </c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>
        <v>1</v>
      </c>
      <c r="CK59" s="19"/>
      <c r="CL59" s="19"/>
      <c r="CM59" s="19"/>
      <c r="CN59" s="19"/>
      <c r="CO59" s="19"/>
      <c r="CP59" s="19">
        <v>1</v>
      </c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23"/>
      <c r="DU59" s="19"/>
      <c r="DV59" s="19"/>
      <c r="DW59" s="23"/>
      <c r="DX59" s="18"/>
      <c r="DY59" s="18"/>
      <c r="DZ59" s="22"/>
      <c r="EA59" s="19"/>
      <c r="EB59" s="19"/>
      <c r="EC59" s="19"/>
      <c r="ED59" s="19"/>
      <c r="EE59" s="19"/>
      <c r="EF59" s="19"/>
      <c r="EG59" s="23"/>
      <c r="EH59" s="18"/>
      <c r="EI59" s="18"/>
      <c r="EJ59" s="18"/>
      <c r="EK59" s="18"/>
      <c r="EL59" s="18"/>
      <c r="EM59" s="18"/>
      <c r="EN59" s="22"/>
      <c r="EO59" s="18"/>
      <c r="EP59" s="18"/>
      <c r="EQ59" s="18"/>
      <c r="ER59" s="18"/>
      <c r="ES59" s="18"/>
      <c r="ET59" s="18"/>
      <c r="EU59" s="22"/>
      <c r="FC59">
        <v>1.014</v>
      </c>
      <c r="FD59">
        <v>1</v>
      </c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>
        <v>0.5</v>
      </c>
      <c r="FT59" s="18"/>
      <c r="FU59" s="18">
        <v>2.0680000000000001</v>
      </c>
      <c r="FV59" s="18"/>
      <c r="FW59" s="18">
        <v>0.61199999999999999</v>
      </c>
      <c r="FX59" s="18"/>
      <c r="FY59" s="18">
        <v>1.05</v>
      </c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9"/>
      <c r="GN59" s="19"/>
      <c r="GO59" s="19"/>
      <c r="GP59" s="19"/>
      <c r="GQ59" s="19"/>
      <c r="GR59" s="19"/>
      <c r="GS59" s="19"/>
      <c r="GT59" s="19"/>
      <c r="GU59" s="19"/>
      <c r="GV59" s="19"/>
      <c r="GW59" s="19">
        <v>1</v>
      </c>
      <c r="GX59" s="19"/>
      <c r="GY59" s="19">
        <v>2</v>
      </c>
      <c r="GZ59" s="19"/>
      <c r="HA59" s="19">
        <v>1</v>
      </c>
      <c r="HB59" s="19"/>
      <c r="HC59" s="19">
        <v>1</v>
      </c>
      <c r="HD59" s="19"/>
      <c r="HE59" s="19"/>
      <c r="HF59" s="19"/>
      <c r="HG59" s="19"/>
      <c r="HH59" s="19"/>
      <c r="HI59" s="19"/>
      <c r="HJ59" s="19"/>
      <c r="HK59" s="19"/>
      <c r="HL59" s="19"/>
      <c r="HM59" s="19"/>
      <c r="HN59" s="19"/>
      <c r="HO59" s="19"/>
      <c r="HP59" s="59"/>
    </row>
    <row r="60" spans="2:224" ht="15.75" thickBot="1" x14ac:dyDescent="0.3">
      <c r="B60">
        <v>938</v>
      </c>
      <c r="C60">
        <v>924</v>
      </c>
      <c r="D60" s="62">
        <v>44141</v>
      </c>
      <c r="E60" t="s">
        <v>3047</v>
      </c>
      <c r="F60">
        <v>31987913424</v>
      </c>
      <c r="G60">
        <v>0</v>
      </c>
      <c r="H60">
        <v>0</v>
      </c>
      <c r="I60" t="s">
        <v>3048</v>
      </c>
      <c r="J60" t="s">
        <v>20</v>
      </c>
      <c r="K60" t="s">
        <v>2941</v>
      </c>
      <c r="L60" t="s">
        <v>3048</v>
      </c>
      <c r="M60" t="s">
        <v>2378</v>
      </c>
      <c r="N60" t="s">
        <v>2379</v>
      </c>
      <c r="O60" t="s">
        <v>2381</v>
      </c>
      <c r="P60" t="s">
        <v>2396</v>
      </c>
      <c r="R60">
        <v>399.8</v>
      </c>
      <c r="S60">
        <v>26.5</v>
      </c>
      <c r="T60" t="s">
        <v>2426</v>
      </c>
      <c r="U60">
        <v>10</v>
      </c>
      <c r="V60" t="s">
        <v>3060</v>
      </c>
      <c r="Y60" s="18"/>
      <c r="Z60" s="18"/>
      <c r="AA60" s="18"/>
      <c r="AB60" s="18"/>
      <c r="AC60" s="18"/>
      <c r="AD60" s="18"/>
      <c r="AE60" s="18"/>
      <c r="AF60" s="18"/>
      <c r="AG60" s="18">
        <v>1</v>
      </c>
      <c r="AH60">
        <v>1</v>
      </c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>
        <v>0</v>
      </c>
      <c r="AV60" s="18"/>
      <c r="AW60" s="18"/>
      <c r="AX60" s="18"/>
      <c r="AY60" s="18"/>
      <c r="AZ60" s="18"/>
      <c r="BA60" s="18"/>
      <c r="BB60" s="18">
        <v>0.8</v>
      </c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9"/>
      <c r="BN60" s="19"/>
      <c r="BO60" s="19"/>
      <c r="BP60" s="19"/>
      <c r="BQ60" s="19"/>
      <c r="BR60" s="19"/>
      <c r="BS60" s="19"/>
      <c r="BT60" s="19"/>
      <c r="BU60" s="19">
        <v>1</v>
      </c>
      <c r="BV60" s="19">
        <v>1</v>
      </c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>
        <v>2</v>
      </c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23"/>
      <c r="DU60" s="19"/>
      <c r="DV60" s="19"/>
      <c r="DW60" s="23"/>
      <c r="DX60" s="18"/>
      <c r="DY60" s="18"/>
      <c r="DZ60" s="22"/>
      <c r="EA60" s="19"/>
      <c r="EB60" s="19"/>
      <c r="EC60" s="19"/>
      <c r="ED60" s="19"/>
      <c r="EE60" s="19"/>
      <c r="EF60" s="19"/>
      <c r="EG60" s="23"/>
      <c r="EH60" s="18"/>
      <c r="EI60" s="18"/>
      <c r="EJ60" s="18"/>
      <c r="EK60" s="18"/>
      <c r="EL60" s="18"/>
      <c r="EM60" s="18"/>
      <c r="EN60" s="22"/>
      <c r="EO60" s="18"/>
      <c r="EP60" s="18"/>
      <c r="EQ60" s="18"/>
      <c r="ER60" s="18"/>
      <c r="ES60" s="18"/>
      <c r="ET60" s="18"/>
      <c r="EU60" s="22"/>
      <c r="FC60">
        <v>0.70199999999999996</v>
      </c>
      <c r="FD60">
        <v>1</v>
      </c>
      <c r="FI60" s="18"/>
      <c r="FJ60" s="18">
        <v>0.90200000000000002</v>
      </c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9"/>
      <c r="GN60" s="19">
        <v>1</v>
      </c>
      <c r="GO60" s="19"/>
      <c r="GP60" s="19"/>
      <c r="GQ60" s="19"/>
      <c r="GR60" s="19"/>
      <c r="GS60" s="19"/>
      <c r="GT60" s="19"/>
      <c r="GU60" s="19"/>
      <c r="GV60" s="19"/>
      <c r="GW60" s="19"/>
      <c r="GX60" s="19"/>
      <c r="GY60" s="19"/>
      <c r="GZ60" s="19"/>
      <c r="HA60" s="19"/>
      <c r="HB60" s="19"/>
      <c r="HC60" s="19"/>
      <c r="HD60" s="19"/>
      <c r="HE60" s="19"/>
      <c r="HF60" s="19"/>
      <c r="HG60" s="19"/>
      <c r="HH60" s="19"/>
      <c r="HI60" s="19"/>
      <c r="HJ60" s="19"/>
      <c r="HK60" s="19"/>
      <c r="HL60" s="19"/>
      <c r="HM60" s="19"/>
      <c r="HN60" s="19"/>
      <c r="HO60" s="19"/>
      <c r="HP60" s="59"/>
    </row>
    <row r="61" spans="2:224" ht="15.75" thickBot="1" x14ac:dyDescent="0.3">
      <c r="B61">
        <v>224</v>
      </c>
      <c r="C61">
        <v>52</v>
      </c>
      <c r="D61" s="43">
        <v>44023</v>
      </c>
      <c r="E61" t="s">
        <v>2241</v>
      </c>
      <c r="F61">
        <v>31996046023</v>
      </c>
      <c r="G61" t="s">
        <v>2242</v>
      </c>
      <c r="H61">
        <v>0</v>
      </c>
      <c r="I61">
        <v>0</v>
      </c>
      <c r="J61" t="s">
        <v>20</v>
      </c>
      <c r="K61">
        <v>0</v>
      </c>
      <c r="M61" t="s">
        <v>2378</v>
      </c>
      <c r="N61" t="s">
        <v>617</v>
      </c>
      <c r="O61" t="s">
        <v>2381</v>
      </c>
      <c r="P61">
        <v>10</v>
      </c>
      <c r="R61">
        <v>169.9</v>
      </c>
      <c r="S61">
        <v>26.28</v>
      </c>
      <c r="T61" t="s">
        <v>2395</v>
      </c>
      <c r="Y61" s="67">
        <v>1</v>
      </c>
      <c r="Z61" s="67"/>
      <c r="AA61" s="67"/>
      <c r="AB61" s="67">
        <v>0.97</v>
      </c>
      <c r="AC61" s="67"/>
      <c r="AD61" s="67">
        <v>0.5</v>
      </c>
      <c r="AE61" s="67"/>
      <c r="AF61" s="67"/>
      <c r="AG61" s="67">
        <v>1</v>
      </c>
      <c r="AH61">
        <v>1</v>
      </c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>
        <v>0</v>
      </c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8">
        <v>1</v>
      </c>
      <c r="BN61" s="68"/>
      <c r="BO61" s="68"/>
      <c r="BP61" s="68">
        <v>1</v>
      </c>
      <c r="BQ61" s="68"/>
      <c r="BR61" s="68">
        <v>1</v>
      </c>
      <c r="BS61" s="68"/>
      <c r="BT61" s="68"/>
      <c r="BU61" s="68">
        <v>1</v>
      </c>
      <c r="BV61" s="68">
        <v>1</v>
      </c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9"/>
      <c r="DU61" s="68"/>
      <c r="DV61" s="68"/>
      <c r="DW61" s="69"/>
      <c r="DX61" s="67"/>
      <c r="DY61" s="67"/>
      <c r="DZ61" s="70"/>
      <c r="EA61" s="68"/>
      <c r="EB61" s="68"/>
      <c r="EC61" s="68"/>
      <c r="ED61" s="68"/>
      <c r="EE61" s="68"/>
      <c r="EF61" s="68"/>
      <c r="EG61" s="69"/>
      <c r="EH61" s="67"/>
      <c r="EI61" s="67"/>
      <c r="EJ61" s="67"/>
      <c r="EK61" s="67"/>
      <c r="EL61" s="67"/>
      <c r="EM61" s="67"/>
      <c r="EN61" s="70"/>
      <c r="EO61" s="67"/>
      <c r="EP61" s="67"/>
      <c r="EQ61" s="67"/>
      <c r="ER61" s="67"/>
      <c r="ES61" s="67"/>
      <c r="ET61" s="67"/>
      <c r="EU61" s="70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8"/>
      <c r="GN61" s="68"/>
      <c r="GO61" s="68"/>
      <c r="GP61" s="68"/>
      <c r="GQ61" s="68"/>
      <c r="GR61" s="68"/>
      <c r="GS61" s="68"/>
      <c r="GT61" s="68"/>
      <c r="GU61" s="68"/>
      <c r="GV61" s="68"/>
      <c r="GW61" s="68"/>
      <c r="GX61" s="68"/>
      <c r="GY61" s="68"/>
      <c r="GZ61" s="68"/>
      <c r="HA61" s="68"/>
      <c r="HB61" s="68"/>
      <c r="HC61" s="68"/>
      <c r="HD61" s="68"/>
      <c r="HE61" s="68"/>
      <c r="HF61" s="68"/>
      <c r="HG61" s="68"/>
      <c r="HH61" s="68"/>
      <c r="HI61" s="68"/>
      <c r="HJ61" s="68"/>
      <c r="HK61" s="68"/>
      <c r="HL61" s="68"/>
      <c r="HM61" s="68"/>
      <c r="HN61" s="68"/>
      <c r="HO61" s="68"/>
      <c r="HP61" s="9"/>
    </row>
    <row r="62" spans="2:224" ht="15.75" thickBot="1" x14ac:dyDescent="0.3">
      <c r="B62">
        <v>661</v>
      </c>
      <c r="C62">
        <v>422</v>
      </c>
      <c r="D62" s="62">
        <v>44085</v>
      </c>
      <c r="E62" t="s">
        <v>1105</v>
      </c>
      <c r="F62">
        <v>31994333067</v>
      </c>
      <c r="G62">
        <v>0</v>
      </c>
      <c r="H62">
        <v>0</v>
      </c>
      <c r="I62" t="s">
        <v>1106</v>
      </c>
      <c r="J62" t="s">
        <v>20</v>
      </c>
      <c r="K62" t="s">
        <v>490</v>
      </c>
      <c r="L62" t="s">
        <v>1106</v>
      </c>
      <c r="M62" t="s">
        <v>2378</v>
      </c>
      <c r="N62" t="s">
        <v>2379</v>
      </c>
      <c r="O62" t="s">
        <v>2381</v>
      </c>
      <c r="P62" t="s">
        <v>2431</v>
      </c>
      <c r="R62">
        <v>178.5</v>
      </c>
      <c r="S62">
        <v>26.2</v>
      </c>
      <c r="T62" t="s">
        <v>2395</v>
      </c>
      <c r="Y62" s="18">
        <v>1.6559999999999999</v>
      </c>
      <c r="Z62" s="18"/>
      <c r="AA62" s="18"/>
      <c r="AB62" s="18"/>
      <c r="AC62" s="18">
        <v>1.1879999999999999</v>
      </c>
      <c r="AD62" s="18">
        <v>1</v>
      </c>
      <c r="AE62" s="18"/>
      <c r="AF62" s="18"/>
      <c r="AG62" s="18"/>
      <c r="AH62">
        <v>0</v>
      </c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>
        <v>0</v>
      </c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9">
        <v>2</v>
      </c>
      <c r="BN62" s="19"/>
      <c r="BO62" s="19"/>
      <c r="BP62" s="19"/>
      <c r="BQ62" s="19">
        <v>2</v>
      </c>
      <c r="BR62" s="19">
        <v>2</v>
      </c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23"/>
      <c r="DU62" s="19"/>
      <c r="DV62" s="19"/>
      <c r="DW62" s="23"/>
      <c r="DX62" s="18"/>
      <c r="DY62" s="18"/>
      <c r="DZ62" s="22"/>
      <c r="EA62" s="19"/>
      <c r="EB62" s="19"/>
      <c r="EC62" s="19"/>
      <c r="ED62" s="19"/>
      <c r="EE62" s="19"/>
      <c r="EF62" s="19"/>
      <c r="EG62" s="23"/>
      <c r="EH62" s="18"/>
      <c r="EI62" s="18"/>
      <c r="EJ62" s="18"/>
      <c r="EK62" s="18"/>
      <c r="EL62" s="18"/>
      <c r="EM62" s="18"/>
      <c r="EN62" s="22"/>
      <c r="EO62" s="18"/>
      <c r="EP62" s="18"/>
      <c r="EQ62" s="18"/>
      <c r="ER62" s="18"/>
      <c r="ES62" s="18"/>
      <c r="ET62" s="18"/>
      <c r="EU62" s="22"/>
      <c r="EV62">
        <v>54.12</v>
      </c>
      <c r="EW62" t="s">
        <v>2605</v>
      </c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9"/>
      <c r="GN62" s="19"/>
      <c r="GO62" s="19"/>
      <c r="GP62" s="19"/>
      <c r="GQ62" s="19"/>
      <c r="GR62" s="19"/>
      <c r="GS62" s="19"/>
      <c r="GT62" s="19"/>
      <c r="GU62" s="19"/>
      <c r="GV62" s="19"/>
      <c r="GW62" s="19"/>
      <c r="GX62" s="19"/>
      <c r="GY62" s="19"/>
      <c r="GZ62" s="19"/>
      <c r="HA62" s="19"/>
      <c r="HB62" s="19"/>
      <c r="HC62" s="19"/>
      <c r="HD62" s="19"/>
      <c r="HE62" s="19"/>
      <c r="HF62" s="19"/>
      <c r="HG62" s="19"/>
      <c r="HH62" s="19"/>
      <c r="HI62" s="19"/>
      <c r="HJ62" s="19"/>
      <c r="HK62" s="19"/>
      <c r="HL62" s="19"/>
      <c r="HM62" s="19"/>
      <c r="HN62" s="19"/>
      <c r="HO62" s="19"/>
      <c r="HP62" s="59"/>
    </row>
    <row r="63" spans="2:224" ht="15.75" thickBot="1" x14ac:dyDescent="0.3">
      <c r="B63">
        <v>1141</v>
      </c>
      <c r="C63">
        <v>468</v>
      </c>
      <c r="D63" s="62">
        <v>44185</v>
      </c>
      <c r="E63" t="s">
        <v>1000</v>
      </c>
      <c r="F63">
        <v>31993332304</v>
      </c>
      <c r="G63">
        <v>0</v>
      </c>
      <c r="H63">
        <v>0</v>
      </c>
      <c r="I63" t="s">
        <v>1001</v>
      </c>
      <c r="J63" t="s">
        <v>20</v>
      </c>
      <c r="K63" t="s">
        <v>267</v>
      </c>
      <c r="M63" t="s">
        <v>2378</v>
      </c>
      <c r="N63" t="s">
        <v>2379</v>
      </c>
      <c r="O63" t="s">
        <v>2382</v>
      </c>
      <c r="P63" t="s">
        <v>2382</v>
      </c>
      <c r="R63">
        <v>115</v>
      </c>
      <c r="S63">
        <v>26</v>
      </c>
      <c r="T63" t="s">
        <v>2426</v>
      </c>
      <c r="Y63" s="18"/>
      <c r="Z63" s="18"/>
      <c r="AA63" s="18"/>
      <c r="AB63" s="18"/>
      <c r="AC63" s="18"/>
      <c r="AD63" s="18"/>
      <c r="AE63" s="18"/>
      <c r="AF63" s="18"/>
      <c r="AG63" s="18"/>
      <c r="AH63">
        <v>0</v>
      </c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>
        <v>0</v>
      </c>
      <c r="AV63" s="18">
        <v>1.3</v>
      </c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>
        <v>1</v>
      </c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23"/>
      <c r="DU63" s="19"/>
      <c r="DV63" s="19"/>
      <c r="DW63" s="23"/>
      <c r="DX63" s="18"/>
      <c r="DY63" s="18"/>
      <c r="DZ63" s="22"/>
      <c r="EA63" s="19"/>
      <c r="EB63" s="19"/>
      <c r="EC63" s="19"/>
      <c r="ED63" s="19"/>
      <c r="EE63" s="19"/>
      <c r="EF63" s="19"/>
      <c r="EG63" s="23"/>
      <c r="EH63" s="18"/>
      <c r="EI63" s="18"/>
      <c r="EJ63" s="18"/>
      <c r="EK63" s="18"/>
      <c r="EL63" s="18"/>
      <c r="EM63" s="18"/>
      <c r="EN63" s="22"/>
      <c r="EO63" s="18"/>
      <c r="EP63" s="18"/>
      <c r="EQ63" s="18"/>
      <c r="ER63" s="18"/>
      <c r="ES63" s="18"/>
      <c r="ET63" s="18"/>
      <c r="EU63" s="22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9"/>
      <c r="GN63" s="19"/>
      <c r="GO63" s="19"/>
      <c r="GP63" s="19"/>
      <c r="GQ63" s="19"/>
      <c r="GR63" s="19"/>
      <c r="GS63" s="19"/>
      <c r="GT63" s="19"/>
      <c r="GU63" s="19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19"/>
      <c r="HP63" s="59"/>
    </row>
    <row r="64" spans="2:224" ht="15.75" thickBot="1" x14ac:dyDescent="0.3">
      <c r="B64">
        <v>1102</v>
      </c>
      <c r="C64">
        <v>524</v>
      </c>
      <c r="D64" s="62">
        <v>44181</v>
      </c>
      <c r="E64" t="s">
        <v>882</v>
      </c>
      <c r="F64">
        <v>31983414141</v>
      </c>
      <c r="G64">
        <v>0</v>
      </c>
      <c r="H64">
        <v>0</v>
      </c>
      <c r="I64" t="s">
        <v>155</v>
      </c>
      <c r="J64" t="s">
        <v>20</v>
      </c>
      <c r="K64" t="s">
        <v>156</v>
      </c>
      <c r="L64" t="s">
        <v>155</v>
      </c>
      <c r="M64" t="s">
        <v>2378</v>
      </c>
      <c r="N64" t="s">
        <v>2379</v>
      </c>
      <c r="O64" t="s">
        <v>2382</v>
      </c>
      <c r="P64" t="s">
        <v>2382</v>
      </c>
      <c r="R64">
        <v>119.9</v>
      </c>
      <c r="S64">
        <v>26</v>
      </c>
      <c r="T64" t="s">
        <v>2404</v>
      </c>
      <c r="Y64" s="18"/>
      <c r="Z64" s="18"/>
      <c r="AA64" s="18"/>
      <c r="AB64" s="18"/>
      <c r="AC64" s="18"/>
      <c r="AD64" s="18"/>
      <c r="AE64" s="18"/>
      <c r="AF64" s="18"/>
      <c r="AG64" s="18"/>
      <c r="AH64">
        <v>0</v>
      </c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>
        <v>0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23"/>
      <c r="DU64" s="19"/>
      <c r="DV64" s="19"/>
      <c r="DW64" s="23"/>
      <c r="DX64" s="18"/>
      <c r="DY64" s="18"/>
      <c r="DZ64" s="22"/>
      <c r="EA64" s="19"/>
      <c r="EB64" s="19"/>
      <c r="EC64" s="19"/>
      <c r="ED64" s="19"/>
      <c r="EE64" s="19"/>
      <c r="EF64" s="19"/>
      <c r="EG64" s="23"/>
      <c r="EH64" s="18"/>
      <c r="EI64" s="18"/>
      <c r="EJ64" s="18"/>
      <c r="EK64" s="18"/>
      <c r="EL64" s="18"/>
      <c r="EM64" s="18"/>
      <c r="EN64" s="22"/>
      <c r="EO64" s="18"/>
      <c r="EP64" s="18"/>
      <c r="EQ64" s="18"/>
      <c r="ER64" s="18"/>
      <c r="ES64" s="18"/>
      <c r="ET64" s="18"/>
      <c r="EU64" s="22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>
        <v>1.024</v>
      </c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9"/>
      <c r="GN64" s="19"/>
      <c r="GO64" s="19"/>
      <c r="GP64" s="19"/>
      <c r="GQ64" s="19"/>
      <c r="GR64" s="19"/>
      <c r="GS64" s="19"/>
      <c r="GT64" s="19"/>
      <c r="GU64" s="19"/>
      <c r="GV64" s="19"/>
      <c r="GW64" s="19"/>
      <c r="GX64" s="19"/>
      <c r="GY64" s="19"/>
      <c r="GZ64" s="19"/>
      <c r="HA64" s="19"/>
      <c r="HB64" s="19"/>
      <c r="HC64" s="19">
        <v>1</v>
      </c>
      <c r="HD64" s="19"/>
      <c r="HE64" s="19"/>
      <c r="HF64" s="19"/>
      <c r="HG64" s="19"/>
      <c r="HH64" s="19"/>
      <c r="HI64" s="19"/>
      <c r="HJ64" s="19"/>
      <c r="HK64" s="19"/>
      <c r="HL64" s="19"/>
      <c r="HM64" s="19"/>
      <c r="HN64" s="19"/>
      <c r="HO64" s="19"/>
      <c r="HP64" s="59"/>
    </row>
    <row r="65" spans="2:224" ht="15.75" thickBot="1" x14ac:dyDescent="0.3">
      <c r="B65">
        <v>1046</v>
      </c>
      <c r="C65">
        <v>952</v>
      </c>
      <c r="D65" s="62">
        <v>44170</v>
      </c>
      <c r="E65" t="s">
        <v>3148</v>
      </c>
      <c r="F65">
        <v>31998111449</v>
      </c>
      <c r="G65" t="s">
        <v>3150</v>
      </c>
      <c r="H65">
        <v>0</v>
      </c>
      <c r="I65" t="s">
        <v>3149</v>
      </c>
      <c r="J65" t="s">
        <v>20</v>
      </c>
      <c r="K65" t="s">
        <v>673</v>
      </c>
      <c r="L65" t="s">
        <v>3149</v>
      </c>
      <c r="M65" t="s">
        <v>2378</v>
      </c>
      <c r="N65" t="s">
        <v>2379</v>
      </c>
      <c r="O65" t="s">
        <v>2381</v>
      </c>
      <c r="P65">
        <v>10</v>
      </c>
      <c r="R65">
        <v>214.9</v>
      </c>
      <c r="S65">
        <v>26</v>
      </c>
      <c r="T65" t="s">
        <v>2395</v>
      </c>
      <c r="U65">
        <v>10</v>
      </c>
      <c r="V65" t="s">
        <v>3157</v>
      </c>
      <c r="Y65" s="18"/>
      <c r="Z65" s="18"/>
      <c r="AA65" s="18"/>
      <c r="AB65" s="18"/>
      <c r="AC65" s="18"/>
      <c r="AD65" s="18">
        <v>0.5</v>
      </c>
      <c r="AE65" s="18"/>
      <c r="AF65" s="18"/>
      <c r="AG65" s="18">
        <v>1</v>
      </c>
      <c r="AH65">
        <v>1</v>
      </c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>
        <v>0</v>
      </c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9"/>
      <c r="BN65" s="19"/>
      <c r="BO65" s="19"/>
      <c r="BP65" s="19"/>
      <c r="BQ65" s="19"/>
      <c r="BR65" s="19">
        <v>1</v>
      </c>
      <c r="BS65" s="19"/>
      <c r="BT65" s="19"/>
      <c r="BU65" s="19">
        <v>1</v>
      </c>
      <c r="BV65" s="19">
        <v>1</v>
      </c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23"/>
      <c r="DU65" s="19"/>
      <c r="DV65" s="19"/>
      <c r="DW65" s="23"/>
      <c r="DX65" s="18"/>
      <c r="DY65" s="18"/>
      <c r="DZ65" s="22"/>
      <c r="EA65" s="19"/>
      <c r="EB65" s="19"/>
      <c r="EC65" s="19"/>
      <c r="ED65" s="19"/>
      <c r="EE65" s="19"/>
      <c r="EF65" s="19"/>
      <c r="EG65" s="23"/>
      <c r="EH65" s="18"/>
      <c r="EI65" s="18"/>
      <c r="EJ65" s="18"/>
      <c r="EK65" s="18"/>
      <c r="EL65" s="18"/>
      <c r="EM65" s="18"/>
      <c r="EN65" s="22"/>
      <c r="EO65" s="18"/>
      <c r="EP65" s="18"/>
      <c r="EQ65" s="18"/>
      <c r="ER65" s="18"/>
      <c r="ES65" s="18"/>
      <c r="ET65" s="18"/>
      <c r="EU65" s="22"/>
      <c r="FI65" s="18"/>
      <c r="FJ65" s="18">
        <v>0.98</v>
      </c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>
        <v>0.86599999999999999</v>
      </c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9"/>
      <c r="GN65" s="19">
        <v>1</v>
      </c>
      <c r="GO65" s="19"/>
      <c r="GP65" s="19"/>
      <c r="GQ65" s="19"/>
      <c r="GR65" s="19"/>
      <c r="GS65" s="19"/>
      <c r="GT65" s="19"/>
      <c r="GU65" s="19"/>
      <c r="GV65" s="19"/>
      <c r="GW65" s="19"/>
      <c r="GX65" s="19"/>
      <c r="GY65" s="19"/>
      <c r="GZ65" s="19"/>
      <c r="HA65" s="19"/>
      <c r="HB65" s="19"/>
      <c r="HC65" s="19">
        <v>1</v>
      </c>
      <c r="HD65" s="19"/>
      <c r="HE65" s="19"/>
      <c r="HF65" s="19"/>
      <c r="HG65" s="19"/>
      <c r="HH65" s="19"/>
      <c r="HI65" s="19"/>
      <c r="HJ65" s="19"/>
      <c r="HK65" s="19"/>
      <c r="HL65" s="19"/>
      <c r="HM65" s="19"/>
      <c r="HN65" s="19"/>
      <c r="HO65" s="19"/>
      <c r="HP65" s="59"/>
    </row>
    <row r="66" spans="2:224" ht="15.75" thickBot="1" x14ac:dyDescent="0.3">
      <c r="B66">
        <v>240</v>
      </c>
      <c r="C66">
        <v>403</v>
      </c>
      <c r="D66" s="43">
        <v>44024</v>
      </c>
      <c r="E66" t="s">
        <v>1147</v>
      </c>
      <c r="F66">
        <v>31995900299</v>
      </c>
      <c r="G66">
        <v>0</v>
      </c>
      <c r="H66">
        <v>0</v>
      </c>
      <c r="I66" t="s">
        <v>1149</v>
      </c>
      <c r="J66" t="s">
        <v>20</v>
      </c>
      <c r="K66" t="s">
        <v>1150</v>
      </c>
      <c r="L66" t="s">
        <v>1149</v>
      </c>
      <c r="M66" t="s">
        <v>2378</v>
      </c>
      <c r="N66" t="s">
        <v>2379</v>
      </c>
      <c r="O66" t="s">
        <v>2381</v>
      </c>
      <c r="P66" t="s">
        <v>2622</v>
      </c>
      <c r="R66">
        <v>169.9</v>
      </c>
      <c r="S66">
        <v>26</v>
      </c>
      <c r="T66" t="s">
        <v>2395</v>
      </c>
      <c r="V66" t="s">
        <v>2644</v>
      </c>
      <c r="Y66" s="67">
        <v>0.72199999999999998</v>
      </c>
      <c r="Z66" s="67"/>
      <c r="AA66" s="67"/>
      <c r="AB66" s="67"/>
      <c r="AC66" s="67">
        <v>0.73799999999999999</v>
      </c>
      <c r="AD66" s="67">
        <v>1</v>
      </c>
      <c r="AE66" s="67"/>
      <c r="AF66" s="67"/>
      <c r="AG66" s="67">
        <v>1</v>
      </c>
      <c r="AH66">
        <v>0</v>
      </c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>
        <v>0</v>
      </c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>
        <v>0.98599999999999999</v>
      </c>
      <c r="BL66" s="67"/>
      <c r="BM66" s="68">
        <v>1</v>
      </c>
      <c r="BN66" s="68"/>
      <c r="BO66" s="68"/>
      <c r="BP66" s="68"/>
      <c r="BQ66" s="68">
        <v>1</v>
      </c>
      <c r="BR66" s="68">
        <v>2</v>
      </c>
      <c r="BS66" s="68"/>
      <c r="BT66" s="68"/>
      <c r="BU66" s="68">
        <v>1</v>
      </c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>
        <v>1</v>
      </c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9"/>
      <c r="DU66" s="68"/>
      <c r="DV66" s="68"/>
      <c r="DW66" s="69"/>
      <c r="DX66" s="67"/>
      <c r="DY66" s="67"/>
      <c r="DZ66" s="70"/>
      <c r="EA66" s="68"/>
      <c r="EB66" s="68"/>
      <c r="EC66" s="68"/>
      <c r="ED66" s="68"/>
      <c r="EE66" s="68"/>
      <c r="EF66" s="68"/>
      <c r="EG66" s="69"/>
      <c r="EH66" s="67"/>
      <c r="EI66" s="67"/>
      <c r="EJ66" s="67"/>
      <c r="EK66" s="67"/>
      <c r="EL66" s="67"/>
      <c r="EM66" s="67"/>
      <c r="EN66" s="70"/>
      <c r="EO66" s="67"/>
      <c r="EP66" s="67"/>
      <c r="EQ66" s="67"/>
      <c r="ER66" s="67"/>
      <c r="ES66" s="67"/>
      <c r="ET66" s="67"/>
      <c r="EU66" s="70"/>
      <c r="EV66">
        <v>6</v>
      </c>
      <c r="EW66" t="s">
        <v>2658</v>
      </c>
      <c r="FI66" s="67"/>
      <c r="FJ66" s="67"/>
      <c r="FK66" s="67"/>
      <c r="FL66" s="67"/>
      <c r="FM66" s="67"/>
      <c r="FN66" s="67"/>
      <c r="FO66" s="67"/>
      <c r="FP66" s="67"/>
      <c r="FQ66" s="67"/>
      <c r="FR66" s="67"/>
      <c r="FS66" s="67"/>
      <c r="FT66" s="67"/>
      <c r="FU66" s="67"/>
      <c r="FV66" s="67"/>
      <c r="FW66" s="67"/>
      <c r="FX66" s="67"/>
      <c r="FY66" s="67"/>
      <c r="FZ66" s="67"/>
      <c r="GA66" s="67"/>
      <c r="GB66" s="67"/>
      <c r="GC66" s="67"/>
      <c r="GD66" s="67"/>
      <c r="GE66" s="67"/>
      <c r="GF66" s="67"/>
      <c r="GG66" s="67"/>
      <c r="GH66" s="67"/>
      <c r="GI66" s="67"/>
      <c r="GJ66" s="67"/>
      <c r="GK66" s="67"/>
      <c r="GL66" s="67"/>
      <c r="GM66" s="68"/>
      <c r="GN66" s="68"/>
      <c r="GO66" s="68"/>
      <c r="GP66" s="68"/>
      <c r="GQ66" s="68"/>
      <c r="GR66" s="68"/>
      <c r="GS66" s="68"/>
      <c r="GT66" s="68"/>
      <c r="GU66" s="68"/>
      <c r="GV66" s="68"/>
      <c r="GW66" s="68"/>
      <c r="GX66" s="68"/>
      <c r="GY66" s="68"/>
      <c r="GZ66" s="68"/>
      <c r="HA66" s="68"/>
      <c r="HB66" s="68"/>
      <c r="HC66" s="68"/>
      <c r="HD66" s="68"/>
      <c r="HE66" s="68"/>
      <c r="HF66" s="68"/>
      <c r="HG66" s="68"/>
      <c r="HH66" s="68"/>
      <c r="HI66" s="68"/>
      <c r="HJ66" s="68"/>
      <c r="HK66" s="68"/>
      <c r="HL66" s="68"/>
      <c r="HM66" s="68"/>
      <c r="HN66" s="68"/>
      <c r="HO66" s="68"/>
      <c r="HP66" s="9"/>
    </row>
    <row r="67" spans="2:224" ht="15.75" thickBot="1" x14ac:dyDescent="0.3">
      <c r="B67">
        <v>822</v>
      </c>
      <c r="C67">
        <v>819</v>
      </c>
      <c r="D67" s="62">
        <v>44113</v>
      </c>
      <c r="E67" t="s">
        <v>120</v>
      </c>
      <c r="F67">
        <v>31984897858</v>
      </c>
      <c r="G67">
        <v>0</v>
      </c>
      <c r="H67">
        <v>0</v>
      </c>
      <c r="I67" t="s">
        <v>121</v>
      </c>
      <c r="J67" t="s">
        <v>20</v>
      </c>
      <c r="K67" t="s">
        <v>122</v>
      </c>
      <c r="L67" t="s">
        <v>121</v>
      </c>
      <c r="M67" t="s">
        <v>2378</v>
      </c>
      <c r="N67" t="s">
        <v>2379</v>
      </c>
      <c r="O67" t="s">
        <v>2381</v>
      </c>
      <c r="P67" t="s">
        <v>2431</v>
      </c>
      <c r="R67">
        <v>221</v>
      </c>
      <c r="S67">
        <v>25.21</v>
      </c>
      <c r="T67" t="s">
        <v>2404</v>
      </c>
      <c r="U67">
        <v>10</v>
      </c>
      <c r="Y67" s="18">
        <v>1.1000000000000001</v>
      </c>
      <c r="Z67" s="18"/>
      <c r="AA67" s="18"/>
      <c r="AB67" s="18"/>
      <c r="AC67" s="18"/>
      <c r="AD67" s="18"/>
      <c r="AE67" s="18"/>
      <c r="AF67" s="18"/>
      <c r="AG67" s="18"/>
      <c r="AH67">
        <v>2</v>
      </c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>
        <v>0</v>
      </c>
      <c r="AV67" s="18">
        <v>1.1279999999999999</v>
      </c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9">
        <v>1</v>
      </c>
      <c r="BN67" s="19"/>
      <c r="BO67" s="19"/>
      <c r="BP67" s="19"/>
      <c r="BQ67" s="19"/>
      <c r="BR67" s="19"/>
      <c r="BS67" s="19"/>
      <c r="BT67" s="19"/>
      <c r="BU67" s="19"/>
      <c r="BV67" s="19">
        <v>2</v>
      </c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>
        <v>1</v>
      </c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23"/>
      <c r="DU67" s="19"/>
      <c r="DV67" s="19"/>
      <c r="DW67" s="23"/>
      <c r="DX67" s="18"/>
      <c r="DY67" s="18"/>
      <c r="DZ67" s="22"/>
      <c r="EA67" s="19"/>
      <c r="EB67" s="19"/>
      <c r="EC67" s="19"/>
      <c r="ED67" s="19"/>
      <c r="EE67" s="19"/>
      <c r="EF67" s="19"/>
      <c r="EG67" s="23"/>
      <c r="EH67" s="18"/>
      <c r="EI67" s="18"/>
      <c r="EJ67" s="18"/>
      <c r="EK67" s="18"/>
      <c r="EL67" s="18"/>
      <c r="EM67" s="18"/>
      <c r="EN67" s="22"/>
      <c r="EO67" s="18"/>
      <c r="EP67" s="18"/>
      <c r="EQ67" s="18"/>
      <c r="ER67" s="18"/>
      <c r="ES67" s="18"/>
      <c r="ET67" s="18"/>
      <c r="EU67" s="22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9"/>
      <c r="GN67" s="19"/>
      <c r="GO67" s="19"/>
      <c r="GP67" s="19"/>
      <c r="GQ67" s="19"/>
      <c r="GR67" s="19"/>
      <c r="GS67" s="19"/>
      <c r="GT67" s="19"/>
      <c r="GU67" s="19"/>
      <c r="GV67" s="19"/>
      <c r="GW67" s="19"/>
      <c r="GX67" s="19"/>
      <c r="GY67" s="19"/>
      <c r="GZ67" s="19"/>
      <c r="HA67" s="19"/>
      <c r="HB67" s="19"/>
      <c r="HC67" s="19"/>
      <c r="HD67" s="19"/>
      <c r="HE67" s="19"/>
      <c r="HF67" s="19"/>
      <c r="HG67" s="19"/>
      <c r="HH67" s="19"/>
      <c r="HI67" s="19"/>
      <c r="HJ67" s="19"/>
      <c r="HK67" s="19"/>
      <c r="HL67" s="19"/>
      <c r="HM67" s="19"/>
      <c r="HN67" s="19"/>
      <c r="HO67" s="19"/>
      <c r="HP67" s="59"/>
    </row>
    <row r="68" spans="2:224" ht="15.75" thickBot="1" x14ac:dyDescent="0.3">
      <c r="B68">
        <v>893</v>
      </c>
      <c r="C68">
        <v>704</v>
      </c>
      <c r="D68" s="62">
        <v>44129</v>
      </c>
      <c r="E68" t="s">
        <v>416</v>
      </c>
      <c r="F68">
        <v>31987720687</v>
      </c>
      <c r="G68" t="s">
        <v>417</v>
      </c>
      <c r="H68">
        <v>0</v>
      </c>
      <c r="I68" t="s">
        <v>418</v>
      </c>
      <c r="J68" t="s">
        <v>20</v>
      </c>
      <c r="K68" t="s">
        <v>419</v>
      </c>
      <c r="L68" t="s">
        <v>418</v>
      </c>
      <c r="M68" t="s">
        <v>2378</v>
      </c>
      <c r="N68" t="s">
        <v>2379</v>
      </c>
      <c r="O68" t="s">
        <v>2381</v>
      </c>
      <c r="P68" t="s">
        <v>2431</v>
      </c>
      <c r="R68">
        <v>214.6</v>
      </c>
      <c r="S68">
        <v>25.2</v>
      </c>
      <c r="T68" t="s">
        <v>2404</v>
      </c>
      <c r="Y68" s="18"/>
      <c r="Z68" s="18"/>
      <c r="AA68" s="18"/>
      <c r="AB68" s="18"/>
      <c r="AC68" s="18"/>
      <c r="AD68" s="18"/>
      <c r="AE68" s="18"/>
      <c r="AF68" s="18"/>
      <c r="AG68" s="18"/>
      <c r="AH68">
        <v>1</v>
      </c>
      <c r="AI68" s="18"/>
      <c r="AJ68" s="18"/>
      <c r="AK68" s="18"/>
      <c r="AL68" s="18">
        <v>0.5</v>
      </c>
      <c r="AM68" s="18"/>
      <c r="AN68" s="18"/>
      <c r="AO68" s="18"/>
      <c r="AP68" s="18"/>
      <c r="AQ68" s="18"/>
      <c r="AR68" s="18"/>
      <c r="AS68" s="18"/>
      <c r="AT68" s="18"/>
      <c r="AU68">
        <v>0</v>
      </c>
      <c r="AV68" s="18"/>
      <c r="AW68" s="18"/>
      <c r="AX68" s="18">
        <v>0.76</v>
      </c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9"/>
      <c r="BN68" s="19"/>
      <c r="BO68" s="19"/>
      <c r="BP68" s="19"/>
      <c r="BQ68" s="19"/>
      <c r="BR68" s="19"/>
      <c r="BS68" s="19"/>
      <c r="BT68" s="19"/>
      <c r="BU68" s="19"/>
      <c r="BV68" s="19">
        <v>1</v>
      </c>
      <c r="BW68" s="19"/>
      <c r="BX68" s="19"/>
      <c r="BY68" s="19"/>
      <c r="BZ68" s="19">
        <v>1</v>
      </c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>
        <v>1</v>
      </c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23"/>
      <c r="DU68" s="19"/>
      <c r="DV68" s="19"/>
      <c r="DW68" s="23"/>
      <c r="DX68" s="18"/>
      <c r="DY68" s="18"/>
      <c r="DZ68" s="22"/>
      <c r="EA68" s="19"/>
      <c r="EB68" s="19"/>
      <c r="EC68" s="19"/>
      <c r="ED68" s="19"/>
      <c r="EE68" s="19"/>
      <c r="EF68" s="19"/>
      <c r="EG68" s="23"/>
      <c r="EH68" s="18"/>
      <c r="EI68" s="18"/>
      <c r="EJ68" s="18"/>
      <c r="EK68" s="18"/>
      <c r="EL68" s="18"/>
      <c r="EM68" s="18"/>
      <c r="EN68" s="22"/>
      <c r="EO68" s="18"/>
      <c r="EP68" s="18"/>
      <c r="EQ68" s="18"/>
      <c r="ER68" s="18"/>
      <c r="ES68" s="18"/>
      <c r="ET68" s="18"/>
      <c r="EU68" s="22"/>
      <c r="FI68" s="18"/>
      <c r="FJ68" s="18"/>
      <c r="FK68" s="18"/>
      <c r="FL68" s="18"/>
      <c r="FM68" s="18"/>
      <c r="FN68" s="18">
        <v>0.96599999999999997</v>
      </c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9"/>
      <c r="GN68" s="19"/>
      <c r="GO68" s="19"/>
      <c r="GP68" s="19"/>
      <c r="GQ68" s="19"/>
      <c r="GR68" s="19">
        <v>1</v>
      </c>
      <c r="GS68" s="19"/>
      <c r="GT68" s="19"/>
      <c r="GU68" s="19"/>
      <c r="GV68" s="19"/>
      <c r="GW68" s="19"/>
      <c r="GX68" s="19"/>
      <c r="GY68" s="19"/>
      <c r="GZ68" s="19"/>
      <c r="HA68" s="19"/>
      <c r="HB68" s="19"/>
      <c r="HC68" s="19"/>
      <c r="HD68" s="19"/>
      <c r="HE68" s="19"/>
      <c r="HF68" s="19"/>
      <c r="HG68" s="19"/>
      <c r="HH68" s="19"/>
      <c r="HI68" s="19"/>
      <c r="HJ68" s="19"/>
      <c r="HK68" s="19"/>
      <c r="HL68" s="19"/>
      <c r="HM68" s="19"/>
      <c r="HN68" s="19"/>
      <c r="HO68" s="19"/>
      <c r="HP68" s="59"/>
    </row>
    <row r="69" spans="2:224" ht="15.75" thickBot="1" x14ac:dyDescent="0.3">
      <c r="B69">
        <v>1211</v>
      </c>
      <c r="C69">
        <v>516</v>
      </c>
      <c r="D69" s="62">
        <v>44195</v>
      </c>
      <c r="E69" t="s">
        <v>897</v>
      </c>
      <c r="F69">
        <v>31993154252</v>
      </c>
      <c r="G69">
        <v>0</v>
      </c>
      <c r="H69">
        <v>0</v>
      </c>
      <c r="I69" t="s">
        <v>898</v>
      </c>
      <c r="J69" t="s">
        <v>20</v>
      </c>
      <c r="K69" t="s">
        <v>168</v>
      </c>
      <c r="M69" t="s">
        <v>2378</v>
      </c>
      <c r="N69" t="s">
        <v>2379</v>
      </c>
      <c r="O69" t="s">
        <v>2381</v>
      </c>
      <c r="P69" t="s">
        <v>2431</v>
      </c>
      <c r="R69">
        <v>125</v>
      </c>
      <c r="S69">
        <v>25</v>
      </c>
      <c r="T69" t="s">
        <v>2395</v>
      </c>
      <c r="Y69" s="18"/>
      <c r="Z69" s="18"/>
      <c r="AA69" s="18"/>
      <c r="AB69" s="18"/>
      <c r="AC69" s="18"/>
      <c r="AD69" s="18">
        <v>0.5</v>
      </c>
      <c r="AE69" s="18"/>
      <c r="AF69" s="18">
        <v>1</v>
      </c>
      <c r="AG69" s="18"/>
      <c r="AH69">
        <v>0</v>
      </c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>
        <v>0</v>
      </c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9"/>
      <c r="BN69" s="19"/>
      <c r="BO69" s="19"/>
      <c r="BP69" s="19"/>
      <c r="BQ69" s="19"/>
      <c r="BR69" s="19">
        <v>1</v>
      </c>
      <c r="BS69" s="19"/>
      <c r="BT69" s="19">
        <v>1</v>
      </c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23"/>
      <c r="DU69" s="19"/>
      <c r="DV69" s="19"/>
      <c r="DW69" s="23"/>
      <c r="DX69" s="18"/>
      <c r="DY69" s="18"/>
      <c r="DZ69" s="22"/>
      <c r="EA69" s="19"/>
      <c r="EB69" s="19"/>
      <c r="EC69" s="19"/>
      <c r="ED69" s="19"/>
      <c r="EE69" s="19"/>
      <c r="EF69" s="19"/>
      <c r="EG69" s="23"/>
      <c r="EH69" s="18"/>
      <c r="EI69" s="18"/>
      <c r="EJ69" s="18"/>
      <c r="EK69" s="18"/>
      <c r="EL69" s="18"/>
      <c r="EM69" s="18"/>
      <c r="EN69" s="22"/>
      <c r="EO69" s="18"/>
      <c r="EP69" s="18"/>
      <c r="EQ69" s="18"/>
      <c r="ER69" s="18"/>
      <c r="ES69" s="18"/>
      <c r="ET69" s="18"/>
      <c r="EU69" s="22"/>
      <c r="FC69">
        <v>0.5</v>
      </c>
      <c r="FD69">
        <v>1</v>
      </c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>
        <v>0.92</v>
      </c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9"/>
      <c r="GN69" s="19"/>
      <c r="GO69" s="19"/>
      <c r="GP69" s="19"/>
      <c r="GQ69" s="19"/>
      <c r="GR69" s="19"/>
      <c r="GS69" s="19"/>
      <c r="GT69" s="19"/>
      <c r="GU69" s="19"/>
      <c r="GV69" s="19"/>
      <c r="GW69" s="19"/>
      <c r="GX69" s="19"/>
      <c r="GY69" s="19">
        <v>1</v>
      </c>
      <c r="GZ69" s="19"/>
      <c r="HA69" s="19"/>
      <c r="HB69" s="19"/>
      <c r="HC69" s="19"/>
      <c r="HD69" s="19"/>
      <c r="HE69" s="19"/>
      <c r="HF69" s="19"/>
      <c r="HG69" s="19"/>
      <c r="HH69" s="19"/>
      <c r="HI69" s="19"/>
      <c r="HJ69" s="19"/>
      <c r="HK69" s="19"/>
      <c r="HL69" s="19"/>
      <c r="HM69" s="19"/>
      <c r="HN69" s="19"/>
      <c r="HO69" s="19"/>
      <c r="HP69" s="59"/>
    </row>
    <row r="70" spans="2:224" ht="15.75" thickBot="1" x14ac:dyDescent="0.3">
      <c r="B70">
        <v>682</v>
      </c>
      <c r="C70">
        <v>824</v>
      </c>
      <c r="D70" s="62">
        <v>44088</v>
      </c>
      <c r="E70" t="s">
        <v>108</v>
      </c>
      <c r="F70">
        <v>31993833626</v>
      </c>
      <c r="G70" t="s">
        <v>109</v>
      </c>
      <c r="H70">
        <v>0</v>
      </c>
      <c r="I70" t="s">
        <v>110</v>
      </c>
      <c r="J70" t="s">
        <v>20</v>
      </c>
      <c r="K70" t="s">
        <v>111</v>
      </c>
      <c r="L70" t="s">
        <v>110</v>
      </c>
      <c r="M70" t="s">
        <v>2378</v>
      </c>
      <c r="N70" t="s">
        <v>2419</v>
      </c>
      <c r="O70" t="s">
        <v>2381</v>
      </c>
      <c r="P70">
        <v>10</v>
      </c>
      <c r="R70">
        <v>205</v>
      </c>
      <c r="S70">
        <v>25</v>
      </c>
      <c r="T70" t="s">
        <v>2395</v>
      </c>
      <c r="Y70" s="18"/>
      <c r="Z70" s="18"/>
      <c r="AA70" s="18"/>
      <c r="AB70" s="18"/>
      <c r="AC70" s="18"/>
      <c r="AD70" s="18">
        <v>1</v>
      </c>
      <c r="AE70" s="18"/>
      <c r="AF70" s="18"/>
      <c r="AG70" s="18">
        <v>1</v>
      </c>
      <c r="AH70">
        <v>2</v>
      </c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>
        <v>0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9"/>
      <c r="BN70" s="19"/>
      <c r="BO70" s="19"/>
      <c r="BP70" s="19"/>
      <c r="BQ70" s="19"/>
      <c r="BR70" s="19">
        <v>2</v>
      </c>
      <c r="BS70" s="19"/>
      <c r="BT70" s="19"/>
      <c r="BU70" s="19">
        <v>1</v>
      </c>
      <c r="BV70" s="19">
        <v>2</v>
      </c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23"/>
      <c r="DU70" s="19"/>
      <c r="DV70" s="19"/>
      <c r="DW70" s="23"/>
      <c r="DX70" s="18"/>
      <c r="DY70" s="18"/>
      <c r="DZ70" s="22"/>
      <c r="EA70" s="19"/>
      <c r="EB70" s="19"/>
      <c r="EC70" s="19"/>
      <c r="ED70" s="19"/>
      <c r="EE70" s="19"/>
      <c r="EF70" s="19"/>
      <c r="EG70" s="23"/>
      <c r="EH70" s="18"/>
      <c r="EI70" s="18"/>
      <c r="EJ70" s="18"/>
      <c r="EK70" s="18"/>
      <c r="EL70" s="18"/>
      <c r="EM70" s="18"/>
      <c r="EN70" s="22"/>
      <c r="EO70" s="18"/>
      <c r="EP70" s="18"/>
      <c r="EQ70" s="18"/>
      <c r="ER70" s="18"/>
      <c r="ES70" s="18"/>
      <c r="ET70" s="18"/>
      <c r="EU70" s="22"/>
      <c r="FI70" s="18"/>
      <c r="FJ70" s="18">
        <v>1.0840000000000001</v>
      </c>
      <c r="FK70" s="18"/>
      <c r="FL70" s="18"/>
      <c r="FM70" s="18"/>
      <c r="FN70" s="18">
        <v>1.028</v>
      </c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9"/>
      <c r="GN70" s="19">
        <v>1</v>
      </c>
      <c r="GO70" s="19"/>
      <c r="GP70" s="19"/>
      <c r="GQ70" s="19"/>
      <c r="GR70" s="19">
        <v>1</v>
      </c>
      <c r="GS70" s="19"/>
      <c r="GT70" s="19"/>
      <c r="GU70" s="19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19"/>
      <c r="HP70" s="59"/>
    </row>
    <row r="71" spans="2:224" ht="15.75" thickBot="1" x14ac:dyDescent="0.3">
      <c r="B71">
        <v>495</v>
      </c>
      <c r="C71">
        <v>757</v>
      </c>
      <c r="D71" s="62">
        <v>44057</v>
      </c>
      <c r="E71" t="s">
        <v>289</v>
      </c>
      <c r="F71">
        <v>31999999999</v>
      </c>
      <c r="G71">
        <v>0</v>
      </c>
      <c r="H71">
        <v>0</v>
      </c>
      <c r="I71" t="s">
        <v>290</v>
      </c>
      <c r="J71" t="s">
        <v>43</v>
      </c>
      <c r="K71" t="s">
        <v>291</v>
      </c>
      <c r="L71" t="s">
        <v>290</v>
      </c>
      <c r="M71" t="s">
        <v>2378</v>
      </c>
      <c r="N71" t="s">
        <v>2378</v>
      </c>
      <c r="O71" t="s">
        <v>2381</v>
      </c>
      <c r="P71" t="s">
        <v>2431</v>
      </c>
      <c r="R71">
        <v>0.01</v>
      </c>
      <c r="S71">
        <v>25</v>
      </c>
      <c r="T71" t="s">
        <v>2448</v>
      </c>
      <c r="Y71" s="18">
        <v>1.4</v>
      </c>
      <c r="Z71" s="18"/>
      <c r="AA71" s="18"/>
      <c r="AB71" s="18"/>
      <c r="AC71" s="18">
        <v>0.8</v>
      </c>
      <c r="AD71" s="18">
        <v>1.5</v>
      </c>
      <c r="AE71" s="18"/>
      <c r="AF71" s="18">
        <v>1</v>
      </c>
      <c r="AG71" s="18"/>
      <c r="AH71">
        <v>2</v>
      </c>
      <c r="AI71" s="18"/>
      <c r="AJ71" s="18"/>
      <c r="AK71" s="18">
        <v>0.9</v>
      </c>
      <c r="AL71" s="18">
        <v>0.5</v>
      </c>
      <c r="AM71" s="18"/>
      <c r="AN71" s="18"/>
      <c r="AO71" s="18"/>
      <c r="AP71" s="18"/>
      <c r="AQ71" s="18"/>
      <c r="AR71" s="18"/>
      <c r="AS71" s="18"/>
      <c r="AT71" s="18"/>
      <c r="AU71">
        <v>0</v>
      </c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9">
        <v>2</v>
      </c>
      <c r="BN71" s="19"/>
      <c r="BO71" s="19"/>
      <c r="BP71" s="19"/>
      <c r="BQ71" s="19">
        <v>1</v>
      </c>
      <c r="BR71" s="19">
        <v>3</v>
      </c>
      <c r="BS71" s="19"/>
      <c r="BT71" s="19">
        <v>1</v>
      </c>
      <c r="BU71" s="19"/>
      <c r="BV71" s="19">
        <v>2</v>
      </c>
      <c r="BW71" s="19"/>
      <c r="BX71" s="19"/>
      <c r="BY71" s="19">
        <v>1</v>
      </c>
      <c r="BZ71" s="19">
        <v>1</v>
      </c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23"/>
      <c r="DU71" s="19"/>
      <c r="DV71" s="19"/>
      <c r="DW71" s="23"/>
      <c r="DX71" s="18"/>
      <c r="DY71" s="18"/>
      <c r="DZ71" s="22"/>
      <c r="EA71" s="19"/>
      <c r="EB71" s="19"/>
      <c r="EC71" s="19"/>
      <c r="ED71" s="19"/>
      <c r="EE71" s="19"/>
      <c r="EF71" s="19"/>
      <c r="EG71" s="23"/>
      <c r="EH71" s="18"/>
      <c r="EI71" s="18"/>
      <c r="EJ71" s="18"/>
      <c r="EK71" s="18"/>
      <c r="EL71" s="18"/>
      <c r="EM71" s="18"/>
      <c r="EN71" s="22"/>
      <c r="EO71" s="18"/>
      <c r="EP71" s="18"/>
      <c r="EQ71" s="18"/>
      <c r="ER71" s="18"/>
      <c r="ES71" s="18"/>
      <c r="ET71" s="18"/>
      <c r="EU71" s="22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G71" s="19"/>
      <c r="HH71" s="19"/>
      <c r="HI71" s="19"/>
      <c r="HJ71" s="19"/>
      <c r="HK71" s="19"/>
      <c r="HL71" s="19"/>
      <c r="HM71" s="19"/>
      <c r="HN71" s="19"/>
      <c r="HO71" s="19"/>
      <c r="HP71" s="59"/>
    </row>
    <row r="72" spans="2:224" ht="15.75" thickBot="1" x14ac:dyDescent="0.3">
      <c r="B72">
        <v>343</v>
      </c>
      <c r="C72">
        <v>687</v>
      </c>
      <c r="D72" s="62">
        <v>44040</v>
      </c>
      <c r="E72" t="s">
        <v>459</v>
      </c>
      <c r="F72">
        <v>31984125743</v>
      </c>
      <c r="G72" t="s">
        <v>460</v>
      </c>
      <c r="H72">
        <v>0</v>
      </c>
      <c r="I72" t="s">
        <v>461</v>
      </c>
      <c r="J72" t="s">
        <v>20</v>
      </c>
      <c r="K72" t="s">
        <v>65</v>
      </c>
      <c r="L72" t="s">
        <v>461</v>
      </c>
      <c r="M72" t="s">
        <v>2378</v>
      </c>
      <c r="N72" t="s">
        <v>2379</v>
      </c>
      <c r="O72" t="s">
        <v>2381</v>
      </c>
      <c r="P72">
        <v>10</v>
      </c>
      <c r="R72">
        <v>259.44</v>
      </c>
      <c r="S72">
        <v>25</v>
      </c>
      <c r="T72" t="s">
        <v>2404</v>
      </c>
      <c r="V72" t="s">
        <v>2644</v>
      </c>
      <c r="Y72" s="18">
        <v>0.82399999999999995</v>
      </c>
      <c r="Z72" s="18"/>
      <c r="AA72" s="18"/>
      <c r="AB72" s="18"/>
      <c r="AC72" s="18"/>
      <c r="AD72" s="18">
        <v>0.5</v>
      </c>
      <c r="AE72" s="18"/>
      <c r="AF72" s="18"/>
      <c r="AG72" s="18">
        <v>1</v>
      </c>
      <c r="AH72">
        <v>2</v>
      </c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>
        <v>0</v>
      </c>
      <c r="AV72" s="18"/>
      <c r="AW72" s="18"/>
      <c r="AX72" s="18"/>
      <c r="AY72" s="18"/>
      <c r="AZ72" s="18">
        <v>0.65</v>
      </c>
      <c r="BA72" s="18"/>
      <c r="BB72" s="18"/>
      <c r="BC72" s="18"/>
      <c r="BD72" s="18"/>
      <c r="BE72" s="18">
        <v>0.5</v>
      </c>
      <c r="BF72" s="18"/>
      <c r="BG72" s="18"/>
      <c r="BH72" s="18"/>
      <c r="BI72" s="18"/>
      <c r="BJ72" s="18"/>
      <c r="BK72" s="18">
        <v>1.034</v>
      </c>
      <c r="BL72" s="18"/>
      <c r="BM72" s="19">
        <v>1</v>
      </c>
      <c r="BN72" s="19"/>
      <c r="BO72" s="19"/>
      <c r="BP72" s="19"/>
      <c r="BQ72" s="19"/>
      <c r="BR72" s="19">
        <v>1</v>
      </c>
      <c r="BS72" s="19"/>
      <c r="BT72" s="19"/>
      <c r="BU72" s="19">
        <v>1</v>
      </c>
      <c r="BV72" s="19">
        <v>2</v>
      </c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>
        <v>1</v>
      </c>
      <c r="CO72" s="19"/>
      <c r="CP72" s="19"/>
      <c r="CQ72" s="19"/>
      <c r="CR72" s="19"/>
      <c r="CS72" s="19">
        <v>1</v>
      </c>
      <c r="CT72" s="19"/>
      <c r="CU72" s="19"/>
      <c r="CV72" s="19"/>
      <c r="CW72" s="19"/>
      <c r="CX72" s="19"/>
      <c r="CY72" s="19">
        <v>1</v>
      </c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23"/>
      <c r="DU72" s="19"/>
      <c r="DV72" s="19"/>
      <c r="DW72" s="23"/>
      <c r="DX72" s="18"/>
      <c r="DY72" s="18"/>
      <c r="DZ72" s="22"/>
      <c r="EA72" s="19"/>
      <c r="EB72" s="19"/>
      <c r="EC72" s="19"/>
      <c r="ED72" s="19"/>
      <c r="EE72" s="19"/>
      <c r="EF72" s="19"/>
      <c r="EG72" s="23"/>
      <c r="EH72" s="18"/>
      <c r="EI72" s="18"/>
      <c r="EJ72" s="18"/>
      <c r="EK72" s="18"/>
      <c r="EL72" s="18"/>
      <c r="EM72" s="18"/>
      <c r="EN72" s="22"/>
      <c r="EO72" s="18"/>
      <c r="EP72" s="18"/>
      <c r="EQ72" s="18"/>
      <c r="ER72" s="18"/>
      <c r="ES72" s="18"/>
      <c r="ET72" s="18"/>
      <c r="EU72" s="22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9"/>
      <c r="GN72" s="19"/>
      <c r="GO72" s="19"/>
      <c r="GP72" s="19"/>
      <c r="GQ72" s="19"/>
      <c r="GR72" s="19"/>
      <c r="GS72" s="19"/>
      <c r="GT72" s="19"/>
      <c r="GU72" s="19"/>
      <c r="GV72" s="19"/>
      <c r="GW72" s="19"/>
      <c r="GX72" s="19"/>
      <c r="GY72" s="19"/>
      <c r="GZ72" s="19"/>
      <c r="HA72" s="19"/>
      <c r="HB72" s="19"/>
      <c r="HC72" s="19"/>
      <c r="HD72" s="19"/>
      <c r="HE72" s="19"/>
      <c r="HF72" s="19"/>
      <c r="HG72" s="19"/>
      <c r="HH72" s="19"/>
      <c r="HI72" s="19"/>
      <c r="HJ72" s="19"/>
      <c r="HK72" s="19"/>
      <c r="HL72" s="19"/>
      <c r="HM72" s="19"/>
      <c r="HN72" s="19"/>
      <c r="HO72" s="19"/>
      <c r="HP72" s="59"/>
    </row>
    <row r="73" spans="2:224" ht="15.75" thickBot="1" x14ac:dyDescent="0.3">
      <c r="B73">
        <v>261</v>
      </c>
      <c r="C73">
        <v>157</v>
      </c>
      <c r="D73" s="43">
        <v>44029</v>
      </c>
      <c r="E73" t="s">
        <v>1931</v>
      </c>
      <c r="F73" t="s">
        <v>1932</v>
      </c>
      <c r="G73" t="s">
        <v>1933</v>
      </c>
      <c r="H73">
        <v>0</v>
      </c>
      <c r="I73" t="s">
        <v>1934</v>
      </c>
      <c r="J73" t="s">
        <v>20</v>
      </c>
      <c r="K73" t="s">
        <v>506</v>
      </c>
      <c r="L73" t="s">
        <v>1934</v>
      </c>
      <c r="M73" t="s">
        <v>2378</v>
      </c>
      <c r="N73" t="s">
        <v>2378</v>
      </c>
      <c r="O73" t="s">
        <v>2381</v>
      </c>
      <c r="P73" t="s">
        <v>2483</v>
      </c>
      <c r="R73">
        <v>103.8</v>
      </c>
      <c r="S73">
        <v>25</v>
      </c>
      <c r="T73" t="s">
        <v>2666</v>
      </c>
      <c r="U73">
        <v>10</v>
      </c>
      <c r="Y73" s="67"/>
      <c r="Z73" s="67"/>
      <c r="AA73" s="67"/>
      <c r="AB73" s="67"/>
      <c r="AC73" s="67"/>
      <c r="AD73" s="67"/>
      <c r="AE73" s="67"/>
      <c r="AF73" s="67"/>
      <c r="AG73" s="67"/>
      <c r="AH73">
        <v>0</v>
      </c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>
        <v>0</v>
      </c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>
        <v>1.5</v>
      </c>
      <c r="BH73" s="67"/>
      <c r="BI73" s="67"/>
      <c r="BJ73" s="67"/>
      <c r="BK73" s="67"/>
      <c r="BL73" s="67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>
        <v>1.5</v>
      </c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9"/>
      <c r="DU73" s="68"/>
      <c r="DV73" s="68"/>
      <c r="DW73" s="69"/>
      <c r="DX73" s="67"/>
      <c r="DY73" s="67"/>
      <c r="DZ73" s="70"/>
      <c r="EA73" s="68"/>
      <c r="EB73" s="68"/>
      <c r="EC73" s="68"/>
      <c r="ED73" s="68"/>
      <c r="EE73" s="68"/>
      <c r="EF73" s="68"/>
      <c r="EG73" s="69"/>
      <c r="EH73" s="67"/>
      <c r="EI73" s="67"/>
      <c r="EJ73" s="67"/>
      <c r="EK73" s="67"/>
      <c r="EL73" s="67"/>
      <c r="EM73" s="67"/>
      <c r="EN73" s="70"/>
      <c r="EO73" s="67"/>
      <c r="EP73" s="67"/>
      <c r="EQ73" s="67"/>
      <c r="ER73" s="67"/>
      <c r="ES73" s="67"/>
      <c r="ET73" s="67"/>
      <c r="EU73" s="70"/>
      <c r="FI73" s="67"/>
      <c r="FJ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67"/>
      <c r="GA73" s="67"/>
      <c r="GB73" s="67"/>
      <c r="GC73" s="67"/>
      <c r="GD73" s="67"/>
      <c r="GE73" s="67"/>
      <c r="GF73" s="67"/>
      <c r="GG73" s="67"/>
      <c r="GH73" s="67"/>
      <c r="GI73" s="67"/>
      <c r="GJ73" s="67"/>
      <c r="GK73" s="67"/>
      <c r="GL73" s="67"/>
      <c r="GM73" s="68"/>
      <c r="GN73" s="68"/>
      <c r="GO73" s="68"/>
      <c r="GP73" s="68"/>
      <c r="GQ73" s="68"/>
      <c r="GR73" s="68"/>
      <c r="GS73" s="68"/>
      <c r="GT73" s="68"/>
      <c r="GU73" s="68"/>
      <c r="GV73" s="68"/>
      <c r="GW73" s="68"/>
      <c r="GX73" s="68"/>
      <c r="GY73" s="68"/>
      <c r="GZ73" s="68"/>
      <c r="HA73" s="68"/>
      <c r="HB73" s="68"/>
      <c r="HC73" s="68"/>
      <c r="HD73" s="68"/>
      <c r="HE73" s="68"/>
      <c r="HF73" s="68"/>
      <c r="HG73" s="68"/>
      <c r="HH73" s="68"/>
      <c r="HI73" s="68"/>
      <c r="HJ73" s="68"/>
      <c r="HK73" s="68"/>
      <c r="HL73" s="68"/>
      <c r="HM73" s="68"/>
      <c r="HN73" s="68"/>
      <c r="HO73" s="68"/>
      <c r="HP73" s="9"/>
    </row>
    <row r="74" spans="2:224" ht="15.75" thickBot="1" x14ac:dyDescent="0.3">
      <c r="B74">
        <v>231</v>
      </c>
      <c r="C74">
        <v>591</v>
      </c>
      <c r="D74" s="43">
        <v>44023</v>
      </c>
      <c r="E74" t="s">
        <v>708</v>
      </c>
      <c r="F74">
        <v>31975647651</v>
      </c>
      <c r="G74" t="s">
        <v>709</v>
      </c>
      <c r="H74">
        <v>0</v>
      </c>
      <c r="I74" t="s">
        <v>710</v>
      </c>
      <c r="J74" t="s">
        <v>20</v>
      </c>
      <c r="K74" t="s">
        <v>65</v>
      </c>
      <c r="L74" t="s">
        <v>710</v>
      </c>
      <c r="M74" t="s">
        <v>2378</v>
      </c>
      <c r="N74" t="s">
        <v>2403</v>
      </c>
      <c r="O74" t="s">
        <v>2381</v>
      </c>
      <c r="P74">
        <v>10</v>
      </c>
      <c r="R74">
        <v>169.9</v>
      </c>
      <c r="S74">
        <v>25</v>
      </c>
      <c r="T74" t="s">
        <v>2669</v>
      </c>
      <c r="Y74" s="67">
        <v>1.056</v>
      </c>
      <c r="Z74" s="67"/>
      <c r="AA74" s="67"/>
      <c r="AB74" s="67">
        <v>0.76600000000000001</v>
      </c>
      <c r="AC74" s="67"/>
      <c r="AD74" s="67">
        <v>0.5</v>
      </c>
      <c r="AE74" s="67"/>
      <c r="AF74" s="67"/>
      <c r="AG74" s="67">
        <v>1</v>
      </c>
      <c r="AH74">
        <v>2</v>
      </c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>
        <v>0</v>
      </c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8">
        <v>1</v>
      </c>
      <c r="BN74" s="68"/>
      <c r="BO74" s="68"/>
      <c r="BP74" s="68">
        <v>1</v>
      </c>
      <c r="BQ74" s="68"/>
      <c r="BR74" s="68">
        <v>1</v>
      </c>
      <c r="BS74" s="68"/>
      <c r="BT74" s="68"/>
      <c r="BU74" s="68">
        <v>1</v>
      </c>
      <c r="BV74" s="68">
        <v>2</v>
      </c>
      <c r="BW74" s="68"/>
      <c r="BX74" s="68"/>
      <c r="BY74" s="68"/>
      <c r="BZ74" s="68"/>
      <c r="CA74" s="68"/>
      <c r="CB74" s="68"/>
      <c r="CC74" s="68"/>
      <c r="CD74" s="68"/>
      <c r="CE74" s="68"/>
      <c r="CF74" s="68"/>
      <c r="CG74" s="68"/>
      <c r="CH74" s="68"/>
      <c r="CI74" s="68"/>
      <c r="CJ74" s="68"/>
      <c r="CK74" s="68"/>
      <c r="CL74" s="68"/>
      <c r="CM74" s="68"/>
      <c r="CN74" s="68"/>
      <c r="CO74" s="68"/>
      <c r="CP74" s="68"/>
      <c r="CQ74" s="68"/>
      <c r="CR74" s="68"/>
      <c r="CS74" s="68"/>
      <c r="CT74" s="68"/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  <c r="DG74" s="68"/>
      <c r="DH74" s="68"/>
      <c r="DI74" s="68"/>
      <c r="DJ74" s="68"/>
      <c r="DK74" s="68"/>
      <c r="DL74" s="68"/>
      <c r="DM74" s="68"/>
      <c r="DN74" s="68"/>
      <c r="DO74" s="68"/>
      <c r="DP74" s="68"/>
      <c r="DQ74" s="68"/>
      <c r="DR74" s="68"/>
      <c r="DS74" s="68"/>
      <c r="DT74" s="69"/>
      <c r="DU74" s="68"/>
      <c r="DV74" s="68"/>
      <c r="DW74" s="69"/>
      <c r="DX74" s="67"/>
      <c r="DY74" s="67"/>
      <c r="DZ74" s="70"/>
      <c r="EA74" s="68"/>
      <c r="EB74" s="68"/>
      <c r="EC74" s="68"/>
      <c r="ED74" s="68"/>
      <c r="EE74" s="68"/>
      <c r="EF74" s="68"/>
      <c r="EG74" s="69"/>
      <c r="EH74" s="67"/>
      <c r="EI74" s="67"/>
      <c r="EJ74" s="67"/>
      <c r="EK74" s="67"/>
      <c r="EL74" s="67"/>
      <c r="EM74" s="67"/>
      <c r="EN74" s="70"/>
      <c r="EO74" s="67"/>
      <c r="EP74" s="67"/>
      <c r="EQ74" s="67"/>
      <c r="ER74" s="67"/>
      <c r="ES74" s="67"/>
      <c r="ET74" s="67"/>
      <c r="EU74" s="70"/>
      <c r="EV74">
        <v>12</v>
      </c>
      <c r="EW74" t="s">
        <v>2601</v>
      </c>
      <c r="FI74" s="67"/>
      <c r="FJ74" s="67"/>
      <c r="FK74" s="67"/>
      <c r="FL74" s="67"/>
      <c r="FM74" s="67"/>
      <c r="FN74" s="67"/>
      <c r="FO74" s="67"/>
      <c r="FP74" s="67"/>
      <c r="FQ74" s="67"/>
      <c r="FR74" s="67"/>
      <c r="FS74" s="67"/>
      <c r="FT74" s="67"/>
      <c r="FU74" s="67"/>
      <c r="FV74" s="67"/>
      <c r="FW74" s="67"/>
      <c r="FX74" s="67"/>
      <c r="FY74" s="67"/>
      <c r="FZ74" s="67"/>
      <c r="GA74" s="67"/>
      <c r="GB74" s="67"/>
      <c r="GC74" s="67"/>
      <c r="GD74" s="67"/>
      <c r="GE74" s="67"/>
      <c r="GF74" s="67"/>
      <c r="GG74" s="67"/>
      <c r="GH74" s="67"/>
      <c r="GI74" s="67"/>
      <c r="GJ74" s="67"/>
      <c r="GK74" s="67"/>
      <c r="GL74" s="67"/>
      <c r="GM74" s="68"/>
      <c r="GN74" s="68"/>
      <c r="GO74" s="68"/>
      <c r="GP74" s="68"/>
      <c r="GQ74" s="68"/>
      <c r="GR74" s="68"/>
      <c r="GS74" s="68"/>
      <c r="GT74" s="68"/>
      <c r="GU74" s="68"/>
      <c r="GV74" s="68"/>
      <c r="GW74" s="68"/>
      <c r="GX74" s="68"/>
      <c r="GY74" s="68"/>
      <c r="GZ74" s="68"/>
      <c r="HA74" s="68"/>
      <c r="HB74" s="68"/>
      <c r="HC74" s="68"/>
      <c r="HD74" s="68"/>
      <c r="HE74" s="68"/>
      <c r="HF74" s="68"/>
      <c r="HG74" s="68"/>
      <c r="HH74" s="68"/>
      <c r="HI74" s="68"/>
      <c r="HJ74" s="68"/>
      <c r="HK74" s="68"/>
      <c r="HL74" s="68"/>
      <c r="HM74" s="68"/>
      <c r="HN74" s="68"/>
      <c r="HO74" s="68"/>
      <c r="HP74" s="9"/>
    </row>
    <row r="75" spans="2:224" ht="15.75" thickBot="1" x14ac:dyDescent="0.3">
      <c r="B75">
        <v>217</v>
      </c>
      <c r="C75">
        <v>109</v>
      </c>
      <c r="D75" s="43">
        <v>44022</v>
      </c>
      <c r="E75" t="s">
        <v>2084</v>
      </c>
      <c r="F75">
        <v>31987263555</v>
      </c>
      <c r="G75" t="s">
        <v>2085</v>
      </c>
      <c r="H75">
        <v>44048</v>
      </c>
      <c r="I75" t="s">
        <v>2680</v>
      </c>
      <c r="J75" t="s">
        <v>26</v>
      </c>
      <c r="K75" t="s">
        <v>2087</v>
      </c>
      <c r="L75" t="s">
        <v>2680</v>
      </c>
      <c r="M75" t="s">
        <v>2378</v>
      </c>
      <c r="N75" t="s">
        <v>2403</v>
      </c>
      <c r="O75" t="s">
        <v>2381</v>
      </c>
      <c r="P75" t="s">
        <v>2431</v>
      </c>
      <c r="R75">
        <v>302.12</v>
      </c>
      <c r="S75">
        <v>25</v>
      </c>
      <c r="T75" t="s">
        <v>2395</v>
      </c>
      <c r="U75">
        <v>10</v>
      </c>
      <c r="Y75" s="67"/>
      <c r="Z75" s="67"/>
      <c r="AA75" s="67"/>
      <c r="AB75" s="67"/>
      <c r="AC75" s="67"/>
      <c r="AD75" s="67"/>
      <c r="AE75" s="67"/>
      <c r="AF75" s="67"/>
      <c r="AG75" s="67"/>
      <c r="AH75">
        <v>1</v>
      </c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>
        <v>0</v>
      </c>
      <c r="AV75" s="67"/>
      <c r="AW75" s="67">
        <v>0.6</v>
      </c>
      <c r="AX75" s="67">
        <v>0.9</v>
      </c>
      <c r="AY75" s="67"/>
      <c r="AZ75" s="67"/>
      <c r="BA75" s="67">
        <v>1</v>
      </c>
      <c r="BB75" s="67">
        <v>0.4</v>
      </c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8"/>
      <c r="BN75" s="68"/>
      <c r="BO75" s="68"/>
      <c r="BP75" s="68"/>
      <c r="BQ75" s="68"/>
      <c r="BR75" s="68"/>
      <c r="BS75" s="68"/>
      <c r="BT75" s="68"/>
      <c r="BU75" s="68"/>
      <c r="BV75" s="68">
        <v>1</v>
      </c>
      <c r="BW75" s="68"/>
      <c r="BX75" s="6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>
        <v>1</v>
      </c>
      <c r="CL75" s="68">
        <v>1</v>
      </c>
      <c r="CM75" s="68"/>
      <c r="CN75" s="68"/>
      <c r="CO75" s="68">
        <v>1</v>
      </c>
      <c r="CP75" s="68">
        <v>1</v>
      </c>
      <c r="CQ75" s="6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9"/>
      <c r="DU75" s="68"/>
      <c r="DV75" s="68"/>
      <c r="DW75" s="69"/>
      <c r="DX75" s="67"/>
      <c r="DY75" s="67"/>
      <c r="DZ75" s="70"/>
      <c r="EA75" s="68"/>
      <c r="EB75" s="68"/>
      <c r="EC75" s="68"/>
      <c r="ED75" s="68"/>
      <c r="EE75" s="68"/>
      <c r="EF75" s="68"/>
      <c r="EG75" s="69"/>
      <c r="EH75" s="67"/>
      <c r="EI75" s="67"/>
      <c r="EJ75" s="67"/>
      <c r="EK75" s="67"/>
      <c r="EL75" s="67"/>
      <c r="EM75" s="67"/>
      <c r="EN75" s="70"/>
      <c r="EO75" s="67"/>
      <c r="EP75" s="67"/>
      <c r="EQ75" s="67"/>
      <c r="ER75" s="67"/>
      <c r="ES75" s="67"/>
      <c r="ET75" s="67"/>
      <c r="EU75" s="70"/>
      <c r="FI75" s="67"/>
      <c r="FJ75" s="67"/>
      <c r="FK75" s="67"/>
      <c r="FL75" s="67"/>
      <c r="FM75" s="67"/>
      <c r="FN75" s="67"/>
      <c r="FO75" s="67"/>
      <c r="FP75" s="67"/>
      <c r="FQ75" s="67"/>
      <c r="FR75" s="67"/>
      <c r="FS75" s="67"/>
      <c r="FT75" s="67"/>
      <c r="FU75" s="67"/>
      <c r="FV75" s="67"/>
      <c r="FW75" s="67"/>
      <c r="FX75" s="67"/>
      <c r="FY75" s="67"/>
      <c r="FZ75" s="67"/>
      <c r="GA75" s="67"/>
      <c r="GB75" s="67"/>
      <c r="GC75" s="67"/>
      <c r="GD75" s="67"/>
      <c r="GE75" s="67"/>
      <c r="GF75" s="67"/>
      <c r="GG75" s="67"/>
      <c r="GH75" s="67"/>
      <c r="GI75" s="67"/>
      <c r="GJ75" s="67"/>
      <c r="GK75" s="67"/>
      <c r="GL75" s="67"/>
      <c r="GM75" s="68"/>
      <c r="GN75" s="68"/>
      <c r="GO75" s="68"/>
      <c r="GP75" s="68"/>
      <c r="GQ75" s="68"/>
      <c r="GR75" s="68"/>
      <c r="GS75" s="68"/>
      <c r="GT75" s="68"/>
      <c r="GU75" s="68"/>
      <c r="GV75" s="68"/>
      <c r="GW75" s="68"/>
      <c r="GX75" s="68"/>
      <c r="GY75" s="68"/>
      <c r="GZ75" s="68"/>
      <c r="HA75" s="68"/>
      <c r="HB75" s="68"/>
      <c r="HC75" s="68"/>
      <c r="HD75" s="68"/>
      <c r="HE75" s="68"/>
      <c r="HF75" s="68"/>
      <c r="HG75" s="68"/>
      <c r="HH75" s="68"/>
      <c r="HI75" s="68"/>
      <c r="HJ75" s="68"/>
      <c r="HK75" s="68"/>
      <c r="HL75" s="68"/>
      <c r="HM75" s="68"/>
      <c r="HN75" s="68"/>
      <c r="HO75" s="68"/>
      <c r="HP75" s="9"/>
    </row>
    <row r="76" spans="2:224" ht="15.75" thickBot="1" x14ac:dyDescent="0.3">
      <c r="B76">
        <v>3</v>
      </c>
      <c r="C76">
        <v>541</v>
      </c>
      <c r="D76" s="43">
        <v>43985</v>
      </c>
      <c r="E76" t="s">
        <v>831</v>
      </c>
      <c r="F76" t="s">
        <v>832</v>
      </c>
      <c r="G76" t="s">
        <v>833</v>
      </c>
      <c r="H76">
        <v>0</v>
      </c>
      <c r="I76" t="s">
        <v>834</v>
      </c>
      <c r="J76" t="s">
        <v>23</v>
      </c>
      <c r="K76" t="s">
        <v>835</v>
      </c>
      <c r="L76" t="s">
        <v>834</v>
      </c>
      <c r="M76" t="s">
        <v>2378</v>
      </c>
      <c r="N76" t="s">
        <v>2379</v>
      </c>
      <c r="O76" t="s">
        <v>2381</v>
      </c>
      <c r="P76" t="s">
        <v>2454</v>
      </c>
      <c r="R76">
        <v>70.900000000000006</v>
      </c>
      <c r="S76">
        <v>25</v>
      </c>
      <c r="T76" t="s">
        <v>2669</v>
      </c>
      <c r="Y76" s="67"/>
      <c r="Z76" s="67"/>
      <c r="AA76" s="67"/>
      <c r="AB76" s="67"/>
      <c r="AC76" s="67"/>
      <c r="AD76" s="67"/>
      <c r="AE76" s="67"/>
      <c r="AF76" s="67"/>
      <c r="AG76" s="67"/>
      <c r="AH76">
        <v>0</v>
      </c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>
        <v>1</v>
      </c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>
        <v>1</v>
      </c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  <c r="DG76" s="68"/>
      <c r="DH76" s="68"/>
      <c r="DI76" s="68"/>
      <c r="DJ76" s="68"/>
      <c r="DK76" s="68"/>
      <c r="DL76" s="68"/>
      <c r="DM76" s="68"/>
      <c r="DN76" s="68"/>
      <c r="DO76" s="68"/>
      <c r="DP76" s="68"/>
      <c r="DQ76" s="68"/>
      <c r="DR76" s="68"/>
      <c r="DS76" s="68"/>
      <c r="DT76" s="69"/>
      <c r="DU76" s="68"/>
      <c r="DV76" s="68"/>
      <c r="DW76" s="69"/>
      <c r="DX76" s="67"/>
      <c r="DY76" s="67"/>
      <c r="DZ76" s="70"/>
      <c r="EA76" s="68"/>
      <c r="EB76" s="68"/>
      <c r="EC76" s="68"/>
      <c r="ED76" s="68"/>
      <c r="EE76" s="68"/>
      <c r="EF76" s="68"/>
      <c r="EG76" s="69"/>
      <c r="EH76" s="67"/>
      <c r="EI76" s="67"/>
      <c r="EJ76" s="67"/>
      <c r="EK76" s="67"/>
      <c r="EL76" s="67"/>
      <c r="EM76" s="67"/>
      <c r="EN76" s="70"/>
      <c r="EO76" s="67"/>
      <c r="EP76" s="67"/>
      <c r="EQ76" s="67"/>
      <c r="ER76" s="67"/>
      <c r="ES76" s="67"/>
      <c r="ET76" s="67"/>
      <c r="EU76" s="70"/>
      <c r="FI76" s="67"/>
      <c r="FJ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67"/>
      <c r="GA76" s="67"/>
      <c r="GB76" s="67"/>
      <c r="GC76" s="67"/>
      <c r="GD76" s="67"/>
      <c r="GE76" s="67"/>
      <c r="GF76" s="67"/>
      <c r="GG76" s="67"/>
      <c r="GH76" s="67"/>
      <c r="GI76" s="67"/>
      <c r="GJ76" s="67"/>
      <c r="GK76" s="67"/>
      <c r="GL76" s="67"/>
      <c r="GM76" s="68"/>
      <c r="GN76" s="68"/>
      <c r="GO76" s="68"/>
      <c r="GP76" s="68"/>
      <c r="GQ76" s="68"/>
      <c r="GR76" s="68"/>
      <c r="GS76" s="68"/>
      <c r="GT76" s="68"/>
      <c r="GU76" s="68"/>
      <c r="GV76" s="68"/>
      <c r="GW76" s="68"/>
      <c r="GX76" s="68"/>
      <c r="GY76" s="68"/>
      <c r="GZ76" s="68"/>
      <c r="HA76" s="68"/>
      <c r="HB76" s="68"/>
      <c r="HC76" s="68"/>
      <c r="HD76" s="68"/>
      <c r="HE76" s="68"/>
      <c r="HF76" s="68"/>
      <c r="HG76" s="68"/>
      <c r="HH76" s="68"/>
      <c r="HI76" s="68"/>
      <c r="HJ76" s="68"/>
      <c r="HK76" s="68"/>
      <c r="HL76" s="68"/>
      <c r="HM76" s="68"/>
      <c r="HN76" s="68"/>
      <c r="HO76" s="68"/>
      <c r="HP76" s="9"/>
    </row>
    <row r="77" spans="2:224" ht="15.75" thickBot="1" x14ac:dyDescent="0.3">
      <c r="B77">
        <v>1006</v>
      </c>
      <c r="C77">
        <v>716</v>
      </c>
      <c r="D77" s="62">
        <v>44159</v>
      </c>
      <c r="E77" t="s">
        <v>391</v>
      </c>
      <c r="F77">
        <v>31994510990</v>
      </c>
      <c r="G77" t="s">
        <v>392</v>
      </c>
      <c r="H77">
        <v>0</v>
      </c>
      <c r="I77" t="s">
        <v>393</v>
      </c>
      <c r="J77" t="s">
        <v>20</v>
      </c>
      <c r="K77" t="s">
        <v>394</v>
      </c>
      <c r="L77" t="s">
        <v>393</v>
      </c>
      <c r="M77" t="s">
        <v>2378</v>
      </c>
      <c r="N77" t="s">
        <v>2379</v>
      </c>
      <c r="O77" t="s">
        <v>2381</v>
      </c>
      <c r="P77" t="s">
        <v>2431</v>
      </c>
      <c r="R77">
        <v>356.84</v>
      </c>
      <c r="S77">
        <v>24.94</v>
      </c>
      <c r="T77" t="s">
        <v>2404</v>
      </c>
      <c r="Y77" s="18"/>
      <c r="Z77" s="18"/>
      <c r="AA77" s="18"/>
      <c r="AB77" s="18"/>
      <c r="AC77" s="18"/>
      <c r="AD77" s="18"/>
      <c r="AE77" s="18"/>
      <c r="AF77" s="18"/>
      <c r="AG77" s="18">
        <v>1</v>
      </c>
      <c r="AH77">
        <v>1</v>
      </c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>
        <v>0</v>
      </c>
      <c r="AV77" s="18"/>
      <c r="AW77" s="18"/>
      <c r="AX77" s="18"/>
      <c r="AY77" s="18"/>
      <c r="AZ77" s="18"/>
      <c r="BA77" s="18"/>
      <c r="BB77" s="18">
        <v>0.4</v>
      </c>
      <c r="BC77" s="18"/>
      <c r="BD77" s="18"/>
      <c r="BE77" s="18">
        <v>0.5</v>
      </c>
      <c r="BF77" s="18"/>
      <c r="BG77" s="18"/>
      <c r="BH77" s="18"/>
      <c r="BI77" s="18"/>
      <c r="BJ77" s="18"/>
      <c r="BK77" s="18"/>
      <c r="BL77" s="18"/>
      <c r="BM77" s="19"/>
      <c r="BN77" s="19"/>
      <c r="BO77" s="19"/>
      <c r="BP77" s="19"/>
      <c r="BQ77" s="19"/>
      <c r="BR77" s="19"/>
      <c r="BS77" s="19"/>
      <c r="BT77" s="19"/>
      <c r="BU77" s="19">
        <v>1</v>
      </c>
      <c r="BV77" s="19">
        <v>1</v>
      </c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>
        <v>1</v>
      </c>
      <c r="CQ77" s="19"/>
      <c r="CR77" s="19"/>
      <c r="CS77" s="19">
        <v>1</v>
      </c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23"/>
      <c r="DU77" s="19"/>
      <c r="DV77" s="19"/>
      <c r="DW77" s="23"/>
      <c r="DX77" s="18"/>
      <c r="DY77" s="18"/>
      <c r="DZ77" s="22"/>
      <c r="EA77" s="19"/>
      <c r="EB77" s="19"/>
      <c r="EC77" s="19"/>
      <c r="ED77" s="19"/>
      <c r="EE77" s="19"/>
      <c r="EF77" s="19"/>
      <c r="EG77" s="23"/>
      <c r="EH77" s="18"/>
      <c r="EI77" s="18"/>
      <c r="EJ77" s="18"/>
      <c r="EK77" s="18"/>
      <c r="EL77" s="18"/>
      <c r="EM77" s="18"/>
      <c r="EN77" s="22"/>
      <c r="EO77" s="18"/>
      <c r="EP77" s="18"/>
      <c r="EQ77" s="18"/>
      <c r="ER77" s="18"/>
      <c r="ES77" s="18"/>
      <c r="ET77" s="18"/>
      <c r="EU77" s="22"/>
      <c r="EX77">
        <v>2.6779999999999999</v>
      </c>
      <c r="EY77">
        <v>2</v>
      </c>
      <c r="FI77" s="18"/>
      <c r="FJ77" s="18">
        <v>0.93</v>
      </c>
      <c r="FK77" s="18"/>
      <c r="FL77" s="18">
        <v>0.2</v>
      </c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9"/>
      <c r="GN77" s="19">
        <v>1</v>
      </c>
      <c r="GO77" s="19"/>
      <c r="GP77" s="19">
        <v>1</v>
      </c>
      <c r="GQ77" s="19"/>
      <c r="GR77" s="19"/>
      <c r="GS77" s="19"/>
      <c r="GT77" s="19"/>
      <c r="GU77" s="19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19"/>
      <c r="HP77" s="59"/>
    </row>
    <row r="78" spans="2:224" ht="15.75" thickBot="1" x14ac:dyDescent="0.3">
      <c r="B78">
        <v>1088</v>
      </c>
      <c r="C78">
        <v>718</v>
      </c>
      <c r="D78" s="62">
        <v>44177</v>
      </c>
      <c r="E78" t="s">
        <v>385</v>
      </c>
      <c r="F78">
        <v>31999757227</v>
      </c>
      <c r="G78" t="s">
        <v>386</v>
      </c>
      <c r="H78">
        <v>0</v>
      </c>
      <c r="I78" t="s">
        <v>387</v>
      </c>
      <c r="J78" t="s">
        <v>20</v>
      </c>
      <c r="K78" t="s">
        <v>156</v>
      </c>
      <c r="L78" t="s">
        <v>387</v>
      </c>
      <c r="M78" t="s">
        <v>2378</v>
      </c>
      <c r="N78" t="s">
        <v>2378</v>
      </c>
      <c r="O78" t="s">
        <v>2381</v>
      </c>
      <c r="P78" t="s">
        <v>2396</v>
      </c>
      <c r="R78">
        <v>227.8</v>
      </c>
      <c r="S78">
        <v>24.9</v>
      </c>
      <c r="T78" t="s">
        <v>2426</v>
      </c>
      <c r="Y78" s="18"/>
      <c r="Z78" s="18"/>
      <c r="AA78" s="18"/>
      <c r="AB78" s="18"/>
      <c r="AC78" s="18"/>
      <c r="AD78" s="18"/>
      <c r="AE78" s="18"/>
      <c r="AF78" s="18"/>
      <c r="AG78" s="18"/>
      <c r="AH78">
        <v>1</v>
      </c>
      <c r="AI78" s="18"/>
      <c r="AJ78" s="18"/>
      <c r="AK78" s="18"/>
      <c r="AL78" s="18">
        <v>0.5</v>
      </c>
      <c r="AM78" s="18"/>
      <c r="AN78" s="18"/>
      <c r="AO78" s="18"/>
      <c r="AP78" s="18"/>
      <c r="AQ78" s="18"/>
      <c r="AR78" s="18"/>
      <c r="AS78" s="18"/>
      <c r="AT78" s="18"/>
      <c r="AU78">
        <v>0</v>
      </c>
      <c r="AV78" s="18"/>
      <c r="AW78" s="18"/>
      <c r="AX78" s="18"/>
      <c r="AY78" s="18"/>
      <c r="AZ78" s="18"/>
      <c r="BA78" s="18"/>
      <c r="BB78" s="18">
        <v>0.8</v>
      </c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9"/>
      <c r="BN78" s="19"/>
      <c r="BO78" s="19"/>
      <c r="BP78" s="19"/>
      <c r="BQ78" s="19"/>
      <c r="BR78" s="19"/>
      <c r="BS78" s="19"/>
      <c r="BT78" s="19"/>
      <c r="BU78" s="19"/>
      <c r="BV78" s="19">
        <v>1</v>
      </c>
      <c r="BW78" s="19"/>
      <c r="BX78" s="19"/>
      <c r="BY78" s="19"/>
      <c r="BZ78" s="19">
        <v>1</v>
      </c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>
        <v>2</v>
      </c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23"/>
      <c r="DU78" s="19"/>
      <c r="DV78" s="19"/>
      <c r="DW78" s="23"/>
      <c r="DX78" s="18"/>
      <c r="DY78" s="18"/>
      <c r="DZ78" s="22"/>
      <c r="EA78" s="19"/>
      <c r="EB78" s="19"/>
      <c r="EC78" s="19"/>
      <c r="ED78" s="19"/>
      <c r="EE78" s="19"/>
      <c r="EF78" s="19"/>
      <c r="EG78" s="23"/>
      <c r="EH78" s="18"/>
      <c r="EI78" s="18"/>
      <c r="EJ78" s="18"/>
      <c r="EK78" s="18"/>
      <c r="EL78" s="18"/>
      <c r="EM78" s="18"/>
      <c r="EN78" s="22"/>
      <c r="EO78" s="18"/>
      <c r="EP78" s="18"/>
      <c r="EQ78" s="18"/>
      <c r="ER78" s="18"/>
      <c r="ES78" s="18"/>
      <c r="ET78" s="18"/>
      <c r="EU78" s="22"/>
      <c r="FC78">
        <v>0.92600000000000005</v>
      </c>
      <c r="FD78">
        <v>1</v>
      </c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>
        <v>0.5</v>
      </c>
      <c r="FT78" s="18"/>
      <c r="FU78" s="18"/>
      <c r="FV78" s="18">
        <v>1.272</v>
      </c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9"/>
      <c r="GN78" s="19"/>
      <c r="GO78" s="19"/>
      <c r="GP78" s="19"/>
      <c r="GQ78" s="19"/>
      <c r="GR78" s="19"/>
      <c r="GS78" s="19"/>
      <c r="GT78" s="19"/>
      <c r="GU78" s="19"/>
      <c r="GV78" s="19"/>
      <c r="GW78" s="19">
        <v>1</v>
      </c>
      <c r="GX78" s="19"/>
      <c r="GY78" s="19"/>
      <c r="GZ78" s="19">
        <v>1</v>
      </c>
      <c r="HA78" s="19"/>
      <c r="HB78" s="19"/>
      <c r="HC78" s="19"/>
      <c r="HD78" s="19"/>
      <c r="HE78" s="19"/>
      <c r="HF78" s="19"/>
      <c r="HG78" s="19"/>
      <c r="HH78" s="19"/>
      <c r="HI78" s="19"/>
      <c r="HJ78" s="19"/>
      <c r="HK78" s="19"/>
      <c r="HL78" s="19"/>
      <c r="HM78" s="19"/>
      <c r="HN78" s="19"/>
      <c r="HO78" s="19"/>
      <c r="HP78" s="59"/>
    </row>
    <row r="79" spans="2:224" ht="15.75" thickBot="1" x14ac:dyDescent="0.3">
      <c r="B79">
        <v>1007</v>
      </c>
      <c r="C79">
        <v>718</v>
      </c>
      <c r="D79" s="62">
        <v>44159</v>
      </c>
      <c r="E79" t="s">
        <v>385</v>
      </c>
      <c r="F79">
        <v>31999757227</v>
      </c>
      <c r="G79" t="s">
        <v>386</v>
      </c>
      <c r="H79">
        <v>0</v>
      </c>
      <c r="I79" t="s">
        <v>387</v>
      </c>
      <c r="J79" t="s">
        <v>20</v>
      </c>
      <c r="K79" t="s">
        <v>156</v>
      </c>
      <c r="L79" t="s">
        <v>387</v>
      </c>
      <c r="M79" t="s">
        <v>2378</v>
      </c>
      <c r="N79" t="s">
        <v>2378</v>
      </c>
      <c r="O79" t="s">
        <v>2381</v>
      </c>
      <c r="P79" t="s">
        <v>2396</v>
      </c>
      <c r="R79">
        <v>239.7</v>
      </c>
      <c r="S79">
        <v>24.9</v>
      </c>
      <c r="T79" t="s">
        <v>2426</v>
      </c>
      <c r="Y79" s="18"/>
      <c r="Z79" s="18"/>
      <c r="AA79" s="18"/>
      <c r="AB79" s="18"/>
      <c r="AC79" s="18">
        <v>0.67800000000000005</v>
      </c>
      <c r="AD79" s="18">
        <v>0.5</v>
      </c>
      <c r="AE79" s="18"/>
      <c r="AF79" s="18">
        <v>1</v>
      </c>
      <c r="AG79" s="18"/>
      <c r="AH79">
        <v>2</v>
      </c>
      <c r="AI79" s="18"/>
      <c r="AJ79" s="18"/>
      <c r="AK79" s="18"/>
      <c r="AL79" s="18">
        <v>0.5</v>
      </c>
      <c r="AM79" s="18"/>
      <c r="AN79" s="18"/>
      <c r="AO79" s="18"/>
      <c r="AP79" s="18"/>
      <c r="AQ79" s="18"/>
      <c r="AR79" s="18"/>
      <c r="AS79" s="18"/>
      <c r="AT79" s="18"/>
      <c r="AU79">
        <v>0</v>
      </c>
      <c r="AV79" s="18"/>
      <c r="AW79" s="18"/>
      <c r="AX79" s="18"/>
      <c r="AY79" s="18"/>
      <c r="AZ79" s="18"/>
      <c r="BA79" s="18"/>
      <c r="BB79" s="18">
        <v>0.8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9"/>
      <c r="BN79" s="19"/>
      <c r="BO79" s="19"/>
      <c r="BP79" s="19"/>
      <c r="BQ79" s="19">
        <v>1</v>
      </c>
      <c r="BR79" s="19">
        <v>1</v>
      </c>
      <c r="BS79" s="19"/>
      <c r="BT79" s="19">
        <v>1</v>
      </c>
      <c r="BU79" s="19"/>
      <c r="BV79" s="19">
        <v>2</v>
      </c>
      <c r="BW79" s="19"/>
      <c r="BX79" s="19"/>
      <c r="BY79" s="19"/>
      <c r="BZ79" s="19">
        <v>1</v>
      </c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>
        <v>2</v>
      </c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23"/>
      <c r="DU79" s="19"/>
      <c r="DV79" s="19"/>
      <c r="DW79" s="23"/>
      <c r="DX79" s="18"/>
      <c r="DY79" s="18"/>
      <c r="DZ79" s="22"/>
      <c r="EA79" s="19"/>
      <c r="EB79" s="19"/>
      <c r="EC79" s="19"/>
      <c r="ED79" s="19"/>
      <c r="EE79" s="19"/>
      <c r="EF79" s="19"/>
      <c r="EG79" s="23"/>
      <c r="EH79" s="18"/>
      <c r="EI79" s="18"/>
      <c r="EJ79" s="18"/>
      <c r="EK79" s="18"/>
      <c r="EL79" s="18"/>
      <c r="EM79" s="18"/>
      <c r="EN79" s="22"/>
      <c r="EO79" s="18"/>
      <c r="EP79" s="18"/>
      <c r="EQ79" s="18"/>
      <c r="ER79" s="18"/>
      <c r="ES79" s="18"/>
      <c r="ET79" s="18"/>
      <c r="EU79" s="22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>
        <v>0.92200000000000004</v>
      </c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9"/>
      <c r="GN79" s="19"/>
      <c r="GO79" s="19"/>
      <c r="GP79" s="19"/>
      <c r="GQ79" s="19"/>
      <c r="GR79" s="19"/>
      <c r="GS79" s="19"/>
      <c r="GT79" s="19"/>
      <c r="GU79" s="19"/>
      <c r="GV79" s="19"/>
      <c r="GW79" s="19"/>
      <c r="GX79" s="19"/>
      <c r="GY79" s="19"/>
      <c r="GZ79" s="19">
        <v>1</v>
      </c>
      <c r="HA79" s="19"/>
      <c r="HB79" s="19"/>
      <c r="HC79" s="19"/>
      <c r="HD79" s="19"/>
      <c r="HE79" s="19"/>
      <c r="HF79" s="19"/>
      <c r="HG79" s="19"/>
      <c r="HH79" s="19"/>
      <c r="HI79" s="19"/>
      <c r="HJ79" s="19"/>
      <c r="HK79" s="19"/>
      <c r="HL79" s="19"/>
      <c r="HM79" s="19"/>
      <c r="HN79" s="19"/>
      <c r="HO79" s="19"/>
      <c r="HP79" s="59"/>
    </row>
    <row r="80" spans="2:224" ht="15.75" thickBot="1" x14ac:dyDescent="0.3">
      <c r="B80">
        <v>249</v>
      </c>
      <c r="C80">
        <v>422</v>
      </c>
      <c r="D80" s="43">
        <v>44027</v>
      </c>
      <c r="E80" t="s">
        <v>1105</v>
      </c>
      <c r="F80">
        <v>31994333067</v>
      </c>
      <c r="G80">
        <v>0</v>
      </c>
      <c r="H80">
        <v>0</v>
      </c>
      <c r="I80" t="s">
        <v>1106</v>
      </c>
      <c r="J80" t="s">
        <v>20</v>
      </c>
      <c r="K80" t="s">
        <v>490</v>
      </c>
      <c r="L80" t="s">
        <v>1106</v>
      </c>
      <c r="M80" t="s">
        <v>2378</v>
      </c>
      <c r="N80" t="s">
        <v>2379</v>
      </c>
      <c r="O80" t="s">
        <v>2381</v>
      </c>
      <c r="P80" t="s">
        <v>2622</v>
      </c>
      <c r="R80">
        <v>224.8</v>
      </c>
      <c r="S80">
        <v>24.82</v>
      </c>
      <c r="T80" t="s">
        <v>2395</v>
      </c>
      <c r="V80" t="s">
        <v>2644</v>
      </c>
      <c r="Y80" s="67">
        <v>1.82</v>
      </c>
      <c r="Z80" s="67"/>
      <c r="AA80" s="67"/>
      <c r="AB80" s="67"/>
      <c r="AC80" s="67"/>
      <c r="AD80" s="67">
        <v>0.5</v>
      </c>
      <c r="AE80" s="67"/>
      <c r="AF80" s="67"/>
      <c r="AG80" s="67"/>
      <c r="AH80">
        <v>0</v>
      </c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>
        <v>0</v>
      </c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  <c r="BI80" s="67"/>
      <c r="BJ80" s="67"/>
      <c r="BK80" s="67"/>
      <c r="BL80" s="67"/>
      <c r="BM80" s="68">
        <v>2</v>
      </c>
      <c r="BN80" s="68"/>
      <c r="BO80" s="68"/>
      <c r="BP80" s="68"/>
      <c r="BQ80" s="68"/>
      <c r="BR80" s="68">
        <v>1</v>
      </c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>
        <v>1</v>
      </c>
      <c r="DK80" s="68"/>
      <c r="DL80" s="68"/>
      <c r="DM80" s="68"/>
      <c r="DN80" s="68"/>
      <c r="DO80" s="68"/>
      <c r="DP80" s="68"/>
      <c r="DQ80" s="68"/>
      <c r="DR80" s="68"/>
      <c r="DS80" s="68"/>
      <c r="DT80" s="69"/>
      <c r="DU80" s="68"/>
      <c r="DV80" s="68"/>
      <c r="DW80" s="69"/>
      <c r="DX80" s="67"/>
      <c r="DY80" s="67"/>
      <c r="DZ80" s="70"/>
      <c r="EA80" s="68"/>
      <c r="EB80" s="68"/>
      <c r="EC80" s="68"/>
      <c r="ED80" s="68"/>
      <c r="EE80" s="68"/>
      <c r="EF80" s="68"/>
      <c r="EG80" s="69"/>
      <c r="EH80" s="67"/>
      <c r="EI80" s="67"/>
      <c r="EJ80" s="67"/>
      <c r="EK80" s="67"/>
      <c r="EL80" s="67"/>
      <c r="EM80" s="67"/>
      <c r="EN80" s="70"/>
      <c r="EO80" s="67"/>
      <c r="EP80" s="67"/>
      <c r="EQ80" s="67"/>
      <c r="ER80" s="67"/>
      <c r="ES80" s="67"/>
      <c r="ET80" s="67"/>
      <c r="EU80" s="70"/>
      <c r="EV80">
        <v>14</v>
      </c>
      <c r="EW80" t="s">
        <v>2674</v>
      </c>
      <c r="EZ80">
        <v>1</v>
      </c>
      <c r="FA80">
        <v>2</v>
      </c>
      <c r="FC80">
        <v>0.76800000000000002</v>
      </c>
      <c r="FD80">
        <v>1</v>
      </c>
      <c r="FG80">
        <v>0.61</v>
      </c>
      <c r="FH80">
        <v>1</v>
      </c>
      <c r="FI80" s="67"/>
      <c r="FJ80" s="67"/>
      <c r="FK80" s="67"/>
      <c r="FL80" s="67"/>
      <c r="FM80" s="67"/>
      <c r="FN80" s="67"/>
      <c r="FO80" s="67"/>
      <c r="FP80" s="67"/>
      <c r="FQ80" s="67"/>
      <c r="FR80" s="67"/>
      <c r="FS80" s="67"/>
      <c r="FT80" s="67"/>
      <c r="FU80" s="67"/>
      <c r="FV80" s="67"/>
      <c r="FW80" s="67"/>
      <c r="FX80" s="67"/>
      <c r="FY80" s="67"/>
      <c r="FZ80" s="67"/>
      <c r="GA80" s="67"/>
      <c r="GB80" s="67"/>
      <c r="GC80" s="67"/>
      <c r="GD80" s="67"/>
      <c r="GE80" s="67"/>
      <c r="GF80" s="67"/>
      <c r="GG80" s="67"/>
      <c r="GH80" s="67"/>
      <c r="GI80" s="67"/>
      <c r="GJ80" s="67"/>
      <c r="GK80" s="67"/>
      <c r="GL80" s="67"/>
      <c r="GM80" s="68"/>
      <c r="GN80" s="68"/>
      <c r="GO80" s="68"/>
      <c r="GP80" s="68"/>
      <c r="GQ80" s="68"/>
      <c r="GR80" s="68"/>
      <c r="GS80" s="68"/>
      <c r="GT80" s="68"/>
      <c r="GU80" s="68"/>
      <c r="GV80" s="68"/>
      <c r="GW80" s="68"/>
      <c r="GX80" s="68"/>
      <c r="GY80" s="68"/>
      <c r="GZ80" s="68"/>
      <c r="HA80" s="68"/>
      <c r="HB80" s="68"/>
      <c r="HC80" s="68"/>
      <c r="HD80" s="68"/>
      <c r="HE80" s="68"/>
      <c r="HF80" s="68"/>
      <c r="HG80" s="68"/>
      <c r="HH80" s="68"/>
      <c r="HI80" s="68"/>
      <c r="HJ80" s="68"/>
      <c r="HK80" s="68"/>
      <c r="HL80" s="68"/>
      <c r="HM80" s="68"/>
      <c r="HN80" s="68"/>
      <c r="HO80" s="68"/>
      <c r="HP80" s="9"/>
    </row>
    <row r="81" spans="2:224" ht="15.75" thickBot="1" x14ac:dyDescent="0.3">
      <c r="B81">
        <v>871</v>
      </c>
      <c r="C81">
        <v>899</v>
      </c>
      <c r="D81" s="62">
        <v>44122</v>
      </c>
      <c r="E81" t="s">
        <v>2961</v>
      </c>
      <c r="F81">
        <v>31998620560</v>
      </c>
      <c r="G81">
        <v>0</v>
      </c>
      <c r="H81">
        <v>0</v>
      </c>
      <c r="I81" t="s">
        <v>2962</v>
      </c>
      <c r="J81" t="s">
        <v>20</v>
      </c>
      <c r="K81" t="s">
        <v>2963</v>
      </c>
      <c r="L81" t="s">
        <v>2962</v>
      </c>
      <c r="M81" t="s">
        <v>2378</v>
      </c>
      <c r="N81" t="s">
        <v>2379</v>
      </c>
      <c r="O81" t="s">
        <v>2382</v>
      </c>
      <c r="P81" t="s">
        <v>2382</v>
      </c>
      <c r="R81">
        <v>140</v>
      </c>
      <c r="S81">
        <v>24.5</v>
      </c>
      <c r="T81" t="s">
        <v>2426</v>
      </c>
      <c r="Y81" s="18">
        <v>0.65</v>
      </c>
      <c r="Z81" s="18"/>
      <c r="AA81" s="18"/>
      <c r="AB81" s="18"/>
      <c r="AC81" s="18"/>
      <c r="AD81" s="18"/>
      <c r="AE81" s="18"/>
      <c r="AF81" s="18"/>
      <c r="AG81" s="18"/>
      <c r="AH81">
        <v>0</v>
      </c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>
        <v>0</v>
      </c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9">
        <v>1</v>
      </c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23"/>
      <c r="DU81" s="19"/>
      <c r="DV81" s="19"/>
      <c r="DW81" s="23"/>
      <c r="DX81" s="18"/>
      <c r="DY81" s="18"/>
      <c r="DZ81" s="22"/>
      <c r="EA81" s="19"/>
      <c r="EB81" s="19"/>
      <c r="EC81" s="19"/>
      <c r="ED81" s="19"/>
      <c r="EE81" s="19"/>
      <c r="EF81" s="19"/>
      <c r="EG81" s="23"/>
      <c r="EH81" s="18"/>
      <c r="EI81" s="18"/>
      <c r="EJ81" s="18"/>
      <c r="EK81" s="18"/>
      <c r="EL81" s="18"/>
      <c r="EM81" s="18"/>
      <c r="EN81" s="22"/>
      <c r="EO81" s="18"/>
      <c r="EP81" s="18"/>
      <c r="EQ81" s="18"/>
      <c r="ER81" s="18"/>
      <c r="ES81" s="18"/>
      <c r="ET81" s="18"/>
      <c r="EU81" s="22"/>
      <c r="FI81" s="18"/>
      <c r="FJ81" s="18">
        <v>0.91800000000000004</v>
      </c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9"/>
      <c r="GN81" s="19">
        <v>1</v>
      </c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59"/>
    </row>
    <row r="82" spans="2:224" ht="15.75" thickBot="1" x14ac:dyDescent="0.3">
      <c r="B82">
        <v>536</v>
      </c>
      <c r="C82">
        <v>770</v>
      </c>
      <c r="D82" s="62">
        <v>44064</v>
      </c>
      <c r="E82" t="s">
        <v>258</v>
      </c>
      <c r="F82">
        <v>31991751120</v>
      </c>
      <c r="G82" t="s">
        <v>259</v>
      </c>
      <c r="H82">
        <v>0</v>
      </c>
      <c r="I82" t="s">
        <v>260</v>
      </c>
      <c r="J82" t="s">
        <v>20</v>
      </c>
      <c r="K82" t="s">
        <v>261</v>
      </c>
      <c r="L82" t="s">
        <v>260</v>
      </c>
      <c r="M82" t="s">
        <v>2378</v>
      </c>
      <c r="N82" t="s">
        <v>2379</v>
      </c>
      <c r="O82" t="s">
        <v>2381</v>
      </c>
      <c r="P82">
        <v>20</v>
      </c>
      <c r="R82">
        <v>339.9</v>
      </c>
      <c r="S82">
        <v>24.41</v>
      </c>
      <c r="T82" t="s">
        <v>2395</v>
      </c>
      <c r="Y82" s="18">
        <v>1.956</v>
      </c>
      <c r="Z82" s="18"/>
      <c r="AA82" s="18"/>
      <c r="AB82" s="18"/>
      <c r="AC82" s="18">
        <v>0.91400000000000003</v>
      </c>
      <c r="AD82" s="18">
        <v>1</v>
      </c>
      <c r="AE82" s="18">
        <v>0.5</v>
      </c>
      <c r="AF82" s="18"/>
      <c r="AG82" s="18"/>
      <c r="AI82" s="18"/>
      <c r="AJ82" s="18"/>
      <c r="AK82" s="18"/>
      <c r="AL82" s="18">
        <v>0.5</v>
      </c>
      <c r="AM82" s="18"/>
      <c r="AN82" s="18"/>
      <c r="AO82" s="18"/>
      <c r="AP82" s="18"/>
      <c r="AQ82" s="18"/>
      <c r="AR82" s="18"/>
      <c r="AS82" s="18"/>
      <c r="AT82" s="18"/>
      <c r="AU82">
        <v>0</v>
      </c>
      <c r="AV82" s="18">
        <v>1.4</v>
      </c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>
        <v>1.1819999999999999</v>
      </c>
      <c r="BL82" s="18"/>
      <c r="BM82" s="19">
        <v>2</v>
      </c>
      <c r="BN82" s="19"/>
      <c r="BO82" s="19"/>
      <c r="BP82" s="19"/>
      <c r="BQ82" s="19">
        <v>1</v>
      </c>
      <c r="BR82" s="19">
        <v>2</v>
      </c>
      <c r="BS82" s="19">
        <v>1</v>
      </c>
      <c r="BT82" s="19"/>
      <c r="BU82" s="19"/>
      <c r="BV82" s="19"/>
      <c r="BW82" s="19"/>
      <c r="BX82" s="19"/>
      <c r="BY82" s="19"/>
      <c r="BZ82" s="19">
        <v>1</v>
      </c>
      <c r="CA82" s="19"/>
      <c r="CB82" s="19"/>
      <c r="CC82" s="19"/>
      <c r="CD82" s="19"/>
      <c r="CE82" s="19"/>
      <c r="CF82" s="19"/>
      <c r="CG82" s="19"/>
      <c r="CH82" s="19"/>
      <c r="CI82" s="19"/>
      <c r="CJ82" s="19">
        <v>1</v>
      </c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>
        <v>1</v>
      </c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23"/>
      <c r="DU82" s="19"/>
      <c r="DV82" s="19"/>
      <c r="DW82" s="23"/>
      <c r="DX82" s="18"/>
      <c r="DY82" s="18"/>
      <c r="DZ82" s="22"/>
      <c r="EA82" s="19"/>
      <c r="EB82" s="19"/>
      <c r="EC82" s="19"/>
      <c r="ED82" s="19"/>
      <c r="EE82" s="19"/>
      <c r="EF82" s="19"/>
      <c r="EG82" s="23"/>
      <c r="EH82" s="18"/>
      <c r="EI82" s="18"/>
      <c r="EJ82" s="18"/>
      <c r="EK82" s="18"/>
      <c r="EL82" s="18"/>
      <c r="EM82" s="18"/>
      <c r="EN82" s="22"/>
      <c r="EO82" s="18"/>
      <c r="EP82" s="18"/>
      <c r="EQ82" s="18"/>
      <c r="ER82" s="18"/>
      <c r="ES82" s="18"/>
      <c r="ET82" s="18"/>
      <c r="EU82" s="22"/>
      <c r="FI82" s="18"/>
      <c r="FJ82" s="18"/>
      <c r="FK82" s="18"/>
      <c r="FL82" s="18">
        <v>0.2</v>
      </c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9"/>
      <c r="GN82" s="19"/>
      <c r="GO82" s="19"/>
      <c r="GP82" s="19">
        <v>1</v>
      </c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59"/>
    </row>
    <row r="83" spans="2:224" ht="15.75" thickBot="1" x14ac:dyDescent="0.3">
      <c r="B83">
        <v>904</v>
      </c>
      <c r="C83">
        <v>899</v>
      </c>
      <c r="D83" s="62">
        <v>44133</v>
      </c>
      <c r="E83" t="s">
        <v>2961</v>
      </c>
      <c r="F83">
        <v>31998620560</v>
      </c>
      <c r="G83" t="s">
        <v>2964</v>
      </c>
      <c r="H83">
        <v>0</v>
      </c>
      <c r="I83" t="s">
        <v>2962</v>
      </c>
      <c r="J83" t="s">
        <v>20</v>
      </c>
      <c r="K83" t="s">
        <v>2963</v>
      </c>
      <c r="L83" t="s">
        <v>2962</v>
      </c>
      <c r="M83" t="s">
        <v>2378</v>
      </c>
      <c r="N83" t="s">
        <v>2379</v>
      </c>
      <c r="O83" t="s">
        <v>2382</v>
      </c>
      <c r="P83" t="s">
        <v>2382</v>
      </c>
      <c r="R83">
        <v>146.91999999999999</v>
      </c>
      <c r="S83">
        <v>24.15</v>
      </c>
      <c r="T83" t="s">
        <v>2426</v>
      </c>
      <c r="Y83" s="18">
        <v>0.82</v>
      </c>
      <c r="Z83" s="18"/>
      <c r="AA83" s="18"/>
      <c r="AB83" s="18"/>
      <c r="AC83" s="18"/>
      <c r="AD83" s="18"/>
      <c r="AE83" s="18"/>
      <c r="AF83" s="18"/>
      <c r="AG83" s="18"/>
      <c r="AH83">
        <v>0</v>
      </c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>
        <v>0</v>
      </c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>
        <v>1.1299999999999999</v>
      </c>
      <c r="BM83" s="19">
        <v>1</v>
      </c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>
        <v>1</v>
      </c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23"/>
      <c r="DU83" s="19"/>
      <c r="DV83" s="19"/>
      <c r="DW83" s="23"/>
      <c r="DX83" s="18"/>
      <c r="DY83" s="18"/>
      <c r="DZ83" s="22"/>
      <c r="EA83" s="19"/>
      <c r="EB83" s="19"/>
      <c r="EC83" s="19"/>
      <c r="ED83" s="19"/>
      <c r="EE83" s="19"/>
      <c r="EF83" s="19"/>
      <c r="EG83" s="23"/>
      <c r="EH83" s="18"/>
      <c r="EI83" s="18"/>
      <c r="EJ83" s="18"/>
      <c r="EK83" s="18"/>
      <c r="EL83" s="18"/>
      <c r="EM83" s="18"/>
      <c r="EN83" s="22"/>
      <c r="EO83" s="18"/>
      <c r="EP83" s="18"/>
      <c r="EQ83" s="18"/>
      <c r="ER83" s="18"/>
      <c r="ES83" s="18"/>
      <c r="ET83" s="18"/>
      <c r="EU83" s="22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59"/>
    </row>
    <row r="84" spans="2:224" ht="15.75" thickBot="1" x14ac:dyDescent="0.3">
      <c r="B84">
        <v>1030</v>
      </c>
      <c r="C84">
        <v>948</v>
      </c>
      <c r="D84" s="62">
        <v>44164</v>
      </c>
      <c r="E84" t="s">
        <v>3114</v>
      </c>
      <c r="F84">
        <v>31992307475</v>
      </c>
      <c r="G84">
        <v>0</v>
      </c>
      <c r="H84">
        <v>0</v>
      </c>
      <c r="I84" t="s">
        <v>3115</v>
      </c>
      <c r="J84" t="s">
        <v>20</v>
      </c>
      <c r="K84" t="s">
        <v>267</v>
      </c>
      <c r="L84" t="s">
        <v>3115</v>
      </c>
      <c r="M84" t="s">
        <v>2378</v>
      </c>
      <c r="N84" t="s">
        <v>2379</v>
      </c>
      <c r="O84" t="s">
        <v>2381</v>
      </c>
      <c r="P84">
        <v>10</v>
      </c>
      <c r="R84">
        <v>199.9</v>
      </c>
      <c r="S84">
        <v>24</v>
      </c>
      <c r="T84" t="s">
        <v>2404</v>
      </c>
      <c r="Y84" s="18"/>
      <c r="Z84" s="18"/>
      <c r="AA84" s="18"/>
      <c r="AB84" s="18"/>
      <c r="AC84" s="18"/>
      <c r="AD84" s="18">
        <v>0.5</v>
      </c>
      <c r="AE84" s="18"/>
      <c r="AF84" s="18"/>
      <c r="AG84" s="18">
        <v>1</v>
      </c>
      <c r="AH84">
        <v>1</v>
      </c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>
        <v>0</v>
      </c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9"/>
      <c r="BN84" s="19"/>
      <c r="BO84" s="19"/>
      <c r="BP84" s="19"/>
      <c r="BQ84" s="19"/>
      <c r="BR84" s="19">
        <v>1</v>
      </c>
      <c r="BS84" s="19"/>
      <c r="BT84" s="19"/>
      <c r="BU84" s="19">
        <v>1</v>
      </c>
      <c r="BV84" s="19">
        <v>1</v>
      </c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23"/>
      <c r="DU84" s="19"/>
      <c r="DV84" s="19"/>
      <c r="DW84" s="23"/>
      <c r="DX84" s="18"/>
      <c r="DY84" s="18"/>
      <c r="DZ84" s="22"/>
      <c r="EA84" s="19"/>
      <c r="EB84" s="19"/>
      <c r="EC84" s="19"/>
      <c r="ED84" s="19"/>
      <c r="EE84" s="19"/>
      <c r="EF84" s="19"/>
      <c r="EG84" s="23"/>
      <c r="EH84" s="18"/>
      <c r="EI84" s="18"/>
      <c r="EJ84" s="18"/>
      <c r="EK84" s="18"/>
      <c r="EL84" s="18"/>
      <c r="EM84" s="18"/>
      <c r="EN84" s="22"/>
      <c r="EO84" s="18"/>
      <c r="EP84" s="18"/>
      <c r="EQ84" s="18"/>
      <c r="ER84" s="18"/>
      <c r="ES84" s="18"/>
      <c r="ET84" s="18"/>
      <c r="EU84" s="22"/>
      <c r="FI84" s="18"/>
      <c r="FJ84" s="18">
        <v>0.9</v>
      </c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9"/>
      <c r="GN84" s="19">
        <v>1</v>
      </c>
      <c r="GO84" s="19"/>
      <c r="GP84" s="19"/>
      <c r="GQ84" s="19"/>
      <c r="GR84" s="19"/>
      <c r="GS84" s="19"/>
      <c r="GT84" s="19"/>
      <c r="GU84" s="19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19"/>
      <c r="HP84" s="59"/>
    </row>
    <row r="85" spans="2:224" ht="15.75" thickBot="1" x14ac:dyDescent="0.3">
      <c r="B85">
        <v>154</v>
      </c>
      <c r="C85">
        <v>583</v>
      </c>
      <c r="D85" s="43">
        <v>44014</v>
      </c>
      <c r="E85" t="s">
        <v>723</v>
      </c>
      <c r="F85">
        <v>31984627346</v>
      </c>
      <c r="G85" t="s">
        <v>724</v>
      </c>
      <c r="H85">
        <v>0</v>
      </c>
      <c r="I85" t="s">
        <v>725</v>
      </c>
      <c r="J85" t="s">
        <v>20</v>
      </c>
      <c r="K85" t="s">
        <v>139</v>
      </c>
      <c r="L85" t="s">
        <v>725</v>
      </c>
      <c r="M85" t="s">
        <v>2378</v>
      </c>
      <c r="N85" t="s">
        <v>2379</v>
      </c>
      <c r="O85" t="s">
        <v>2381</v>
      </c>
      <c r="P85" t="s">
        <v>2649</v>
      </c>
      <c r="R85">
        <v>160.80000000000001</v>
      </c>
      <c r="S85">
        <v>24</v>
      </c>
      <c r="T85" t="s">
        <v>2395</v>
      </c>
      <c r="U85">
        <v>10</v>
      </c>
      <c r="Y85" s="67"/>
      <c r="Z85" s="67"/>
      <c r="AA85" s="67"/>
      <c r="AB85" s="67"/>
      <c r="AC85" s="67"/>
      <c r="AD85" s="67">
        <v>0.5</v>
      </c>
      <c r="AE85" s="67"/>
      <c r="AF85" s="67"/>
      <c r="AG85" s="67">
        <v>1</v>
      </c>
      <c r="AH85">
        <v>0</v>
      </c>
      <c r="AI85" s="67"/>
      <c r="AJ85" s="67"/>
      <c r="AK85" s="67"/>
      <c r="AL85" s="67"/>
      <c r="AM85" s="67"/>
      <c r="AN85" s="67"/>
      <c r="AO85" s="67"/>
      <c r="AP85" s="67">
        <v>1</v>
      </c>
      <c r="AQ85" s="67"/>
      <c r="AR85" s="67"/>
      <c r="AS85" s="67"/>
      <c r="AT85" s="67">
        <v>1</v>
      </c>
      <c r="AU85">
        <v>1</v>
      </c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  <c r="BI85" s="67"/>
      <c r="BJ85" s="67"/>
      <c r="BK85" s="67"/>
      <c r="BL85" s="67"/>
      <c r="BM85" s="68"/>
      <c r="BN85" s="68"/>
      <c r="BO85" s="68"/>
      <c r="BP85" s="68"/>
      <c r="BQ85" s="68"/>
      <c r="BR85" s="68">
        <v>1</v>
      </c>
      <c r="BS85" s="68"/>
      <c r="BT85" s="68"/>
      <c r="BU85" s="68">
        <v>1</v>
      </c>
      <c r="BV85" s="68"/>
      <c r="BW85" s="68"/>
      <c r="BX85" s="68"/>
      <c r="BY85" s="68"/>
      <c r="BZ85" s="68"/>
      <c r="CA85" s="68"/>
      <c r="CB85" s="68"/>
      <c r="CC85" s="68"/>
      <c r="CD85" s="68">
        <v>1</v>
      </c>
      <c r="CE85" s="68"/>
      <c r="CF85" s="68"/>
      <c r="CG85" s="68"/>
      <c r="CH85" s="68">
        <v>2</v>
      </c>
      <c r="CI85" s="68">
        <v>1</v>
      </c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  <c r="CV85" s="68"/>
      <c r="CW85" s="68"/>
      <c r="CX85" s="68"/>
      <c r="CY85" s="68"/>
      <c r="CZ85" s="68"/>
      <c r="DA85" s="68"/>
      <c r="DB85" s="68"/>
      <c r="DC85" s="68"/>
      <c r="DD85" s="68"/>
      <c r="DE85" s="68"/>
      <c r="DF85" s="68"/>
      <c r="DG85" s="68"/>
      <c r="DH85" s="68"/>
      <c r="DI85" s="68"/>
      <c r="DJ85" s="68"/>
      <c r="DK85" s="68"/>
      <c r="DL85" s="68"/>
      <c r="DM85" s="68"/>
      <c r="DN85" s="68"/>
      <c r="DO85" s="68"/>
      <c r="DP85" s="68"/>
      <c r="DQ85" s="68"/>
      <c r="DR85" s="68"/>
      <c r="DS85" s="68"/>
      <c r="DT85" s="69"/>
      <c r="DU85" s="68"/>
      <c r="DV85" s="68"/>
      <c r="DW85" s="69"/>
      <c r="DX85" s="67"/>
      <c r="DY85" s="67"/>
      <c r="DZ85" s="70"/>
      <c r="EA85" s="68"/>
      <c r="EB85" s="68"/>
      <c r="EC85" s="68"/>
      <c r="ED85" s="68"/>
      <c r="EE85" s="68"/>
      <c r="EF85" s="68"/>
      <c r="EG85" s="69"/>
      <c r="EH85" s="67"/>
      <c r="EI85" s="67"/>
      <c r="EJ85" s="67"/>
      <c r="EK85" s="67"/>
      <c r="EL85" s="67"/>
      <c r="EM85" s="67"/>
      <c r="EN85" s="70"/>
      <c r="EO85" s="67"/>
      <c r="EP85" s="67"/>
      <c r="EQ85" s="67"/>
      <c r="ER85" s="67"/>
      <c r="ES85" s="67"/>
      <c r="ET85" s="67"/>
      <c r="EU85" s="70"/>
      <c r="FI85" s="67"/>
      <c r="FJ85" s="67"/>
      <c r="FK85" s="67"/>
      <c r="FL85" s="67"/>
      <c r="FM85" s="67"/>
      <c r="FN85" s="67"/>
      <c r="FO85" s="67"/>
      <c r="FP85" s="67"/>
      <c r="FQ85" s="67"/>
      <c r="FR85" s="67"/>
      <c r="FS85" s="67"/>
      <c r="FT85" s="67"/>
      <c r="FU85" s="67"/>
      <c r="FV85" s="67"/>
      <c r="FW85" s="67"/>
      <c r="FX85" s="67"/>
      <c r="FY85" s="67"/>
      <c r="FZ85" s="67"/>
      <c r="GA85" s="67"/>
      <c r="GB85" s="67"/>
      <c r="GC85" s="67"/>
      <c r="GD85" s="67"/>
      <c r="GE85" s="67"/>
      <c r="GF85" s="67"/>
      <c r="GG85" s="67"/>
      <c r="GH85" s="67"/>
      <c r="GI85" s="67"/>
      <c r="GJ85" s="67"/>
      <c r="GK85" s="67"/>
      <c r="GL85" s="67"/>
      <c r="GM85" s="68"/>
      <c r="GN85" s="68"/>
      <c r="GO85" s="68"/>
      <c r="GP85" s="68"/>
      <c r="GQ85" s="68"/>
      <c r="GR85" s="68"/>
      <c r="GS85" s="68"/>
      <c r="GT85" s="68"/>
      <c r="GU85" s="68"/>
      <c r="GV85" s="68"/>
      <c r="GW85" s="68"/>
      <c r="GX85" s="68"/>
      <c r="GY85" s="68"/>
      <c r="GZ85" s="68"/>
      <c r="HA85" s="68"/>
      <c r="HB85" s="68"/>
      <c r="HC85" s="68"/>
      <c r="HD85" s="68"/>
      <c r="HE85" s="68"/>
      <c r="HF85" s="68"/>
      <c r="HG85" s="68"/>
      <c r="HH85" s="68"/>
      <c r="HI85" s="68"/>
      <c r="HJ85" s="68"/>
      <c r="HK85" s="68"/>
      <c r="HL85" s="68"/>
      <c r="HM85" s="68"/>
      <c r="HN85" s="68"/>
      <c r="HO85" s="68"/>
      <c r="HP85" s="9"/>
    </row>
    <row r="86" spans="2:224" ht="15.75" thickBot="1" x14ac:dyDescent="0.3">
      <c r="B86">
        <v>992</v>
      </c>
      <c r="C86">
        <v>940</v>
      </c>
      <c r="D86" s="62">
        <v>44156</v>
      </c>
      <c r="E86" t="s">
        <v>3087</v>
      </c>
      <c r="F86">
        <v>31992857173</v>
      </c>
      <c r="G86" t="s">
        <v>3089</v>
      </c>
      <c r="H86">
        <v>0</v>
      </c>
      <c r="I86" t="s">
        <v>3088</v>
      </c>
      <c r="J86" t="s">
        <v>20</v>
      </c>
      <c r="K86" t="s">
        <v>239</v>
      </c>
      <c r="L86" t="s">
        <v>3088</v>
      </c>
      <c r="M86" t="s">
        <v>2378</v>
      </c>
      <c r="N86" t="s">
        <v>2379</v>
      </c>
      <c r="O86" t="s">
        <v>2381</v>
      </c>
      <c r="P86">
        <v>10</v>
      </c>
      <c r="R86">
        <v>259.82</v>
      </c>
      <c r="S86">
        <v>23.9</v>
      </c>
      <c r="T86" t="s">
        <v>2404</v>
      </c>
      <c r="U86">
        <v>9</v>
      </c>
      <c r="V86" t="s">
        <v>3101</v>
      </c>
      <c r="Y86" s="18"/>
      <c r="Z86" s="18"/>
      <c r="AA86" s="18"/>
      <c r="AB86" s="18"/>
      <c r="AC86" s="18"/>
      <c r="AD86" s="18">
        <v>0.5</v>
      </c>
      <c r="AE86" s="18"/>
      <c r="AF86" s="18"/>
      <c r="AG86" s="18">
        <v>1</v>
      </c>
      <c r="AH86">
        <v>1</v>
      </c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>
        <v>0</v>
      </c>
      <c r="AV86" s="18"/>
      <c r="AW86" s="18"/>
      <c r="AX86" s="18"/>
      <c r="AY86" s="18"/>
      <c r="AZ86" s="18">
        <v>0.61599999999999999</v>
      </c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9"/>
      <c r="BN86" s="19"/>
      <c r="BO86" s="19"/>
      <c r="BP86" s="19"/>
      <c r="BQ86" s="19"/>
      <c r="BR86" s="19">
        <v>1</v>
      </c>
      <c r="BS86" s="19"/>
      <c r="BT86" s="19"/>
      <c r="BU86" s="19">
        <v>1</v>
      </c>
      <c r="BV86" s="19">
        <v>1</v>
      </c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>
        <v>1</v>
      </c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23"/>
      <c r="DU86" s="19"/>
      <c r="DV86" s="19"/>
      <c r="DW86" s="23"/>
      <c r="DX86" s="18"/>
      <c r="DY86" s="18"/>
      <c r="DZ86" s="22"/>
      <c r="EA86" s="19"/>
      <c r="EB86" s="19"/>
      <c r="EC86" s="19"/>
      <c r="ED86" s="19"/>
      <c r="EE86" s="19"/>
      <c r="EF86" s="19"/>
      <c r="EG86" s="23"/>
      <c r="EH86" s="18"/>
      <c r="EI86" s="18"/>
      <c r="EJ86" s="18"/>
      <c r="EK86" s="18"/>
      <c r="EL86" s="18"/>
      <c r="EM86" s="18"/>
      <c r="EN86" s="22"/>
      <c r="EO86" s="18"/>
      <c r="EP86" s="18"/>
      <c r="EQ86" s="18"/>
      <c r="ER86" s="18"/>
      <c r="ES86" s="18"/>
      <c r="ET86" s="18"/>
      <c r="EU86" s="22"/>
      <c r="FI86" s="18"/>
      <c r="FJ86" s="18">
        <v>0.88800000000000001</v>
      </c>
      <c r="FK86" s="18"/>
      <c r="FL86" s="18"/>
      <c r="FM86" s="18"/>
      <c r="FN86" s="18">
        <v>0.95399999999999996</v>
      </c>
      <c r="FO86" s="18"/>
      <c r="FP86" s="18"/>
      <c r="FQ86" s="18"/>
      <c r="FR86" s="18"/>
      <c r="FS86" s="18"/>
      <c r="FT86" s="18"/>
      <c r="FU86" s="18">
        <v>0.72</v>
      </c>
      <c r="FV86" s="18"/>
      <c r="FW86" s="18"/>
      <c r="FX86" s="18"/>
      <c r="FY86" s="18"/>
      <c r="FZ86" s="18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9"/>
      <c r="GN86" s="19">
        <v>1</v>
      </c>
      <c r="GO86" s="19"/>
      <c r="GP86" s="19"/>
      <c r="GQ86" s="19"/>
      <c r="GR86" s="19">
        <v>1</v>
      </c>
      <c r="GS86" s="19"/>
      <c r="GT86" s="19"/>
      <c r="GU86" s="19"/>
      <c r="GV86" s="19"/>
      <c r="GW86" s="19"/>
      <c r="GX86" s="19"/>
      <c r="GY86" s="19">
        <v>1</v>
      </c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59"/>
    </row>
    <row r="87" spans="2:224" ht="15.75" thickBot="1" x14ac:dyDescent="0.3">
      <c r="B87">
        <v>547</v>
      </c>
      <c r="C87">
        <v>751</v>
      </c>
      <c r="D87" s="62">
        <v>44065</v>
      </c>
      <c r="E87" t="s">
        <v>305</v>
      </c>
      <c r="F87">
        <v>31994309544</v>
      </c>
      <c r="G87" t="s">
        <v>306</v>
      </c>
      <c r="H87">
        <v>0</v>
      </c>
      <c r="I87" t="s">
        <v>307</v>
      </c>
      <c r="J87" t="s">
        <v>20</v>
      </c>
      <c r="K87" t="s">
        <v>308</v>
      </c>
      <c r="L87" t="s">
        <v>307</v>
      </c>
      <c r="M87" t="s">
        <v>2378</v>
      </c>
      <c r="N87" t="s">
        <v>2379</v>
      </c>
      <c r="O87" t="s">
        <v>2382</v>
      </c>
      <c r="P87" t="s">
        <v>2382</v>
      </c>
      <c r="R87">
        <v>123.04</v>
      </c>
      <c r="S87">
        <v>23.86</v>
      </c>
      <c r="T87" t="s">
        <v>2395</v>
      </c>
      <c r="Y87" s="18"/>
      <c r="Z87" s="18"/>
      <c r="AA87" s="18"/>
      <c r="AB87" s="18"/>
      <c r="AC87" s="18"/>
      <c r="AD87" s="18"/>
      <c r="AE87" s="18"/>
      <c r="AF87" s="18"/>
      <c r="AG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23"/>
      <c r="DU87" s="19"/>
      <c r="DV87" s="19"/>
      <c r="DW87" s="23"/>
      <c r="DX87" s="18"/>
      <c r="DY87" s="18"/>
      <c r="DZ87" s="22"/>
      <c r="EA87" s="19"/>
      <c r="EB87" s="19"/>
      <c r="EC87" s="19"/>
      <c r="ED87" s="19"/>
      <c r="EE87" s="19"/>
      <c r="EF87" s="19"/>
      <c r="EG87" s="23"/>
      <c r="EH87" s="18"/>
      <c r="EI87" s="18"/>
      <c r="EJ87" s="18"/>
      <c r="EK87" s="18"/>
      <c r="EL87" s="18"/>
      <c r="EM87" s="18"/>
      <c r="EN87" s="22"/>
      <c r="EO87" s="18"/>
      <c r="EP87" s="18"/>
      <c r="EQ87" s="18"/>
      <c r="ER87" s="18"/>
      <c r="ES87" s="18"/>
      <c r="ET87" s="18"/>
      <c r="EU87" s="22"/>
      <c r="FI87" s="18"/>
      <c r="FJ87" s="18"/>
      <c r="FK87" s="18">
        <v>1.6</v>
      </c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9"/>
      <c r="GN87" s="19"/>
      <c r="GO87" s="19">
        <v>1</v>
      </c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59"/>
    </row>
    <row r="88" spans="2:224" ht="15.75" thickBot="1" x14ac:dyDescent="0.3">
      <c r="B88">
        <v>1067</v>
      </c>
      <c r="C88">
        <v>420</v>
      </c>
      <c r="D88" s="62">
        <v>44176</v>
      </c>
      <c r="E88" t="s">
        <v>1109</v>
      </c>
      <c r="F88">
        <v>31998807380</v>
      </c>
      <c r="G88">
        <v>0</v>
      </c>
      <c r="H88">
        <v>0</v>
      </c>
      <c r="I88" t="s">
        <v>1110</v>
      </c>
      <c r="J88" t="s">
        <v>20</v>
      </c>
      <c r="K88" t="s">
        <v>423</v>
      </c>
      <c r="L88" t="s">
        <v>1110</v>
      </c>
      <c r="M88" t="s">
        <v>2378</v>
      </c>
      <c r="N88" t="s">
        <v>2379</v>
      </c>
      <c r="O88" t="s">
        <v>2381</v>
      </c>
      <c r="P88">
        <v>20</v>
      </c>
      <c r="R88">
        <v>379</v>
      </c>
      <c r="S88">
        <v>23.38</v>
      </c>
      <c r="T88" t="s">
        <v>2395</v>
      </c>
      <c r="Y88" s="18"/>
      <c r="Z88" s="18"/>
      <c r="AA88" s="18"/>
      <c r="AB88" s="18"/>
      <c r="AC88" s="18"/>
      <c r="AD88" s="18">
        <v>1.5</v>
      </c>
      <c r="AE88" s="18"/>
      <c r="AF88" s="18">
        <v>2</v>
      </c>
      <c r="AG88" s="18">
        <v>1</v>
      </c>
      <c r="AH88">
        <v>0</v>
      </c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>
        <v>0</v>
      </c>
      <c r="AV88" s="18">
        <v>0.79200000000000004</v>
      </c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9"/>
      <c r="BN88" s="19"/>
      <c r="BO88" s="19"/>
      <c r="BP88" s="19"/>
      <c r="BQ88" s="19"/>
      <c r="BR88" s="19">
        <v>3</v>
      </c>
      <c r="BS88" s="19"/>
      <c r="BT88" s="19">
        <v>2</v>
      </c>
      <c r="BU88" s="19">
        <v>1</v>
      </c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>
        <v>1</v>
      </c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23"/>
      <c r="DU88" s="19"/>
      <c r="DV88" s="19"/>
      <c r="DW88" s="23"/>
      <c r="DX88" s="18"/>
      <c r="DY88" s="18"/>
      <c r="DZ88" s="22"/>
      <c r="EA88" s="19"/>
      <c r="EB88" s="19"/>
      <c r="EC88" s="19"/>
      <c r="ED88" s="19"/>
      <c r="EE88" s="19"/>
      <c r="EF88" s="19"/>
      <c r="EG88" s="23"/>
      <c r="EH88" s="18"/>
      <c r="EI88" s="18"/>
      <c r="EJ88" s="18"/>
      <c r="EK88" s="18"/>
      <c r="EL88" s="18"/>
      <c r="EM88" s="18"/>
      <c r="EN88" s="22"/>
      <c r="EO88" s="18"/>
      <c r="EP88" s="18"/>
      <c r="EQ88" s="18"/>
      <c r="ER88" s="18"/>
      <c r="ES88" s="18"/>
      <c r="ET88" s="18"/>
      <c r="EU88" s="22"/>
      <c r="FC88">
        <v>0.84</v>
      </c>
      <c r="FD88">
        <v>1</v>
      </c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>
        <v>1.97</v>
      </c>
      <c r="FV88" s="18"/>
      <c r="FW88" s="18"/>
      <c r="FX88" s="18"/>
      <c r="FY88" s="18">
        <v>1.038</v>
      </c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>
        <v>2</v>
      </c>
      <c r="GZ88" s="19"/>
      <c r="HA88" s="19"/>
      <c r="HB88" s="19"/>
      <c r="HC88" s="19">
        <v>1</v>
      </c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59"/>
    </row>
    <row r="89" spans="2:224" ht="15.75" thickBot="1" x14ac:dyDescent="0.3">
      <c r="B89">
        <v>1206</v>
      </c>
      <c r="C89">
        <v>1010</v>
      </c>
      <c r="D89" s="62">
        <v>44195</v>
      </c>
      <c r="E89" t="s">
        <v>3267</v>
      </c>
      <c r="F89">
        <v>31982170313</v>
      </c>
      <c r="G89">
        <v>0</v>
      </c>
      <c r="H89">
        <v>0</v>
      </c>
      <c r="I89" t="s">
        <v>3268</v>
      </c>
      <c r="J89" t="s">
        <v>20</v>
      </c>
      <c r="K89" t="s">
        <v>65</v>
      </c>
      <c r="M89" t="s">
        <v>2378</v>
      </c>
      <c r="N89" t="s">
        <v>2378</v>
      </c>
      <c r="O89" t="s">
        <v>2381</v>
      </c>
      <c r="P89">
        <v>10</v>
      </c>
      <c r="R89">
        <v>219.8</v>
      </c>
      <c r="S89">
        <v>23.35</v>
      </c>
      <c r="T89" t="s">
        <v>2395</v>
      </c>
      <c r="Y89" s="18">
        <v>0.97</v>
      </c>
      <c r="Z89" s="18"/>
      <c r="AA89" s="18"/>
      <c r="AB89" s="18"/>
      <c r="AC89" s="18"/>
      <c r="AD89" s="18">
        <v>0.5</v>
      </c>
      <c r="AE89" s="18"/>
      <c r="AF89" s="18">
        <v>1</v>
      </c>
      <c r="AG89" s="18"/>
      <c r="AH89">
        <v>2</v>
      </c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>
        <v>0</v>
      </c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9">
        <v>1</v>
      </c>
      <c r="BN89" s="19"/>
      <c r="BO89" s="19"/>
      <c r="BP89" s="19"/>
      <c r="BQ89" s="19"/>
      <c r="BR89" s="19">
        <v>1</v>
      </c>
      <c r="BS89" s="19"/>
      <c r="BT89" s="19">
        <v>1</v>
      </c>
      <c r="BU89" s="19"/>
      <c r="BV89" s="19">
        <v>2</v>
      </c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23"/>
      <c r="DU89" s="19"/>
      <c r="DV89" s="19"/>
      <c r="DW89" s="23"/>
      <c r="DX89" s="18"/>
      <c r="DY89" s="18"/>
      <c r="DZ89" s="22"/>
      <c r="EA89" s="19"/>
      <c r="EB89" s="19"/>
      <c r="EC89" s="19"/>
      <c r="ED89" s="19"/>
      <c r="EE89" s="19"/>
      <c r="EF89" s="19"/>
      <c r="EG89" s="23"/>
      <c r="EH89" s="18"/>
      <c r="EI89" s="18"/>
      <c r="EJ89" s="18"/>
      <c r="EK89" s="18"/>
      <c r="EL89" s="18"/>
      <c r="EM89" s="18"/>
      <c r="EN89" s="22"/>
      <c r="EO89" s="18"/>
      <c r="EP89" s="18"/>
      <c r="EQ89" s="18"/>
      <c r="ER89" s="18"/>
      <c r="ES89" s="18"/>
      <c r="ET89" s="18"/>
      <c r="EU89" s="22"/>
      <c r="FI89" s="18"/>
      <c r="FJ89" s="18"/>
      <c r="FK89" s="18"/>
      <c r="FL89" s="18"/>
      <c r="FM89" s="18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18">
        <v>0.96</v>
      </c>
      <c r="FZ89" s="18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>
        <v>1</v>
      </c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59"/>
    </row>
    <row r="90" spans="2:224" ht="15.75" thickBot="1" x14ac:dyDescent="0.3">
      <c r="B90">
        <v>874</v>
      </c>
      <c r="C90">
        <v>900</v>
      </c>
      <c r="D90" s="62">
        <v>44124</v>
      </c>
      <c r="E90" t="s">
        <v>2976</v>
      </c>
      <c r="F90">
        <v>31985290377</v>
      </c>
      <c r="G90">
        <v>0</v>
      </c>
      <c r="H90">
        <v>0</v>
      </c>
      <c r="I90" t="s">
        <v>2977</v>
      </c>
      <c r="J90" t="s">
        <v>20</v>
      </c>
      <c r="K90" t="s">
        <v>2978</v>
      </c>
      <c r="L90" t="s">
        <v>2977</v>
      </c>
      <c r="M90" t="s">
        <v>2378</v>
      </c>
      <c r="N90" t="s">
        <v>2379</v>
      </c>
      <c r="O90" t="s">
        <v>2381</v>
      </c>
      <c r="P90">
        <v>5</v>
      </c>
      <c r="R90">
        <v>119.9</v>
      </c>
      <c r="S90">
        <v>23.07</v>
      </c>
      <c r="T90" t="s">
        <v>2395</v>
      </c>
      <c r="Y90" s="18">
        <v>0.79</v>
      </c>
      <c r="Z90" s="18"/>
      <c r="AA90" s="18"/>
      <c r="AB90" s="18"/>
      <c r="AC90" s="18"/>
      <c r="AD90" s="18">
        <v>0.5</v>
      </c>
      <c r="AE90" s="18"/>
      <c r="AF90" s="18"/>
      <c r="AG90" s="18">
        <v>1</v>
      </c>
      <c r="AH90">
        <v>0</v>
      </c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>
        <v>0</v>
      </c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9">
        <v>1</v>
      </c>
      <c r="BN90" s="19"/>
      <c r="BO90" s="19"/>
      <c r="BP90" s="19"/>
      <c r="BQ90" s="19"/>
      <c r="BR90" s="19">
        <v>1</v>
      </c>
      <c r="BS90" s="19"/>
      <c r="BT90" s="19"/>
      <c r="BU90" s="19">
        <v>1</v>
      </c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23"/>
      <c r="DU90" s="19"/>
      <c r="DV90" s="19"/>
      <c r="DW90" s="23"/>
      <c r="DX90" s="18"/>
      <c r="DY90" s="18"/>
      <c r="DZ90" s="22"/>
      <c r="EA90" s="19"/>
      <c r="EB90" s="19"/>
      <c r="EC90" s="19"/>
      <c r="ED90" s="19"/>
      <c r="EE90" s="19"/>
      <c r="EF90" s="19"/>
      <c r="EG90" s="23"/>
      <c r="EH90" s="18"/>
      <c r="EI90" s="18"/>
      <c r="EJ90" s="18"/>
      <c r="EK90" s="18"/>
      <c r="EL90" s="18"/>
      <c r="EM90" s="18"/>
      <c r="EN90" s="22"/>
      <c r="EO90" s="18"/>
      <c r="EP90" s="18"/>
      <c r="EQ90" s="18"/>
      <c r="ER90" s="18"/>
      <c r="ES90" s="18"/>
      <c r="ET90" s="18"/>
      <c r="EU90" s="22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59"/>
    </row>
    <row r="91" spans="2:224" ht="15.75" thickBot="1" x14ac:dyDescent="0.3">
      <c r="B91">
        <v>1210</v>
      </c>
      <c r="C91">
        <v>981</v>
      </c>
      <c r="D91" s="62">
        <v>44195</v>
      </c>
      <c r="E91" t="s">
        <v>3215</v>
      </c>
      <c r="F91">
        <v>31994992356</v>
      </c>
      <c r="G91">
        <v>0</v>
      </c>
      <c r="H91">
        <v>0</v>
      </c>
      <c r="I91">
        <v>0</v>
      </c>
      <c r="J91">
        <v>0</v>
      </c>
      <c r="K91">
        <v>0</v>
      </c>
      <c r="M91" t="s">
        <v>2378</v>
      </c>
      <c r="N91" t="s">
        <v>2379</v>
      </c>
      <c r="O91" t="s">
        <v>2381</v>
      </c>
      <c r="P91" t="s">
        <v>2431</v>
      </c>
      <c r="R91">
        <v>256.89999999999998</v>
      </c>
      <c r="S91">
        <v>23</v>
      </c>
      <c r="T91" t="s">
        <v>2395</v>
      </c>
      <c r="Y91" s="18">
        <v>1.26</v>
      </c>
      <c r="Z91" s="18"/>
      <c r="AA91" s="18"/>
      <c r="AB91" s="18"/>
      <c r="AC91" s="18"/>
      <c r="AD91" s="18">
        <v>1</v>
      </c>
      <c r="AE91" s="18"/>
      <c r="AF91" s="18">
        <v>2</v>
      </c>
      <c r="AG91" s="18"/>
      <c r="AH91">
        <v>2</v>
      </c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>
        <v>0</v>
      </c>
      <c r="AV91" s="18"/>
      <c r="AW91" s="18"/>
      <c r="AX91" s="18"/>
      <c r="AY91" s="18">
        <v>0.79600000000000004</v>
      </c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9">
        <v>1</v>
      </c>
      <c r="BN91" s="19"/>
      <c r="BO91" s="19"/>
      <c r="BP91" s="19"/>
      <c r="BQ91" s="19"/>
      <c r="BR91" s="19">
        <v>2</v>
      </c>
      <c r="BS91" s="19"/>
      <c r="BT91" s="19">
        <v>2</v>
      </c>
      <c r="BU91" s="19"/>
      <c r="BV91" s="19">
        <v>2</v>
      </c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>
        <v>1</v>
      </c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23"/>
      <c r="DU91" s="19"/>
      <c r="DV91" s="19"/>
      <c r="DW91" s="23"/>
      <c r="DX91" s="18"/>
      <c r="DY91" s="18"/>
      <c r="DZ91" s="22"/>
      <c r="EA91" s="19"/>
      <c r="EB91" s="19"/>
      <c r="EC91" s="19"/>
      <c r="ED91" s="19"/>
      <c r="EE91" s="19"/>
      <c r="EF91" s="19"/>
      <c r="EG91" s="23"/>
      <c r="EH91" s="18"/>
      <c r="EI91" s="18"/>
      <c r="EJ91" s="18"/>
      <c r="EK91" s="18"/>
      <c r="EL91" s="18"/>
      <c r="EM91" s="18"/>
      <c r="EN91" s="22"/>
      <c r="EO91" s="18"/>
      <c r="EP91" s="18"/>
      <c r="EQ91" s="18"/>
      <c r="ER91" s="18"/>
      <c r="ES91" s="18"/>
      <c r="ET91" s="18"/>
      <c r="EU91" s="22"/>
      <c r="FC91">
        <v>0.59799999999999998</v>
      </c>
      <c r="FD91">
        <v>1</v>
      </c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59"/>
    </row>
    <row r="92" spans="2:224" ht="15.75" thickBot="1" x14ac:dyDescent="0.3">
      <c r="B92">
        <v>569</v>
      </c>
      <c r="C92">
        <v>716</v>
      </c>
      <c r="D92" s="62">
        <v>44070</v>
      </c>
      <c r="E92" t="s">
        <v>391</v>
      </c>
      <c r="F92">
        <v>31994510990</v>
      </c>
      <c r="G92" t="s">
        <v>392</v>
      </c>
      <c r="H92">
        <v>0</v>
      </c>
      <c r="I92" t="s">
        <v>393</v>
      </c>
      <c r="J92" t="s">
        <v>20</v>
      </c>
      <c r="K92" t="s">
        <v>394</v>
      </c>
      <c r="L92" t="s">
        <v>393</v>
      </c>
      <c r="M92" t="s">
        <v>2378</v>
      </c>
      <c r="N92" t="s">
        <v>2379</v>
      </c>
      <c r="O92" t="s">
        <v>2381</v>
      </c>
      <c r="P92" t="s">
        <v>2431</v>
      </c>
      <c r="R92">
        <v>348.9</v>
      </c>
      <c r="S92">
        <v>23</v>
      </c>
      <c r="T92" t="s">
        <v>2404</v>
      </c>
      <c r="Y92" s="18"/>
      <c r="Z92" s="18"/>
      <c r="AA92" s="18"/>
      <c r="AB92" s="18"/>
      <c r="AC92" s="18"/>
      <c r="AD92" s="18">
        <v>0.5</v>
      </c>
      <c r="AE92" s="18">
        <v>0.5</v>
      </c>
      <c r="AF92" s="18"/>
      <c r="AG92" s="18">
        <v>1</v>
      </c>
      <c r="AI92" s="18"/>
      <c r="AJ92" s="18"/>
      <c r="AK92" s="18">
        <v>1.1399999999999999</v>
      </c>
      <c r="AL92" s="18"/>
      <c r="AM92" s="18"/>
      <c r="AN92" s="18"/>
      <c r="AO92" s="18"/>
      <c r="AP92" s="18"/>
      <c r="AQ92" s="18"/>
      <c r="AR92" s="18"/>
      <c r="AS92" s="18"/>
      <c r="AT92" s="18"/>
      <c r="AV92" s="18"/>
      <c r="AW92" s="18"/>
      <c r="AX92" s="18"/>
      <c r="AY92" s="18"/>
      <c r="AZ92" s="18"/>
      <c r="BA92" s="18"/>
      <c r="BB92" s="18">
        <v>0.4</v>
      </c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9"/>
      <c r="BN92" s="19"/>
      <c r="BO92" s="19"/>
      <c r="BP92" s="19"/>
      <c r="BQ92" s="19"/>
      <c r="BR92" s="19">
        <v>1</v>
      </c>
      <c r="BS92" s="19">
        <v>1</v>
      </c>
      <c r="BT92" s="19"/>
      <c r="BU92" s="19">
        <v>1</v>
      </c>
      <c r="BV92" s="19"/>
      <c r="BW92" s="19"/>
      <c r="BX92" s="19"/>
      <c r="BY92" s="19">
        <v>1</v>
      </c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>
        <v>1</v>
      </c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23"/>
      <c r="DU92" s="19"/>
      <c r="DV92" s="19"/>
      <c r="DW92" s="23"/>
      <c r="DX92" s="18"/>
      <c r="DY92" s="18"/>
      <c r="DZ92" s="22"/>
      <c r="EA92" s="19"/>
      <c r="EB92" s="19"/>
      <c r="EC92" s="19"/>
      <c r="ED92" s="19"/>
      <c r="EE92" s="19"/>
      <c r="EF92" s="19"/>
      <c r="EG92" s="23"/>
      <c r="EH92" s="18"/>
      <c r="EI92" s="18"/>
      <c r="EJ92" s="18"/>
      <c r="EK92" s="18"/>
      <c r="EL92" s="18"/>
      <c r="EM92" s="18"/>
      <c r="EN92" s="22"/>
      <c r="EO92" s="18"/>
      <c r="EP92" s="18"/>
      <c r="EQ92" s="18"/>
      <c r="ER92" s="18"/>
      <c r="ES92" s="18"/>
      <c r="ET92" s="18"/>
      <c r="EU92" s="22"/>
      <c r="EX92">
        <v>1.2</v>
      </c>
      <c r="EY92">
        <v>1</v>
      </c>
      <c r="FG92">
        <v>1</v>
      </c>
      <c r="FH92">
        <v>1</v>
      </c>
      <c r="FI92" s="18"/>
      <c r="FJ92" s="18"/>
      <c r="FK92" s="18"/>
      <c r="FL92" s="18"/>
      <c r="FM92" s="18"/>
      <c r="FN92" s="18"/>
      <c r="FO92" s="18">
        <v>0.64</v>
      </c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9"/>
      <c r="GN92" s="19"/>
      <c r="GO92" s="19"/>
      <c r="GP92" s="19"/>
      <c r="GQ92" s="19"/>
      <c r="GR92" s="19"/>
      <c r="GS92" s="19">
        <v>1</v>
      </c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59"/>
    </row>
    <row r="93" spans="2:224" ht="15.75" thickBot="1" x14ac:dyDescent="0.3">
      <c r="B93">
        <v>237</v>
      </c>
      <c r="C93">
        <v>455</v>
      </c>
      <c r="D93" s="43">
        <v>44024</v>
      </c>
      <c r="E93" t="s">
        <v>1030</v>
      </c>
      <c r="F93">
        <v>31987736738</v>
      </c>
      <c r="G93">
        <v>0</v>
      </c>
      <c r="H93">
        <v>0</v>
      </c>
      <c r="I93" t="s">
        <v>1031</v>
      </c>
      <c r="J93" t="s">
        <v>20</v>
      </c>
      <c r="K93" t="s">
        <v>215</v>
      </c>
      <c r="L93" t="s">
        <v>2675</v>
      </c>
      <c r="M93" t="s">
        <v>2378</v>
      </c>
      <c r="N93" t="s">
        <v>2379</v>
      </c>
      <c r="O93" t="s">
        <v>2381</v>
      </c>
      <c r="P93" t="s">
        <v>2431</v>
      </c>
      <c r="R93">
        <v>156.9</v>
      </c>
      <c r="S93">
        <v>22.91</v>
      </c>
      <c r="T93" t="s">
        <v>2420</v>
      </c>
      <c r="Y93" s="67"/>
      <c r="Z93" s="67"/>
      <c r="AA93" s="67"/>
      <c r="AB93" s="67"/>
      <c r="AC93" s="67"/>
      <c r="AD93" s="67">
        <v>1</v>
      </c>
      <c r="AE93" s="67"/>
      <c r="AF93" s="67"/>
      <c r="AG93" s="67"/>
      <c r="AH93">
        <v>0</v>
      </c>
      <c r="AI93" s="67"/>
      <c r="AJ93" s="67"/>
      <c r="AK93" s="67"/>
      <c r="AL93" s="67"/>
      <c r="AM93" s="67">
        <v>0.5</v>
      </c>
      <c r="AN93" s="67"/>
      <c r="AO93" s="67">
        <v>0.5</v>
      </c>
      <c r="AP93" s="67"/>
      <c r="AQ93" s="67"/>
      <c r="AR93" s="67">
        <v>2.5</v>
      </c>
      <c r="AS93" s="67"/>
      <c r="AT93" s="67">
        <v>1</v>
      </c>
      <c r="AU93">
        <v>0</v>
      </c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8"/>
      <c r="BN93" s="68"/>
      <c r="BO93" s="68"/>
      <c r="BP93" s="68"/>
      <c r="BQ93" s="68"/>
      <c r="BR93" s="68">
        <v>2</v>
      </c>
      <c r="BS93" s="68"/>
      <c r="BT93" s="68"/>
      <c r="BU93" s="68"/>
      <c r="BV93" s="68"/>
      <c r="BW93" s="68"/>
      <c r="BX93" s="68"/>
      <c r="BY93" s="68"/>
      <c r="BZ93" s="68"/>
      <c r="CA93" s="68">
        <v>1</v>
      </c>
      <c r="CB93" s="68"/>
      <c r="CC93" s="68">
        <v>1</v>
      </c>
      <c r="CD93" s="68"/>
      <c r="CE93" s="68"/>
      <c r="CF93" s="68">
        <v>5</v>
      </c>
      <c r="CG93" s="68"/>
      <c r="CH93" s="68">
        <v>2</v>
      </c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  <c r="CV93" s="68"/>
      <c r="CW93" s="68"/>
      <c r="CX93" s="68"/>
      <c r="CY93" s="68"/>
      <c r="CZ93" s="68"/>
      <c r="DA93" s="68"/>
      <c r="DB93" s="68"/>
      <c r="DC93" s="68"/>
      <c r="DD93" s="68"/>
      <c r="DE93" s="68"/>
      <c r="DF93" s="68"/>
      <c r="DG93" s="68"/>
      <c r="DH93" s="68"/>
      <c r="DI93" s="68"/>
      <c r="DJ93" s="68"/>
      <c r="DK93" s="68"/>
      <c r="DL93" s="68"/>
      <c r="DM93" s="68"/>
      <c r="DN93" s="68"/>
      <c r="DO93" s="68"/>
      <c r="DP93" s="68"/>
      <c r="DQ93" s="68"/>
      <c r="DR93" s="68"/>
      <c r="DS93" s="68"/>
      <c r="DT93" s="69"/>
      <c r="DU93" s="68"/>
      <c r="DV93" s="68"/>
      <c r="DW93" s="69"/>
      <c r="DX93" s="67"/>
      <c r="DY93" s="67"/>
      <c r="DZ93" s="70"/>
      <c r="EA93" s="68"/>
      <c r="EB93" s="68"/>
      <c r="EC93" s="68"/>
      <c r="ED93" s="68"/>
      <c r="EE93" s="68"/>
      <c r="EF93" s="68"/>
      <c r="EG93" s="69"/>
      <c r="EH93" s="67"/>
      <c r="EI93" s="67"/>
      <c r="EJ93" s="67"/>
      <c r="EK93" s="67"/>
      <c r="EL93" s="67"/>
      <c r="EM93" s="67"/>
      <c r="EN93" s="70"/>
      <c r="EO93" s="67"/>
      <c r="EP93" s="67"/>
      <c r="EQ93" s="67"/>
      <c r="ER93" s="67"/>
      <c r="ES93" s="67"/>
      <c r="ET93" s="67"/>
      <c r="EU93" s="70"/>
      <c r="FI93" s="67"/>
      <c r="FJ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67"/>
      <c r="GG93" s="67"/>
      <c r="GH93" s="67"/>
      <c r="GI93" s="67"/>
      <c r="GJ93" s="67"/>
      <c r="GK93" s="67"/>
      <c r="GL93" s="67"/>
      <c r="GM93" s="68"/>
      <c r="GN93" s="68"/>
      <c r="GO93" s="68"/>
      <c r="GP93" s="68"/>
      <c r="GQ93" s="68"/>
      <c r="GR93" s="68"/>
      <c r="GS93" s="68"/>
      <c r="GT93" s="68"/>
      <c r="GU93" s="68"/>
      <c r="GV93" s="68"/>
      <c r="GW93" s="68"/>
      <c r="GX93" s="68"/>
      <c r="GY93" s="68"/>
      <c r="GZ93" s="68"/>
      <c r="HA93" s="68"/>
      <c r="HB93" s="68"/>
      <c r="HC93" s="68"/>
      <c r="HD93" s="68"/>
      <c r="HE93" s="68"/>
      <c r="HF93" s="68"/>
      <c r="HG93" s="68"/>
      <c r="HH93" s="68"/>
      <c r="HI93" s="68"/>
      <c r="HJ93" s="68"/>
      <c r="HK93" s="68"/>
      <c r="HL93" s="68"/>
      <c r="HM93" s="68"/>
      <c r="HN93" s="68"/>
      <c r="HO93" s="68"/>
      <c r="HP93" s="9"/>
    </row>
    <row r="94" spans="2:224" ht="15.75" thickBot="1" x14ac:dyDescent="0.3">
      <c r="B94">
        <v>1039</v>
      </c>
      <c r="C94">
        <v>576</v>
      </c>
      <c r="D94" s="62">
        <v>44169</v>
      </c>
      <c r="E94" t="s">
        <v>743</v>
      </c>
      <c r="F94">
        <v>31999925649</v>
      </c>
      <c r="G94">
        <v>0</v>
      </c>
      <c r="H94">
        <v>0</v>
      </c>
      <c r="I94" t="s">
        <v>744</v>
      </c>
      <c r="J94" t="s">
        <v>20</v>
      </c>
      <c r="K94" t="s">
        <v>476</v>
      </c>
      <c r="L94" t="s">
        <v>744</v>
      </c>
      <c r="M94" t="s">
        <v>2378</v>
      </c>
      <c r="N94" t="s">
        <v>2379</v>
      </c>
      <c r="O94" t="s">
        <v>2381</v>
      </c>
      <c r="P94">
        <v>10</v>
      </c>
      <c r="R94">
        <v>199.9</v>
      </c>
      <c r="S94">
        <v>22.6</v>
      </c>
      <c r="T94" t="s">
        <v>2404</v>
      </c>
      <c r="Y94" s="18"/>
      <c r="Z94" s="18"/>
      <c r="AA94" s="18"/>
      <c r="AB94" s="18"/>
      <c r="AC94" s="18"/>
      <c r="AD94" s="18">
        <v>0.5</v>
      </c>
      <c r="AE94" s="18"/>
      <c r="AF94" s="18"/>
      <c r="AG94" s="18">
        <v>1</v>
      </c>
      <c r="AH94">
        <v>1</v>
      </c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>
        <v>0</v>
      </c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9"/>
      <c r="BN94" s="19"/>
      <c r="BO94" s="19"/>
      <c r="BP94" s="19"/>
      <c r="BQ94" s="19"/>
      <c r="BR94" s="19">
        <v>1</v>
      </c>
      <c r="BS94" s="19"/>
      <c r="BT94" s="19"/>
      <c r="BU94" s="19">
        <v>1</v>
      </c>
      <c r="BV94" s="19">
        <v>1</v>
      </c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23"/>
      <c r="DU94" s="19"/>
      <c r="DV94" s="19"/>
      <c r="DW94" s="23"/>
      <c r="DX94" s="18"/>
      <c r="DY94" s="18"/>
      <c r="DZ94" s="22"/>
      <c r="EA94" s="19"/>
      <c r="EB94" s="19"/>
      <c r="EC94" s="19"/>
      <c r="ED94" s="19"/>
      <c r="EE94" s="19"/>
      <c r="EF94" s="19"/>
      <c r="EG94" s="23"/>
      <c r="EH94" s="18"/>
      <c r="EI94" s="18"/>
      <c r="EJ94" s="18"/>
      <c r="EK94" s="18"/>
      <c r="EL94" s="18"/>
      <c r="EM94" s="18"/>
      <c r="EN94" s="22"/>
      <c r="EO94" s="18"/>
      <c r="EP94" s="18"/>
      <c r="EQ94" s="18"/>
      <c r="ER94" s="18"/>
      <c r="ES94" s="18"/>
      <c r="ET94" s="18"/>
      <c r="EU94" s="22"/>
      <c r="FI94" s="18"/>
      <c r="FJ94" s="18">
        <v>0.95399999999999996</v>
      </c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>
        <v>0.95</v>
      </c>
      <c r="FZ94" s="18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9"/>
      <c r="GN94" s="19">
        <v>1</v>
      </c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>
        <v>1</v>
      </c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59"/>
    </row>
    <row r="95" spans="2:224" ht="15.75" thickBot="1" x14ac:dyDescent="0.3">
      <c r="B95">
        <v>999</v>
      </c>
      <c r="C95">
        <v>682</v>
      </c>
      <c r="D95" s="62">
        <v>44156</v>
      </c>
      <c r="E95" t="s">
        <v>473</v>
      </c>
      <c r="F95">
        <v>31999832142</v>
      </c>
      <c r="G95" t="s">
        <v>474</v>
      </c>
      <c r="H95">
        <v>0</v>
      </c>
      <c r="I95" t="s">
        <v>475</v>
      </c>
      <c r="J95" t="s">
        <v>20</v>
      </c>
      <c r="K95" t="s">
        <v>476</v>
      </c>
      <c r="L95" t="s">
        <v>475</v>
      </c>
      <c r="M95" t="s">
        <v>2378</v>
      </c>
      <c r="N95" t="s">
        <v>2379</v>
      </c>
      <c r="O95" t="s">
        <v>2381</v>
      </c>
      <c r="P95">
        <v>5</v>
      </c>
      <c r="R95">
        <v>179.8</v>
      </c>
      <c r="S95">
        <v>22.58</v>
      </c>
      <c r="T95" t="s">
        <v>2404</v>
      </c>
      <c r="Y95" s="18"/>
      <c r="Z95" s="18"/>
      <c r="AA95" s="18"/>
      <c r="AB95" s="18"/>
      <c r="AC95" s="18"/>
      <c r="AD95" s="18">
        <v>0.5</v>
      </c>
      <c r="AE95" s="18"/>
      <c r="AF95" s="18"/>
      <c r="AG95" s="18">
        <v>1</v>
      </c>
      <c r="AH95">
        <v>1</v>
      </c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>
        <v>0</v>
      </c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9"/>
      <c r="BN95" s="19"/>
      <c r="BO95" s="19"/>
      <c r="BP95" s="19"/>
      <c r="BQ95" s="19"/>
      <c r="BR95" s="19">
        <v>1</v>
      </c>
      <c r="BS95" s="19"/>
      <c r="BT95" s="19"/>
      <c r="BU95" s="19">
        <v>1</v>
      </c>
      <c r="BV95" s="19">
        <v>1</v>
      </c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>
        <v>1</v>
      </c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23"/>
      <c r="DU95" s="19"/>
      <c r="DV95" s="19"/>
      <c r="DW95" s="23"/>
      <c r="DX95" s="18"/>
      <c r="DY95" s="18"/>
      <c r="DZ95" s="22"/>
      <c r="EA95" s="19"/>
      <c r="EB95" s="19"/>
      <c r="EC95" s="19"/>
      <c r="ED95" s="19"/>
      <c r="EE95" s="19"/>
      <c r="EF95" s="19"/>
      <c r="EG95" s="23"/>
      <c r="EH95" s="18"/>
      <c r="EI95" s="18"/>
      <c r="EJ95" s="18"/>
      <c r="EK95" s="18"/>
      <c r="EL95" s="18"/>
      <c r="EM95" s="18"/>
      <c r="EN95" s="22"/>
      <c r="EO95" s="18"/>
      <c r="EP95" s="18"/>
      <c r="EQ95" s="18"/>
      <c r="ER95" s="18"/>
      <c r="ES95" s="18"/>
      <c r="ET95" s="18"/>
      <c r="EU95" s="22"/>
      <c r="FI95" s="18"/>
      <c r="FJ95" s="18">
        <v>0.98199999999999998</v>
      </c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9"/>
      <c r="GN95" s="19">
        <v>1</v>
      </c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59"/>
    </row>
    <row r="96" spans="2:224" ht="15.75" thickBot="1" x14ac:dyDescent="0.3">
      <c r="B96">
        <v>810</v>
      </c>
      <c r="C96">
        <v>764</v>
      </c>
      <c r="D96" s="62">
        <v>44112</v>
      </c>
      <c r="E96" t="s">
        <v>275</v>
      </c>
      <c r="F96">
        <v>31996999024</v>
      </c>
      <c r="G96">
        <v>0</v>
      </c>
      <c r="H96">
        <v>0</v>
      </c>
      <c r="I96">
        <v>0</v>
      </c>
      <c r="J96">
        <v>0</v>
      </c>
      <c r="K96">
        <v>0</v>
      </c>
      <c r="L96" t="s">
        <v>156</v>
      </c>
      <c r="M96" t="s">
        <v>2378</v>
      </c>
      <c r="N96" t="s">
        <v>2379</v>
      </c>
      <c r="O96" t="s">
        <v>2381</v>
      </c>
      <c r="P96" t="s">
        <v>2396</v>
      </c>
      <c r="R96">
        <v>159.9</v>
      </c>
      <c r="S96">
        <v>22</v>
      </c>
      <c r="T96" t="s">
        <v>2414</v>
      </c>
      <c r="U96">
        <v>10</v>
      </c>
      <c r="Y96" s="18">
        <v>0.89400000000000002</v>
      </c>
      <c r="Z96" s="18"/>
      <c r="AA96" s="18"/>
      <c r="AB96" s="18"/>
      <c r="AC96" s="18"/>
      <c r="AD96" s="18"/>
      <c r="AE96" s="18"/>
      <c r="AF96" s="18"/>
      <c r="AG96" s="18">
        <v>1</v>
      </c>
      <c r="AH96">
        <v>1</v>
      </c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>
        <v>0</v>
      </c>
      <c r="AV96" s="18"/>
      <c r="AW96" s="18"/>
      <c r="AX96" s="18"/>
      <c r="AY96" s="18"/>
      <c r="AZ96" s="18"/>
      <c r="BA96" s="18"/>
      <c r="BB96" s="18">
        <v>0.8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9">
        <v>1</v>
      </c>
      <c r="BN96" s="19"/>
      <c r="BO96" s="19"/>
      <c r="BP96" s="19"/>
      <c r="BQ96" s="19"/>
      <c r="BR96" s="19"/>
      <c r="BS96" s="19"/>
      <c r="BT96" s="19"/>
      <c r="BU96" s="19">
        <v>1</v>
      </c>
      <c r="BV96" s="19">
        <v>1</v>
      </c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>
        <v>2</v>
      </c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23"/>
      <c r="DU96" s="19"/>
      <c r="DV96" s="19"/>
      <c r="DW96" s="23"/>
      <c r="DX96" s="18"/>
      <c r="DY96" s="18"/>
      <c r="DZ96" s="22"/>
      <c r="EA96" s="19"/>
      <c r="EB96" s="19"/>
      <c r="EC96" s="19"/>
      <c r="ED96" s="19"/>
      <c r="EE96" s="19"/>
      <c r="EF96" s="19"/>
      <c r="EG96" s="23"/>
      <c r="EH96" s="18"/>
      <c r="EI96" s="18"/>
      <c r="EJ96" s="18"/>
      <c r="EK96" s="18"/>
      <c r="EL96" s="18"/>
      <c r="EM96" s="18"/>
      <c r="EN96" s="22"/>
      <c r="EO96" s="18"/>
      <c r="EP96" s="18"/>
      <c r="EQ96" s="18"/>
      <c r="ER96" s="18"/>
      <c r="ES96" s="18"/>
      <c r="ET96" s="18"/>
      <c r="EU96" s="22"/>
      <c r="FC96">
        <v>0.56000000000000005</v>
      </c>
      <c r="FD96">
        <v>1</v>
      </c>
      <c r="FI96" s="18"/>
      <c r="FJ96" s="18"/>
      <c r="FK96" s="18"/>
      <c r="FL96" s="18"/>
      <c r="FM96" s="18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18"/>
      <c r="FZ96" s="18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59"/>
    </row>
    <row r="97" spans="2:224" ht="15.75" thickBot="1" x14ac:dyDescent="0.3">
      <c r="B97">
        <v>1156</v>
      </c>
      <c r="C97">
        <v>990</v>
      </c>
      <c r="D97" s="62">
        <v>44189</v>
      </c>
      <c r="E97" t="s">
        <v>3230</v>
      </c>
      <c r="F97">
        <v>31986691888</v>
      </c>
      <c r="G97">
        <v>0</v>
      </c>
      <c r="H97">
        <v>0</v>
      </c>
      <c r="I97" t="s">
        <v>3231</v>
      </c>
      <c r="J97" t="s">
        <v>20</v>
      </c>
      <c r="K97" t="s">
        <v>3232</v>
      </c>
      <c r="L97" t="s">
        <v>3231</v>
      </c>
      <c r="M97" t="s">
        <v>2378</v>
      </c>
      <c r="N97" t="s">
        <v>2379</v>
      </c>
      <c r="O97" t="s">
        <v>2381</v>
      </c>
      <c r="P97">
        <v>20</v>
      </c>
      <c r="R97">
        <v>389.9</v>
      </c>
      <c r="S97">
        <v>21.99</v>
      </c>
      <c r="T97" t="s">
        <v>2426</v>
      </c>
      <c r="Y97" s="18"/>
      <c r="Z97" s="18"/>
      <c r="AA97" s="18"/>
      <c r="AB97" s="18"/>
      <c r="AC97" s="18"/>
      <c r="AD97" s="18">
        <v>1</v>
      </c>
      <c r="AE97" s="18">
        <v>0.5</v>
      </c>
      <c r="AF97" s="18"/>
      <c r="AG97" s="18">
        <v>1</v>
      </c>
      <c r="AH97">
        <v>1</v>
      </c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>
        <v>0</v>
      </c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9"/>
      <c r="BN97" s="19"/>
      <c r="BO97" s="19"/>
      <c r="BP97" s="19"/>
      <c r="BQ97" s="19"/>
      <c r="BR97" s="19">
        <v>2</v>
      </c>
      <c r="BS97" s="19">
        <v>1</v>
      </c>
      <c r="BT97" s="19"/>
      <c r="BU97" s="19">
        <v>1</v>
      </c>
      <c r="BV97" s="19">
        <v>1</v>
      </c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23"/>
      <c r="DU97" s="19"/>
      <c r="DV97" s="19"/>
      <c r="DW97" s="23"/>
      <c r="DX97" s="18"/>
      <c r="DY97" s="18"/>
      <c r="DZ97" s="22"/>
      <c r="EA97" s="19"/>
      <c r="EB97" s="19"/>
      <c r="EC97" s="19"/>
      <c r="ED97" s="19"/>
      <c r="EE97" s="19"/>
      <c r="EF97" s="19"/>
      <c r="EG97" s="23"/>
      <c r="EH97" s="18"/>
      <c r="EI97" s="18"/>
      <c r="EJ97" s="18"/>
      <c r="EK97" s="18"/>
      <c r="EL97" s="18"/>
      <c r="EM97" s="18"/>
      <c r="EN97" s="22"/>
      <c r="EO97" s="18"/>
      <c r="EP97" s="18"/>
      <c r="EQ97" s="18"/>
      <c r="ER97" s="18"/>
      <c r="ES97" s="18"/>
      <c r="ET97" s="18"/>
      <c r="EU97" s="22"/>
      <c r="FC97">
        <v>0.95799999999999996</v>
      </c>
      <c r="FD97">
        <v>1</v>
      </c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>
        <v>1.9359999999999999</v>
      </c>
      <c r="FY97" s="18">
        <v>0.93799999999999994</v>
      </c>
      <c r="FZ97" s="18">
        <v>1.0880000000000001</v>
      </c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>
        <v>2</v>
      </c>
      <c r="HC97" s="19">
        <v>1</v>
      </c>
      <c r="HD97" s="19">
        <v>1</v>
      </c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59"/>
    </row>
    <row r="98" spans="2:224" ht="15.75" thickBot="1" x14ac:dyDescent="0.3">
      <c r="B98">
        <v>1214</v>
      </c>
      <c r="C98">
        <v>803</v>
      </c>
      <c r="D98" s="62">
        <v>44200</v>
      </c>
      <c r="E98" t="s">
        <v>174</v>
      </c>
      <c r="F98" t="s">
        <v>175</v>
      </c>
      <c r="G98">
        <v>0</v>
      </c>
      <c r="H98">
        <v>0</v>
      </c>
      <c r="I98" t="s">
        <v>176</v>
      </c>
      <c r="J98" t="s">
        <v>20</v>
      </c>
      <c r="K98" t="s">
        <v>72</v>
      </c>
      <c r="M98" t="s">
        <v>2378</v>
      </c>
      <c r="N98" t="s">
        <v>2379</v>
      </c>
      <c r="O98" t="s">
        <v>2381</v>
      </c>
      <c r="P98">
        <v>5</v>
      </c>
      <c r="R98">
        <v>150</v>
      </c>
      <c r="S98">
        <v>21.2</v>
      </c>
      <c r="T98" t="s">
        <v>2395</v>
      </c>
      <c r="Y98" s="18"/>
      <c r="Z98" s="18"/>
      <c r="AA98" s="18"/>
      <c r="AB98" s="18"/>
      <c r="AC98" s="18"/>
      <c r="AD98" s="18"/>
      <c r="AE98" s="18"/>
      <c r="AF98" s="18">
        <v>1</v>
      </c>
      <c r="AG98" s="18"/>
      <c r="AH98">
        <v>0</v>
      </c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>
        <v>0</v>
      </c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9"/>
      <c r="BN98" s="19"/>
      <c r="BO98" s="19"/>
      <c r="BP98" s="19"/>
      <c r="BQ98" s="19"/>
      <c r="BR98" s="19"/>
      <c r="BS98" s="19"/>
      <c r="BT98" s="19">
        <v>1</v>
      </c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23"/>
      <c r="DU98" s="19"/>
      <c r="DV98" s="19"/>
      <c r="DW98" s="23"/>
      <c r="DX98" s="18"/>
      <c r="DY98" s="18"/>
      <c r="DZ98" s="22"/>
      <c r="EA98" s="19"/>
      <c r="EB98" s="19"/>
      <c r="EC98" s="19"/>
      <c r="ED98" s="19"/>
      <c r="EE98" s="19"/>
      <c r="EF98" s="19"/>
      <c r="EG98" s="23"/>
      <c r="EH98" s="18"/>
      <c r="EI98" s="18"/>
      <c r="EJ98" s="18"/>
      <c r="EK98" s="18"/>
      <c r="EL98" s="18"/>
      <c r="EM98" s="18"/>
      <c r="EN98" s="22"/>
      <c r="EO98" s="18"/>
      <c r="EP98" s="18"/>
      <c r="EQ98" s="18"/>
      <c r="ER98" s="18"/>
      <c r="ES98" s="18"/>
      <c r="ET98" s="18"/>
      <c r="EU98" s="22"/>
      <c r="EZ98">
        <v>0.5</v>
      </c>
      <c r="FA98">
        <v>1</v>
      </c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>
        <v>1.1599999999999999</v>
      </c>
      <c r="FY98" s="18"/>
      <c r="FZ98" s="18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>
        <v>1</v>
      </c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59"/>
    </row>
    <row r="99" spans="2:224" ht="15.75" thickBot="1" x14ac:dyDescent="0.3">
      <c r="B99">
        <v>1018</v>
      </c>
      <c r="C99">
        <v>945</v>
      </c>
      <c r="D99" s="62">
        <v>44163</v>
      </c>
      <c r="E99" t="s">
        <v>3106</v>
      </c>
      <c r="F99">
        <v>31988670700</v>
      </c>
      <c r="G99" t="s">
        <v>3108</v>
      </c>
      <c r="H99">
        <v>0</v>
      </c>
      <c r="I99" t="s">
        <v>3107</v>
      </c>
      <c r="J99" t="s">
        <v>20</v>
      </c>
      <c r="K99" t="s">
        <v>813</v>
      </c>
      <c r="L99" t="s">
        <v>3107</v>
      </c>
      <c r="M99" t="s">
        <v>2378</v>
      </c>
      <c r="N99" t="s">
        <v>2379</v>
      </c>
      <c r="O99" t="s">
        <v>2381</v>
      </c>
      <c r="P99" t="s">
        <v>2431</v>
      </c>
      <c r="R99">
        <v>309.37</v>
      </c>
      <c r="S99">
        <v>21.12</v>
      </c>
      <c r="T99" t="s">
        <v>2395</v>
      </c>
      <c r="Y99" s="18"/>
      <c r="Z99" s="18"/>
      <c r="AA99" s="18"/>
      <c r="AB99" s="18"/>
      <c r="AC99" s="18"/>
      <c r="AD99" s="18">
        <v>0.5</v>
      </c>
      <c r="AE99" s="18"/>
      <c r="AF99" s="18"/>
      <c r="AG99" s="18">
        <v>1</v>
      </c>
      <c r="AH99">
        <v>0</v>
      </c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>
        <v>0</v>
      </c>
      <c r="AV99" s="18"/>
      <c r="AW99" s="18"/>
      <c r="AX99" s="18"/>
      <c r="AY99" s="18"/>
      <c r="AZ99" s="18"/>
      <c r="BA99" s="18"/>
      <c r="BB99" s="18"/>
      <c r="BC99" s="18"/>
      <c r="BD99" s="18"/>
      <c r="BE99" s="18">
        <v>0.5</v>
      </c>
      <c r="BF99" s="18"/>
      <c r="BG99" s="18"/>
      <c r="BH99" s="18">
        <v>1.5</v>
      </c>
      <c r="BI99" s="18"/>
      <c r="BJ99" s="18"/>
      <c r="BK99" s="18"/>
      <c r="BL99" s="18"/>
      <c r="BM99" s="19"/>
      <c r="BN99" s="19"/>
      <c r="BO99" s="19"/>
      <c r="BP99" s="19"/>
      <c r="BQ99" s="19"/>
      <c r="BR99" s="19">
        <v>1</v>
      </c>
      <c r="BS99" s="19"/>
      <c r="BT99" s="19"/>
      <c r="BU99" s="19">
        <v>1</v>
      </c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>
        <v>1</v>
      </c>
      <c r="CT99" s="19"/>
      <c r="CU99" s="19"/>
      <c r="CV99" s="19">
        <v>1</v>
      </c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23"/>
      <c r="DU99" s="19"/>
      <c r="DV99" s="19"/>
      <c r="DW99" s="23"/>
      <c r="DX99" s="18"/>
      <c r="DY99" s="18"/>
      <c r="DZ99" s="22"/>
      <c r="EA99" s="19"/>
      <c r="EB99" s="19"/>
      <c r="EC99" s="19"/>
      <c r="ED99" s="19"/>
      <c r="EE99" s="19"/>
      <c r="EF99" s="19"/>
      <c r="EG99" s="23"/>
      <c r="EH99" s="18"/>
      <c r="EI99" s="18"/>
      <c r="EJ99" s="18"/>
      <c r="EK99" s="18"/>
      <c r="EL99" s="18"/>
      <c r="EM99" s="18"/>
      <c r="EN99" s="22"/>
      <c r="EO99" s="18"/>
      <c r="EP99" s="18"/>
      <c r="EQ99" s="18"/>
      <c r="ER99" s="18"/>
      <c r="ES99" s="18"/>
      <c r="ET99" s="18"/>
      <c r="EU99" s="22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18"/>
      <c r="FZ99" s="18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9"/>
      <c r="GN99" s="19"/>
      <c r="GO99" s="19"/>
      <c r="GP99" s="19"/>
      <c r="GQ99" s="19"/>
      <c r="GR99" s="19"/>
      <c r="GS99" s="19"/>
      <c r="GT99" s="19"/>
      <c r="GU99" s="19"/>
      <c r="GV99" s="19"/>
      <c r="GW99" s="19"/>
      <c r="GX99" s="19"/>
      <c r="GY99" s="19"/>
      <c r="GZ99" s="19"/>
      <c r="HA99" s="19"/>
      <c r="HB99" s="19"/>
      <c r="HC99" s="19"/>
      <c r="HD99" s="19"/>
      <c r="HE99" s="19"/>
      <c r="HF99" s="19"/>
      <c r="HG99" s="19"/>
      <c r="HH99" s="19"/>
      <c r="HI99" s="19"/>
      <c r="HJ99" s="19"/>
      <c r="HK99" s="19"/>
      <c r="HL99" s="19"/>
      <c r="HM99" s="19"/>
      <c r="HN99" s="19"/>
      <c r="HO99" s="19"/>
      <c r="HP99" s="59"/>
    </row>
    <row r="100" spans="2:224" ht="15.75" thickBot="1" x14ac:dyDescent="0.3">
      <c r="B100">
        <v>716</v>
      </c>
      <c r="C100">
        <v>312</v>
      </c>
      <c r="D100" s="62">
        <v>44093</v>
      </c>
      <c r="E100" t="s">
        <v>1423</v>
      </c>
      <c r="F100" t="s">
        <v>1424</v>
      </c>
      <c r="G100">
        <v>0</v>
      </c>
      <c r="H100">
        <v>0</v>
      </c>
      <c r="I100" t="s">
        <v>1425</v>
      </c>
      <c r="J100" t="s">
        <v>20</v>
      </c>
      <c r="K100" t="s">
        <v>813</v>
      </c>
      <c r="L100" t="s">
        <v>2595</v>
      </c>
      <c r="M100" t="s">
        <v>2378</v>
      </c>
      <c r="N100" t="s">
        <v>2379</v>
      </c>
      <c r="O100" t="s">
        <v>2381</v>
      </c>
      <c r="P100" t="s">
        <v>2396</v>
      </c>
      <c r="R100">
        <v>169.9</v>
      </c>
      <c r="S100">
        <v>21</v>
      </c>
      <c r="T100" t="s">
        <v>2380</v>
      </c>
      <c r="Y100" s="18"/>
      <c r="Z100" s="18"/>
      <c r="AA100" s="18"/>
      <c r="AB100" s="18"/>
      <c r="AC100" s="18"/>
      <c r="AD100" s="18"/>
      <c r="AE100" s="18"/>
      <c r="AF100" s="18"/>
      <c r="AG100" s="18">
        <v>1</v>
      </c>
      <c r="AH100">
        <v>1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>
        <v>0</v>
      </c>
      <c r="AV100" s="18"/>
      <c r="AW100" s="18"/>
      <c r="AX100" s="18"/>
      <c r="AY100" s="18"/>
      <c r="AZ100" s="18"/>
      <c r="BA100" s="18"/>
      <c r="BB100" s="18">
        <v>0.8</v>
      </c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9"/>
      <c r="BN100" s="19"/>
      <c r="BO100" s="19"/>
      <c r="BP100" s="19"/>
      <c r="BQ100" s="19"/>
      <c r="BR100" s="19"/>
      <c r="BS100" s="19"/>
      <c r="BT100" s="19"/>
      <c r="BU100" s="19">
        <v>1</v>
      </c>
      <c r="BV100" s="19">
        <v>1</v>
      </c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>
        <v>2</v>
      </c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>
        <v>1</v>
      </c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23"/>
      <c r="DU100" s="19"/>
      <c r="DV100" s="19"/>
      <c r="DW100" s="23"/>
      <c r="DX100" s="18"/>
      <c r="DY100" s="18"/>
      <c r="DZ100" s="22"/>
      <c r="EA100" s="19"/>
      <c r="EB100" s="19"/>
      <c r="EC100" s="19"/>
      <c r="ED100" s="19"/>
      <c r="EE100" s="19"/>
      <c r="EF100" s="19"/>
      <c r="EG100" s="23"/>
      <c r="EH100" s="18"/>
      <c r="EI100" s="18"/>
      <c r="EJ100" s="18"/>
      <c r="EK100" s="18"/>
      <c r="EL100" s="18"/>
      <c r="EM100" s="18"/>
      <c r="EN100" s="22"/>
      <c r="EO100" s="18"/>
      <c r="EP100" s="18"/>
      <c r="EQ100" s="18"/>
      <c r="ER100" s="18"/>
      <c r="ES100" s="18"/>
      <c r="ET100" s="18"/>
      <c r="EU100" s="22"/>
      <c r="FC100">
        <v>0.75600000000000001</v>
      </c>
      <c r="FD100">
        <v>1</v>
      </c>
      <c r="FI100" s="18"/>
      <c r="FJ100" s="18">
        <v>1.048</v>
      </c>
      <c r="FK100" s="18"/>
      <c r="FL100" s="18"/>
      <c r="FM100" s="18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18"/>
      <c r="FZ100" s="18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9"/>
      <c r="GN100" s="19">
        <v>1</v>
      </c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59"/>
    </row>
    <row r="101" spans="2:224" ht="15.75" thickBot="1" x14ac:dyDescent="0.3">
      <c r="B101">
        <v>593</v>
      </c>
      <c r="C101">
        <v>792</v>
      </c>
      <c r="D101" s="62">
        <v>44072</v>
      </c>
      <c r="E101" t="s">
        <v>202</v>
      </c>
      <c r="F101">
        <v>31986914888</v>
      </c>
      <c r="G101">
        <v>0</v>
      </c>
      <c r="H101">
        <v>0</v>
      </c>
      <c r="I101" t="s">
        <v>203</v>
      </c>
      <c r="J101" t="s">
        <v>20</v>
      </c>
      <c r="K101" t="s">
        <v>204</v>
      </c>
      <c r="L101" t="s">
        <v>203</v>
      </c>
      <c r="M101" t="s">
        <v>2378</v>
      </c>
      <c r="N101" t="s">
        <v>2379</v>
      </c>
      <c r="O101" t="s">
        <v>2381</v>
      </c>
      <c r="P101">
        <v>5</v>
      </c>
      <c r="R101">
        <v>139.9</v>
      </c>
      <c r="S101">
        <v>21</v>
      </c>
      <c r="T101" t="s">
        <v>2426</v>
      </c>
      <c r="Y101" s="18"/>
      <c r="Z101" s="18"/>
      <c r="AA101" s="18"/>
      <c r="AB101" s="18"/>
      <c r="AC101" s="18"/>
      <c r="AD101" s="18">
        <v>0.5</v>
      </c>
      <c r="AE101" s="18"/>
      <c r="AF101" s="18"/>
      <c r="AG101" s="18">
        <v>1</v>
      </c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9"/>
      <c r="BN101" s="19"/>
      <c r="BO101" s="19"/>
      <c r="BP101" s="19"/>
      <c r="BQ101" s="19"/>
      <c r="BR101" s="19">
        <v>1</v>
      </c>
      <c r="BS101" s="19"/>
      <c r="BT101" s="19"/>
      <c r="BU101" s="19">
        <v>1</v>
      </c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23"/>
      <c r="DU101" s="19"/>
      <c r="DV101" s="19"/>
      <c r="DW101" s="23"/>
      <c r="DX101" s="18"/>
      <c r="DY101" s="18"/>
      <c r="DZ101" s="22"/>
      <c r="EA101" s="19"/>
      <c r="EB101" s="19"/>
      <c r="EC101" s="19"/>
      <c r="ED101" s="19"/>
      <c r="EE101" s="19"/>
      <c r="EF101" s="19"/>
      <c r="EG101" s="23"/>
      <c r="EH101" s="18"/>
      <c r="EI101" s="18"/>
      <c r="EJ101" s="18"/>
      <c r="EK101" s="18"/>
      <c r="EL101" s="18"/>
      <c r="EM101" s="18"/>
      <c r="EN101" s="22"/>
      <c r="EO101" s="18"/>
      <c r="EP101" s="18"/>
      <c r="EQ101" s="18"/>
      <c r="ER101" s="18"/>
      <c r="ES101" s="18"/>
      <c r="ET101" s="18"/>
      <c r="EU101" s="22"/>
      <c r="FI101" s="18"/>
      <c r="FJ101" s="18"/>
      <c r="FK101" s="18">
        <v>1.6</v>
      </c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9"/>
      <c r="GN101" s="19"/>
      <c r="GO101" s="19">
        <v>1</v>
      </c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59"/>
    </row>
    <row r="102" spans="2:224" ht="15.75" thickBot="1" x14ac:dyDescent="0.3">
      <c r="B102">
        <v>583</v>
      </c>
      <c r="C102">
        <v>312</v>
      </c>
      <c r="D102" s="62">
        <v>44072</v>
      </c>
      <c r="E102" t="s">
        <v>1423</v>
      </c>
      <c r="F102" t="s">
        <v>1424</v>
      </c>
      <c r="G102">
        <v>0</v>
      </c>
      <c r="H102">
        <v>0</v>
      </c>
      <c r="I102" t="s">
        <v>1425</v>
      </c>
      <c r="J102" t="s">
        <v>20</v>
      </c>
      <c r="K102" t="s">
        <v>813</v>
      </c>
      <c r="L102" t="s">
        <v>2595</v>
      </c>
      <c r="M102" t="s">
        <v>2378</v>
      </c>
      <c r="N102" t="s">
        <v>2379</v>
      </c>
      <c r="O102" t="s">
        <v>2381</v>
      </c>
      <c r="P102">
        <v>15</v>
      </c>
      <c r="R102">
        <v>230</v>
      </c>
      <c r="S102">
        <v>21</v>
      </c>
      <c r="T102" t="s">
        <v>2430</v>
      </c>
      <c r="U102">
        <v>10</v>
      </c>
      <c r="V102" t="s">
        <v>2619</v>
      </c>
      <c r="Y102" s="18"/>
      <c r="Z102" s="18"/>
      <c r="AA102" s="18"/>
      <c r="AB102" s="18"/>
      <c r="AC102" s="18"/>
      <c r="AD102" s="18">
        <v>1</v>
      </c>
      <c r="AE102" s="18"/>
      <c r="AF102" s="18"/>
      <c r="AG102" s="18">
        <v>1</v>
      </c>
      <c r="AH102">
        <v>1</v>
      </c>
      <c r="AI102" s="18"/>
      <c r="AJ102" s="18"/>
      <c r="AK102" s="18"/>
      <c r="AL102" s="18">
        <v>0.5</v>
      </c>
      <c r="AM102" s="18"/>
      <c r="AN102" s="18"/>
      <c r="AO102" s="18"/>
      <c r="AP102" s="18"/>
      <c r="AQ102" s="18"/>
      <c r="AR102" s="18"/>
      <c r="AS102" s="18"/>
      <c r="AT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9"/>
      <c r="BN102" s="19"/>
      <c r="BO102" s="19"/>
      <c r="BP102" s="19"/>
      <c r="BQ102" s="19"/>
      <c r="BR102" s="19">
        <v>2</v>
      </c>
      <c r="BS102" s="19"/>
      <c r="BT102" s="19"/>
      <c r="BU102" s="19">
        <v>1</v>
      </c>
      <c r="BV102" s="19">
        <v>1</v>
      </c>
      <c r="BW102" s="19"/>
      <c r="BX102" s="19"/>
      <c r="BY102" s="19"/>
      <c r="BZ102" s="19">
        <v>1</v>
      </c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23"/>
      <c r="DU102" s="19"/>
      <c r="DV102" s="19"/>
      <c r="DW102" s="23"/>
      <c r="DX102" s="18"/>
      <c r="DY102" s="18"/>
      <c r="DZ102" s="22"/>
      <c r="EA102" s="19"/>
      <c r="EB102" s="19"/>
      <c r="EC102" s="19"/>
      <c r="ED102" s="19"/>
      <c r="EE102" s="19"/>
      <c r="EF102" s="19"/>
      <c r="EG102" s="23"/>
      <c r="EH102" s="18"/>
      <c r="EI102" s="18"/>
      <c r="EJ102" s="18"/>
      <c r="EK102" s="18"/>
      <c r="EL102" s="18"/>
      <c r="EM102" s="18"/>
      <c r="EN102" s="22"/>
      <c r="EO102" s="18"/>
      <c r="EP102" s="18"/>
      <c r="EQ102" s="18"/>
      <c r="ER102" s="18"/>
      <c r="ES102" s="18"/>
      <c r="ET102" s="18"/>
      <c r="EU102" s="22"/>
      <c r="FC102">
        <v>1</v>
      </c>
      <c r="FD102">
        <v>1</v>
      </c>
      <c r="FI102" s="18"/>
      <c r="FJ102" s="18">
        <v>1.1000000000000001</v>
      </c>
      <c r="FK102" s="18"/>
      <c r="FL102" s="18">
        <v>0.2</v>
      </c>
      <c r="FM102" s="18"/>
      <c r="FN102" s="18">
        <v>0.85</v>
      </c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9"/>
      <c r="GN102" s="19">
        <v>1</v>
      </c>
      <c r="GO102" s="19"/>
      <c r="GP102" s="19">
        <v>1</v>
      </c>
      <c r="GQ102" s="19"/>
      <c r="GR102" s="19">
        <v>1</v>
      </c>
      <c r="GS102" s="19"/>
      <c r="GT102" s="19"/>
      <c r="GU102" s="19"/>
      <c r="GV102" s="19"/>
      <c r="GW102" s="19"/>
      <c r="GX102" s="19"/>
      <c r="GY102" s="19"/>
      <c r="GZ102" s="19"/>
      <c r="HA102" s="19"/>
      <c r="HB102" s="19"/>
      <c r="HC102" s="19"/>
      <c r="HD102" s="19"/>
      <c r="HE102" s="19"/>
      <c r="HF102" s="19"/>
      <c r="HG102" s="19"/>
      <c r="HH102" s="19"/>
      <c r="HI102" s="19"/>
      <c r="HJ102" s="19"/>
      <c r="HK102" s="19"/>
      <c r="HL102" s="19"/>
      <c r="HM102" s="19"/>
      <c r="HN102" s="19"/>
      <c r="HO102" s="19"/>
      <c r="HP102" s="59"/>
    </row>
    <row r="103" spans="2:224" ht="15.75" thickBot="1" x14ac:dyDescent="0.3">
      <c r="B103">
        <v>392</v>
      </c>
      <c r="C103">
        <v>708</v>
      </c>
      <c r="D103" s="62">
        <v>44045</v>
      </c>
      <c r="E103" t="s">
        <v>406</v>
      </c>
      <c r="F103">
        <v>31998886939</v>
      </c>
      <c r="G103" t="s">
        <v>407</v>
      </c>
      <c r="H103">
        <v>0</v>
      </c>
      <c r="I103" t="s">
        <v>188</v>
      </c>
      <c r="J103" t="s">
        <v>20</v>
      </c>
      <c r="K103" t="s">
        <v>189</v>
      </c>
      <c r="L103" t="s">
        <v>188</v>
      </c>
      <c r="M103" t="s">
        <v>2378</v>
      </c>
      <c r="N103" t="s">
        <v>2379</v>
      </c>
      <c r="O103" t="s">
        <v>2381</v>
      </c>
      <c r="P103">
        <v>10</v>
      </c>
      <c r="R103">
        <v>179.9</v>
      </c>
      <c r="S103">
        <v>21</v>
      </c>
      <c r="T103" t="s">
        <v>2380</v>
      </c>
      <c r="V103" t="s">
        <v>2644</v>
      </c>
      <c r="Y103" s="18">
        <v>0.91600000000000004</v>
      </c>
      <c r="Z103" s="18"/>
      <c r="AA103" s="18"/>
      <c r="AB103" s="18"/>
      <c r="AC103" s="18"/>
      <c r="AD103" s="18">
        <v>0.5</v>
      </c>
      <c r="AE103" s="18"/>
      <c r="AF103" s="18"/>
      <c r="AG103" s="18">
        <v>1</v>
      </c>
      <c r="AH103">
        <v>1</v>
      </c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>
        <v>0</v>
      </c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>
        <v>1.02</v>
      </c>
      <c r="BL103" s="18"/>
      <c r="BM103" s="19">
        <v>1</v>
      </c>
      <c r="BN103" s="19"/>
      <c r="BO103" s="19"/>
      <c r="BP103" s="19"/>
      <c r="BQ103" s="19"/>
      <c r="BR103" s="19">
        <v>1</v>
      </c>
      <c r="BS103" s="19"/>
      <c r="BT103" s="19"/>
      <c r="BU103" s="19">
        <v>1</v>
      </c>
      <c r="BV103" s="19">
        <v>1</v>
      </c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>
        <v>1</v>
      </c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23"/>
      <c r="DU103" s="19"/>
      <c r="DV103" s="19"/>
      <c r="DW103" s="23"/>
      <c r="DX103" s="18"/>
      <c r="DY103" s="18"/>
      <c r="DZ103" s="22"/>
      <c r="EA103" s="19"/>
      <c r="EB103" s="19"/>
      <c r="EC103" s="19"/>
      <c r="ED103" s="19"/>
      <c r="EE103" s="19"/>
      <c r="EF103" s="19"/>
      <c r="EG103" s="23"/>
      <c r="EH103" s="18"/>
      <c r="EI103" s="18"/>
      <c r="EJ103" s="18"/>
      <c r="EK103" s="18"/>
      <c r="EL103" s="18"/>
      <c r="EM103" s="18"/>
      <c r="EN103" s="22"/>
      <c r="EO103" s="18"/>
      <c r="EP103" s="18"/>
      <c r="EQ103" s="18"/>
      <c r="ER103" s="18"/>
      <c r="ES103" s="18"/>
      <c r="ET103" s="18"/>
      <c r="EU103" s="22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18"/>
      <c r="FZ103" s="18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9"/>
      <c r="GN103" s="19"/>
      <c r="GO103" s="19"/>
      <c r="GP103" s="19"/>
      <c r="GQ103" s="19"/>
      <c r="GR103" s="19"/>
      <c r="GS103" s="19"/>
      <c r="GT103" s="19"/>
      <c r="GU103" s="19"/>
      <c r="GV103" s="19"/>
      <c r="GW103" s="19"/>
      <c r="GX103" s="19"/>
      <c r="GY103" s="19"/>
      <c r="GZ103" s="19"/>
      <c r="HA103" s="19"/>
      <c r="HB103" s="19"/>
      <c r="HC103" s="19"/>
      <c r="HD103" s="19"/>
      <c r="HE103" s="19"/>
      <c r="HF103" s="19"/>
      <c r="HG103" s="19"/>
      <c r="HH103" s="19"/>
      <c r="HI103" s="19"/>
      <c r="HJ103" s="19"/>
      <c r="HK103" s="19"/>
      <c r="HL103" s="19"/>
      <c r="HM103" s="19"/>
      <c r="HN103" s="19"/>
      <c r="HO103" s="19"/>
      <c r="HP103" s="59"/>
    </row>
    <row r="104" spans="2:224" ht="15.75" thickBot="1" x14ac:dyDescent="0.3">
      <c r="B104">
        <v>695</v>
      </c>
      <c r="C104">
        <v>828</v>
      </c>
      <c r="D104" s="62">
        <v>44091</v>
      </c>
      <c r="E104" t="s">
        <v>94</v>
      </c>
      <c r="F104">
        <v>31994723961</v>
      </c>
      <c r="G104" t="s">
        <v>95</v>
      </c>
      <c r="H104">
        <v>0</v>
      </c>
      <c r="I104" t="s">
        <v>96</v>
      </c>
      <c r="J104" t="s">
        <v>20</v>
      </c>
      <c r="K104" t="s">
        <v>97</v>
      </c>
      <c r="L104" t="s">
        <v>96</v>
      </c>
      <c r="M104" t="s">
        <v>2378</v>
      </c>
      <c r="N104" t="s">
        <v>2379</v>
      </c>
      <c r="O104" t="s">
        <v>2382</v>
      </c>
      <c r="P104" t="s">
        <v>2382</v>
      </c>
      <c r="R104">
        <v>170.84</v>
      </c>
      <c r="S104">
        <v>20.85</v>
      </c>
      <c r="T104" t="s">
        <v>2414</v>
      </c>
      <c r="Y104" s="18"/>
      <c r="Z104" s="18"/>
      <c r="AA104" s="18"/>
      <c r="AB104" s="18"/>
      <c r="AC104" s="18"/>
      <c r="AD104" s="18"/>
      <c r="AE104" s="18"/>
      <c r="AF104" s="18"/>
      <c r="AG104" s="18"/>
      <c r="AH104">
        <v>0</v>
      </c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>
        <v>0</v>
      </c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23"/>
      <c r="DU104" s="19"/>
      <c r="DV104" s="19"/>
      <c r="DW104" s="23"/>
      <c r="DX104" s="18"/>
      <c r="DY104" s="18"/>
      <c r="DZ104" s="22"/>
      <c r="EA104" s="19"/>
      <c r="EB104" s="19"/>
      <c r="EC104" s="19"/>
      <c r="ED104" s="19"/>
      <c r="EE104" s="19"/>
      <c r="EF104" s="19"/>
      <c r="EG104" s="23"/>
      <c r="EH104" s="18"/>
      <c r="EI104" s="18"/>
      <c r="EJ104" s="18"/>
      <c r="EK104" s="18"/>
      <c r="EL104" s="18"/>
      <c r="EM104" s="18"/>
      <c r="EN104" s="22"/>
      <c r="EO104" s="18"/>
      <c r="EP104" s="18"/>
      <c r="EQ104" s="18"/>
      <c r="ER104" s="18"/>
      <c r="ES104" s="18"/>
      <c r="ET104" s="18"/>
      <c r="EU104" s="22"/>
      <c r="FI104" s="18"/>
      <c r="FJ104" s="18"/>
      <c r="FK104" s="18">
        <v>1.35</v>
      </c>
      <c r="FL104" s="18"/>
      <c r="FM104" s="18"/>
      <c r="FN104" s="18">
        <v>1.0680000000000001</v>
      </c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9"/>
      <c r="GN104" s="19"/>
      <c r="GO104" s="19">
        <v>1</v>
      </c>
      <c r="GP104" s="19"/>
      <c r="GQ104" s="19"/>
      <c r="GR104" s="19">
        <v>1</v>
      </c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59"/>
    </row>
    <row r="105" spans="2:224" ht="15.75" thickBot="1" x14ac:dyDescent="0.3">
      <c r="B105">
        <v>1144</v>
      </c>
      <c r="C105">
        <v>982</v>
      </c>
      <c r="D105" s="62">
        <v>44187</v>
      </c>
      <c r="E105" t="s">
        <v>3216</v>
      </c>
      <c r="F105">
        <v>31984945173</v>
      </c>
      <c r="G105">
        <v>0</v>
      </c>
      <c r="H105">
        <v>0</v>
      </c>
      <c r="I105" t="s">
        <v>3217</v>
      </c>
      <c r="J105" t="s">
        <v>20</v>
      </c>
      <c r="K105" t="s">
        <v>2978</v>
      </c>
      <c r="M105" t="s">
        <v>2378</v>
      </c>
      <c r="N105" t="s">
        <v>2379</v>
      </c>
      <c r="O105" t="s">
        <v>2381</v>
      </c>
      <c r="P105">
        <v>5</v>
      </c>
      <c r="R105">
        <v>150</v>
      </c>
      <c r="S105">
        <v>20.83</v>
      </c>
      <c r="T105" t="s">
        <v>2395</v>
      </c>
      <c r="Y105" s="18"/>
      <c r="Z105" s="18"/>
      <c r="AA105" s="18"/>
      <c r="AB105" s="18"/>
      <c r="AC105" s="18"/>
      <c r="AD105" s="18">
        <v>0.5</v>
      </c>
      <c r="AE105" s="18"/>
      <c r="AF105" s="18"/>
      <c r="AG105" s="18">
        <v>1</v>
      </c>
      <c r="AH105">
        <v>0</v>
      </c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>
        <v>0</v>
      </c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9"/>
      <c r="BN105" s="19"/>
      <c r="BO105" s="19"/>
      <c r="BP105" s="19"/>
      <c r="BQ105" s="19"/>
      <c r="BR105" s="19">
        <v>1</v>
      </c>
      <c r="BS105" s="19"/>
      <c r="BT105" s="19"/>
      <c r="BU105" s="19">
        <v>1</v>
      </c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23"/>
      <c r="DU105" s="19"/>
      <c r="DV105" s="19"/>
      <c r="DW105" s="23"/>
      <c r="DX105" s="18"/>
      <c r="DY105" s="18"/>
      <c r="DZ105" s="22"/>
      <c r="EA105" s="19"/>
      <c r="EB105" s="19"/>
      <c r="EC105" s="19"/>
      <c r="ED105" s="19"/>
      <c r="EE105" s="19"/>
      <c r="EF105" s="19"/>
      <c r="EG105" s="23"/>
      <c r="EH105" s="18"/>
      <c r="EI105" s="18"/>
      <c r="EJ105" s="18"/>
      <c r="EK105" s="18"/>
      <c r="EL105" s="18"/>
      <c r="EM105" s="18"/>
      <c r="EN105" s="22"/>
      <c r="EO105" s="18"/>
      <c r="EP105" s="18"/>
      <c r="EQ105" s="18"/>
      <c r="ER105" s="18"/>
      <c r="ES105" s="18"/>
      <c r="ET105" s="18"/>
      <c r="EU105" s="22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>
        <v>1.1000000000000001</v>
      </c>
      <c r="FV105" s="18"/>
      <c r="FW105" s="18"/>
      <c r="FX105" s="18"/>
      <c r="FY105" s="18"/>
      <c r="FZ105" s="18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>
        <v>1</v>
      </c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59"/>
    </row>
    <row r="106" spans="2:224" ht="15.75" thickBot="1" x14ac:dyDescent="0.3">
      <c r="B106">
        <v>1182</v>
      </c>
      <c r="C106">
        <v>998</v>
      </c>
      <c r="D106" s="62">
        <v>44192</v>
      </c>
      <c r="E106" t="s">
        <v>3246</v>
      </c>
      <c r="F106">
        <v>31997003005</v>
      </c>
      <c r="G106">
        <v>0</v>
      </c>
      <c r="H106">
        <v>0</v>
      </c>
      <c r="I106" t="s">
        <v>3247</v>
      </c>
      <c r="J106" t="s">
        <v>20</v>
      </c>
      <c r="K106" t="s">
        <v>201</v>
      </c>
      <c r="M106" t="s">
        <v>2378</v>
      </c>
      <c r="N106" t="s">
        <v>2379</v>
      </c>
      <c r="O106" t="s">
        <v>2382</v>
      </c>
      <c r="P106" t="s">
        <v>2382</v>
      </c>
      <c r="R106">
        <v>118.79</v>
      </c>
      <c r="S106">
        <v>20.69</v>
      </c>
      <c r="T106" t="s">
        <v>2404</v>
      </c>
      <c r="Y106" s="18">
        <v>1.0860000000000001</v>
      </c>
      <c r="Z106" s="18"/>
      <c r="AA106" s="18"/>
      <c r="AB106" s="18"/>
      <c r="AC106" s="18"/>
      <c r="AD106" s="18">
        <v>0.5</v>
      </c>
      <c r="AE106" s="18"/>
      <c r="AF106" s="18"/>
      <c r="AG106" s="18"/>
      <c r="AH106">
        <v>0</v>
      </c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>
        <v>0</v>
      </c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9">
        <v>1</v>
      </c>
      <c r="BN106" s="19"/>
      <c r="BO106" s="19"/>
      <c r="BP106" s="19"/>
      <c r="BQ106" s="19"/>
      <c r="BR106" s="19">
        <v>1</v>
      </c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23"/>
      <c r="DU106" s="19"/>
      <c r="DV106" s="19"/>
      <c r="DW106" s="23"/>
      <c r="DX106" s="18"/>
      <c r="DY106" s="18"/>
      <c r="DZ106" s="22"/>
      <c r="EA106" s="19"/>
      <c r="EB106" s="19"/>
      <c r="EC106" s="19"/>
      <c r="ED106" s="19"/>
      <c r="EE106" s="19"/>
      <c r="EF106" s="19"/>
      <c r="EG106" s="23"/>
      <c r="EH106" s="18"/>
      <c r="EI106" s="18"/>
      <c r="EJ106" s="18"/>
      <c r="EK106" s="18"/>
      <c r="EL106" s="18"/>
      <c r="EM106" s="18"/>
      <c r="EN106" s="22"/>
      <c r="EO106" s="18"/>
      <c r="EP106" s="18"/>
      <c r="EQ106" s="18"/>
      <c r="ER106" s="18"/>
      <c r="ES106" s="18"/>
      <c r="ET106" s="18"/>
      <c r="EU106" s="22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18"/>
      <c r="FZ106" s="18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59"/>
    </row>
    <row r="107" spans="2:224" ht="15.75" thickBot="1" x14ac:dyDescent="0.3">
      <c r="B107">
        <v>497</v>
      </c>
      <c r="C107">
        <v>548</v>
      </c>
      <c r="D107" s="62">
        <v>44057</v>
      </c>
      <c r="E107" t="s">
        <v>814</v>
      </c>
      <c r="F107">
        <v>31988800741</v>
      </c>
      <c r="G107">
        <v>0</v>
      </c>
      <c r="H107">
        <v>0</v>
      </c>
      <c r="I107" t="s">
        <v>815</v>
      </c>
      <c r="J107" t="s">
        <v>20</v>
      </c>
      <c r="K107" t="s">
        <v>97</v>
      </c>
      <c r="L107" t="s">
        <v>815</v>
      </c>
      <c r="M107" t="s">
        <v>2378</v>
      </c>
      <c r="N107" t="s">
        <v>2413</v>
      </c>
      <c r="O107" t="s">
        <v>2381</v>
      </c>
      <c r="P107" t="s">
        <v>2431</v>
      </c>
      <c r="R107">
        <v>238</v>
      </c>
      <c r="S107">
        <v>20.67</v>
      </c>
      <c r="T107" t="s">
        <v>2395</v>
      </c>
      <c r="Y107" s="18">
        <v>0.83399999999999996</v>
      </c>
      <c r="Z107" s="18"/>
      <c r="AA107" s="18"/>
      <c r="AB107" s="18"/>
      <c r="AC107" s="18"/>
      <c r="AD107" s="18"/>
      <c r="AE107" s="18"/>
      <c r="AF107" s="18"/>
      <c r="AG107" s="18">
        <v>1</v>
      </c>
      <c r="AH107">
        <v>1</v>
      </c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>
        <v>0</v>
      </c>
      <c r="AV107" s="18"/>
      <c r="AW107" s="18"/>
      <c r="AX107" s="18"/>
      <c r="AY107" s="18"/>
      <c r="AZ107" s="18"/>
      <c r="BA107" s="18"/>
      <c r="BB107" s="18">
        <v>0.4</v>
      </c>
      <c r="BC107" s="18"/>
      <c r="BD107" s="18"/>
      <c r="BE107" s="18">
        <v>0.5</v>
      </c>
      <c r="BF107" s="18"/>
      <c r="BG107" s="18"/>
      <c r="BH107" s="18"/>
      <c r="BI107" s="18"/>
      <c r="BJ107" s="18"/>
      <c r="BK107" s="18">
        <v>0.86799999999999999</v>
      </c>
      <c r="BL107" s="18"/>
      <c r="BM107" s="19">
        <v>1</v>
      </c>
      <c r="BN107" s="19"/>
      <c r="BO107" s="19"/>
      <c r="BP107" s="19"/>
      <c r="BQ107" s="19"/>
      <c r="BR107" s="19"/>
      <c r="BS107" s="19"/>
      <c r="BT107" s="19"/>
      <c r="BU107" s="19">
        <v>1</v>
      </c>
      <c r="BV107" s="19">
        <v>1</v>
      </c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>
        <v>1</v>
      </c>
      <c r="CQ107" s="19"/>
      <c r="CR107" s="19"/>
      <c r="CS107" s="19">
        <v>1</v>
      </c>
      <c r="CT107" s="19"/>
      <c r="CU107" s="19"/>
      <c r="CV107" s="19"/>
      <c r="CW107" s="19"/>
      <c r="CX107" s="19"/>
      <c r="CY107" s="19">
        <v>1</v>
      </c>
      <c r="CZ107" s="19"/>
      <c r="DA107" s="19">
        <v>1</v>
      </c>
      <c r="DB107" s="19">
        <v>1</v>
      </c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23"/>
      <c r="DU107" s="19"/>
      <c r="DV107" s="19"/>
      <c r="DW107" s="23"/>
      <c r="DX107" s="18"/>
      <c r="DY107" s="18"/>
      <c r="DZ107" s="22"/>
      <c r="EA107" s="19"/>
      <c r="EB107" s="19"/>
      <c r="EC107" s="19"/>
      <c r="ED107" s="19"/>
      <c r="EE107" s="19"/>
      <c r="EF107" s="19"/>
      <c r="EG107" s="23"/>
      <c r="EH107" s="18"/>
      <c r="EI107" s="18"/>
      <c r="EJ107" s="18"/>
      <c r="EK107" s="18"/>
      <c r="EL107" s="18"/>
      <c r="EM107" s="18"/>
      <c r="EN107" s="22"/>
      <c r="EO107" s="18"/>
      <c r="EP107" s="18"/>
      <c r="EQ107" s="18"/>
      <c r="ER107" s="18"/>
      <c r="ES107" s="18"/>
      <c r="ET107" s="18"/>
      <c r="EU107" s="22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59"/>
    </row>
    <row r="108" spans="2:224" ht="15.75" thickBot="1" x14ac:dyDescent="0.3">
      <c r="B108">
        <v>1093</v>
      </c>
      <c r="C108">
        <v>520</v>
      </c>
      <c r="D108" s="62">
        <v>44178</v>
      </c>
      <c r="E108" t="s">
        <v>888</v>
      </c>
      <c r="F108">
        <v>31999942002</v>
      </c>
      <c r="G108">
        <v>0</v>
      </c>
      <c r="H108">
        <v>0</v>
      </c>
      <c r="I108" t="s">
        <v>889</v>
      </c>
      <c r="J108" t="s">
        <v>20</v>
      </c>
      <c r="K108" t="s">
        <v>90</v>
      </c>
      <c r="L108" t="s">
        <v>889</v>
      </c>
      <c r="M108" t="s">
        <v>2378</v>
      </c>
      <c r="N108" t="s">
        <v>2378</v>
      </c>
      <c r="O108" t="s">
        <v>2381</v>
      </c>
      <c r="P108" t="s">
        <v>2431</v>
      </c>
      <c r="R108">
        <v>127.87</v>
      </c>
      <c r="S108">
        <v>20.65</v>
      </c>
      <c r="T108" t="s">
        <v>2404</v>
      </c>
      <c r="Y108" s="18"/>
      <c r="Z108" s="18"/>
      <c r="AA108" s="18"/>
      <c r="AB108" s="18"/>
      <c r="AC108" s="18"/>
      <c r="AD108" s="18"/>
      <c r="AE108" s="18"/>
      <c r="AF108" s="18"/>
      <c r="AG108" s="18">
        <v>1</v>
      </c>
      <c r="AH108">
        <v>1</v>
      </c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>
        <v>0</v>
      </c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9"/>
      <c r="BN108" s="19"/>
      <c r="BO108" s="19"/>
      <c r="BP108" s="19"/>
      <c r="BQ108" s="19"/>
      <c r="BR108" s="19"/>
      <c r="BS108" s="19"/>
      <c r="BT108" s="19"/>
      <c r="BU108" s="19">
        <v>1</v>
      </c>
      <c r="BV108" s="19">
        <v>1</v>
      </c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23"/>
      <c r="DU108" s="19"/>
      <c r="DV108" s="19"/>
      <c r="DW108" s="23"/>
      <c r="DX108" s="18"/>
      <c r="DY108" s="18"/>
      <c r="DZ108" s="22"/>
      <c r="EA108" s="19"/>
      <c r="EB108" s="19"/>
      <c r="EC108" s="19"/>
      <c r="ED108" s="19"/>
      <c r="EE108" s="19"/>
      <c r="EF108" s="19"/>
      <c r="EG108" s="23"/>
      <c r="EH108" s="18"/>
      <c r="EI108" s="18"/>
      <c r="EJ108" s="18"/>
      <c r="EK108" s="18"/>
      <c r="EL108" s="18"/>
      <c r="EM108" s="18"/>
      <c r="EN108" s="22"/>
      <c r="EO108" s="18"/>
      <c r="EP108" s="18"/>
      <c r="EQ108" s="18"/>
      <c r="ER108" s="18"/>
      <c r="ES108" s="18"/>
      <c r="ET108" s="18"/>
      <c r="EU108" s="22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>
        <v>1.28</v>
      </c>
      <c r="FZ108" s="18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>
        <v>1</v>
      </c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59"/>
    </row>
    <row r="109" spans="2:224" ht="15.75" thickBot="1" x14ac:dyDescent="0.3">
      <c r="B109">
        <v>919</v>
      </c>
      <c r="C109">
        <v>312</v>
      </c>
      <c r="D109" s="62">
        <v>44135</v>
      </c>
      <c r="E109" t="s">
        <v>1423</v>
      </c>
      <c r="F109" t="s">
        <v>1424</v>
      </c>
      <c r="G109">
        <v>0</v>
      </c>
      <c r="H109">
        <v>0</v>
      </c>
      <c r="I109" t="s">
        <v>1425</v>
      </c>
      <c r="J109" t="s">
        <v>20</v>
      </c>
      <c r="K109" t="s">
        <v>813</v>
      </c>
      <c r="L109" t="s">
        <v>3019</v>
      </c>
      <c r="M109" t="s">
        <v>2378</v>
      </c>
      <c r="N109" t="s">
        <v>2379</v>
      </c>
      <c r="O109" t="s">
        <v>2381</v>
      </c>
      <c r="P109">
        <v>15</v>
      </c>
      <c r="R109">
        <v>249.9</v>
      </c>
      <c r="S109">
        <v>20.5</v>
      </c>
      <c r="T109" t="s">
        <v>2380</v>
      </c>
      <c r="Y109" s="18">
        <v>0.83599999999999997</v>
      </c>
      <c r="Z109" s="18"/>
      <c r="AA109" s="18"/>
      <c r="AB109" s="18"/>
      <c r="AC109" s="18"/>
      <c r="AD109" s="18">
        <v>1</v>
      </c>
      <c r="AE109" s="18">
        <v>0.5</v>
      </c>
      <c r="AF109" s="18">
        <v>1</v>
      </c>
      <c r="AG109" s="18"/>
      <c r="AH109">
        <v>1</v>
      </c>
      <c r="AI109" s="18"/>
      <c r="AJ109" s="18"/>
      <c r="AK109" s="18"/>
      <c r="AL109" s="18">
        <v>0.5</v>
      </c>
      <c r="AM109" s="18"/>
      <c r="AN109" s="18"/>
      <c r="AO109" s="18"/>
      <c r="AP109" s="18"/>
      <c r="AQ109" s="18"/>
      <c r="AR109" s="18"/>
      <c r="AS109" s="18"/>
      <c r="AT109" s="18"/>
      <c r="AU109">
        <v>0</v>
      </c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9">
        <v>1</v>
      </c>
      <c r="BN109" s="19"/>
      <c r="BO109" s="19"/>
      <c r="BP109" s="19"/>
      <c r="BQ109" s="19"/>
      <c r="BR109" s="19">
        <v>2</v>
      </c>
      <c r="BS109" s="19">
        <v>1</v>
      </c>
      <c r="BT109" s="19">
        <v>1</v>
      </c>
      <c r="BU109" s="19"/>
      <c r="BV109" s="19">
        <v>1</v>
      </c>
      <c r="BW109" s="19"/>
      <c r="BX109" s="19"/>
      <c r="BY109" s="19"/>
      <c r="BZ109" s="19">
        <v>1</v>
      </c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23"/>
      <c r="DU109" s="19"/>
      <c r="DV109" s="19"/>
      <c r="DW109" s="23"/>
      <c r="DX109" s="18"/>
      <c r="DY109" s="18"/>
      <c r="DZ109" s="22"/>
      <c r="EA109" s="19"/>
      <c r="EB109" s="19"/>
      <c r="EC109" s="19"/>
      <c r="ED109" s="19"/>
      <c r="EE109" s="19"/>
      <c r="EF109" s="19"/>
      <c r="EG109" s="23"/>
      <c r="EH109" s="18"/>
      <c r="EI109" s="18"/>
      <c r="EJ109" s="18"/>
      <c r="EK109" s="18"/>
      <c r="EL109" s="18"/>
      <c r="EM109" s="18"/>
      <c r="EN109" s="22"/>
      <c r="EO109" s="18"/>
      <c r="EP109" s="18"/>
      <c r="EQ109" s="18"/>
      <c r="ER109" s="18"/>
      <c r="ES109" s="18"/>
      <c r="ET109" s="18"/>
      <c r="EU109" s="22"/>
      <c r="FC109">
        <v>1.06</v>
      </c>
      <c r="FD109">
        <v>1</v>
      </c>
      <c r="FI109" s="18"/>
      <c r="FJ109" s="18"/>
      <c r="FK109" s="18"/>
      <c r="FL109" s="18"/>
      <c r="FM109" s="18"/>
      <c r="FN109" s="18">
        <v>1.05</v>
      </c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9"/>
      <c r="GN109" s="19"/>
      <c r="GO109" s="19"/>
      <c r="GP109" s="19"/>
      <c r="GQ109" s="19"/>
      <c r="GR109" s="19">
        <v>1</v>
      </c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59"/>
    </row>
    <row r="110" spans="2:224" ht="15.75" thickBot="1" x14ac:dyDescent="0.3">
      <c r="B110">
        <v>894</v>
      </c>
      <c r="C110">
        <v>908</v>
      </c>
      <c r="D110" s="62">
        <v>44129</v>
      </c>
      <c r="E110" t="s">
        <v>2998</v>
      </c>
      <c r="F110">
        <v>31994762847</v>
      </c>
      <c r="G110" t="s">
        <v>2999</v>
      </c>
      <c r="H110">
        <v>0</v>
      </c>
      <c r="I110" t="s">
        <v>2997</v>
      </c>
      <c r="J110" t="s">
        <v>20</v>
      </c>
      <c r="K110" t="s">
        <v>2978</v>
      </c>
      <c r="L110" t="s">
        <v>2997</v>
      </c>
      <c r="M110" t="s">
        <v>2378</v>
      </c>
      <c r="N110" t="s">
        <v>2379</v>
      </c>
      <c r="O110" t="s">
        <v>2381</v>
      </c>
      <c r="P110">
        <v>15</v>
      </c>
      <c r="R110">
        <v>240</v>
      </c>
      <c r="S110">
        <v>20.2</v>
      </c>
      <c r="T110" t="s">
        <v>2395</v>
      </c>
      <c r="Y110" s="18">
        <v>1.0880000000000001</v>
      </c>
      <c r="Z110" s="18"/>
      <c r="AA110" s="18"/>
      <c r="AB110" s="18"/>
      <c r="AC110" s="18"/>
      <c r="AD110" s="18">
        <v>1</v>
      </c>
      <c r="AE110" s="18">
        <v>0.5</v>
      </c>
      <c r="AF110" s="18"/>
      <c r="AG110" s="18">
        <v>1</v>
      </c>
      <c r="AH110">
        <v>1</v>
      </c>
      <c r="AI110" s="18"/>
      <c r="AJ110" s="18"/>
      <c r="AK110" s="18"/>
      <c r="AL110" s="18">
        <v>0.5</v>
      </c>
      <c r="AM110" s="18"/>
      <c r="AN110" s="18"/>
      <c r="AO110" s="18"/>
      <c r="AP110" s="18"/>
      <c r="AQ110" s="18"/>
      <c r="AR110" s="18"/>
      <c r="AS110" s="18"/>
      <c r="AT110" s="18"/>
      <c r="AU110">
        <v>0</v>
      </c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9">
        <v>1</v>
      </c>
      <c r="BN110" s="19"/>
      <c r="BO110" s="19"/>
      <c r="BP110" s="19"/>
      <c r="BQ110" s="19"/>
      <c r="BR110" s="19">
        <v>2</v>
      </c>
      <c r="BS110" s="19">
        <v>1</v>
      </c>
      <c r="BT110" s="19"/>
      <c r="BU110" s="19">
        <v>1</v>
      </c>
      <c r="BV110" s="19">
        <v>1</v>
      </c>
      <c r="BW110" s="19"/>
      <c r="BX110" s="19"/>
      <c r="BY110" s="19"/>
      <c r="BZ110" s="19">
        <v>1</v>
      </c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23"/>
      <c r="DU110" s="19"/>
      <c r="DV110" s="19"/>
      <c r="DW110" s="23"/>
      <c r="DX110" s="18"/>
      <c r="DY110" s="18"/>
      <c r="DZ110" s="22"/>
      <c r="EA110" s="19"/>
      <c r="EB110" s="19"/>
      <c r="EC110" s="19"/>
      <c r="ED110" s="19"/>
      <c r="EE110" s="19"/>
      <c r="EF110" s="19"/>
      <c r="EG110" s="23"/>
      <c r="EH110" s="18"/>
      <c r="EI110" s="18"/>
      <c r="EJ110" s="18"/>
      <c r="EK110" s="18"/>
      <c r="EL110" s="18"/>
      <c r="EM110" s="18"/>
      <c r="EN110" s="22"/>
      <c r="EO110" s="18"/>
      <c r="EP110" s="18"/>
      <c r="EQ110" s="18"/>
      <c r="ER110" s="18"/>
      <c r="ES110" s="18"/>
      <c r="ET110" s="18"/>
      <c r="EU110" s="22"/>
      <c r="FC110">
        <v>0.86</v>
      </c>
      <c r="FD110">
        <v>1</v>
      </c>
      <c r="FI110" s="18"/>
      <c r="FJ110" s="18"/>
      <c r="FK110" s="18"/>
      <c r="FL110" s="18"/>
      <c r="FM110" s="18"/>
      <c r="FN110" s="18">
        <v>0.79400000000000004</v>
      </c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9"/>
      <c r="GN110" s="19"/>
      <c r="GO110" s="19"/>
      <c r="GP110" s="19"/>
      <c r="GQ110" s="19"/>
      <c r="GR110" s="19">
        <v>1</v>
      </c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59"/>
    </row>
    <row r="111" spans="2:224" ht="15.75" thickBot="1" x14ac:dyDescent="0.3">
      <c r="B111">
        <v>991</v>
      </c>
      <c r="C111">
        <v>745</v>
      </c>
      <c r="D111" s="62">
        <v>44156</v>
      </c>
      <c r="E111" t="s">
        <v>322</v>
      </c>
      <c r="F111">
        <v>31983270835</v>
      </c>
      <c r="G111">
        <v>0</v>
      </c>
      <c r="H111">
        <v>0</v>
      </c>
      <c r="I111" t="s">
        <v>323</v>
      </c>
      <c r="J111" t="s">
        <v>20</v>
      </c>
      <c r="K111" t="s">
        <v>139</v>
      </c>
      <c r="L111" t="s">
        <v>60</v>
      </c>
      <c r="M111" t="s">
        <v>2378</v>
      </c>
      <c r="N111" t="s">
        <v>2378</v>
      </c>
      <c r="O111" t="s">
        <v>2381</v>
      </c>
      <c r="P111">
        <v>20</v>
      </c>
      <c r="R111">
        <v>380</v>
      </c>
      <c r="S111">
        <v>20.010000000000002</v>
      </c>
      <c r="T111" t="s">
        <v>2395</v>
      </c>
      <c r="U111" t="s">
        <v>1004</v>
      </c>
      <c r="Y111" s="18"/>
      <c r="Z111" s="18"/>
      <c r="AA111" s="18"/>
      <c r="AB111" s="18"/>
      <c r="AC111" s="18">
        <v>0.73599999999999999</v>
      </c>
      <c r="AD111" s="18">
        <v>1</v>
      </c>
      <c r="AE111" s="18">
        <v>0.5</v>
      </c>
      <c r="AF111" s="18"/>
      <c r="AG111" s="18">
        <v>1</v>
      </c>
      <c r="AH111">
        <v>1</v>
      </c>
      <c r="AI111" s="18"/>
      <c r="AJ111" s="18"/>
      <c r="AK111" s="18"/>
      <c r="AL111" s="18">
        <v>0.5</v>
      </c>
      <c r="AM111" s="18"/>
      <c r="AN111" s="18"/>
      <c r="AO111" s="18"/>
      <c r="AP111" s="18"/>
      <c r="AQ111" s="18"/>
      <c r="AR111" s="18"/>
      <c r="AS111" s="18"/>
      <c r="AT111" s="18"/>
      <c r="AU111">
        <v>0</v>
      </c>
      <c r="AV111" s="18">
        <v>1.1739999999999999</v>
      </c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9"/>
      <c r="BN111" s="19"/>
      <c r="BO111" s="19"/>
      <c r="BP111" s="19"/>
      <c r="BQ111" s="19">
        <v>1</v>
      </c>
      <c r="BR111" s="19">
        <v>2</v>
      </c>
      <c r="BS111" s="19">
        <v>1</v>
      </c>
      <c r="BT111" s="19"/>
      <c r="BU111" s="19">
        <v>1</v>
      </c>
      <c r="BV111" s="19">
        <v>1</v>
      </c>
      <c r="BW111" s="19"/>
      <c r="BX111" s="19"/>
      <c r="BY111" s="19"/>
      <c r="BZ111" s="19">
        <v>1</v>
      </c>
      <c r="CA111" s="19"/>
      <c r="CB111" s="19"/>
      <c r="CC111" s="19"/>
      <c r="CD111" s="19"/>
      <c r="CE111" s="19"/>
      <c r="CF111" s="19"/>
      <c r="CG111" s="19"/>
      <c r="CH111" s="19"/>
      <c r="CI111" s="19"/>
      <c r="CJ111" s="19">
        <v>1</v>
      </c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23"/>
      <c r="DU111" s="19"/>
      <c r="DV111" s="19"/>
      <c r="DW111" s="23"/>
      <c r="DX111" s="18"/>
      <c r="DY111" s="18"/>
      <c r="DZ111" s="22"/>
      <c r="EA111" s="19"/>
      <c r="EB111" s="19"/>
      <c r="EC111" s="19"/>
      <c r="ED111" s="19"/>
      <c r="EE111" s="19"/>
      <c r="EF111" s="19"/>
      <c r="EG111" s="23"/>
      <c r="EH111" s="18"/>
      <c r="EI111" s="18"/>
      <c r="EJ111" s="18"/>
      <c r="EK111" s="18"/>
      <c r="EL111" s="18"/>
      <c r="EM111" s="18"/>
      <c r="EN111" s="22"/>
      <c r="EO111" s="18"/>
      <c r="EP111" s="18"/>
      <c r="EQ111" s="18"/>
      <c r="ER111" s="18"/>
      <c r="ES111" s="18"/>
      <c r="ET111" s="18"/>
      <c r="EU111" s="22"/>
      <c r="EX111">
        <v>1</v>
      </c>
      <c r="EY111">
        <v>1</v>
      </c>
      <c r="FI111" s="18"/>
      <c r="FJ111" s="18"/>
      <c r="FK111" s="18"/>
      <c r="FL111" s="18"/>
      <c r="FM111" s="18"/>
      <c r="FN111" s="18">
        <v>1.06</v>
      </c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9"/>
      <c r="GN111" s="19"/>
      <c r="GO111" s="19"/>
      <c r="GP111" s="19"/>
      <c r="GQ111" s="19"/>
      <c r="GR111" s="19">
        <v>1</v>
      </c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59"/>
    </row>
    <row r="112" spans="2:224" ht="15.75" thickBot="1" x14ac:dyDescent="0.3">
      <c r="B112">
        <v>1199</v>
      </c>
      <c r="C112">
        <v>1008</v>
      </c>
      <c r="D112" s="62">
        <v>44195</v>
      </c>
      <c r="E112" t="s">
        <v>3264</v>
      </c>
      <c r="F112">
        <v>31991293985</v>
      </c>
      <c r="G112">
        <v>0</v>
      </c>
      <c r="H112">
        <v>0</v>
      </c>
      <c r="I112" t="s">
        <v>3265</v>
      </c>
      <c r="J112" t="s">
        <v>20</v>
      </c>
      <c r="K112" t="s">
        <v>204</v>
      </c>
      <c r="M112" t="s">
        <v>2378</v>
      </c>
      <c r="N112" t="s">
        <v>2379</v>
      </c>
      <c r="O112" t="s">
        <v>2381</v>
      </c>
      <c r="P112">
        <v>15</v>
      </c>
      <c r="R112">
        <v>249.99</v>
      </c>
      <c r="S112">
        <v>20</v>
      </c>
      <c r="T112" t="s">
        <v>2395</v>
      </c>
      <c r="Y112" s="18">
        <v>1</v>
      </c>
      <c r="Z112" s="18"/>
      <c r="AA112" s="18"/>
      <c r="AB112" s="18"/>
      <c r="AC112" s="18"/>
      <c r="AD112" s="18">
        <v>1</v>
      </c>
      <c r="AE112" s="18">
        <v>0.5</v>
      </c>
      <c r="AF112" s="18"/>
      <c r="AG112" s="18">
        <v>1</v>
      </c>
      <c r="AH112">
        <v>1</v>
      </c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>
        <v>0</v>
      </c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9">
        <v>1</v>
      </c>
      <c r="BN112" s="19"/>
      <c r="BO112" s="19"/>
      <c r="BP112" s="19"/>
      <c r="BQ112" s="19"/>
      <c r="BR112" s="19">
        <v>2</v>
      </c>
      <c r="BS112" s="19">
        <v>1</v>
      </c>
      <c r="BT112" s="19"/>
      <c r="BU112" s="19">
        <v>1</v>
      </c>
      <c r="BV112" s="19">
        <v>1</v>
      </c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23"/>
      <c r="DU112" s="19"/>
      <c r="DV112" s="19"/>
      <c r="DW112" s="23"/>
      <c r="DX112" s="18"/>
      <c r="DY112" s="18"/>
      <c r="DZ112" s="22"/>
      <c r="EA112" s="19"/>
      <c r="EB112" s="19"/>
      <c r="EC112" s="19"/>
      <c r="ED112" s="19"/>
      <c r="EE112" s="19"/>
      <c r="EF112" s="19"/>
      <c r="EG112" s="23"/>
      <c r="EH112" s="18"/>
      <c r="EI112" s="18"/>
      <c r="EJ112" s="18"/>
      <c r="EK112" s="18"/>
      <c r="EL112" s="18"/>
      <c r="EM112" s="18"/>
      <c r="EN112" s="22"/>
      <c r="EO112" s="18"/>
      <c r="EP112" s="18"/>
      <c r="EQ112" s="18"/>
      <c r="ER112" s="18"/>
      <c r="ES112" s="18"/>
      <c r="ET112" s="18"/>
      <c r="EU112" s="22"/>
      <c r="FC112">
        <v>0.79</v>
      </c>
      <c r="FD112">
        <v>1</v>
      </c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>
        <v>0.5</v>
      </c>
      <c r="FT112" s="18"/>
      <c r="FU112" s="18"/>
      <c r="FV112" s="18"/>
      <c r="FW112" s="18"/>
      <c r="FX112" s="18"/>
      <c r="FY112" s="18">
        <v>1.2</v>
      </c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>
        <v>1</v>
      </c>
      <c r="GX112" s="19"/>
      <c r="GY112" s="19"/>
      <c r="GZ112" s="19"/>
      <c r="HA112" s="19"/>
      <c r="HB112" s="19"/>
      <c r="HC112" s="19">
        <v>1</v>
      </c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59"/>
    </row>
    <row r="113" spans="2:224" ht="15.75" thickBot="1" x14ac:dyDescent="0.3">
      <c r="B113">
        <v>1190</v>
      </c>
      <c r="C113">
        <v>924</v>
      </c>
      <c r="D113" s="62">
        <v>44194</v>
      </c>
      <c r="E113" t="s">
        <v>3049</v>
      </c>
      <c r="F113">
        <v>31987913424</v>
      </c>
      <c r="G113">
        <v>0</v>
      </c>
      <c r="H113">
        <v>0</v>
      </c>
      <c r="I113" t="s">
        <v>3048</v>
      </c>
      <c r="J113" t="s">
        <v>20</v>
      </c>
      <c r="K113" t="s">
        <v>2941</v>
      </c>
      <c r="M113" t="s">
        <v>2378</v>
      </c>
      <c r="N113" t="s">
        <v>2379</v>
      </c>
      <c r="O113" t="s">
        <v>2381</v>
      </c>
      <c r="P113">
        <v>10</v>
      </c>
      <c r="R113">
        <v>799.6</v>
      </c>
      <c r="S113">
        <v>20</v>
      </c>
      <c r="T113" t="s">
        <v>2426</v>
      </c>
      <c r="Y113" s="18">
        <v>3.9</v>
      </c>
      <c r="Z113" s="18"/>
      <c r="AA113" s="18"/>
      <c r="AB113" s="18"/>
      <c r="AC113" s="18"/>
      <c r="AD113" s="18">
        <v>2</v>
      </c>
      <c r="AE113" s="18"/>
      <c r="AF113" s="18"/>
      <c r="AG113" s="18">
        <v>4</v>
      </c>
      <c r="AH113">
        <v>4</v>
      </c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>
        <v>0</v>
      </c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9">
        <v>4</v>
      </c>
      <c r="BN113" s="19"/>
      <c r="BO113" s="19"/>
      <c r="BP113" s="19"/>
      <c r="BQ113" s="19"/>
      <c r="BR113" s="19">
        <v>4</v>
      </c>
      <c r="BS113" s="19"/>
      <c r="BT113" s="19"/>
      <c r="BU113" s="19">
        <v>4</v>
      </c>
      <c r="BV113" s="19">
        <v>4</v>
      </c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23"/>
      <c r="DU113" s="19"/>
      <c r="DV113" s="19"/>
      <c r="DW113" s="23"/>
      <c r="DX113" s="18"/>
      <c r="DY113" s="18"/>
      <c r="DZ113" s="22"/>
      <c r="EA113" s="19"/>
      <c r="EB113" s="19"/>
      <c r="EC113" s="19"/>
      <c r="ED113" s="19"/>
      <c r="EE113" s="19"/>
      <c r="EF113" s="19"/>
      <c r="EG113" s="23"/>
      <c r="EH113" s="18"/>
      <c r="EI113" s="18"/>
      <c r="EJ113" s="18"/>
      <c r="EK113" s="18"/>
      <c r="EL113" s="18"/>
      <c r="EM113" s="18"/>
      <c r="EN113" s="22"/>
      <c r="EO113" s="18"/>
      <c r="EP113" s="18"/>
      <c r="EQ113" s="18"/>
      <c r="ER113" s="18"/>
      <c r="ES113" s="18"/>
      <c r="ET113" s="18"/>
      <c r="EU113" s="22"/>
      <c r="FI113" s="18"/>
      <c r="FJ113" s="18"/>
      <c r="FK113" s="18"/>
      <c r="FL113" s="18"/>
      <c r="FM113" s="18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18">
        <v>3.7</v>
      </c>
      <c r="FZ113" s="18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>
        <v>4</v>
      </c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59"/>
    </row>
    <row r="114" spans="2:224" ht="15.75" thickBot="1" x14ac:dyDescent="0.3">
      <c r="B114">
        <v>1187</v>
      </c>
      <c r="C114">
        <v>1000</v>
      </c>
      <c r="D114" s="62">
        <v>44193</v>
      </c>
      <c r="E114" t="s">
        <v>3250</v>
      </c>
      <c r="F114">
        <v>31997830611</v>
      </c>
      <c r="G114">
        <v>0</v>
      </c>
      <c r="H114">
        <v>0</v>
      </c>
      <c r="I114" t="s">
        <v>3251</v>
      </c>
      <c r="J114" t="s">
        <v>20</v>
      </c>
      <c r="K114" t="s">
        <v>419</v>
      </c>
      <c r="L114" t="s">
        <v>3251</v>
      </c>
      <c r="M114" t="s">
        <v>2378</v>
      </c>
      <c r="N114" t="s">
        <v>2379</v>
      </c>
      <c r="O114" t="s">
        <v>2381</v>
      </c>
      <c r="P114">
        <v>15</v>
      </c>
      <c r="R114">
        <v>250</v>
      </c>
      <c r="S114">
        <v>20</v>
      </c>
      <c r="T114" t="s">
        <v>2395</v>
      </c>
      <c r="Y114" s="18">
        <v>1.1140000000000001</v>
      </c>
      <c r="Z114" s="18"/>
      <c r="AA114" s="18"/>
      <c r="AB114" s="18"/>
      <c r="AC114" s="18"/>
      <c r="AD114" s="18">
        <v>1</v>
      </c>
      <c r="AE114" s="18"/>
      <c r="AF114" s="18"/>
      <c r="AG114" s="18">
        <v>1</v>
      </c>
      <c r="AH114">
        <v>0</v>
      </c>
      <c r="AI114" s="18"/>
      <c r="AJ114" s="18"/>
      <c r="AK114" s="18"/>
      <c r="AL114" s="18">
        <v>0.5</v>
      </c>
      <c r="AM114" s="18"/>
      <c r="AN114" s="18"/>
      <c r="AO114" s="18"/>
      <c r="AP114" s="18"/>
      <c r="AQ114" s="18"/>
      <c r="AR114" s="18"/>
      <c r="AS114" s="18"/>
      <c r="AT114" s="18"/>
      <c r="AU114">
        <v>0</v>
      </c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9">
        <v>1</v>
      </c>
      <c r="BN114" s="19"/>
      <c r="BO114" s="19"/>
      <c r="BP114" s="19"/>
      <c r="BQ114" s="19"/>
      <c r="BR114" s="19">
        <v>2</v>
      </c>
      <c r="BS114" s="19"/>
      <c r="BT114" s="19"/>
      <c r="BU114" s="19">
        <v>1</v>
      </c>
      <c r="BV114" s="19"/>
      <c r="BW114" s="19"/>
      <c r="BX114" s="19"/>
      <c r="BY114" s="19"/>
      <c r="BZ114" s="19">
        <v>1</v>
      </c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23"/>
      <c r="DU114" s="19"/>
      <c r="DV114" s="19"/>
      <c r="DW114" s="23"/>
      <c r="DX114" s="18"/>
      <c r="DY114" s="18"/>
      <c r="DZ114" s="22"/>
      <c r="EA114" s="19"/>
      <c r="EB114" s="19"/>
      <c r="EC114" s="19"/>
      <c r="ED114" s="19"/>
      <c r="EE114" s="19"/>
      <c r="EF114" s="19"/>
      <c r="EG114" s="23"/>
      <c r="EH114" s="18"/>
      <c r="EI114" s="18"/>
      <c r="EJ114" s="18"/>
      <c r="EK114" s="18"/>
      <c r="EL114" s="18"/>
      <c r="EM114" s="18"/>
      <c r="EN114" s="22"/>
      <c r="EO114" s="18"/>
      <c r="EP114" s="18"/>
      <c r="EQ114" s="18"/>
      <c r="ER114" s="18"/>
      <c r="ES114" s="18"/>
      <c r="ET114" s="18"/>
      <c r="EU114" s="22"/>
      <c r="FC114">
        <v>0.78</v>
      </c>
      <c r="FD114">
        <v>1</v>
      </c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18">
        <v>1.1240000000000001</v>
      </c>
      <c r="FZ114" s="18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>
        <v>1</v>
      </c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59"/>
    </row>
    <row r="115" spans="2:224" ht="15.75" thickBot="1" x14ac:dyDescent="0.3">
      <c r="B115">
        <v>1175</v>
      </c>
      <c r="C115">
        <v>994</v>
      </c>
      <c r="D115" s="62">
        <v>44191</v>
      </c>
      <c r="E115" t="s">
        <v>3238</v>
      </c>
      <c r="F115">
        <v>15618867901</v>
      </c>
      <c r="G115">
        <v>0</v>
      </c>
      <c r="H115">
        <v>0</v>
      </c>
      <c r="I115" t="s">
        <v>3239</v>
      </c>
      <c r="J115" t="s">
        <v>20</v>
      </c>
      <c r="K115" t="s">
        <v>97</v>
      </c>
      <c r="M115" t="s">
        <v>2378</v>
      </c>
      <c r="N115" t="s">
        <v>2403</v>
      </c>
      <c r="O115" t="s">
        <v>2381</v>
      </c>
      <c r="P115">
        <v>10</v>
      </c>
      <c r="R115">
        <v>199.9</v>
      </c>
      <c r="S115">
        <v>20</v>
      </c>
      <c r="T115" t="s">
        <v>2426</v>
      </c>
      <c r="Y115" s="18">
        <v>2.4</v>
      </c>
      <c r="Z115" s="18"/>
      <c r="AA115" s="18"/>
      <c r="AB115" s="18"/>
      <c r="AC115" s="18"/>
      <c r="AD115" s="18">
        <v>0.5</v>
      </c>
      <c r="AE115" s="18"/>
      <c r="AF115" s="18"/>
      <c r="AG115" s="18">
        <v>1</v>
      </c>
      <c r="AH115">
        <v>1</v>
      </c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>
        <v>0</v>
      </c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9">
        <v>2</v>
      </c>
      <c r="BN115" s="19"/>
      <c r="BO115" s="19"/>
      <c r="BP115" s="19"/>
      <c r="BQ115" s="19"/>
      <c r="BR115" s="19">
        <v>1</v>
      </c>
      <c r="BS115" s="19"/>
      <c r="BT115" s="19"/>
      <c r="BU115" s="19">
        <v>1</v>
      </c>
      <c r="BV115" s="19">
        <v>1</v>
      </c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23"/>
      <c r="DU115" s="19"/>
      <c r="DV115" s="19"/>
      <c r="DW115" s="23"/>
      <c r="DX115" s="18"/>
      <c r="DY115" s="18"/>
      <c r="DZ115" s="22"/>
      <c r="EA115" s="19"/>
      <c r="EB115" s="19"/>
      <c r="EC115" s="19"/>
      <c r="ED115" s="19"/>
      <c r="EE115" s="19"/>
      <c r="EF115" s="19"/>
      <c r="EG115" s="23"/>
      <c r="EH115" s="18"/>
      <c r="EI115" s="18"/>
      <c r="EJ115" s="18"/>
      <c r="EK115" s="18"/>
      <c r="EL115" s="18"/>
      <c r="EM115" s="18"/>
      <c r="EN115" s="22"/>
      <c r="EO115" s="18"/>
      <c r="EP115" s="18"/>
      <c r="EQ115" s="18"/>
      <c r="ER115" s="18"/>
      <c r="ES115" s="18"/>
      <c r="ET115" s="18"/>
      <c r="EU115" s="22"/>
      <c r="EZ115">
        <v>0.5</v>
      </c>
      <c r="FA115">
        <v>1</v>
      </c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18">
        <v>2.4</v>
      </c>
      <c r="FZ115" s="18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>
        <v>2</v>
      </c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59"/>
    </row>
    <row r="116" spans="2:224" ht="15.75" thickBot="1" x14ac:dyDescent="0.3">
      <c r="B116">
        <v>1125</v>
      </c>
      <c r="C116">
        <v>924</v>
      </c>
      <c r="D116" s="62">
        <v>44184</v>
      </c>
      <c r="E116" t="s">
        <v>3049</v>
      </c>
      <c r="F116">
        <v>31987913424</v>
      </c>
      <c r="G116">
        <v>0</v>
      </c>
      <c r="H116">
        <v>0</v>
      </c>
      <c r="I116" t="s">
        <v>3048</v>
      </c>
      <c r="J116" t="s">
        <v>20</v>
      </c>
      <c r="K116" t="s">
        <v>2941</v>
      </c>
      <c r="M116" t="s">
        <v>2378</v>
      </c>
      <c r="N116" t="s">
        <v>2379</v>
      </c>
      <c r="O116" t="s">
        <v>2381</v>
      </c>
      <c r="P116">
        <v>10</v>
      </c>
      <c r="R116">
        <v>199.9</v>
      </c>
      <c r="S116">
        <v>20</v>
      </c>
      <c r="T116" t="s">
        <v>2426</v>
      </c>
      <c r="U116">
        <v>10</v>
      </c>
      <c r="V116" t="s">
        <v>3214</v>
      </c>
      <c r="Y116" s="18"/>
      <c r="Z116" s="18"/>
      <c r="AA116" s="18"/>
      <c r="AB116" s="18"/>
      <c r="AC116" s="18"/>
      <c r="AD116" s="18">
        <v>0.5</v>
      </c>
      <c r="AE116" s="18"/>
      <c r="AF116" s="18"/>
      <c r="AG116" s="18">
        <v>1</v>
      </c>
      <c r="AH116">
        <v>1</v>
      </c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>
        <v>0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9"/>
      <c r="BN116" s="19"/>
      <c r="BO116" s="19"/>
      <c r="BP116" s="19"/>
      <c r="BQ116" s="19"/>
      <c r="BR116" s="19">
        <v>1</v>
      </c>
      <c r="BS116" s="19"/>
      <c r="BT116" s="19"/>
      <c r="BU116" s="19">
        <v>1</v>
      </c>
      <c r="BV116" s="19">
        <v>1</v>
      </c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23"/>
      <c r="DU116" s="19"/>
      <c r="DV116" s="19"/>
      <c r="DW116" s="23"/>
      <c r="DX116" s="18"/>
      <c r="DY116" s="18"/>
      <c r="DZ116" s="22"/>
      <c r="EA116" s="19"/>
      <c r="EB116" s="19"/>
      <c r="EC116" s="19"/>
      <c r="ED116" s="19"/>
      <c r="EE116" s="19"/>
      <c r="EF116" s="19"/>
      <c r="EG116" s="23"/>
      <c r="EH116" s="18"/>
      <c r="EI116" s="18"/>
      <c r="EJ116" s="18"/>
      <c r="EK116" s="18"/>
      <c r="EL116" s="18"/>
      <c r="EM116" s="18"/>
      <c r="EN116" s="22"/>
      <c r="EO116" s="18"/>
      <c r="EP116" s="18"/>
      <c r="EQ116" s="18"/>
      <c r="ER116" s="18"/>
      <c r="ES116" s="18"/>
      <c r="ET116" s="18"/>
      <c r="EU116" s="22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>
        <v>1.08</v>
      </c>
      <c r="FV116" s="18">
        <v>1.034</v>
      </c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>
        <v>1</v>
      </c>
      <c r="GZ116" s="19">
        <v>1</v>
      </c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59"/>
    </row>
    <row r="117" spans="2:224" ht="15.75" thickBot="1" x14ac:dyDescent="0.3">
      <c r="B117">
        <v>1052</v>
      </c>
      <c r="C117">
        <v>877</v>
      </c>
      <c r="D117" s="62">
        <v>44171</v>
      </c>
      <c r="E117" t="s">
        <v>2904</v>
      </c>
      <c r="F117">
        <v>31997859744</v>
      </c>
      <c r="G117">
        <v>0</v>
      </c>
      <c r="H117">
        <v>0</v>
      </c>
      <c r="I117" t="s">
        <v>2905</v>
      </c>
      <c r="J117" t="s">
        <v>20</v>
      </c>
      <c r="K117" t="s">
        <v>2906</v>
      </c>
      <c r="L117" t="s">
        <v>2905</v>
      </c>
      <c r="M117" t="s">
        <v>2378</v>
      </c>
      <c r="N117" t="s">
        <v>2379</v>
      </c>
      <c r="O117" t="s">
        <v>2381</v>
      </c>
      <c r="P117" t="s">
        <v>2431</v>
      </c>
      <c r="R117">
        <v>160.47</v>
      </c>
      <c r="S117">
        <v>20</v>
      </c>
      <c r="T117" t="s">
        <v>2395</v>
      </c>
      <c r="Y117" s="18"/>
      <c r="Z117" s="18"/>
      <c r="AA117" s="18"/>
      <c r="AB117" s="18"/>
      <c r="AC117" s="18"/>
      <c r="AD117" s="18">
        <v>1</v>
      </c>
      <c r="AE117" s="18"/>
      <c r="AF117" s="18">
        <v>1</v>
      </c>
      <c r="AG117" s="18"/>
      <c r="AH117">
        <v>0</v>
      </c>
      <c r="AI117" s="18"/>
      <c r="AJ117" s="18"/>
      <c r="AK117" s="18"/>
      <c r="AL117" s="18">
        <v>0.5</v>
      </c>
      <c r="AM117" s="18"/>
      <c r="AN117" s="18"/>
      <c r="AO117" s="18"/>
      <c r="AP117" s="18"/>
      <c r="AQ117" s="18"/>
      <c r="AR117" s="18"/>
      <c r="AS117" s="18"/>
      <c r="AT117" s="18"/>
      <c r="AU117">
        <v>0</v>
      </c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9"/>
      <c r="BN117" s="19"/>
      <c r="BO117" s="19"/>
      <c r="BP117" s="19"/>
      <c r="BQ117" s="19"/>
      <c r="BR117" s="19">
        <v>2</v>
      </c>
      <c r="BS117" s="19"/>
      <c r="BT117" s="19">
        <v>1</v>
      </c>
      <c r="BU117" s="19"/>
      <c r="BV117" s="19"/>
      <c r="BW117" s="19"/>
      <c r="BX117" s="19"/>
      <c r="BY117" s="19"/>
      <c r="BZ117" s="19">
        <v>1</v>
      </c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23"/>
      <c r="DU117" s="19"/>
      <c r="DV117" s="19"/>
      <c r="DW117" s="23"/>
      <c r="DX117" s="18"/>
      <c r="DY117" s="18"/>
      <c r="DZ117" s="22"/>
      <c r="EA117" s="19"/>
      <c r="EB117" s="19"/>
      <c r="EC117" s="19"/>
      <c r="ED117" s="19"/>
      <c r="EE117" s="19"/>
      <c r="EF117" s="19"/>
      <c r="EG117" s="23"/>
      <c r="EH117" s="18"/>
      <c r="EI117" s="18"/>
      <c r="EJ117" s="18"/>
      <c r="EK117" s="18"/>
      <c r="EL117" s="18"/>
      <c r="EM117" s="18"/>
      <c r="EN117" s="22"/>
      <c r="EO117" s="18"/>
      <c r="EP117" s="18"/>
      <c r="EQ117" s="18"/>
      <c r="ER117" s="18"/>
      <c r="ES117" s="18"/>
      <c r="ET117" s="18"/>
      <c r="EU117" s="22"/>
      <c r="EX117">
        <v>1.1579999999999999</v>
      </c>
      <c r="EY117">
        <v>1</v>
      </c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59"/>
    </row>
    <row r="118" spans="2:224" ht="15.75" thickBot="1" x14ac:dyDescent="0.3">
      <c r="B118">
        <v>756</v>
      </c>
      <c r="C118">
        <v>479</v>
      </c>
      <c r="D118" s="62">
        <v>44101</v>
      </c>
      <c r="E118" t="s">
        <v>978</v>
      </c>
      <c r="F118">
        <v>31985183623</v>
      </c>
      <c r="G118">
        <v>0</v>
      </c>
      <c r="H118">
        <v>0</v>
      </c>
      <c r="I118" t="s">
        <v>979</v>
      </c>
      <c r="J118" t="s">
        <v>20</v>
      </c>
      <c r="K118" t="s">
        <v>472</v>
      </c>
      <c r="L118" t="s">
        <v>2838</v>
      </c>
      <c r="M118" t="s">
        <v>2378</v>
      </c>
      <c r="N118" t="s">
        <v>2403</v>
      </c>
      <c r="O118" t="s">
        <v>2381</v>
      </c>
      <c r="P118" t="s">
        <v>2431</v>
      </c>
      <c r="R118">
        <v>145</v>
      </c>
      <c r="S118">
        <v>20</v>
      </c>
      <c r="T118" t="s">
        <v>2395</v>
      </c>
      <c r="Y118" s="18">
        <v>0.8</v>
      </c>
      <c r="Z118" s="18"/>
      <c r="AA118" s="18"/>
      <c r="AB118" s="18"/>
      <c r="AC118" s="18"/>
      <c r="AD118" s="18"/>
      <c r="AE118" s="18"/>
      <c r="AF118" s="18"/>
      <c r="AG118" s="18"/>
      <c r="AH118">
        <v>2</v>
      </c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>
        <v>0</v>
      </c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>
        <v>0.95599999999999996</v>
      </c>
      <c r="BL118" s="18"/>
      <c r="BM118" s="19">
        <v>1</v>
      </c>
      <c r="BN118" s="19"/>
      <c r="BO118" s="19"/>
      <c r="BP118" s="19"/>
      <c r="BQ118" s="19"/>
      <c r="BR118" s="19"/>
      <c r="BS118" s="19"/>
      <c r="BT118" s="19"/>
      <c r="BU118" s="19"/>
      <c r="BV118" s="19">
        <v>2</v>
      </c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>
        <v>1</v>
      </c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23"/>
      <c r="DU118" s="19"/>
      <c r="DV118" s="19"/>
      <c r="DW118" s="23"/>
      <c r="DX118" s="18"/>
      <c r="DY118" s="18"/>
      <c r="DZ118" s="22"/>
      <c r="EA118" s="19"/>
      <c r="EB118" s="19"/>
      <c r="EC118" s="19"/>
      <c r="ED118" s="19"/>
      <c r="EE118" s="19"/>
      <c r="EF118" s="19"/>
      <c r="EG118" s="23"/>
      <c r="EH118" s="18"/>
      <c r="EI118" s="18"/>
      <c r="EJ118" s="18"/>
      <c r="EK118" s="18"/>
      <c r="EL118" s="18"/>
      <c r="EM118" s="18"/>
      <c r="EN118" s="22"/>
      <c r="EO118" s="18"/>
      <c r="EP118" s="18"/>
      <c r="EQ118" s="18"/>
      <c r="ER118" s="18"/>
      <c r="ES118" s="18"/>
      <c r="ET118" s="18"/>
      <c r="EU118" s="22"/>
      <c r="FI118" s="18"/>
      <c r="FJ118" s="18"/>
      <c r="FK118" s="18"/>
      <c r="FL118" s="18"/>
      <c r="FM118" s="18"/>
      <c r="FN118" s="18"/>
      <c r="FO118" s="18"/>
      <c r="FP118" s="18"/>
      <c r="FQ118" s="18"/>
      <c r="FR118" s="18"/>
      <c r="FS118" s="18"/>
      <c r="FT118" s="18"/>
      <c r="FU118" s="18"/>
      <c r="FV118" s="18"/>
      <c r="FW118" s="18"/>
      <c r="FX118" s="18"/>
      <c r="FY118" s="18"/>
      <c r="FZ118" s="18"/>
      <c r="GA118" s="18"/>
      <c r="GB118" s="18"/>
      <c r="GC118" s="18"/>
      <c r="GD118" s="18"/>
      <c r="GE118" s="18"/>
      <c r="GF118" s="18"/>
      <c r="GG118" s="18"/>
      <c r="GH118" s="18"/>
      <c r="GI118" s="18"/>
      <c r="GJ118" s="18"/>
      <c r="GK118" s="18"/>
      <c r="GL118" s="18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59"/>
    </row>
    <row r="119" spans="2:224" ht="15.75" thickBot="1" x14ac:dyDescent="0.3">
      <c r="B119">
        <v>675</v>
      </c>
      <c r="C119">
        <v>312</v>
      </c>
      <c r="D119" s="62">
        <v>44086</v>
      </c>
      <c r="E119" t="s">
        <v>1423</v>
      </c>
      <c r="F119" t="s">
        <v>1424</v>
      </c>
      <c r="G119">
        <v>0</v>
      </c>
      <c r="H119">
        <v>0</v>
      </c>
      <c r="I119" t="s">
        <v>1425</v>
      </c>
      <c r="J119" t="s">
        <v>20</v>
      </c>
      <c r="K119" t="s">
        <v>813</v>
      </c>
      <c r="L119" t="s">
        <v>2595</v>
      </c>
      <c r="M119" t="s">
        <v>2378</v>
      </c>
      <c r="N119" t="s">
        <v>2379</v>
      </c>
      <c r="O119" t="s">
        <v>2381</v>
      </c>
      <c r="P119" t="s">
        <v>2396</v>
      </c>
      <c r="R119">
        <v>159.9</v>
      </c>
      <c r="S119">
        <v>20</v>
      </c>
      <c r="T119" t="s">
        <v>2380</v>
      </c>
      <c r="Y119" s="18"/>
      <c r="Z119" s="18"/>
      <c r="AA119" s="18"/>
      <c r="AB119" s="18"/>
      <c r="AC119" s="18"/>
      <c r="AD119" s="18"/>
      <c r="AE119" s="18"/>
      <c r="AF119" s="18"/>
      <c r="AG119" s="18">
        <v>1</v>
      </c>
      <c r="AH119">
        <v>2</v>
      </c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>
        <v>0</v>
      </c>
      <c r="AV119" s="18"/>
      <c r="AW119" s="18"/>
      <c r="AX119" s="18"/>
      <c r="AY119" s="18"/>
      <c r="AZ119" s="18"/>
      <c r="BA119" s="18"/>
      <c r="BB119" s="18">
        <v>0.8</v>
      </c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9"/>
      <c r="BN119" s="19"/>
      <c r="BO119" s="19"/>
      <c r="BP119" s="19"/>
      <c r="BQ119" s="19"/>
      <c r="BR119" s="19"/>
      <c r="BS119" s="19"/>
      <c r="BT119" s="19"/>
      <c r="BU119" s="19">
        <v>1</v>
      </c>
      <c r="BV119" s="19">
        <v>2</v>
      </c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>
        <v>2</v>
      </c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23"/>
      <c r="DU119" s="19"/>
      <c r="DV119" s="19"/>
      <c r="DW119" s="23"/>
      <c r="DX119" s="18"/>
      <c r="DY119" s="18"/>
      <c r="DZ119" s="22"/>
      <c r="EA119" s="19"/>
      <c r="EB119" s="19"/>
      <c r="EC119" s="19"/>
      <c r="ED119" s="19"/>
      <c r="EE119" s="19"/>
      <c r="EF119" s="19"/>
      <c r="EG119" s="23"/>
      <c r="EH119" s="18"/>
      <c r="EI119" s="18"/>
      <c r="EJ119" s="18"/>
      <c r="EK119" s="18"/>
      <c r="EL119" s="18"/>
      <c r="EM119" s="18"/>
      <c r="EN119" s="22"/>
      <c r="EO119" s="18"/>
      <c r="EP119" s="18"/>
      <c r="EQ119" s="18"/>
      <c r="ER119" s="18"/>
      <c r="ES119" s="18"/>
      <c r="ET119" s="18"/>
      <c r="EU119" s="22"/>
      <c r="EV119">
        <v>11</v>
      </c>
      <c r="EW119" t="s">
        <v>2601</v>
      </c>
      <c r="FC119">
        <v>0.85599999999999998</v>
      </c>
      <c r="FD119">
        <v>1</v>
      </c>
      <c r="FI119" s="18"/>
      <c r="FJ119" s="18">
        <v>0.876</v>
      </c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18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9"/>
      <c r="GN119" s="19">
        <v>1</v>
      </c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59"/>
    </row>
    <row r="120" spans="2:224" ht="15.75" thickBot="1" x14ac:dyDescent="0.3">
      <c r="B120">
        <v>663</v>
      </c>
      <c r="C120">
        <v>819</v>
      </c>
      <c r="D120" s="62">
        <v>44085</v>
      </c>
      <c r="E120" t="s">
        <v>120</v>
      </c>
      <c r="F120">
        <v>31984897858</v>
      </c>
      <c r="G120">
        <v>0</v>
      </c>
      <c r="H120">
        <v>0</v>
      </c>
      <c r="I120" t="s">
        <v>121</v>
      </c>
      <c r="J120" t="s">
        <v>20</v>
      </c>
      <c r="K120" t="s">
        <v>122</v>
      </c>
      <c r="L120" t="s">
        <v>121</v>
      </c>
      <c r="M120" t="s">
        <v>2378</v>
      </c>
      <c r="N120" t="s">
        <v>2379</v>
      </c>
      <c r="O120" t="s">
        <v>2381</v>
      </c>
      <c r="P120" t="s">
        <v>2431</v>
      </c>
      <c r="R120">
        <v>178.56</v>
      </c>
      <c r="S120">
        <v>20</v>
      </c>
      <c r="T120" t="s">
        <v>2404</v>
      </c>
      <c r="Y120" s="18"/>
      <c r="Z120" s="18"/>
      <c r="AA120" s="18"/>
      <c r="AB120" s="18"/>
      <c r="AC120" s="18"/>
      <c r="AD120" s="18"/>
      <c r="AE120" s="18"/>
      <c r="AF120" s="18">
        <v>1</v>
      </c>
      <c r="AG120" s="18"/>
      <c r="AH120">
        <v>1</v>
      </c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>
        <v>0</v>
      </c>
      <c r="AV120" s="18"/>
      <c r="AW120" s="18"/>
      <c r="AX120" s="18"/>
      <c r="AY120" s="18"/>
      <c r="AZ120" s="18"/>
      <c r="BA120" s="18"/>
      <c r="BB120" s="18">
        <v>0.4</v>
      </c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9"/>
      <c r="BN120" s="19"/>
      <c r="BO120" s="19"/>
      <c r="BP120" s="19"/>
      <c r="BQ120" s="19"/>
      <c r="BR120" s="19"/>
      <c r="BS120" s="19"/>
      <c r="BT120" s="19">
        <v>1</v>
      </c>
      <c r="BU120" s="19"/>
      <c r="BV120" s="19">
        <v>1</v>
      </c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>
        <v>1</v>
      </c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23"/>
      <c r="DU120" s="19"/>
      <c r="DV120" s="19"/>
      <c r="DW120" s="23"/>
      <c r="DX120" s="18"/>
      <c r="DY120" s="18"/>
      <c r="DZ120" s="22"/>
      <c r="EA120" s="19"/>
      <c r="EB120" s="19"/>
      <c r="EC120" s="19"/>
      <c r="ED120" s="19"/>
      <c r="EE120" s="19"/>
      <c r="EF120" s="19"/>
      <c r="EG120" s="23"/>
      <c r="EH120" s="18"/>
      <c r="EI120" s="18"/>
      <c r="EJ120" s="18"/>
      <c r="EK120" s="18"/>
      <c r="EL120" s="18"/>
      <c r="EM120" s="18"/>
      <c r="EN120" s="22"/>
      <c r="EO120" s="18"/>
      <c r="EP120" s="18"/>
      <c r="EQ120" s="18"/>
      <c r="ER120" s="18"/>
      <c r="ES120" s="18"/>
      <c r="ET120" s="18"/>
      <c r="EU120" s="22"/>
      <c r="FI120" s="18"/>
      <c r="FJ120" s="18"/>
      <c r="FK120" s="18"/>
      <c r="FL120" s="18"/>
      <c r="FM120" s="18">
        <v>1.1339999999999999</v>
      </c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9"/>
      <c r="GN120" s="19"/>
      <c r="GO120" s="19"/>
      <c r="GP120" s="19"/>
      <c r="GQ120" s="19">
        <v>1</v>
      </c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59"/>
    </row>
    <row r="121" spans="2:224" ht="15.75" thickBot="1" x14ac:dyDescent="0.3">
      <c r="B121">
        <v>647</v>
      </c>
      <c r="C121">
        <v>312</v>
      </c>
      <c r="D121" s="62">
        <v>44081</v>
      </c>
      <c r="E121" t="s">
        <v>1423</v>
      </c>
      <c r="F121" t="s">
        <v>1424</v>
      </c>
      <c r="G121">
        <v>0</v>
      </c>
      <c r="H121">
        <v>0</v>
      </c>
      <c r="I121" t="s">
        <v>1425</v>
      </c>
      <c r="J121" t="s">
        <v>20</v>
      </c>
      <c r="K121" t="s">
        <v>813</v>
      </c>
      <c r="L121" t="s">
        <v>2595</v>
      </c>
      <c r="M121" t="s">
        <v>2378</v>
      </c>
      <c r="N121" t="s">
        <v>2379</v>
      </c>
      <c r="O121" t="s">
        <v>2381</v>
      </c>
      <c r="P121" t="s">
        <v>2396</v>
      </c>
      <c r="R121">
        <v>159.9</v>
      </c>
      <c r="S121">
        <v>20</v>
      </c>
      <c r="T121" t="s">
        <v>2380</v>
      </c>
      <c r="Y121" s="18"/>
      <c r="Z121" s="18"/>
      <c r="AA121" s="18"/>
      <c r="AB121" s="18"/>
      <c r="AC121" s="18"/>
      <c r="AD121" s="18">
        <v>0.5</v>
      </c>
      <c r="AE121" s="18"/>
      <c r="AF121" s="18"/>
      <c r="AG121" s="18">
        <v>1</v>
      </c>
      <c r="AH121">
        <v>1</v>
      </c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>
        <v>0</v>
      </c>
      <c r="AV121" s="18"/>
      <c r="AW121" s="18"/>
      <c r="AX121" s="18"/>
      <c r="AY121" s="18"/>
      <c r="AZ121" s="18"/>
      <c r="BA121" s="18"/>
      <c r="BB121" s="18">
        <v>0.8</v>
      </c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9"/>
      <c r="BN121" s="19"/>
      <c r="BO121" s="19"/>
      <c r="BP121" s="19"/>
      <c r="BQ121" s="19"/>
      <c r="BR121" s="19">
        <v>1</v>
      </c>
      <c r="BS121" s="19"/>
      <c r="BT121" s="19"/>
      <c r="BU121" s="19">
        <v>1</v>
      </c>
      <c r="BV121" s="19">
        <v>1</v>
      </c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>
        <v>2</v>
      </c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23"/>
      <c r="DU121" s="19"/>
      <c r="DV121" s="19"/>
      <c r="DW121" s="23"/>
      <c r="DX121" s="18"/>
      <c r="DY121" s="18"/>
      <c r="DZ121" s="22"/>
      <c r="EA121" s="19"/>
      <c r="EB121" s="19"/>
      <c r="EC121" s="19"/>
      <c r="ED121" s="19"/>
      <c r="EE121" s="19"/>
      <c r="EF121" s="19"/>
      <c r="EG121" s="23"/>
      <c r="EH121" s="18"/>
      <c r="EI121" s="18"/>
      <c r="EJ121" s="18"/>
      <c r="EK121" s="18"/>
      <c r="EL121" s="18"/>
      <c r="EM121" s="18"/>
      <c r="EN121" s="22"/>
      <c r="EO121" s="18"/>
      <c r="EP121" s="18"/>
      <c r="EQ121" s="18"/>
      <c r="ER121" s="18"/>
      <c r="ES121" s="18"/>
      <c r="ET121" s="18"/>
      <c r="EU121" s="22"/>
      <c r="EV121">
        <v>7.5</v>
      </c>
      <c r="EW121" t="s">
        <v>2596</v>
      </c>
      <c r="FC121">
        <v>0.69799999999999995</v>
      </c>
      <c r="FD121">
        <v>1</v>
      </c>
      <c r="FI121" s="18"/>
      <c r="FJ121" s="18">
        <v>0.94199999999999995</v>
      </c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9"/>
      <c r="GN121" s="19">
        <v>1</v>
      </c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59"/>
    </row>
    <row r="122" spans="2:224" ht="15.75" thickBot="1" x14ac:dyDescent="0.3">
      <c r="B122">
        <v>543</v>
      </c>
      <c r="C122">
        <v>52</v>
      </c>
      <c r="D122" s="62">
        <v>44065</v>
      </c>
      <c r="E122" t="s">
        <v>2241</v>
      </c>
      <c r="F122">
        <v>31996046023</v>
      </c>
      <c r="G122" t="s">
        <v>2242</v>
      </c>
      <c r="H122">
        <v>0</v>
      </c>
      <c r="I122">
        <v>0</v>
      </c>
      <c r="J122" t="s">
        <v>20</v>
      </c>
      <c r="K122">
        <v>0</v>
      </c>
      <c r="L122" t="s">
        <v>60</v>
      </c>
      <c r="M122" t="s">
        <v>2378</v>
      </c>
      <c r="N122" t="s">
        <v>617</v>
      </c>
      <c r="O122" t="s">
        <v>2381</v>
      </c>
      <c r="P122">
        <v>10</v>
      </c>
      <c r="R122">
        <v>179.9</v>
      </c>
      <c r="S122">
        <v>20</v>
      </c>
      <c r="T122" t="s">
        <v>2395</v>
      </c>
      <c r="Y122" s="18"/>
      <c r="Z122" s="18">
        <v>0.64</v>
      </c>
      <c r="AA122" s="18"/>
      <c r="AB122" s="18"/>
      <c r="AC122" s="18"/>
      <c r="AD122" s="18">
        <v>1</v>
      </c>
      <c r="AE122" s="18"/>
      <c r="AF122" s="18"/>
      <c r="AG122" s="18">
        <v>1</v>
      </c>
      <c r="AH122">
        <v>1</v>
      </c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>
        <v>0</v>
      </c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9"/>
      <c r="BN122" s="19">
        <v>1</v>
      </c>
      <c r="BO122" s="19"/>
      <c r="BP122" s="19"/>
      <c r="BQ122" s="19"/>
      <c r="BR122" s="19">
        <v>2</v>
      </c>
      <c r="BS122" s="19"/>
      <c r="BT122" s="19"/>
      <c r="BU122" s="19">
        <v>1</v>
      </c>
      <c r="BV122" s="19">
        <v>1</v>
      </c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23"/>
      <c r="DU122" s="19"/>
      <c r="DV122" s="19"/>
      <c r="DW122" s="23"/>
      <c r="DX122" s="18"/>
      <c r="DY122" s="18"/>
      <c r="DZ122" s="22"/>
      <c r="EA122" s="19"/>
      <c r="EB122" s="19"/>
      <c r="EC122" s="19"/>
      <c r="ED122" s="19"/>
      <c r="EE122" s="19"/>
      <c r="EF122" s="19"/>
      <c r="EG122" s="23"/>
      <c r="EH122" s="18"/>
      <c r="EI122" s="18"/>
      <c r="EJ122" s="18"/>
      <c r="EK122" s="18"/>
      <c r="EL122" s="18"/>
      <c r="EM122" s="18"/>
      <c r="EN122" s="22"/>
      <c r="EO122" s="18"/>
      <c r="EP122" s="18"/>
      <c r="EQ122" s="18"/>
      <c r="ER122" s="18"/>
      <c r="ES122" s="18"/>
      <c r="ET122" s="18"/>
      <c r="EU122" s="22"/>
      <c r="FI122" s="18"/>
      <c r="FJ122" s="18">
        <v>1.22</v>
      </c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18"/>
      <c r="FZ122" s="18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9"/>
      <c r="GN122" s="19">
        <v>1</v>
      </c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59"/>
    </row>
    <row r="123" spans="2:224" ht="15.75" thickBot="1" x14ac:dyDescent="0.3">
      <c r="B123">
        <v>530</v>
      </c>
      <c r="C123">
        <v>413</v>
      </c>
      <c r="D123" s="62">
        <v>44064</v>
      </c>
      <c r="E123" t="s">
        <v>1124</v>
      </c>
      <c r="F123">
        <v>31997554008</v>
      </c>
      <c r="G123">
        <v>0</v>
      </c>
      <c r="H123">
        <v>0</v>
      </c>
      <c r="I123">
        <v>0</v>
      </c>
      <c r="J123">
        <v>0</v>
      </c>
      <c r="K123">
        <v>0</v>
      </c>
      <c r="M123" t="s">
        <v>2378</v>
      </c>
      <c r="N123" t="s">
        <v>2379</v>
      </c>
      <c r="O123" t="s">
        <v>2381</v>
      </c>
      <c r="P123" t="s">
        <v>2486</v>
      </c>
      <c r="R123">
        <v>119.9</v>
      </c>
      <c r="S123">
        <v>20</v>
      </c>
      <c r="T123" t="s">
        <v>2404</v>
      </c>
      <c r="U123">
        <v>10</v>
      </c>
      <c r="V123" t="s">
        <v>2624</v>
      </c>
      <c r="Y123" s="18"/>
      <c r="Z123" s="18"/>
      <c r="AA123" s="18"/>
      <c r="AB123" s="18"/>
      <c r="AC123" s="18"/>
      <c r="AD123" s="18">
        <v>0.5</v>
      </c>
      <c r="AE123" s="18"/>
      <c r="AF123" s="18"/>
      <c r="AG123" s="18">
        <v>1</v>
      </c>
      <c r="AH123">
        <v>1</v>
      </c>
      <c r="AI123" s="18"/>
      <c r="AJ123" s="18"/>
      <c r="AK123" s="18"/>
      <c r="AL123" s="18"/>
      <c r="AM123" s="18"/>
      <c r="AN123" s="18"/>
      <c r="AO123" s="18"/>
      <c r="AP123" s="18">
        <v>1.08</v>
      </c>
      <c r="AQ123" s="18"/>
      <c r="AR123" s="18"/>
      <c r="AS123" s="18"/>
      <c r="AT123" s="18"/>
      <c r="AU123">
        <v>0</v>
      </c>
      <c r="AV123" s="18"/>
      <c r="AW123" s="18"/>
      <c r="AX123" s="18"/>
      <c r="AY123" s="18"/>
      <c r="AZ123" s="18"/>
      <c r="BA123" s="18"/>
      <c r="BB123" s="18">
        <v>0.4</v>
      </c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9"/>
      <c r="BN123" s="19"/>
      <c r="BO123" s="19"/>
      <c r="BP123" s="19"/>
      <c r="BQ123" s="19"/>
      <c r="BR123" s="19">
        <v>1</v>
      </c>
      <c r="BS123" s="19"/>
      <c r="BT123" s="19"/>
      <c r="BU123" s="19">
        <v>1</v>
      </c>
      <c r="BV123" s="19">
        <v>1</v>
      </c>
      <c r="BW123" s="19"/>
      <c r="BX123" s="19"/>
      <c r="BY123" s="19"/>
      <c r="BZ123" s="19"/>
      <c r="CA123" s="19"/>
      <c r="CB123" s="19"/>
      <c r="CC123" s="19"/>
      <c r="CD123" s="19">
        <v>1</v>
      </c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>
        <v>1</v>
      </c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23"/>
      <c r="DU123" s="19"/>
      <c r="DV123" s="19"/>
      <c r="DW123" s="23"/>
      <c r="DX123" s="18"/>
      <c r="DY123" s="18"/>
      <c r="DZ123" s="22"/>
      <c r="EA123" s="19"/>
      <c r="EB123" s="19"/>
      <c r="EC123" s="19"/>
      <c r="ED123" s="19"/>
      <c r="EE123" s="19"/>
      <c r="EF123" s="19"/>
      <c r="EG123" s="23"/>
      <c r="EH123" s="18"/>
      <c r="EI123" s="18"/>
      <c r="EJ123" s="18"/>
      <c r="EK123" s="18"/>
      <c r="EL123" s="18"/>
      <c r="EM123" s="18"/>
      <c r="EN123" s="22"/>
      <c r="EO123" s="18"/>
      <c r="EP123" s="18"/>
      <c r="EQ123" s="18"/>
      <c r="ER123" s="18"/>
      <c r="ES123" s="18"/>
      <c r="ET123" s="18"/>
      <c r="EU123" s="22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59"/>
    </row>
    <row r="124" spans="2:224" ht="15.75" thickBot="1" x14ac:dyDescent="0.3">
      <c r="B124">
        <v>528</v>
      </c>
      <c r="C124">
        <v>516</v>
      </c>
      <c r="D124" s="62">
        <v>44064</v>
      </c>
      <c r="E124" t="s">
        <v>897</v>
      </c>
      <c r="F124">
        <v>31993154252</v>
      </c>
      <c r="G124">
        <v>0</v>
      </c>
      <c r="H124">
        <v>0</v>
      </c>
      <c r="I124" t="s">
        <v>898</v>
      </c>
      <c r="J124" t="s">
        <v>20</v>
      </c>
      <c r="K124" t="s">
        <v>168</v>
      </c>
      <c r="L124" t="s">
        <v>898</v>
      </c>
      <c r="M124" t="s">
        <v>2378</v>
      </c>
      <c r="N124" t="s">
        <v>2379</v>
      </c>
      <c r="O124" t="s">
        <v>2382</v>
      </c>
      <c r="P124" t="s">
        <v>2489</v>
      </c>
      <c r="R124">
        <v>109.9</v>
      </c>
      <c r="S124">
        <v>20</v>
      </c>
      <c r="T124" t="s">
        <v>2404</v>
      </c>
      <c r="Y124" s="18"/>
      <c r="Z124" s="18"/>
      <c r="AA124" s="18"/>
      <c r="AB124" s="18"/>
      <c r="AC124" s="18"/>
      <c r="AD124" s="18">
        <v>0.5</v>
      </c>
      <c r="AE124" s="18"/>
      <c r="AF124" s="18"/>
      <c r="AG124" s="18">
        <v>1</v>
      </c>
      <c r="AI124" s="18"/>
      <c r="AJ124" s="18"/>
      <c r="AK124" s="18"/>
      <c r="AL124" s="18"/>
      <c r="AM124" s="18"/>
      <c r="AN124" s="18"/>
      <c r="AO124" s="18"/>
      <c r="AP124" s="18">
        <v>1.1759999999999999</v>
      </c>
      <c r="AQ124" s="18"/>
      <c r="AR124" s="18"/>
      <c r="AS124" s="18"/>
      <c r="AT124" s="18">
        <v>1</v>
      </c>
      <c r="AU124">
        <v>0</v>
      </c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9"/>
      <c r="BN124" s="19"/>
      <c r="BO124" s="19"/>
      <c r="BP124" s="19"/>
      <c r="BQ124" s="19"/>
      <c r="BR124" s="19">
        <v>1</v>
      </c>
      <c r="BS124" s="19"/>
      <c r="BT124" s="19"/>
      <c r="BU124" s="19">
        <v>1</v>
      </c>
      <c r="BV124" s="19"/>
      <c r="BW124" s="19"/>
      <c r="BX124" s="19"/>
      <c r="BY124" s="19"/>
      <c r="BZ124" s="19"/>
      <c r="CA124" s="19"/>
      <c r="CB124" s="19"/>
      <c r="CC124" s="19"/>
      <c r="CD124" s="19">
        <v>1</v>
      </c>
      <c r="CE124" s="19"/>
      <c r="CF124" s="19"/>
      <c r="CG124" s="19"/>
      <c r="CH124" s="19">
        <v>2</v>
      </c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23"/>
      <c r="DU124" s="19"/>
      <c r="DV124" s="19"/>
      <c r="DW124" s="23"/>
      <c r="DX124" s="18"/>
      <c r="DY124" s="18"/>
      <c r="DZ124" s="22"/>
      <c r="EA124" s="19"/>
      <c r="EB124" s="19"/>
      <c r="EC124" s="19"/>
      <c r="ED124" s="19"/>
      <c r="EE124" s="19"/>
      <c r="EF124" s="19"/>
      <c r="EG124" s="23"/>
      <c r="EH124" s="18"/>
      <c r="EI124" s="18"/>
      <c r="EJ124" s="18"/>
      <c r="EK124" s="18"/>
      <c r="EL124" s="18"/>
      <c r="EM124" s="18"/>
      <c r="EN124" s="22"/>
      <c r="EO124" s="18"/>
      <c r="EP124" s="18"/>
      <c r="EQ124" s="18"/>
      <c r="ER124" s="18"/>
      <c r="ES124" s="18"/>
      <c r="ET124" s="18"/>
      <c r="EU124" s="22"/>
      <c r="FI124" s="18"/>
      <c r="FJ124" s="18"/>
      <c r="FK124" s="18"/>
      <c r="FL124" s="18"/>
      <c r="FM124" s="18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18"/>
      <c r="FZ124" s="18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59"/>
    </row>
    <row r="125" spans="2:224" ht="15.75" thickBot="1" x14ac:dyDescent="0.3">
      <c r="B125">
        <v>527</v>
      </c>
      <c r="C125">
        <v>400</v>
      </c>
      <c r="D125" s="62">
        <v>44064</v>
      </c>
      <c r="E125" t="s">
        <v>1155</v>
      </c>
      <c r="F125">
        <v>31993487867</v>
      </c>
      <c r="G125">
        <v>0</v>
      </c>
      <c r="H125">
        <v>0</v>
      </c>
      <c r="I125" t="s">
        <v>1156</v>
      </c>
      <c r="J125" t="s">
        <v>20</v>
      </c>
      <c r="K125" t="s">
        <v>792</v>
      </c>
      <c r="L125" t="s">
        <v>1156</v>
      </c>
      <c r="M125" t="s">
        <v>2378</v>
      </c>
      <c r="N125" t="s">
        <v>2379</v>
      </c>
      <c r="O125" t="s">
        <v>2381</v>
      </c>
      <c r="P125" t="s">
        <v>2489</v>
      </c>
      <c r="R125">
        <v>109.9</v>
      </c>
      <c r="S125">
        <v>20</v>
      </c>
      <c r="T125" t="s">
        <v>2439</v>
      </c>
      <c r="U125">
        <v>10</v>
      </c>
      <c r="V125" t="s">
        <v>2625</v>
      </c>
      <c r="Y125" s="18"/>
      <c r="Z125" s="18"/>
      <c r="AA125" s="18"/>
      <c r="AB125" s="18"/>
      <c r="AC125" s="18"/>
      <c r="AD125" s="18">
        <v>0.5</v>
      </c>
      <c r="AE125" s="18"/>
      <c r="AF125" s="18"/>
      <c r="AG125" s="18">
        <v>1</v>
      </c>
      <c r="AI125" s="18"/>
      <c r="AJ125" s="18"/>
      <c r="AK125" s="18"/>
      <c r="AL125" s="18"/>
      <c r="AM125" s="18"/>
      <c r="AN125" s="18"/>
      <c r="AO125" s="18"/>
      <c r="AP125" s="18">
        <v>1.3779999999999999</v>
      </c>
      <c r="AQ125" s="18"/>
      <c r="AR125" s="18"/>
      <c r="AS125" s="18"/>
      <c r="AT125" s="18">
        <v>1</v>
      </c>
      <c r="AU125">
        <v>0</v>
      </c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9"/>
      <c r="BN125" s="19"/>
      <c r="BO125" s="19"/>
      <c r="BP125" s="19"/>
      <c r="BQ125" s="19"/>
      <c r="BR125" s="19">
        <v>1</v>
      </c>
      <c r="BS125" s="19"/>
      <c r="BT125" s="19"/>
      <c r="BU125" s="19">
        <v>1</v>
      </c>
      <c r="BV125" s="19"/>
      <c r="BW125" s="19"/>
      <c r="BX125" s="19"/>
      <c r="BY125" s="19"/>
      <c r="BZ125" s="19"/>
      <c r="CA125" s="19"/>
      <c r="CB125" s="19"/>
      <c r="CC125" s="19"/>
      <c r="CD125" s="19">
        <v>1</v>
      </c>
      <c r="CE125" s="19"/>
      <c r="CF125" s="19"/>
      <c r="CG125" s="19"/>
      <c r="CH125" s="19">
        <v>2</v>
      </c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23"/>
      <c r="DU125" s="19"/>
      <c r="DV125" s="19"/>
      <c r="DW125" s="23"/>
      <c r="DX125" s="18"/>
      <c r="DY125" s="18"/>
      <c r="DZ125" s="22"/>
      <c r="EA125" s="19"/>
      <c r="EB125" s="19"/>
      <c r="EC125" s="19"/>
      <c r="ED125" s="19"/>
      <c r="EE125" s="19"/>
      <c r="EF125" s="19"/>
      <c r="EG125" s="23"/>
      <c r="EH125" s="18"/>
      <c r="EI125" s="18"/>
      <c r="EJ125" s="18"/>
      <c r="EK125" s="18"/>
      <c r="EL125" s="18"/>
      <c r="EM125" s="18"/>
      <c r="EN125" s="22"/>
      <c r="EO125" s="18"/>
      <c r="EP125" s="18"/>
      <c r="EQ125" s="18"/>
      <c r="ER125" s="18"/>
      <c r="ES125" s="18"/>
      <c r="ET125" s="18"/>
      <c r="EU125" s="22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9"/>
      <c r="GN125" s="19"/>
      <c r="GO125" s="19"/>
      <c r="GP125" s="19"/>
      <c r="GQ125" s="19"/>
      <c r="GR125" s="19"/>
      <c r="GS125" s="19"/>
      <c r="GT125" s="19"/>
      <c r="GU125" s="19"/>
      <c r="GV125" s="19"/>
      <c r="GW125" s="19"/>
      <c r="GX125" s="19"/>
      <c r="GY125" s="19"/>
      <c r="GZ125" s="19"/>
      <c r="HA125" s="19"/>
      <c r="HB125" s="19"/>
      <c r="HC125" s="19"/>
      <c r="HD125" s="19"/>
      <c r="HE125" s="19"/>
      <c r="HF125" s="19"/>
      <c r="HG125" s="19"/>
      <c r="HH125" s="19"/>
      <c r="HI125" s="19"/>
      <c r="HJ125" s="19"/>
      <c r="HK125" s="19"/>
      <c r="HL125" s="19"/>
      <c r="HM125" s="19"/>
      <c r="HN125" s="19"/>
      <c r="HO125" s="19"/>
      <c r="HP125" s="59"/>
    </row>
    <row r="126" spans="2:224" ht="15.75" thickBot="1" x14ac:dyDescent="0.3">
      <c r="B126">
        <v>526</v>
      </c>
      <c r="C126">
        <v>661</v>
      </c>
      <c r="D126" s="62">
        <v>44064</v>
      </c>
      <c r="E126" t="s">
        <v>528</v>
      </c>
      <c r="F126">
        <v>31994303866</v>
      </c>
      <c r="G126">
        <v>0</v>
      </c>
      <c r="H126">
        <v>0</v>
      </c>
      <c r="I126" t="s">
        <v>315</v>
      </c>
      <c r="J126" t="s">
        <v>20</v>
      </c>
      <c r="K126" t="s">
        <v>529</v>
      </c>
      <c r="L126" t="s">
        <v>315</v>
      </c>
      <c r="M126" t="s">
        <v>2378</v>
      </c>
      <c r="N126" t="s">
        <v>2379</v>
      </c>
      <c r="O126" t="s">
        <v>2382</v>
      </c>
      <c r="P126" t="s">
        <v>2382</v>
      </c>
      <c r="R126">
        <v>73.62</v>
      </c>
      <c r="S126">
        <v>20</v>
      </c>
      <c r="T126" t="s">
        <v>2404</v>
      </c>
      <c r="Y126" s="18"/>
      <c r="Z126" s="18"/>
      <c r="AA126" s="18"/>
      <c r="AB126" s="18"/>
      <c r="AC126" s="18"/>
      <c r="AD126" s="18"/>
      <c r="AE126" s="18"/>
      <c r="AF126" s="18"/>
      <c r="AG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>
        <v>0</v>
      </c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23"/>
      <c r="DU126" s="19"/>
      <c r="DV126" s="19"/>
      <c r="DW126" s="23"/>
      <c r="DX126" s="18"/>
      <c r="DY126" s="18"/>
      <c r="DZ126" s="22"/>
      <c r="EA126" s="19"/>
      <c r="EB126" s="19"/>
      <c r="EC126" s="19"/>
      <c r="ED126" s="19"/>
      <c r="EE126" s="19"/>
      <c r="EF126" s="19"/>
      <c r="EG126" s="23"/>
      <c r="EH126" s="18"/>
      <c r="EI126" s="18"/>
      <c r="EJ126" s="18"/>
      <c r="EK126" s="18"/>
      <c r="EL126" s="18"/>
      <c r="EM126" s="18"/>
      <c r="EN126" s="22"/>
      <c r="EO126" s="18"/>
      <c r="EP126" s="18"/>
      <c r="EQ126" s="18"/>
      <c r="ER126" s="18"/>
      <c r="ES126" s="18"/>
      <c r="ET126" s="18"/>
      <c r="EU126" s="22"/>
      <c r="FG126">
        <v>1.768</v>
      </c>
      <c r="FH126">
        <v>2</v>
      </c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9"/>
      <c r="GN126" s="19"/>
      <c r="GO126" s="19"/>
      <c r="GP126" s="19"/>
      <c r="GQ126" s="19"/>
      <c r="GR126" s="19"/>
      <c r="GS126" s="19"/>
      <c r="GT126" s="19"/>
      <c r="GU126" s="19"/>
      <c r="GV126" s="19"/>
      <c r="GW126" s="19"/>
      <c r="GX126" s="19"/>
      <c r="GY126" s="19"/>
      <c r="GZ126" s="19"/>
      <c r="HA126" s="19"/>
      <c r="HB126" s="19"/>
      <c r="HC126" s="19"/>
      <c r="HD126" s="19"/>
      <c r="HE126" s="19"/>
      <c r="HF126" s="19"/>
      <c r="HG126" s="19"/>
      <c r="HH126" s="19"/>
      <c r="HI126" s="19"/>
      <c r="HJ126" s="19"/>
      <c r="HK126" s="19"/>
      <c r="HL126" s="19"/>
      <c r="HM126" s="19"/>
      <c r="HN126" s="19"/>
      <c r="HO126" s="19"/>
      <c r="HP126" s="59"/>
    </row>
    <row r="127" spans="2:224" ht="15.75" thickBot="1" x14ac:dyDescent="0.3">
      <c r="B127">
        <v>525</v>
      </c>
      <c r="C127">
        <v>767</v>
      </c>
      <c r="D127" s="62">
        <v>44064</v>
      </c>
      <c r="E127" t="s">
        <v>264</v>
      </c>
      <c r="F127">
        <v>31992956195</v>
      </c>
      <c r="G127" t="s">
        <v>265</v>
      </c>
      <c r="H127">
        <v>0</v>
      </c>
      <c r="I127" t="s">
        <v>266</v>
      </c>
      <c r="J127" t="s">
        <v>20</v>
      </c>
      <c r="K127" t="s">
        <v>267</v>
      </c>
      <c r="L127" t="s">
        <v>266</v>
      </c>
      <c r="M127" t="s">
        <v>2378</v>
      </c>
      <c r="N127" t="s">
        <v>2379</v>
      </c>
      <c r="O127" t="s">
        <v>2381</v>
      </c>
      <c r="P127">
        <v>10</v>
      </c>
      <c r="R127">
        <v>179.9</v>
      </c>
      <c r="S127">
        <v>20</v>
      </c>
      <c r="T127" t="s">
        <v>2395</v>
      </c>
      <c r="Y127" s="18">
        <v>0.92800000000000005</v>
      </c>
      <c r="Z127" s="18">
        <v>1.25</v>
      </c>
      <c r="AA127" s="18"/>
      <c r="AB127" s="18"/>
      <c r="AC127" s="18"/>
      <c r="AD127" s="18">
        <v>0.5</v>
      </c>
      <c r="AE127" s="18"/>
      <c r="AF127" s="18"/>
      <c r="AG127" s="18">
        <v>1</v>
      </c>
      <c r="AH127">
        <v>1</v>
      </c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>
        <v>0</v>
      </c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9">
        <v>1</v>
      </c>
      <c r="BN127" s="19">
        <v>1</v>
      </c>
      <c r="BO127" s="19"/>
      <c r="BP127" s="19"/>
      <c r="BQ127" s="19"/>
      <c r="BR127" s="19">
        <v>1</v>
      </c>
      <c r="BS127" s="19"/>
      <c r="BT127" s="19"/>
      <c r="BU127" s="19">
        <v>1</v>
      </c>
      <c r="BV127" s="19">
        <v>1</v>
      </c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23"/>
      <c r="DU127" s="19"/>
      <c r="DV127" s="19"/>
      <c r="DW127" s="23"/>
      <c r="DX127" s="18"/>
      <c r="DY127" s="18"/>
      <c r="DZ127" s="22"/>
      <c r="EA127" s="19"/>
      <c r="EB127" s="19"/>
      <c r="EC127" s="19"/>
      <c r="ED127" s="19"/>
      <c r="EE127" s="19"/>
      <c r="EF127" s="19"/>
      <c r="EG127" s="23"/>
      <c r="EH127" s="18"/>
      <c r="EI127" s="18"/>
      <c r="EJ127" s="18"/>
      <c r="EK127" s="18"/>
      <c r="EL127" s="18"/>
      <c r="EM127" s="18"/>
      <c r="EN127" s="22"/>
      <c r="EO127" s="18"/>
      <c r="EP127" s="18"/>
      <c r="EQ127" s="18"/>
      <c r="ER127" s="18"/>
      <c r="ES127" s="18"/>
      <c r="ET127" s="18"/>
      <c r="EU127" s="22"/>
      <c r="FI127" s="18"/>
      <c r="FJ127" s="18"/>
      <c r="FK127" s="18"/>
      <c r="FL127" s="18"/>
      <c r="FM127" s="18"/>
      <c r="FN127" s="18"/>
      <c r="FO127" s="18"/>
      <c r="FP127" s="18"/>
      <c r="FQ127" s="18"/>
      <c r="FR127" s="18"/>
      <c r="FS127" s="18"/>
      <c r="FT127" s="18"/>
      <c r="FU127" s="18"/>
      <c r="FV127" s="18"/>
      <c r="FW127" s="18"/>
      <c r="FX127" s="18"/>
      <c r="FY127" s="18"/>
      <c r="FZ127" s="18"/>
      <c r="GA127" s="18"/>
      <c r="GB127" s="18"/>
      <c r="GC127" s="18"/>
      <c r="GD127" s="18"/>
      <c r="GE127" s="18"/>
      <c r="GF127" s="18"/>
      <c r="GG127" s="18"/>
      <c r="GH127" s="18"/>
      <c r="GI127" s="18"/>
      <c r="GJ127" s="18"/>
      <c r="GK127" s="18"/>
      <c r="GL127" s="18"/>
      <c r="GM127" s="19"/>
      <c r="GN127" s="19"/>
      <c r="GO127" s="19"/>
      <c r="GP127" s="19"/>
      <c r="GQ127" s="19"/>
      <c r="GR127" s="19"/>
      <c r="GS127" s="19"/>
      <c r="GT127" s="19"/>
      <c r="GU127" s="19"/>
      <c r="GV127" s="19"/>
      <c r="GW127" s="19"/>
      <c r="GX127" s="19"/>
      <c r="GY127" s="19"/>
      <c r="GZ127" s="19"/>
      <c r="HA127" s="19"/>
      <c r="HB127" s="19"/>
      <c r="HC127" s="19"/>
      <c r="HD127" s="19"/>
      <c r="HE127" s="19"/>
      <c r="HF127" s="19"/>
      <c r="HG127" s="19"/>
      <c r="HH127" s="19"/>
      <c r="HI127" s="19"/>
      <c r="HJ127" s="19"/>
      <c r="HK127" s="19"/>
      <c r="HL127" s="19"/>
      <c r="HM127" s="19"/>
      <c r="HN127" s="19"/>
      <c r="HO127" s="19"/>
      <c r="HP127" s="59"/>
    </row>
    <row r="128" spans="2:224" ht="15.75" thickBot="1" x14ac:dyDescent="0.3">
      <c r="B128">
        <v>493</v>
      </c>
      <c r="C128">
        <v>756</v>
      </c>
      <c r="D128" s="62">
        <v>44057</v>
      </c>
      <c r="E128" t="s">
        <v>292</v>
      </c>
      <c r="F128">
        <v>31982924280</v>
      </c>
      <c r="G128" t="s">
        <v>293</v>
      </c>
      <c r="H128">
        <v>0</v>
      </c>
      <c r="I128" t="s">
        <v>294</v>
      </c>
      <c r="J128" t="s">
        <v>20</v>
      </c>
      <c r="K128" t="s">
        <v>295</v>
      </c>
      <c r="L128" t="s">
        <v>294</v>
      </c>
      <c r="M128" t="s">
        <v>2378</v>
      </c>
      <c r="N128" t="s">
        <v>2379</v>
      </c>
      <c r="O128" t="s">
        <v>2381</v>
      </c>
      <c r="P128" t="s">
        <v>2431</v>
      </c>
      <c r="R128">
        <v>162.5</v>
      </c>
      <c r="S128">
        <v>20</v>
      </c>
      <c r="T128" t="s">
        <v>2404</v>
      </c>
      <c r="U128">
        <v>8</v>
      </c>
      <c r="V128" t="s">
        <v>2629</v>
      </c>
      <c r="Y128" s="18"/>
      <c r="Z128" s="18"/>
      <c r="AA128" s="18"/>
      <c r="AB128" s="18"/>
      <c r="AC128" s="18"/>
      <c r="AD128" s="18">
        <v>0.5</v>
      </c>
      <c r="AE128" s="18">
        <v>0.5</v>
      </c>
      <c r="AF128" s="18"/>
      <c r="AG128" s="18">
        <v>1</v>
      </c>
      <c r="AH128">
        <v>1</v>
      </c>
      <c r="AI128" s="18"/>
      <c r="AJ128" s="18"/>
      <c r="AK128" s="18"/>
      <c r="AL128" s="18"/>
      <c r="AM128" s="18"/>
      <c r="AN128" s="18">
        <v>0.5</v>
      </c>
      <c r="AO128" s="18"/>
      <c r="AP128" s="18">
        <v>1.26</v>
      </c>
      <c r="AQ128" s="18"/>
      <c r="AR128" s="18"/>
      <c r="AS128" s="18"/>
      <c r="AT128" s="18"/>
      <c r="AU128">
        <v>0</v>
      </c>
      <c r="AV128" s="18"/>
      <c r="AW128" s="18"/>
      <c r="AX128" s="18"/>
      <c r="AY128" s="18"/>
      <c r="AZ128" s="18"/>
      <c r="BA128" s="18"/>
      <c r="BB128" s="18">
        <v>0.4</v>
      </c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9"/>
      <c r="BN128" s="19"/>
      <c r="BO128" s="19"/>
      <c r="BP128" s="19"/>
      <c r="BQ128" s="19"/>
      <c r="BR128" s="19">
        <v>1</v>
      </c>
      <c r="BS128" s="19">
        <v>1</v>
      </c>
      <c r="BT128" s="19"/>
      <c r="BU128" s="19">
        <v>1</v>
      </c>
      <c r="BV128" s="19">
        <v>1</v>
      </c>
      <c r="BW128" s="19"/>
      <c r="BX128" s="19"/>
      <c r="BY128" s="19"/>
      <c r="BZ128" s="19"/>
      <c r="CA128" s="19"/>
      <c r="CB128" s="19">
        <v>1</v>
      </c>
      <c r="CC128" s="19"/>
      <c r="CD128" s="19">
        <v>1</v>
      </c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>
        <v>1</v>
      </c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23"/>
      <c r="DU128" s="19"/>
      <c r="DV128" s="19"/>
      <c r="DW128" s="23"/>
      <c r="DX128" s="18"/>
      <c r="DY128" s="18"/>
      <c r="DZ128" s="22"/>
      <c r="EA128" s="19"/>
      <c r="EB128" s="19"/>
      <c r="EC128" s="19"/>
      <c r="ED128" s="19"/>
      <c r="EE128" s="19"/>
      <c r="EF128" s="19"/>
      <c r="EG128" s="23"/>
      <c r="EH128" s="18"/>
      <c r="EI128" s="18"/>
      <c r="EJ128" s="18"/>
      <c r="EK128" s="18"/>
      <c r="EL128" s="18"/>
      <c r="EM128" s="18"/>
      <c r="EN128" s="22"/>
      <c r="EO128" s="18"/>
      <c r="EP128" s="18"/>
      <c r="EQ128" s="18"/>
      <c r="ER128" s="18"/>
      <c r="ES128" s="18"/>
      <c r="ET128" s="18"/>
      <c r="EU128" s="22"/>
      <c r="FI128" s="18"/>
      <c r="FJ128" s="18"/>
      <c r="FK128" s="18"/>
      <c r="FL128" s="18"/>
      <c r="FM128" s="18"/>
      <c r="FN128" s="18"/>
      <c r="FO128" s="18"/>
      <c r="FP128" s="18"/>
      <c r="FQ128" s="18"/>
      <c r="FR128" s="18"/>
      <c r="FS128" s="18"/>
      <c r="FT128" s="18"/>
      <c r="FU128" s="18"/>
      <c r="FV128" s="18"/>
      <c r="FW128" s="18"/>
      <c r="FX128" s="18"/>
      <c r="FY128" s="18"/>
      <c r="FZ128" s="18"/>
      <c r="GA128" s="18"/>
      <c r="GB128" s="18"/>
      <c r="GC128" s="18"/>
      <c r="GD128" s="18"/>
      <c r="GE128" s="18"/>
      <c r="GF128" s="18"/>
      <c r="GG128" s="18"/>
      <c r="GH128" s="18"/>
      <c r="GI128" s="18"/>
      <c r="GJ128" s="18"/>
      <c r="GK128" s="18"/>
      <c r="GL128" s="18"/>
      <c r="GM128" s="19"/>
      <c r="GN128" s="19"/>
      <c r="GO128" s="19"/>
      <c r="GP128" s="19"/>
      <c r="GQ128" s="19"/>
      <c r="GR128" s="19"/>
      <c r="GS128" s="19"/>
      <c r="GT128" s="19"/>
      <c r="GU128" s="19"/>
      <c r="GV128" s="19"/>
      <c r="GW128" s="19"/>
      <c r="GX128" s="19"/>
      <c r="GY128" s="19"/>
      <c r="GZ128" s="19"/>
      <c r="HA128" s="19"/>
      <c r="HB128" s="19"/>
      <c r="HC128" s="19"/>
      <c r="HD128" s="19"/>
      <c r="HE128" s="19"/>
      <c r="HF128" s="19"/>
      <c r="HG128" s="19"/>
      <c r="HH128" s="19"/>
      <c r="HI128" s="19"/>
      <c r="HJ128" s="19"/>
      <c r="HK128" s="19"/>
      <c r="HL128" s="19"/>
      <c r="HM128" s="19"/>
      <c r="HN128" s="19"/>
      <c r="HO128" s="19"/>
      <c r="HP128" s="59"/>
    </row>
    <row r="129" spans="2:224" ht="15.75" thickBot="1" x14ac:dyDescent="0.3">
      <c r="B129">
        <v>481</v>
      </c>
      <c r="C129">
        <v>753</v>
      </c>
      <c r="D129" s="62">
        <v>44056</v>
      </c>
      <c r="E129" t="s">
        <v>301</v>
      </c>
      <c r="F129">
        <v>31971266657</v>
      </c>
      <c r="G129">
        <v>0</v>
      </c>
      <c r="H129">
        <v>0</v>
      </c>
      <c r="I129" t="s">
        <v>302</v>
      </c>
      <c r="J129" t="s">
        <v>20</v>
      </c>
      <c r="K129" t="s">
        <v>303</v>
      </c>
      <c r="L129" t="s">
        <v>302</v>
      </c>
      <c r="M129" t="s">
        <v>2378</v>
      </c>
      <c r="N129" t="s">
        <v>2378</v>
      </c>
      <c r="O129" t="s">
        <v>2405</v>
      </c>
      <c r="P129" t="s">
        <v>2470</v>
      </c>
      <c r="R129">
        <v>499.9</v>
      </c>
      <c r="S129">
        <v>20</v>
      </c>
      <c r="T129" t="s">
        <v>2395</v>
      </c>
      <c r="Y129" s="18">
        <v>1.6</v>
      </c>
      <c r="Z129" s="18"/>
      <c r="AA129" s="18"/>
      <c r="AB129" s="18"/>
      <c r="AC129" s="18">
        <v>0.77</v>
      </c>
      <c r="AD129" s="18">
        <v>1</v>
      </c>
      <c r="AE129" s="18">
        <v>0.5</v>
      </c>
      <c r="AF129" s="18"/>
      <c r="AG129" s="18">
        <v>1</v>
      </c>
      <c r="AH129">
        <v>1</v>
      </c>
      <c r="AI129" s="18"/>
      <c r="AJ129" s="18"/>
      <c r="AK129" s="18"/>
      <c r="AL129" s="18">
        <v>0.5</v>
      </c>
      <c r="AM129" s="18"/>
      <c r="AN129" s="18"/>
      <c r="AO129" s="18"/>
      <c r="AP129" s="18"/>
      <c r="AQ129" s="18"/>
      <c r="AR129" s="18"/>
      <c r="AS129" s="18"/>
      <c r="AT129" s="18"/>
      <c r="AU129">
        <v>0</v>
      </c>
      <c r="AV129" s="18">
        <v>0.99399999999999999</v>
      </c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>
        <v>0.72</v>
      </c>
      <c r="BL129" s="18"/>
      <c r="BM129" s="19"/>
      <c r="BN129" s="19"/>
      <c r="BO129" s="19"/>
      <c r="BP129" s="19"/>
      <c r="BQ129" s="19">
        <v>1</v>
      </c>
      <c r="BR129" s="19">
        <v>2</v>
      </c>
      <c r="BS129" s="19">
        <v>1</v>
      </c>
      <c r="BT129" s="19"/>
      <c r="BU129" s="19">
        <v>1</v>
      </c>
      <c r="BV129" s="19">
        <v>1</v>
      </c>
      <c r="BW129" s="19"/>
      <c r="BX129" s="19"/>
      <c r="BY129" s="19"/>
      <c r="BZ129" s="19">
        <v>1</v>
      </c>
      <c r="CA129" s="19"/>
      <c r="CB129" s="19"/>
      <c r="CC129" s="19"/>
      <c r="CD129" s="19"/>
      <c r="CE129" s="19"/>
      <c r="CF129" s="19"/>
      <c r="CG129" s="19"/>
      <c r="CH129" s="19"/>
      <c r="CI129" s="19"/>
      <c r="CJ129" s="19">
        <v>1</v>
      </c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>
        <v>1</v>
      </c>
      <c r="CZ129" s="19"/>
      <c r="DA129" s="19">
        <v>1</v>
      </c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23"/>
      <c r="DU129" s="19"/>
      <c r="DV129" s="19"/>
      <c r="DW129" s="23"/>
      <c r="DX129" s="18"/>
      <c r="DY129" s="18"/>
      <c r="DZ129" s="22"/>
      <c r="EA129" s="19">
        <v>170</v>
      </c>
      <c r="EB129" s="19"/>
      <c r="EC129" s="19"/>
      <c r="ED129" s="19"/>
      <c r="EE129" s="19"/>
      <c r="EF129" s="19"/>
      <c r="EG129" s="23"/>
      <c r="EH129" s="18">
        <v>1</v>
      </c>
      <c r="EI129" s="18"/>
      <c r="EJ129" s="18"/>
      <c r="EK129" s="18"/>
      <c r="EL129" s="18"/>
      <c r="EM129" s="18"/>
      <c r="EN129" s="22"/>
      <c r="EO129" s="18" t="s">
        <v>2621</v>
      </c>
      <c r="EP129" s="18"/>
      <c r="EQ129" s="18"/>
      <c r="ER129" s="18"/>
      <c r="ES129" s="18"/>
      <c r="ET129" s="18"/>
      <c r="EU129" s="22"/>
      <c r="FI129" s="18"/>
      <c r="FJ129" s="18"/>
      <c r="FK129" s="18"/>
      <c r="FL129" s="18"/>
      <c r="FM129" s="18"/>
      <c r="FN129" s="18"/>
      <c r="FO129" s="18"/>
      <c r="FP129" s="18"/>
      <c r="FQ129" s="18"/>
      <c r="FR129" s="18"/>
      <c r="FS129" s="18"/>
      <c r="FT129" s="18"/>
      <c r="FU129" s="18"/>
      <c r="FV129" s="18"/>
      <c r="FW129" s="18"/>
      <c r="FX129" s="18"/>
      <c r="FY129" s="18"/>
      <c r="FZ129" s="18"/>
      <c r="GA129" s="18"/>
      <c r="GB129" s="18"/>
      <c r="GC129" s="18"/>
      <c r="GD129" s="18"/>
      <c r="GE129" s="18"/>
      <c r="GF129" s="18"/>
      <c r="GG129" s="18"/>
      <c r="GH129" s="18"/>
      <c r="GI129" s="18"/>
      <c r="GJ129" s="18"/>
      <c r="GK129" s="18"/>
      <c r="GL129" s="18"/>
      <c r="GM129" s="19"/>
      <c r="GN129" s="19"/>
      <c r="GO129" s="19"/>
      <c r="GP129" s="19"/>
      <c r="GQ129" s="19"/>
      <c r="GR129" s="19"/>
      <c r="GS129" s="19"/>
      <c r="GT129" s="19"/>
      <c r="GU129" s="19"/>
      <c r="GV129" s="19"/>
      <c r="GW129" s="19"/>
      <c r="GX129" s="19"/>
      <c r="GY129" s="19"/>
      <c r="GZ129" s="19"/>
      <c r="HA129" s="19"/>
      <c r="HB129" s="19"/>
      <c r="HC129" s="19"/>
      <c r="HD129" s="19"/>
      <c r="HE129" s="19"/>
      <c r="HF129" s="19"/>
      <c r="HG129" s="19"/>
      <c r="HH129" s="19"/>
      <c r="HI129" s="19"/>
      <c r="HJ129" s="19"/>
      <c r="HK129" s="19"/>
      <c r="HL129" s="19"/>
      <c r="HM129" s="19"/>
      <c r="HN129" s="19"/>
      <c r="HO129" s="19"/>
      <c r="HP129" s="59"/>
    </row>
    <row r="130" spans="2:224" ht="15.75" thickBot="1" x14ac:dyDescent="0.3">
      <c r="B130">
        <v>447</v>
      </c>
      <c r="C130">
        <v>739</v>
      </c>
      <c r="D130" s="62">
        <v>44051</v>
      </c>
      <c r="E130" t="s">
        <v>332</v>
      </c>
      <c r="F130">
        <v>31998819478</v>
      </c>
      <c r="G130">
        <v>0</v>
      </c>
      <c r="H130">
        <v>0</v>
      </c>
      <c r="I130" t="s">
        <v>333</v>
      </c>
      <c r="J130" t="s">
        <v>20</v>
      </c>
      <c r="K130" t="s">
        <v>334</v>
      </c>
      <c r="L130" t="s">
        <v>333</v>
      </c>
      <c r="M130" t="s">
        <v>2378</v>
      </c>
      <c r="N130" t="s">
        <v>2379</v>
      </c>
      <c r="O130" t="s">
        <v>2381</v>
      </c>
      <c r="P130" t="s">
        <v>2483</v>
      </c>
      <c r="R130">
        <v>145</v>
      </c>
      <c r="S130">
        <v>20</v>
      </c>
      <c r="T130" t="s">
        <v>2430</v>
      </c>
      <c r="Y130" s="18"/>
      <c r="Z130" s="18"/>
      <c r="AA130" s="18"/>
      <c r="AB130" s="18"/>
      <c r="AC130" s="18"/>
      <c r="AD130" s="18"/>
      <c r="AE130" s="18"/>
      <c r="AF130" s="18"/>
      <c r="AG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>
        <v>0</v>
      </c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>
        <v>2</v>
      </c>
      <c r="BH130" s="18"/>
      <c r="BI130" s="18"/>
      <c r="BJ130" s="18"/>
      <c r="BK130" s="18"/>
      <c r="BL130" s="18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>
        <v>2</v>
      </c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23"/>
      <c r="DU130" s="19"/>
      <c r="DV130" s="19"/>
      <c r="DW130" s="23"/>
      <c r="DX130" s="18"/>
      <c r="DY130" s="18"/>
      <c r="DZ130" s="22"/>
      <c r="EA130" s="19"/>
      <c r="EB130" s="19"/>
      <c r="EC130" s="19"/>
      <c r="ED130" s="19"/>
      <c r="EE130" s="19"/>
      <c r="EF130" s="19"/>
      <c r="EG130" s="23"/>
      <c r="EH130" s="18"/>
      <c r="EI130" s="18"/>
      <c r="EJ130" s="18"/>
      <c r="EK130" s="18"/>
      <c r="EL130" s="18"/>
      <c r="EM130" s="18"/>
      <c r="EN130" s="22"/>
      <c r="EO130" s="18"/>
      <c r="EP130" s="18"/>
      <c r="EQ130" s="18"/>
      <c r="ER130" s="18"/>
      <c r="ES130" s="18"/>
      <c r="ET130" s="18"/>
      <c r="EU130" s="22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18"/>
      <c r="FZ130" s="18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9"/>
      <c r="GN130" s="19"/>
      <c r="GO130" s="19"/>
      <c r="GP130" s="19"/>
      <c r="GQ130" s="19"/>
      <c r="GR130" s="19"/>
      <c r="GS130" s="19"/>
      <c r="GT130" s="19"/>
      <c r="GU130" s="19"/>
      <c r="GV130" s="19"/>
      <c r="GW130" s="19"/>
      <c r="GX130" s="19"/>
      <c r="GY130" s="19"/>
      <c r="GZ130" s="19"/>
      <c r="HA130" s="19"/>
      <c r="HB130" s="19"/>
      <c r="HC130" s="19"/>
      <c r="HD130" s="19"/>
      <c r="HE130" s="19"/>
      <c r="HF130" s="19"/>
      <c r="HG130" s="19"/>
      <c r="HH130" s="19"/>
      <c r="HI130" s="19"/>
      <c r="HJ130" s="19"/>
      <c r="HK130" s="19"/>
      <c r="HL130" s="19"/>
      <c r="HM130" s="19"/>
      <c r="HN130" s="19"/>
      <c r="HO130" s="19"/>
      <c r="HP130" s="59"/>
    </row>
    <row r="131" spans="2:224" ht="15.75" thickBot="1" x14ac:dyDescent="0.3">
      <c r="B131">
        <v>394</v>
      </c>
      <c r="C131">
        <v>390</v>
      </c>
      <c r="D131" s="62">
        <v>44046</v>
      </c>
      <c r="E131" t="s">
        <v>1176</v>
      </c>
      <c r="F131">
        <v>31996355964</v>
      </c>
      <c r="G131">
        <v>0</v>
      </c>
      <c r="H131">
        <v>0</v>
      </c>
      <c r="I131" t="s">
        <v>990</v>
      </c>
      <c r="J131" t="s">
        <v>20</v>
      </c>
      <c r="K131" t="s">
        <v>139</v>
      </c>
      <c r="L131" t="s">
        <v>990</v>
      </c>
      <c r="M131" t="s">
        <v>2378</v>
      </c>
      <c r="N131" t="s">
        <v>2378</v>
      </c>
      <c r="O131" t="s">
        <v>2381</v>
      </c>
      <c r="P131" t="s">
        <v>2431</v>
      </c>
      <c r="R131">
        <v>211.1</v>
      </c>
      <c r="S131">
        <v>20</v>
      </c>
      <c r="T131" t="s">
        <v>2395</v>
      </c>
      <c r="U131">
        <v>10</v>
      </c>
      <c r="Y131" s="18"/>
      <c r="Z131" s="18"/>
      <c r="AA131" s="18"/>
      <c r="AB131" s="18"/>
      <c r="AC131" s="18"/>
      <c r="AD131" s="18">
        <v>1</v>
      </c>
      <c r="AE131" s="18"/>
      <c r="AF131" s="18"/>
      <c r="AG131" s="18">
        <v>3</v>
      </c>
      <c r="AI131" s="18"/>
      <c r="AJ131" s="18"/>
      <c r="AK131" s="18"/>
      <c r="AL131" s="18"/>
      <c r="AM131" s="18">
        <v>2</v>
      </c>
      <c r="AN131" s="18"/>
      <c r="AO131" s="18"/>
      <c r="AP131" s="18"/>
      <c r="AQ131" s="18"/>
      <c r="AR131" s="18"/>
      <c r="AS131" s="18"/>
      <c r="AT131" s="18"/>
      <c r="AU131">
        <v>0</v>
      </c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9"/>
      <c r="BN131" s="19"/>
      <c r="BO131" s="19"/>
      <c r="BP131" s="19"/>
      <c r="BQ131" s="19"/>
      <c r="BR131" s="19">
        <v>2</v>
      </c>
      <c r="BS131" s="19"/>
      <c r="BT131" s="19"/>
      <c r="BU131" s="19">
        <v>3</v>
      </c>
      <c r="BV131" s="19"/>
      <c r="BW131" s="19"/>
      <c r="BX131" s="19"/>
      <c r="BY131" s="19"/>
      <c r="BZ131" s="19"/>
      <c r="CA131" s="19">
        <v>4</v>
      </c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>
        <v>1</v>
      </c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23"/>
      <c r="DU131" s="19"/>
      <c r="DV131" s="19"/>
      <c r="DW131" s="23"/>
      <c r="DX131" s="18"/>
      <c r="DY131" s="18"/>
      <c r="DZ131" s="22"/>
      <c r="EA131" s="19"/>
      <c r="EB131" s="19"/>
      <c r="EC131" s="19"/>
      <c r="ED131" s="19"/>
      <c r="EE131" s="19"/>
      <c r="EF131" s="19"/>
      <c r="EG131" s="23"/>
      <c r="EH131" s="18"/>
      <c r="EI131" s="18"/>
      <c r="EJ131" s="18"/>
      <c r="EK131" s="18"/>
      <c r="EL131" s="18"/>
      <c r="EM131" s="18"/>
      <c r="EN131" s="22"/>
      <c r="EO131" s="18"/>
      <c r="EP131" s="18"/>
      <c r="EQ131" s="18"/>
      <c r="ER131" s="18"/>
      <c r="ES131" s="18"/>
      <c r="ET131" s="18"/>
      <c r="EU131" s="22"/>
      <c r="EV131">
        <v>5</v>
      </c>
      <c r="EW131" t="s">
        <v>2648</v>
      </c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9"/>
      <c r="GN131" s="19"/>
      <c r="GO131" s="19"/>
      <c r="GP131" s="19"/>
      <c r="GQ131" s="19"/>
      <c r="GR131" s="19"/>
      <c r="GS131" s="19"/>
      <c r="GT131" s="19"/>
      <c r="GU131" s="19"/>
      <c r="GV131" s="19"/>
      <c r="GW131" s="19"/>
      <c r="GX131" s="19"/>
      <c r="GY131" s="19"/>
      <c r="GZ131" s="19"/>
      <c r="HA131" s="19"/>
      <c r="HB131" s="19"/>
      <c r="HC131" s="19"/>
      <c r="HD131" s="19"/>
      <c r="HE131" s="19"/>
      <c r="HF131" s="19"/>
      <c r="HG131" s="19"/>
      <c r="HH131" s="19"/>
      <c r="HI131" s="19"/>
      <c r="HJ131" s="19"/>
      <c r="HK131" s="19"/>
      <c r="HL131" s="19"/>
      <c r="HM131" s="19"/>
      <c r="HN131" s="19"/>
      <c r="HO131" s="19"/>
      <c r="HP131" s="59"/>
    </row>
    <row r="132" spans="2:224" ht="15.75" thickBot="1" x14ac:dyDescent="0.3">
      <c r="B132">
        <v>390</v>
      </c>
      <c r="C132">
        <v>700</v>
      </c>
      <c r="D132" s="62">
        <v>44045</v>
      </c>
      <c r="E132" t="s">
        <v>429</v>
      </c>
      <c r="F132">
        <v>31986175243</v>
      </c>
      <c r="G132">
        <v>0</v>
      </c>
      <c r="H132">
        <v>0</v>
      </c>
      <c r="I132" t="s">
        <v>152</v>
      </c>
      <c r="J132" t="s">
        <v>20</v>
      </c>
      <c r="K132" t="s">
        <v>122</v>
      </c>
      <c r="L132" t="s">
        <v>152</v>
      </c>
      <c r="M132" t="s">
        <v>2378</v>
      </c>
      <c r="N132" t="s">
        <v>2379</v>
      </c>
      <c r="O132" t="s">
        <v>2381</v>
      </c>
      <c r="P132" t="s">
        <v>2431</v>
      </c>
      <c r="R132">
        <v>185.17</v>
      </c>
      <c r="S132">
        <v>20</v>
      </c>
      <c r="T132" t="s">
        <v>2426</v>
      </c>
      <c r="U132">
        <v>10</v>
      </c>
      <c r="Y132" s="18"/>
      <c r="Z132" s="18"/>
      <c r="AA132" s="18"/>
      <c r="AB132" s="18"/>
      <c r="AC132" s="18"/>
      <c r="AD132" s="18">
        <v>0.5</v>
      </c>
      <c r="AE132" s="18"/>
      <c r="AF132" s="18"/>
      <c r="AG132" s="18"/>
      <c r="AH132">
        <v>1</v>
      </c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>
        <v>0</v>
      </c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9"/>
      <c r="BN132" s="19"/>
      <c r="BO132" s="19"/>
      <c r="BP132" s="19"/>
      <c r="BQ132" s="19"/>
      <c r="BR132" s="19">
        <v>1</v>
      </c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23"/>
      <c r="DU132" s="19"/>
      <c r="DV132" s="19"/>
      <c r="DW132" s="23"/>
      <c r="DX132" s="18"/>
      <c r="DY132" s="18"/>
      <c r="DZ132" s="22"/>
      <c r="EA132" s="19"/>
      <c r="EB132" s="19"/>
      <c r="EC132" s="19"/>
      <c r="ED132" s="19"/>
      <c r="EE132" s="19"/>
      <c r="EF132" s="19"/>
      <c r="EG132" s="23"/>
      <c r="EH132" s="18"/>
      <c r="EI132" s="18"/>
      <c r="EJ132" s="18"/>
      <c r="EK132" s="18"/>
      <c r="EL132" s="18"/>
      <c r="EM132" s="18"/>
      <c r="EN132" s="22"/>
      <c r="EO132" s="18"/>
      <c r="EP132" s="18"/>
      <c r="EQ132" s="18"/>
      <c r="ER132" s="18"/>
      <c r="ES132" s="18"/>
      <c r="ET132" s="18"/>
      <c r="EU132" s="22"/>
      <c r="EV132">
        <v>5</v>
      </c>
      <c r="EW132" t="s">
        <v>2636</v>
      </c>
      <c r="FI132" s="18"/>
      <c r="FJ132" s="18">
        <v>2.35</v>
      </c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9"/>
      <c r="GN132" s="19">
        <v>2</v>
      </c>
      <c r="GO132" s="19"/>
      <c r="GP132" s="19"/>
      <c r="GQ132" s="19"/>
      <c r="GR132" s="19"/>
      <c r="GS132" s="19"/>
      <c r="GT132" s="19"/>
      <c r="GU132" s="19"/>
      <c r="GV132" s="19"/>
      <c r="GW132" s="19"/>
      <c r="GX132" s="19"/>
      <c r="GY132" s="19"/>
      <c r="GZ132" s="19"/>
      <c r="HA132" s="19"/>
      <c r="HB132" s="19"/>
      <c r="HC132" s="19"/>
      <c r="HD132" s="19"/>
      <c r="HE132" s="19"/>
      <c r="HF132" s="19"/>
      <c r="HG132" s="19"/>
      <c r="HH132" s="19"/>
      <c r="HI132" s="19"/>
      <c r="HJ132" s="19"/>
      <c r="HK132" s="19"/>
      <c r="HL132" s="19"/>
      <c r="HM132" s="19"/>
      <c r="HN132" s="19"/>
      <c r="HO132" s="19"/>
      <c r="HP132" s="59"/>
    </row>
    <row r="133" spans="2:224" ht="15.75" thickBot="1" x14ac:dyDescent="0.3">
      <c r="B133">
        <v>385</v>
      </c>
      <c r="C133">
        <v>703</v>
      </c>
      <c r="D133" s="62">
        <v>44044</v>
      </c>
      <c r="E133" t="s">
        <v>420</v>
      </c>
      <c r="F133">
        <v>11947224419</v>
      </c>
      <c r="G133" t="s">
        <v>421</v>
      </c>
      <c r="H133">
        <v>0</v>
      </c>
      <c r="I133" t="s">
        <v>422</v>
      </c>
      <c r="J133" t="s">
        <v>20</v>
      </c>
      <c r="K133" t="s">
        <v>423</v>
      </c>
      <c r="L133" t="s">
        <v>422</v>
      </c>
      <c r="M133" t="s">
        <v>2378</v>
      </c>
      <c r="N133" t="s">
        <v>2379</v>
      </c>
      <c r="O133" t="s">
        <v>2381</v>
      </c>
      <c r="P133" t="s">
        <v>2431</v>
      </c>
      <c r="R133">
        <v>204</v>
      </c>
      <c r="S133">
        <v>20</v>
      </c>
      <c r="T133" t="s">
        <v>2414</v>
      </c>
      <c r="V133" t="s">
        <v>2644</v>
      </c>
      <c r="Y133" s="18">
        <v>1.026</v>
      </c>
      <c r="Z133" s="18"/>
      <c r="AA133" s="18"/>
      <c r="AB133" s="18"/>
      <c r="AC133" s="18"/>
      <c r="AD133" s="18">
        <v>0.5</v>
      </c>
      <c r="AE133" s="18"/>
      <c r="AF133" s="18"/>
      <c r="AG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>
        <v>0</v>
      </c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>
        <v>1.028</v>
      </c>
      <c r="BL133" s="18"/>
      <c r="BM133" s="19">
        <v>1</v>
      </c>
      <c r="BN133" s="19"/>
      <c r="BO133" s="19"/>
      <c r="BP133" s="19"/>
      <c r="BQ133" s="19"/>
      <c r="BR133" s="19">
        <v>1</v>
      </c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>
        <v>1</v>
      </c>
      <c r="CZ133" s="19"/>
      <c r="DA133" s="19">
        <v>1</v>
      </c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23"/>
      <c r="DU133" s="19"/>
      <c r="DV133" s="19"/>
      <c r="DW133" s="23"/>
      <c r="DX133" s="18"/>
      <c r="DY133" s="18"/>
      <c r="DZ133" s="22"/>
      <c r="EA133" s="19"/>
      <c r="EB133" s="19"/>
      <c r="EC133" s="19"/>
      <c r="ED133" s="19"/>
      <c r="EE133" s="19"/>
      <c r="EF133" s="19"/>
      <c r="EG133" s="23"/>
      <c r="EH133" s="18"/>
      <c r="EI133" s="18"/>
      <c r="EJ133" s="18"/>
      <c r="EK133" s="18"/>
      <c r="EL133" s="18"/>
      <c r="EM133" s="18"/>
      <c r="EN133" s="22"/>
      <c r="EO133" s="18"/>
      <c r="EP133" s="18"/>
      <c r="EQ133" s="18"/>
      <c r="ER133" s="18"/>
      <c r="ES133" s="18"/>
      <c r="ET133" s="18"/>
      <c r="EU133" s="22"/>
      <c r="FC133">
        <v>0.99</v>
      </c>
      <c r="FD133">
        <v>1</v>
      </c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18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9"/>
      <c r="GN133" s="19"/>
      <c r="GO133" s="19"/>
      <c r="GP133" s="19"/>
      <c r="GQ133" s="19"/>
      <c r="GR133" s="19"/>
      <c r="GS133" s="19"/>
      <c r="GT133" s="19"/>
      <c r="GU133" s="19"/>
      <c r="GV133" s="19"/>
      <c r="GW133" s="19"/>
      <c r="GX133" s="19"/>
      <c r="GY133" s="19"/>
      <c r="GZ133" s="19"/>
      <c r="HA133" s="19"/>
      <c r="HB133" s="19"/>
      <c r="HC133" s="19"/>
      <c r="HD133" s="19"/>
      <c r="HE133" s="19"/>
      <c r="HF133" s="19"/>
      <c r="HG133" s="19"/>
      <c r="HH133" s="19"/>
      <c r="HI133" s="19"/>
      <c r="HJ133" s="19"/>
      <c r="HK133" s="19"/>
      <c r="HL133" s="19"/>
      <c r="HM133" s="19"/>
      <c r="HN133" s="19"/>
      <c r="HO133" s="19"/>
      <c r="HP133" s="59"/>
    </row>
    <row r="134" spans="2:224" ht="15.75" thickBot="1" x14ac:dyDescent="0.3">
      <c r="B134">
        <v>369</v>
      </c>
      <c r="C134">
        <v>695</v>
      </c>
      <c r="D134" s="62">
        <v>44043</v>
      </c>
      <c r="E134" t="s">
        <v>439</v>
      </c>
      <c r="F134">
        <v>31991284534</v>
      </c>
      <c r="G134">
        <v>0</v>
      </c>
      <c r="H134">
        <v>0</v>
      </c>
      <c r="I134" t="s">
        <v>440</v>
      </c>
      <c r="J134" t="s">
        <v>41</v>
      </c>
      <c r="K134" t="s">
        <v>441</v>
      </c>
      <c r="L134" t="s">
        <v>440</v>
      </c>
      <c r="M134" t="s">
        <v>2378</v>
      </c>
      <c r="N134" t="s">
        <v>2379</v>
      </c>
      <c r="O134" t="s">
        <v>2381</v>
      </c>
      <c r="P134">
        <v>5</v>
      </c>
      <c r="R134">
        <v>105</v>
      </c>
      <c r="S134">
        <v>20</v>
      </c>
      <c r="T134" t="s">
        <v>2414</v>
      </c>
      <c r="U134">
        <v>10</v>
      </c>
      <c r="Y134" s="18"/>
      <c r="Z134" s="18"/>
      <c r="AA134" s="18"/>
      <c r="AB134" s="18"/>
      <c r="AC134" s="18"/>
      <c r="AD134" s="18">
        <v>0.5</v>
      </c>
      <c r="AE134" s="18"/>
      <c r="AF134" s="18"/>
      <c r="AG134" s="18">
        <v>1</v>
      </c>
      <c r="AH134">
        <v>0</v>
      </c>
      <c r="AI134" s="18"/>
      <c r="AJ134" s="18"/>
      <c r="AK134" s="18"/>
      <c r="AL134" s="18"/>
      <c r="AM134" s="18"/>
      <c r="AN134" s="18"/>
      <c r="AO134" s="18"/>
      <c r="AP134" s="18">
        <v>1.0840000000000001</v>
      </c>
      <c r="AQ134" s="18"/>
      <c r="AR134" s="18"/>
      <c r="AS134" s="18"/>
      <c r="AT134" s="18"/>
      <c r="AU134">
        <v>0</v>
      </c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9"/>
      <c r="BN134" s="19"/>
      <c r="BO134" s="19"/>
      <c r="BP134" s="19"/>
      <c r="BQ134" s="19"/>
      <c r="BR134" s="19">
        <v>1</v>
      </c>
      <c r="BS134" s="19"/>
      <c r="BT134" s="19"/>
      <c r="BU134" s="19">
        <v>1</v>
      </c>
      <c r="BV134" s="19"/>
      <c r="BW134" s="19"/>
      <c r="BX134" s="19"/>
      <c r="BY134" s="19"/>
      <c r="BZ134" s="19"/>
      <c r="CA134" s="19"/>
      <c r="CB134" s="19"/>
      <c r="CC134" s="19"/>
      <c r="CD134" s="19">
        <v>1</v>
      </c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23"/>
      <c r="DU134" s="19"/>
      <c r="DV134" s="19"/>
      <c r="DW134" s="23"/>
      <c r="DX134" s="18"/>
      <c r="DY134" s="18"/>
      <c r="DZ134" s="22"/>
      <c r="EA134" s="19"/>
      <c r="EB134" s="19"/>
      <c r="EC134" s="19"/>
      <c r="ED134" s="19"/>
      <c r="EE134" s="19"/>
      <c r="EF134" s="19"/>
      <c r="EG134" s="23"/>
      <c r="EH134" s="18"/>
      <c r="EI134" s="18"/>
      <c r="EJ134" s="18"/>
      <c r="EK134" s="18"/>
      <c r="EL134" s="18"/>
      <c r="EM134" s="18"/>
      <c r="EN134" s="22"/>
      <c r="EO134" s="18"/>
      <c r="EP134" s="18"/>
      <c r="EQ134" s="18"/>
      <c r="ER134" s="18"/>
      <c r="ES134" s="18"/>
      <c r="ET134" s="18"/>
      <c r="EU134" s="22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18"/>
      <c r="FZ134" s="18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9"/>
      <c r="GN134" s="19"/>
      <c r="GO134" s="19"/>
      <c r="GP134" s="19"/>
      <c r="GQ134" s="19"/>
      <c r="GR134" s="19"/>
      <c r="GS134" s="19"/>
      <c r="GT134" s="19"/>
      <c r="GU134" s="19"/>
      <c r="GV134" s="19"/>
      <c r="GW134" s="19"/>
      <c r="GX134" s="19"/>
      <c r="GY134" s="19"/>
      <c r="GZ134" s="19"/>
      <c r="HA134" s="19"/>
      <c r="HB134" s="19"/>
      <c r="HC134" s="19"/>
      <c r="HD134" s="19"/>
      <c r="HE134" s="19"/>
      <c r="HF134" s="19"/>
      <c r="HG134" s="19"/>
      <c r="HH134" s="19"/>
      <c r="HI134" s="19"/>
      <c r="HJ134" s="19"/>
      <c r="HK134" s="19"/>
      <c r="HL134" s="19"/>
      <c r="HM134" s="19"/>
      <c r="HN134" s="19"/>
      <c r="HO134" s="19"/>
      <c r="HP134" s="59"/>
    </row>
    <row r="135" spans="2:224" ht="15.75" thickBot="1" x14ac:dyDescent="0.3">
      <c r="B135">
        <v>320</v>
      </c>
      <c r="C135">
        <v>677</v>
      </c>
      <c r="D135" s="62">
        <v>44037</v>
      </c>
      <c r="E135" t="s">
        <v>488</v>
      </c>
      <c r="F135">
        <v>31988332170</v>
      </c>
      <c r="G135">
        <v>0</v>
      </c>
      <c r="H135">
        <v>0</v>
      </c>
      <c r="I135" t="s">
        <v>489</v>
      </c>
      <c r="J135" t="s">
        <v>20</v>
      </c>
      <c r="K135" t="s">
        <v>490</v>
      </c>
      <c r="L135" t="s">
        <v>489</v>
      </c>
      <c r="M135" t="s">
        <v>2378</v>
      </c>
      <c r="N135" t="s">
        <v>2379</v>
      </c>
      <c r="O135" t="s">
        <v>2381</v>
      </c>
      <c r="P135">
        <v>20</v>
      </c>
      <c r="R135">
        <v>339</v>
      </c>
      <c r="S135">
        <v>20</v>
      </c>
      <c r="T135" t="s">
        <v>2426</v>
      </c>
      <c r="U135">
        <v>6</v>
      </c>
      <c r="V135" t="s">
        <v>2661</v>
      </c>
      <c r="Y135" s="63"/>
      <c r="Z135" s="18"/>
      <c r="AA135" s="18"/>
      <c r="AB135" s="18"/>
      <c r="AC135" s="18"/>
      <c r="AD135" s="18">
        <v>1</v>
      </c>
      <c r="AE135" s="18">
        <v>0.5</v>
      </c>
      <c r="AF135" s="18"/>
      <c r="AG135" s="18">
        <v>1</v>
      </c>
      <c r="AH135">
        <v>1</v>
      </c>
      <c r="AI135" s="18"/>
      <c r="AJ135" s="18"/>
      <c r="AK135" s="18"/>
      <c r="AL135" s="18">
        <v>0.5</v>
      </c>
      <c r="AM135" s="18"/>
      <c r="AN135" s="18"/>
      <c r="AO135" s="18"/>
      <c r="AP135" s="18"/>
      <c r="AQ135" s="18"/>
      <c r="AR135" s="18"/>
      <c r="AS135" s="18"/>
      <c r="AT135" s="18"/>
      <c r="AU135">
        <v>0</v>
      </c>
      <c r="AV135" s="18">
        <v>0.90800000000000003</v>
      </c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>
        <v>0.878</v>
      </c>
      <c r="BL135" s="18"/>
      <c r="BM135" s="19"/>
      <c r="BN135" s="19"/>
      <c r="BO135" s="19"/>
      <c r="BP135" s="19"/>
      <c r="BQ135" s="19"/>
      <c r="BR135" s="19">
        <v>2</v>
      </c>
      <c r="BS135" s="19">
        <v>1</v>
      </c>
      <c r="BT135" s="19"/>
      <c r="BU135" s="19">
        <v>1</v>
      </c>
      <c r="BV135" s="19">
        <v>1</v>
      </c>
      <c r="BW135" s="19"/>
      <c r="BX135" s="19"/>
      <c r="BY135" s="19"/>
      <c r="BZ135" s="19">
        <v>1</v>
      </c>
      <c r="CA135" s="19"/>
      <c r="CB135" s="19"/>
      <c r="CC135" s="19"/>
      <c r="CD135" s="19"/>
      <c r="CE135" s="19"/>
      <c r="CF135" s="19"/>
      <c r="CG135" s="19"/>
      <c r="CH135" s="19"/>
      <c r="CI135" s="19"/>
      <c r="CJ135" s="19">
        <v>1</v>
      </c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>
        <v>1</v>
      </c>
      <c r="CZ135" s="19"/>
      <c r="DA135" s="19">
        <v>1</v>
      </c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23"/>
      <c r="DU135" s="19"/>
      <c r="DV135" s="19"/>
      <c r="DW135" s="23"/>
      <c r="DX135" s="18"/>
      <c r="DY135" s="18"/>
      <c r="DZ135" s="22"/>
      <c r="EA135" s="19"/>
      <c r="EB135" s="19"/>
      <c r="EC135" s="19"/>
      <c r="ED135" s="19"/>
      <c r="EE135" s="19"/>
      <c r="EF135" s="19"/>
      <c r="EG135" s="23"/>
      <c r="EH135" s="18"/>
      <c r="EI135" s="18"/>
      <c r="EJ135" s="18"/>
      <c r="EK135" s="18"/>
      <c r="EL135" s="18"/>
      <c r="EM135" s="18"/>
      <c r="EN135" s="22"/>
      <c r="EO135" s="18"/>
      <c r="EP135" s="18"/>
      <c r="EQ135" s="18"/>
      <c r="ER135" s="18"/>
      <c r="ES135" s="18"/>
      <c r="ET135" s="18"/>
      <c r="EU135" s="22"/>
      <c r="FC135">
        <v>0.90800000000000003</v>
      </c>
      <c r="FD135">
        <v>1</v>
      </c>
      <c r="FI135" s="18"/>
      <c r="FJ135" s="18">
        <v>2.4</v>
      </c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18"/>
      <c r="FZ135" s="18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9"/>
      <c r="GN135" s="19">
        <v>2</v>
      </c>
      <c r="GO135" s="19"/>
      <c r="GP135" s="19"/>
      <c r="GQ135" s="19"/>
      <c r="GR135" s="19"/>
      <c r="GS135" s="19"/>
      <c r="GT135" s="19"/>
      <c r="GU135" s="19"/>
      <c r="GV135" s="19"/>
      <c r="GW135" s="19"/>
      <c r="GX135" s="19"/>
      <c r="GY135" s="19"/>
      <c r="GZ135" s="19"/>
      <c r="HA135" s="19"/>
      <c r="HB135" s="19"/>
      <c r="HC135" s="19"/>
      <c r="HD135" s="19"/>
      <c r="HE135" s="19"/>
      <c r="HF135" s="19"/>
      <c r="HG135" s="19"/>
      <c r="HH135" s="19"/>
      <c r="HI135" s="19"/>
      <c r="HJ135" s="19"/>
      <c r="HK135" s="19"/>
      <c r="HL135" s="19"/>
      <c r="HM135" s="19"/>
      <c r="HN135" s="19"/>
      <c r="HO135" s="19"/>
      <c r="HP135" s="59"/>
    </row>
    <row r="136" spans="2:224" ht="15.75" thickBot="1" x14ac:dyDescent="0.3">
      <c r="B136">
        <v>308</v>
      </c>
      <c r="C136">
        <v>671</v>
      </c>
      <c r="D136" s="62">
        <v>44035</v>
      </c>
      <c r="E136" t="s">
        <v>504</v>
      </c>
      <c r="F136">
        <v>31984831285</v>
      </c>
      <c r="G136">
        <v>0</v>
      </c>
      <c r="H136">
        <v>0</v>
      </c>
      <c r="I136" t="s">
        <v>505</v>
      </c>
      <c r="J136" t="s">
        <v>20</v>
      </c>
      <c r="K136" t="s">
        <v>506</v>
      </c>
      <c r="L136" t="s">
        <v>505</v>
      </c>
      <c r="M136" t="s">
        <v>2378</v>
      </c>
      <c r="N136" t="s">
        <v>2379</v>
      </c>
      <c r="O136" t="s">
        <v>2381</v>
      </c>
      <c r="P136">
        <v>5</v>
      </c>
      <c r="R136">
        <v>89.9</v>
      </c>
      <c r="S136">
        <v>20</v>
      </c>
      <c r="T136" t="s">
        <v>2414</v>
      </c>
      <c r="U136">
        <v>10</v>
      </c>
      <c r="Y136" s="18"/>
      <c r="Z136" s="18"/>
      <c r="AA136" s="18"/>
      <c r="AB136" s="18"/>
      <c r="AC136" s="18"/>
      <c r="AD136" s="18"/>
      <c r="AE136" s="18"/>
      <c r="AF136" s="18"/>
      <c r="AG136" s="18">
        <v>1</v>
      </c>
      <c r="AH136">
        <v>0</v>
      </c>
      <c r="AI136" s="18"/>
      <c r="AJ136" s="18"/>
      <c r="AK136" s="18"/>
      <c r="AL136" s="18"/>
      <c r="AM136" s="18"/>
      <c r="AN136" s="18"/>
      <c r="AO136" s="18"/>
      <c r="AP136" s="18">
        <v>1.4239999999999999</v>
      </c>
      <c r="AQ136" s="18"/>
      <c r="AR136" s="18"/>
      <c r="AS136" s="18"/>
      <c r="AT136" s="18"/>
      <c r="AU136">
        <v>0</v>
      </c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9"/>
      <c r="BN136" s="19"/>
      <c r="BO136" s="19"/>
      <c r="BP136" s="19"/>
      <c r="BQ136" s="19"/>
      <c r="BR136" s="19"/>
      <c r="BS136" s="19"/>
      <c r="BT136" s="19"/>
      <c r="BU136" s="19">
        <v>1</v>
      </c>
      <c r="BV136" s="19"/>
      <c r="BW136" s="19"/>
      <c r="BX136" s="19"/>
      <c r="BY136" s="19"/>
      <c r="BZ136" s="19"/>
      <c r="CA136" s="19"/>
      <c r="CB136" s="19"/>
      <c r="CC136" s="19"/>
      <c r="CD136" s="19">
        <v>1</v>
      </c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23"/>
      <c r="DU136" s="19"/>
      <c r="DV136" s="19"/>
      <c r="DW136" s="23"/>
      <c r="DX136" s="18"/>
      <c r="DY136" s="18"/>
      <c r="DZ136" s="22"/>
      <c r="EA136" s="19"/>
      <c r="EB136" s="19"/>
      <c r="EC136" s="19"/>
      <c r="ED136" s="19"/>
      <c r="EE136" s="19"/>
      <c r="EF136" s="19"/>
      <c r="EG136" s="23"/>
      <c r="EH136" s="18"/>
      <c r="EI136" s="18"/>
      <c r="EJ136" s="18"/>
      <c r="EK136" s="18"/>
      <c r="EL136" s="18"/>
      <c r="EM136" s="18"/>
      <c r="EN136" s="22"/>
      <c r="EO136" s="18"/>
      <c r="EP136" s="18"/>
      <c r="EQ136" s="18"/>
      <c r="ER136" s="18"/>
      <c r="ES136" s="18"/>
      <c r="ET136" s="18"/>
      <c r="EU136" s="22"/>
      <c r="EZ136">
        <v>0.5</v>
      </c>
      <c r="FA136">
        <v>1</v>
      </c>
      <c r="FI136" s="18"/>
      <c r="FJ136" s="18"/>
      <c r="FK136" s="18"/>
      <c r="FL136" s="18"/>
      <c r="FM136" s="18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18"/>
      <c r="FZ136" s="18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9"/>
      <c r="GN136" s="19"/>
      <c r="GO136" s="19"/>
      <c r="GP136" s="19"/>
      <c r="GQ136" s="19"/>
      <c r="GR136" s="19"/>
      <c r="GS136" s="19"/>
      <c r="GT136" s="19"/>
      <c r="GU136" s="19"/>
      <c r="GV136" s="19"/>
      <c r="GW136" s="19"/>
      <c r="GX136" s="19"/>
      <c r="GY136" s="19"/>
      <c r="GZ136" s="19"/>
      <c r="HA136" s="19"/>
      <c r="HB136" s="19"/>
      <c r="HC136" s="19"/>
      <c r="HD136" s="19"/>
      <c r="HE136" s="19"/>
      <c r="HF136" s="19"/>
      <c r="HG136" s="19"/>
      <c r="HH136" s="19"/>
      <c r="HI136" s="19"/>
      <c r="HJ136" s="19"/>
      <c r="HK136" s="19"/>
      <c r="HL136" s="19"/>
      <c r="HM136" s="19"/>
      <c r="HN136" s="19"/>
      <c r="HO136" s="19"/>
      <c r="HP136" s="59"/>
    </row>
    <row r="137" spans="2:224" ht="15.75" thickBot="1" x14ac:dyDescent="0.3">
      <c r="B137">
        <v>293</v>
      </c>
      <c r="C137">
        <v>667</v>
      </c>
      <c r="D137" s="43">
        <v>44032</v>
      </c>
      <c r="E137" t="s">
        <v>515</v>
      </c>
      <c r="F137">
        <v>31992488688</v>
      </c>
      <c r="G137">
        <v>0</v>
      </c>
      <c r="H137">
        <v>0</v>
      </c>
      <c r="I137" t="s">
        <v>516</v>
      </c>
      <c r="J137" t="s">
        <v>20</v>
      </c>
      <c r="K137" t="s">
        <v>517</v>
      </c>
      <c r="L137" t="s">
        <v>516</v>
      </c>
      <c r="M137" t="s">
        <v>2378</v>
      </c>
      <c r="N137" t="s">
        <v>2379</v>
      </c>
      <c r="O137" t="s">
        <v>2381</v>
      </c>
      <c r="P137" t="s">
        <v>2649</v>
      </c>
      <c r="R137">
        <v>114.9</v>
      </c>
      <c r="S137">
        <v>20</v>
      </c>
      <c r="T137" t="s">
        <v>2666</v>
      </c>
      <c r="U137">
        <v>10</v>
      </c>
      <c r="Y137" s="67"/>
      <c r="Z137" s="67"/>
      <c r="AA137" s="67"/>
      <c r="AB137" s="67"/>
      <c r="AC137" s="67"/>
      <c r="AD137" s="67"/>
      <c r="AE137" s="67"/>
      <c r="AF137" s="67"/>
      <c r="AG137" s="67">
        <v>1</v>
      </c>
      <c r="AH137">
        <v>0</v>
      </c>
      <c r="AI137" s="67"/>
      <c r="AJ137" s="67"/>
      <c r="AK137" s="67"/>
      <c r="AL137" s="67"/>
      <c r="AM137" s="67"/>
      <c r="AN137" s="67"/>
      <c r="AO137" s="67"/>
      <c r="AP137" s="67">
        <v>1.298</v>
      </c>
      <c r="AQ137" s="67"/>
      <c r="AR137" s="67"/>
      <c r="AS137" s="67"/>
      <c r="AT137" s="67">
        <v>1</v>
      </c>
      <c r="AU137">
        <v>0</v>
      </c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8"/>
      <c r="BN137" s="68"/>
      <c r="BO137" s="68"/>
      <c r="BP137" s="68"/>
      <c r="BQ137" s="68"/>
      <c r="BR137" s="68"/>
      <c r="BS137" s="68"/>
      <c r="BT137" s="68"/>
      <c r="BU137" s="68">
        <v>1</v>
      </c>
      <c r="BV137" s="68"/>
      <c r="BW137" s="68"/>
      <c r="BX137" s="68"/>
      <c r="BY137" s="68"/>
      <c r="BZ137" s="68"/>
      <c r="CA137" s="68"/>
      <c r="CB137" s="68"/>
      <c r="CC137" s="68"/>
      <c r="CD137" s="68">
        <v>1</v>
      </c>
      <c r="CE137" s="68"/>
      <c r="CF137" s="68"/>
      <c r="CG137" s="68"/>
      <c r="CH137" s="68">
        <v>2</v>
      </c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  <c r="CW137" s="68"/>
      <c r="CX137" s="68"/>
      <c r="CY137" s="68"/>
      <c r="CZ137" s="68"/>
      <c r="DA137" s="68"/>
      <c r="DB137" s="68"/>
      <c r="DC137" s="68"/>
      <c r="DD137" s="68"/>
      <c r="DE137" s="68"/>
      <c r="DF137" s="68"/>
      <c r="DG137" s="68"/>
      <c r="DH137" s="68"/>
      <c r="DI137" s="68"/>
      <c r="DJ137" s="68"/>
      <c r="DK137" s="68"/>
      <c r="DL137" s="68"/>
      <c r="DM137" s="68"/>
      <c r="DN137" s="68"/>
      <c r="DO137" s="68"/>
      <c r="DP137" s="68"/>
      <c r="DQ137" s="68"/>
      <c r="DR137" s="68"/>
      <c r="DS137" s="68"/>
      <c r="DT137" s="69"/>
      <c r="DU137" s="68"/>
      <c r="DV137" s="68"/>
      <c r="DW137" s="69"/>
      <c r="DX137" s="67"/>
      <c r="DY137" s="67"/>
      <c r="DZ137" s="70"/>
      <c r="EA137" s="68"/>
      <c r="EB137" s="68"/>
      <c r="EC137" s="68"/>
      <c r="ED137" s="68"/>
      <c r="EE137" s="68"/>
      <c r="EF137" s="68"/>
      <c r="EG137" s="69"/>
      <c r="EH137" s="67"/>
      <c r="EI137" s="67"/>
      <c r="EJ137" s="67"/>
      <c r="EK137" s="67"/>
      <c r="EL137" s="67"/>
      <c r="EM137" s="67"/>
      <c r="EN137" s="70"/>
      <c r="EO137" s="67"/>
      <c r="EP137" s="67"/>
      <c r="EQ137" s="67"/>
      <c r="ER137" s="67"/>
      <c r="ES137" s="67"/>
      <c r="ET137" s="67"/>
      <c r="EU137" s="70"/>
      <c r="EZ137">
        <v>0.5</v>
      </c>
      <c r="FA137">
        <v>1</v>
      </c>
      <c r="FI137" s="67"/>
      <c r="FJ137" s="67"/>
      <c r="FK137" s="67"/>
      <c r="FL137" s="67"/>
      <c r="FM137" s="67"/>
      <c r="FN137" s="67"/>
      <c r="FO137" s="67"/>
      <c r="FP137" s="67"/>
      <c r="FQ137" s="67"/>
      <c r="FR137" s="67"/>
      <c r="FS137" s="67"/>
      <c r="FT137" s="67"/>
      <c r="FU137" s="67"/>
      <c r="FV137" s="67"/>
      <c r="FW137" s="67"/>
      <c r="FX137" s="67"/>
      <c r="FY137" s="67"/>
      <c r="FZ137" s="67"/>
      <c r="GA137" s="67"/>
      <c r="GB137" s="67"/>
      <c r="GC137" s="67"/>
      <c r="GD137" s="67"/>
      <c r="GE137" s="67"/>
      <c r="GF137" s="67"/>
      <c r="GG137" s="67"/>
      <c r="GH137" s="67"/>
      <c r="GI137" s="67"/>
      <c r="GJ137" s="67"/>
      <c r="GK137" s="67"/>
      <c r="GL137" s="67"/>
      <c r="GM137" s="68"/>
      <c r="GN137" s="68"/>
      <c r="GO137" s="68"/>
      <c r="GP137" s="68"/>
      <c r="GQ137" s="68"/>
      <c r="GR137" s="68"/>
      <c r="GS137" s="68"/>
      <c r="GT137" s="68"/>
      <c r="GU137" s="68"/>
      <c r="GV137" s="68"/>
      <c r="GW137" s="68"/>
      <c r="GX137" s="68"/>
      <c r="GY137" s="68"/>
      <c r="GZ137" s="68"/>
      <c r="HA137" s="68"/>
      <c r="HB137" s="68"/>
      <c r="HC137" s="68"/>
      <c r="HD137" s="68"/>
      <c r="HE137" s="68"/>
      <c r="HF137" s="68"/>
      <c r="HG137" s="68"/>
      <c r="HH137" s="68"/>
      <c r="HI137" s="68"/>
      <c r="HJ137" s="68"/>
      <c r="HK137" s="68"/>
      <c r="HL137" s="68"/>
      <c r="HM137" s="68"/>
      <c r="HN137" s="68"/>
      <c r="HO137" s="68"/>
      <c r="HP137" s="9"/>
    </row>
    <row r="138" spans="2:224" ht="15.75" thickBot="1" x14ac:dyDescent="0.3">
      <c r="B138">
        <v>277</v>
      </c>
      <c r="C138">
        <v>661</v>
      </c>
      <c r="D138" s="43">
        <v>44030</v>
      </c>
      <c r="E138" t="s">
        <v>528</v>
      </c>
      <c r="F138">
        <v>31994303866</v>
      </c>
      <c r="G138">
        <v>0</v>
      </c>
      <c r="H138">
        <v>0</v>
      </c>
      <c r="I138" t="s">
        <v>315</v>
      </c>
      <c r="J138" t="s">
        <v>20</v>
      </c>
      <c r="K138" t="s">
        <v>529</v>
      </c>
      <c r="L138" t="s">
        <v>315</v>
      </c>
      <c r="M138" t="s">
        <v>2378</v>
      </c>
      <c r="N138" t="s">
        <v>2379</v>
      </c>
      <c r="O138" t="s">
        <v>2381</v>
      </c>
      <c r="P138" t="s">
        <v>2431</v>
      </c>
      <c r="R138">
        <v>83.75</v>
      </c>
      <c r="S138">
        <v>20</v>
      </c>
      <c r="T138" t="s">
        <v>2666</v>
      </c>
      <c r="Y138" s="67"/>
      <c r="Z138" s="67"/>
      <c r="AA138" s="67"/>
      <c r="AB138" s="67"/>
      <c r="AC138" s="67"/>
      <c r="AD138" s="67">
        <v>0.5</v>
      </c>
      <c r="AE138" s="67"/>
      <c r="AF138" s="67"/>
      <c r="AG138" s="67"/>
      <c r="AH138">
        <v>0</v>
      </c>
      <c r="AI138" s="67"/>
      <c r="AJ138" s="67"/>
      <c r="AK138" s="67"/>
      <c r="AL138" s="67">
        <v>0.5</v>
      </c>
      <c r="AM138" s="67"/>
      <c r="AN138" s="67"/>
      <c r="AO138" s="67"/>
      <c r="AP138" s="67">
        <v>1.242</v>
      </c>
      <c r="AQ138" s="67"/>
      <c r="AR138" s="67"/>
      <c r="AS138" s="67"/>
      <c r="AT138" s="67"/>
      <c r="AU138">
        <v>0</v>
      </c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8"/>
      <c r="BN138" s="68"/>
      <c r="BO138" s="68"/>
      <c r="BP138" s="68"/>
      <c r="BQ138" s="68"/>
      <c r="BR138" s="68">
        <v>1</v>
      </c>
      <c r="BS138" s="68"/>
      <c r="BT138" s="68"/>
      <c r="BU138" s="68"/>
      <c r="BV138" s="68"/>
      <c r="BW138" s="68"/>
      <c r="BX138" s="68"/>
      <c r="BY138" s="68"/>
      <c r="BZ138" s="68">
        <v>1</v>
      </c>
      <c r="CA138" s="68"/>
      <c r="CB138" s="68"/>
      <c r="CC138" s="68"/>
      <c r="CD138" s="68">
        <v>1</v>
      </c>
      <c r="CE138" s="68"/>
      <c r="CF138" s="68"/>
      <c r="CG138" s="68"/>
      <c r="CH138" s="68"/>
      <c r="CI138" s="68"/>
      <c r="CJ138" s="68"/>
      <c r="CK138" s="68"/>
      <c r="CL138" s="68"/>
      <c r="CM138" s="68"/>
      <c r="CN138" s="68"/>
      <c r="CO138" s="68"/>
      <c r="CP138" s="68"/>
      <c r="CQ138" s="68"/>
      <c r="CR138" s="68"/>
      <c r="CS138" s="68"/>
      <c r="CT138" s="68"/>
      <c r="CU138" s="68"/>
      <c r="CV138" s="68"/>
      <c r="CW138" s="68"/>
      <c r="CX138" s="68"/>
      <c r="CY138" s="68"/>
      <c r="CZ138" s="68"/>
      <c r="DA138" s="68"/>
      <c r="DB138" s="68"/>
      <c r="DC138" s="68"/>
      <c r="DD138" s="68"/>
      <c r="DE138" s="68"/>
      <c r="DF138" s="68"/>
      <c r="DG138" s="68"/>
      <c r="DH138" s="68"/>
      <c r="DI138" s="68"/>
      <c r="DJ138" s="68"/>
      <c r="DK138" s="68"/>
      <c r="DL138" s="68"/>
      <c r="DM138" s="68"/>
      <c r="DN138" s="68"/>
      <c r="DO138" s="68"/>
      <c r="DP138" s="68"/>
      <c r="DQ138" s="68"/>
      <c r="DR138" s="68"/>
      <c r="DS138" s="68"/>
      <c r="DT138" s="69"/>
      <c r="DU138" s="68"/>
      <c r="DV138" s="68"/>
      <c r="DW138" s="69"/>
      <c r="DX138" s="67"/>
      <c r="DY138" s="67"/>
      <c r="DZ138" s="70"/>
      <c r="EA138" s="68"/>
      <c r="EB138" s="68"/>
      <c r="EC138" s="68"/>
      <c r="ED138" s="68"/>
      <c r="EE138" s="68"/>
      <c r="EF138" s="68"/>
      <c r="EG138" s="69"/>
      <c r="EH138" s="67"/>
      <c r="EI138" s="67"/>
      <c r="EJ138" s="67"/>
      <c r="EK138" s="67"/>
      <c r="EL138" s="67"/>
      <c r="EM138" s="67"/>
      <c r="EN138" s="70"/>
      <c r="EO138" s="67"/>
      <c r="EP138" s="67"/>
      <c r="EQ138" s="67"/>
      <c r="ER138" s="67"/>
      <c r="ES138" s="67"/>
      <c r="ET138" s="67"/>
      <c r="EU138" s="70"/>
      <c r="FI138" s="67"/>
      <c r="FJ138" s="67"/>
      <c r="FK138" s="67"/>
      <c r="FL138" s="67"/>
      <c r="FM138" s="67"/>
      <c r="FN138" s="67"/>
      <c r="FO138" s="67"/>
      <c r="FP138" s="67"/>
      <c r="FQ138" s="67"/>
      <c r="FR138" s="67"/>
      <c r="FS138" s="67"/>
      <c r="FT138" s="67"/>
      <c r="FU138" s="67"/>
      <c r="FV138" s="67"/>
      <c r="FW138" s="67"/>
      <c r="FX138" s="67"/>
      <c r="FY138" s="67"/>
      <c r="FZ138" s="67"/>
      <c r="GA138" s="67"/>
      <c r="GB138" s="67"/>
      <c r="GC138" s="67"/>
      <c r="GD138" s="67"/>
      <c r="GE138" s="67"/>
      <c r="GF138" s="67"/>
      <c r="GG138" s="67"/>
      <c r="GH138" s="67"/>
      <c r="GI138" s="67"/>
      <c r="GJ138" s="67"/>
      <c r="GK138" s="67"/>
      <c r="GL138" s="67"/>
      <c r="GM138" s="68"/>
      <c r="GN138" s="68"/>
      <c r="GO138" s="68"/>
      <c r="GP138" s="68"/>
      <c r="GQ138" s="68"/>
      <c r="GR138" s="68"/>
      <c r="GS138" s="68"/>
      <c r="GT138" s="68"/>
      <c r="GU138" s="68"/>
      <c r="GV138" s="68"/>
      <c r="GW138" s="68"/>
      <c r="GX138" s="68"/>
      <c r="GY138" s="68"/>
      <c r="GZ138" s="68"/>
      <c r="HA138" s="68"/>
      <c r="HB138" s="68"/>
      <c r="HC138" s="68"/>
      <c r="HD138" s="68"/>
      <c r="HE138" s="68"/>
      <c r="HF138" s="68"/>
      <c r="HG138" s="68"/>
      <c r="HH138" s="68"/>
      <c r="HI138" s="68"/>
      <c r="HJ138" s="68"/>
      <c r="HK138" s="68"/>
      <c r="HL138" s="68"/>
      <c r="HM138" s="68"/>
      <c r="HN138" s="68"/>
      <c r="HO138" s="68"/>
      <c r="HP138" s="9"/>
    </row>
    <row r="139" spans="2:224" ht="15.75" thickBot="1" x14ac:dyDescent="0.3">
      <c r="B139">
        <v>251</v>
      </c>
      <c r="C139">
        <v>653</v>
      </c>
      <c r="D139" s="43">
        <v>44028</v>
      </c>
      <c r="E139" t="s">
        <v>552</v>
      </c>
      <c r="F139">
        <v>31996422169</v>
      </c>
      <c r="G139" t="s">
        <v>553</v>
      </c>
      <c r="H139">
        <v>0</v>
      </c>
      <c r="I139" t="s">
        <v>554</v>
      </c>
      <c r="J139" t="s">
        <v>20</v>
      </c>
      <c r="K139" t="s">
        <v>555</v>
      </c>
      <c r="L139" t="s">
        <v>554</v>
      </c>
      <c r="M139" t="s">
        <v>2378</v>
      </c>
      <c r="N139" t="s">
        <v>2379</v>
      </c>
      <c r="O139" t="s">
        <v>2381</v>
      </c>
      <c r="P139" t="s">
        <v>2431</v>
      </c>
      <c r="R139">
        <v>183.5</v>
      </c>
      <c r="S139">
        <v>20</v>
      </c>
      <c r="T139" t="s">
        <v>2444</v>
      </c>
      <c r="Y139" s="67"/>
      <c r="Z139" s="67"/>
      <c r="AA139" s="67"/>
      <c r="AB139" s="67"/>
      <c r="AC139" s="67"/>
      <c r="AD139" s="67">
        <v>0.5</v>
      </c>
      <c r="AE139" s="67"/>
      <c r="AF139" s="67"/>
      <c r="AG139" s="67"/>
      <c r="AH139">
        <v>0</v>
      </c>
      <c r="AI139" s="67"/>
      <c r="AJ139" s="67"/>
      <c r="AK139" s="67"/>
      <c r="AL139" s="67"/>
      <c r="AM139" s="67"/>
      <c r="AN139" s="67"/>
      <c r="AO139" s="67">
        <v>0.5</v>
      </c>
      <c r="AP139" s="67"/>
      <c r="AQ139" s="67"/>
      <c r="AR139" s="67"/>
      <c r="AS139" s="67"/>
      <c r="AT139" s="67"/>
      <c r="AU139">
        <v>0</v>
      </c>
      <c r="AV139" s="67"/>
      <c r="AW139" s="67"/>
      <c r="AX139" s="67"/>
      <c r="AY139" s="67"/>
      <c r="AZ139" s="67"/>
      <c r="BA139" s="67"/>
      <c r="BB139" s="67"/>
      <c r="BC139" s="67"/>
      <c r="BD139" s="67">
        <v>0.99</v>
      </c>
      <c r="BE139" s="67"/>
      <c r="BF139" s="67"/>
      <c r="BG139" s="67">
        <v>1</v>
      </c>
      <c r="BH139" s="67"/>
      <c r="BI139" s="67"/>
      <c r="BJ139" s="67"/>
      <c r="BK139" s="67"/>
      <c r="BL139" s="67"/>
      <c r="BM139" s="68"/>
      <c r="BN139" s="68"/>
      <c r="BO139" s="68"/>
      <c r="BP139" s="68"/>
      <c r="BQ139" s="68"/>
      <c r="BR139" s="68">
        <v>1</v>
      </c>
      <c r="BS139" s="68"/>
      <c r="BT139" s="68"/>
      <c r="BU139" s="68"/>
      <c r="BV139" s="68"/>
      <c r="BW139" s="68"/>
      <c r="BX139" s="68"/>
      <c r="BY139" s="68"/>
      <c r="BZ139" s="68"/>
      <c r="CA139" s="68"/>
      <c r="CB139" s="68"/>
      <c r="CC139" s="68">
        <v>1</v>
      </c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68"/>
      <c r="CQ139" s="68"/>
      <c r="CR139" s="68">
        <v>1</v>
      </c>
      <c r="CS139" s="68"/>
      <c r="CT139" s="68"/>
      <c r="CU139" s="68">
        <v>1</v>
      </c>
      <c r="CV139" s="68"/>
      <c r="CW139" s="68"/>
      <c r="CX139" s="68"/>
      <c r="CY139" s="68"/>
      <c r="CZ139" s="68"/>
      <c r="DA139" s="68"/>
      <c r="DB139" s="68"/>
      <c r="DC139" s="68"/>
      <c r="DD139" s="68"/>
      <c r="DE139" s="68"/>
      <c r="DF139" s="68"/>
      <c r="DG139" s="68"/>
      <c r="DH139" s="68"/>
      <c r="DI139" s="68"/>
      <c r="DJ139" s="68"/>
      <c r="DK139" s="68"/>
      <c r="DL139" s="68"/>
      <c r="DM139" s="68"/>
      <c r="DN139" s="68"/>
      <c r="DO139" s="68"/>
      <c r="DP139" s="68"/>
      <c r="DQ139" s="68"/>
      <c r="DR139" s="68"/>
      <c r="DS139" s="68"/>
      <c r="DT139" s="69"/>
      <c r="DU139" s="68"/>
      <c r="DV139" s="68"/>
      <c r="DW139" s="69"/>
      <c r="DX139" s="67"/>
      <c r="DY139" s="67"/>
      <c r="DZ139" s="70"/>
      <c r="EA139" s="68"/>
      <c r="EB139" s="68"/>
      <c r="EC139" s="68"/>
      <c r="ED139" s="68"/>
      <c r="EE139" s="68"/>
      <c r="EF139" s="68"/>
      <c r="EG139" s="69"/>
      <c r="EH139" s="67"/>
      <c r="EI139" s="67"/>
      <c r="EJ139" s="67"/>
      <c r="EK139" s="67"/>
      <c r="EL139" s="67"/>
      <c r="EM139" s="67"/>
      <c r="EN139" s="70"/>
      <c r="EO139" s="67"/>
      <c r="EP139" s="67"/>
      <c r="EQ139" s="67"/>
      <c r="ER139" s="67"/>
      <c r="ES139" s="67"/>
      <c r="ET139" s="67"/>
      <c r="EU139" s="70"/>
      <c r="EZ139">
        <v>0.5</v>
      </c>
      <c r="FA139">
        <v>1</v>
      </c>
      <c r="FI139" s="67"/>
      <c r="FJ139" s="67"/>
      <c r="FK139" s="67"/>
      <c r="FL139" s="67"/>
      <c r="FM139" s="67"/>
      <c r="FN139" s="67"/>
      <c r="FO139" s="67"/>
      <c r="FP139" s="67"/>
      <c r="FQ139" s="67"/>
      <c r="FR139" s="67"/>
      <c r="FS139" s="67"/>
      <c r="FT139" s="67"/>
      <c r="FU139" s="67"/>
      <c r="FV139" s="67"/>
      <c r="FW139" s="67"/>
      <c r="FX139" s="67"/>
      <c r="FY139" s="67"/>
      <c r="FZ139" s="67"/>
      <c r="GA139" s="67"/>
      <c r="GB139" s="67"/>
      <c r="GC139" s="67"/>
      <c r="GD139" s="67"/>
      <c r="GE139" s="67"/>
      <c r="GF139" s="67"/>
      <c r="GG139" s="67"/>
      <c r="GH139" s="67"/>
      <c r="GI139" s="67"/>
      <c r="GJ139" s="67"/>
      <c r="GK139" s="67"/>
      <c r="GL139" s="67"/>
      <c r="GM139" s="68"/>
      <c r="GN139" s="68"/>
      <c r="GO139" s="68"/>
      <c r="GP139" s="68"/>
      <c r="GQ139" s="68"/>
      <c r="GR139" s="68"/>
      <c r="GS139" s="68"/>
      <c r="GT139" s="68"/>
      <c r="GU139" s="68"/>
      <c r="GV139" s="68"/>
      <c r="GW139" s="68"/>
      <c r="GX139" s="68"/>
      <c r="GY139" s="68"/>
      <c r="GZ139" s="68"/>
      <c r="HA139" s="68"/>
      <c r="HB139" s="68"/>
      <c r="HC139" s="68"/>
      <c r="HD139" s="68"/>
      <c r="HE139" s="68"/>
      <c r="HF139" s="68"/>
      <c r="HG139" s="68"/>
      <c r="HH139" s="68"/>
      <c r="HI139" s="68"/>
      <c r="HJ139" s="68"/>
      <c r="HK139" s="68"/>
      <c r="HL139" s="68"/>
      <c r="HM139" s="68"/>
      <c r="HN139" s="68"/>
      <c r="HO139" s="68"/>
      <c r="HP139" s="9"/>
    </row>
    <row r="140" spans="2:224" ht="15.75" thickBot="1" x14ac:dyDescent="0.3">
      <c r="B140">
        <v>204</v>
      </c>
      <c r="C140">
        <v>637</v>
      </c>
      <c r="D140" s="43">
        <v>44021</v>
      </c>
      <c r="E140" t="s">
        <v>587</v>
      </c>
      <c r="F140">
        <v>31975848858</v>
      </c>
      <c r="G140" t="s">
        <v>588</v>
      </c>
      <c r="H140">
        <v>0</v>
      </c>
      <c r="I140" t="s">
        <v>589</v>
      </c>
      <c r="J140" t="s">
        <v>20</v>
      </c>
      <c r="K140" t="s">
        <v>133</v>
      </c>
      <c r="L140" t="s">
        <v>589</v>
      </c>
      <c r="M140" t="s">
        <v>2378</v>
      </c>
      <c r="N140" t="s">
        <v>2379</v>
      </c>
      <c r="O140" t="s">
        <v>2381</v>
      </c>
      <c r="P140" t="s">
        <v>2431</v>
      </c>
      <c r="R140">
        <v>147.9</v>
      </c>
      <c r="S140">
        <v>20</v>
      </c>
      <c r="T140" t="s">
        <v>2426</v>
      </c>
      <c r="U140">
        <v>10</v>
      </c>
      <c r="Y140" s="67">
        <v>1.0860000000000001</v>
      </c>
      <c r="Z140" s="67"/>
      <c r="AA140" s="67"/>
      <c r="AB140" s="67"/>
      <c r="AC140" s="67"/>
      <c r="AD140" s="67">
        <v>0.5</v>
      </c>
      <c r="AE140" s="67"/>
      <c r="AF140" s="67"/>
      <c r="AG140" s="67"/>
      <c r="AH140">
        <v>1</v>
      </c>
      <c r="AI140" s="67"/>
      <c r="AJ140" s="67"/>
      <c r="AK140" s="67">
        <v>1.3779999999999999</v>
      </c>
      <c r="AL140" s="67"/>
      <c r="AM140" s="67"/>
      <c r="AN140" s="67"/>
      <c r="AO140" s="67"/>
      <c r="AP140" s="67"/>
      <c r="AQ140" s="67"/>
      <c r="AR140" s="67"/>
      <c r="AS140" s="67"/>
      <c r="AT140" s="67"/>
      <c r="AU140">
        <v>0</v>
      </c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8">
        <v>1</v>
      </c>
      <c r="BN140" s="68"/>
      <c r="BO140" s="68"/>
      <c r="BP140" s="68"/>
      <c r="BQ140" s="68"/>
      <c r="BR140" s="68">
        <v>1</v>
      </c>
      <c r="BS140" s="68"/>
      <c r="BT140" s="68"/>
      <c r="BU140" s="68"/>
      <c r="BV140" s="68">
        <v>1</v>
      </c>
      <c r="BW140" s="68"/>
      <c r="BX140" s="68"/>
      <c r="BY140" s="68">
        <v>1</v>
      </c>
      <c r="BZ140" s="68"/>
      <c r="CA140" s="68"/>
      <c r="CB140" s="68"/>
      <c r="CC140" s="68"/>
      <c r="CD140" s="68"/>
      <c r="CE140" s="68"/>
      <c r="CF140" s="68"/>
      <c r="CG140" s="68"/>
      <c r="CH140" s="68"/>
      <c r="CI140" s="68"/>
      <c r="CJ140" s="68"/>
      <c r="CK140" s="68"/>
      <c r="CL140" s="68"/>
      <c r="CM140" s="68"/>
      <c r="CN140" s="68"/>
      <c r="CO140" s="68"/>
      <c r="CP140" s="68"/>
      <c r="CQ140" s="68"/>
      <c r="CR140" s="68"/>
      <c r="CS140" s="68"/>
      <c r="CT140" s="68"/>
      <c r="CU140" s="68"/>
      <c r="CV140" s="68"/>
      <c r="CW140" s="68"/>
      <c r="CX140" s="68"/>
      <c r="CY140" s="68"/>
      <c r="CZ140" s="68"/>
      <c r="DA140" s="68"/>
      <c r="DB140" s="68"/>
      <c r="DC140" s="68"/>
      <c r="DD140" s="68"/>
      <c r="DE140" s="68"/>
      <c r="DF140" s="68"/>
      <c r="DG140" s="68"/>
      <c r="DH140" s="68"/>
      <c r="DI140" s="68"/>
      <c r="DJ140" s="68"/>
      <c r="DK140" s="68"/>
      <c r="DL140" s="68"/>
      <c r="DM140" s="68"/>
      <c r="DN140" s="68"/>
      <c r="DO140" s="68"/>
      <c r="DP140" s="68"/>
      <c r="DQ140" s="68"/>
      <c r="DR140" s="68"/>
      <c r="DS140" s="68"/>
      <c r="DT140" s="69"/>
      <c r="DU140" s="68"/>
      <c r="DV140" s="68"/>
      <c r="DW140" s="69"/>
      <c r="DX140" s="67"/>
      <c r="DY140" s="67"/>
      <c r="DZ140" s="70"/>
      <c r="EA140" s="68"/>
      <c r="EB140" s="68"/>
      <c r="EC140" s="68"/>
      <c r="ED140" s="68"/>
      <c r="EE140" s="68"/>
      <c r="EF140" s="68"/>
      <c r="EG140" s="69"/>
      <c r="EH140" s="67"/>
      <c r="EI140" s="67"/>
      <c r="EJ140" s="67"/>
      <c r="EK140" s="67"/>
      <c r="EL140" s="67"/>
      <c r="EM140" s="67"/>
      <c r="EN140" s="70"/>
      <c r="EO140" s="67"/>
      <c r="EP140" s="67"/>
      <c r="EQ140" s="67"/>
      <c r="ER140" s="67"/>
      <c r="ES140" s="67"/>
      <c r="ET140" s="67"/>
      <c r="EU140" s="70"/>
      <c r="FI140" s="67"/>
      <c r="FJ140" s="67"/>
      <c r="FK140" s="67"/>
      <c r="FL140" s="67"/>
      <c r="FM140" s="67"/>
      <c r="FN140" s="67"/>
      <c r="FO140" s="67"/>
      <c r="FP140" s="67"/>
      <c r="FQ140" s="67"/>
      <c r="FR140" s="67"/>
      <c r="FS140" s="67"/>
      <c r="FT140" s="67"/>
      <c r="FU140" s="67"/>
      <c r="FV140" s="67"/>
      <c r="FW140" s="67"/>
      <c r="FX140" s="67"/>
      <c r="FY140" s="67"/>
      <c r="FZ140" s="67"/>
      <c r="GA140" s="67"/>
      <c r="GB140" s="67"/>
      <c r="GC140" s="67"/>
      <c r="GD140" s="67"/>
      <c r="GE140" s="67"/>
      <c r="GF140" s="67"/>
      <c r="GG140" s="67"/>
      <c r="GH140" s="67"/>
      <c r="GI140" s="67"/>
      <c r="GJ140" s="67"/>
      <c r="GK140" s="67"/>
      <c r="GL140" s="67"/>
      <c r="GM140" s="68"/>
      <c r="GN140" s="68"/>
      <c r="GO140" s="68"/>
      <c r="GP140" s="68"/>
      <c r="GQ140" s="68"/>
      <c r="GR140" s="68"/>
      <c r="GS140" s="68"/>
      <c r="GT140" s="68"/>
      <c r="GU140" s="68"/>
      <c r="GV140" s="68"/>
      <c r="GW140" s="68"/>
      <c r="GX140" s="68"/>
      <c r="GY140" s="68"/>
      <c r="GZ140" s="68"/>
      <c r="HA140" s="68"/>
      <c r="HB140" s="68"/>
      <c r="HC140" s="68"/>
      <c r="HD140" s="68"/>
      <c r="HE140" s="68"/>
      <c r="HF140" s="68"/>
      <c r="HG140" s="68"/>
      <c r="HH140" s="68"/>
      <c r="HI140" s="68"/>
      <c r="HJ140" s="68"/>
      <c r="HK140" s="68"/>
      <c r="HL140" s="68"/>
      <c r="HM140" s="68"/>
      <c r="HN140" s="68"/>
      <c r="HO140" s="68"/>
      <c r="HP140" s="9"/>
    </row>
    <row r="141" spans="2:224" ht="15.75" thickBot="1" x14ac:dyDescent="0.3">
      <c r="B141">
        <v>163</v>
      </c>
      <c r="C141">
        <v>618</v>
      </c>
      <c r="D141" s="43">
        <v>44015</v>
      </c>
      <c r="E141" t="s">
        <v>637</v>
      </c>
      <c r="F141">
        <v>31999479346</v>
      </c>
      <c r="G141" t="s">
        <v>638</v>
      </c>
      <c r="H141">
        <v>0</v>
      </c>
      <c r="I141" t="s">
        <v>639</v>
      </c>
      <c r="J141" t="s">
        <v>37</v>
      </c>
      <c r="K141" t="s">
        <v>640</v>
      </c>
      <c r="L141" t="s">
        <v>639</v>
      </c>
      <c r="M141" t="s">
        <v>2378</v>
      </c>
      <c r="N141" t="s">
        <v>2379</v>
      </c>
      <c r="O141" t="s">
        <v>2381</v>
      </c>
      <c r="P141" t="s">
        <v>2431</v>
      </c>
      <c r="R141">
        <v>383.64</v>
      </c>
      <c r="S141">
        <v>20</v>
      </c>
      <c r="T141" t="s">
        <v>2395</v>
      </c>
      <c r="U141">
        <v>10</v>
      </c>
      <c r="V141" t="s">
        <v>2691</v>
      </c>
      <c r="Y141" s="67">
        <v>1.036</v>
      </c>
      <c r="Z141" s="67">
        <v>1.1379999999999999</v>
      </c>
      <c r="AA141" s="67"/>
      <c r="AB141" s="67">
        <v>0.83199999999999996</v>
      </c>
      <c r="AC141" s="67"/>
      <c r="AD141" s="67">
        <v>1.5</v>
      </c>
      <c r="AE141" s="67">
        <v>0.5</v>
      </c>
      <c r="AF141" s="67">
        <v>1</v>
      </c>
      <c r="AG141" s="67"/>
      <c r="AH141">
        <v>0</v>
      </c>
      <c r="AI141" s="67"/>
      <c r="AJ141" s="67"/>
      <c r="AK141" s="67"/>
      <c r="AL141" s="67">
        <v>1</v>
      </c>
      <c r="AM141" s="67"/>
      <c r="AN141" s="67"/>
      <c r="AO141" s="67"/>
      <c r="AP141" s="67"/>
      <c r="AQ141" s="67"/>
      <c r="AR141" s="67"/>
      <c r="AS141" s="67"/>
      <c r="AT141" s="67"/>
      <c r="AU141">
        <v>0</v>
      </c>
      <c r="AV141" s="67">
        <v>0.93400000000000005</v>
      </c>
      <c r="AW141" s="67"/>
      <c r="AX141" s="67"/>
      <c r="AY141" s="67"/>
      <c r="AZ141" s="67"/>
      <c r="BA141" s="67"/>
      <c r="BB141" s="67"/>
      <c r="BC141" s="67"/>
      <c r="BD141" s="67">
        <v>0.54200000000000004</v>
      </c>
      <c r="BE141" s="67"/>
      <c r="BF141" s="67"/>
      <c r="BG141" s="67"/>
      <c r="BH141" s="67"/>
      <c r="BI141" s="67"/>
      <c r="BJ141" s="67"/>
      <c r="BK141" s="67"/>
      <c r="BL141" s="67"/>
      <c r="BM141" s="68">
        <v>1</v>
      </c>
      <c r="BN141" s="68">
        <v>1</v>
      </c>
      <c r="BO141" s="68"/>
      <c r="BP141" s="68">
        <v>1</v>
      </c>
      <c r="BQ141" s="68"/>
      <c r="BR141" s="68">
        <v>3</v>
      </c>
      <c r="BS141" s="68">
        <v>1</v>
      </c>
      <c r="BT141" s="68">
        <v>1</v>
      </c>
      <c r="BU141" s="68"/>
      <c r="BV141" s="68"/>
      <c r="BW141" s="68"/>
      <c r="BX141" s="68"/>
      <c r="BY141" s="68"/>
      <c r="BZ141" s="68">
        <v>2</v>
      </c>
      <c r="CA141" s="68"/>
      <c r="CB141" s="68"/>
      <c r="CC141" s="68"/>
      <c r="CD141" s="68"/>
      <c r="CE141" s="68"/>
      <c r="CF141" s="68"/>
      <c r="CG141" s="68"/>
      <c r="CH141" s="68"/>
      <c r="CI141" s="68"/>
      <c r="CJ141" s="68">
        <v>1</v>
      </c>
      <c r="CK141" s="68"/>
      <c r="CL141" s="68"/>
      <c r="CM141" s="68"/>
      <c r="CN141" s="68"/>
      <c r="CO141" s="68"/>
      <c r="CP141" s="68"/>
      <c r="CQ141" s="68"/>
      <c r="CR141" s="68">
        <v>1</v>
      </c>
      <c r="CS141" s="68"/>
      <c r="CT141" s="68"/>
      <c r="CU141" s="68"/>
      <c r="CV141" s="68"/>
      <c r="CW141" s="68"/>
      <c r="CX141" s="68"/>
      <c r="CY141" s="68"/>
      <c r="CZ141" s="68"/>
      <c r="DA141" s="68">
        <v>4</v>
      </c>
      <c r="DB141" s="68"/>
      <c r="DC141" s="68"/>
      <c r="DD141" s="68"/>
      <c r="DE141" s="68"/>
      <c r="DF141" s="68"/>
      <c r="DG141" s="68"/>
      <c r="DH141" s="68"/>
      <c r="DI141" s="68"/>
      <c r="DJ141" s="68"/>
      <c r="DK141" s="68"/>
      <c r="DL141" s="68"/>
      <c r="DM141" s="68"/>
      <c r="DN141" s="68"/>
      <c r="DO141" s="68"/>
      <c r="DP141" s="68"/>
      <c r="DQ141" s="68"/>
      <c r="DR141" s="68"/>
      <c r="DS141" s="68"/>
      <c r="DT141" s="69"/>
      <c r="DU141" s="68"/>
      <c r="DV141" s="68"/>
      <c r="DW141" s="69"/>
      <c r="DX141" s="67"/>
      <c r="DY141" s="67"/>
      <c r="DZ141" s="70"/>
      <c r="EA141" s="68"/>
      <c r="EB141" s="68"/>
      <c r="EC141" s="68"/>
      <c r="ED141" s="68"/>
      <c r="EE141" s="68"/>
      <c r="EF141" s="68"/>
      <c r="EG141" s="69"/>
      <c r="EH141" s="67"/>
      <c r="EI141" s="67"/>
      <c r="EJ141" s="67"/>
      <c r="EK141" s="67"/>
      <c r="EL141" s="67"/>
      <c r="EM141" s="67"/>
      <c r="EN141" s="70"/>
      <c r="EO141" s="67"/>
      <c r="EP141" s="67"/>
      <c r="EQ141" s="67"/>
      <c r="ER141" s="67"/>
      <c r="ES141" s="67"/>
      <c r="ET141" s="67"/>
      <c r="EU141" s="70"/>
      <c r="FI141" s="67"/>
      <c r="FJ141" s="67"/>
      <c r="FK141" s="67"/>
      <c r="FL141" s="67"/>
      <c r="FM141" s="67"/>
      <c r="FN141" s="67"/>
      <c r="FO141" s="67"/>
      <c r="FP141" s="67"/>
      <c r="FQ141" s="67"/>
      <c r="FR141" s="67"/>
      <c r="FS141" s="67"/>
      <c r="FT141" s="67"/>
      <c r="FU141" s="67"/>
      <c r="FV141" s="67"/>
      <c r="FW141" s="67"/>
      <c r="FX141" s="67"/>
      <c r="FY141" s="67"/>
      <c r="FZ141" s="67"/>
      <c r="GA141" s="67"/>
      <c r="GB141" s="67"/>
      <c r="GC141" s="67"/>
      <c r="GD141" s="67"/>
      <c r="GE141" s="67"/>
      <c r="GF141" s="67"/>
      <c r="GG141" s="67"/>
      <c r="GH141" s="67"/>
      <c r="GI141" s="67"/>
      <c r="GJ141" s="67"/>
      <c r="GK141" s="67"/>
      <c r="GL141" s="67"/>
      <c r="GM141" s="68"/>
      <c r="GN141" s="68"/>
      <c r="GO141" s="68"/>
      <c r="GP141" s="68"/>
      <c r="GQ141" s="68"/>
      <c r="GR141" s="68"/>
      <c r="GS141" s="68"/>
      <c r="GT141" s="68"/>
      <c r="GU141" s="68"/>
      <c r="GV141" s="68"/>
      <c r="GW141" s="68"/>
      <c r="GX141" s="68"/>
      <c r="GY141" s="68"/>
      <c r="GZ141" s="68"/>
      <c r="HA141" s="68"/>
      <c r="HB141" s="68"/>
      <c r="HC141" s="68"/>
      <c r="HD141" s="68"/>
      <c r="HE141" s="68"/>
      <c r="HF141" s="68"/>
      <c r="HG141" s="68"/>
      <c r="HH141" s="68"/>
      <c r="HI141" s="68"/>
      <c r="HJ141" s="68"/>
      <c r="HK141" s="68"/>
      <c r="HL141" s="68"/>
      <c r="HM141" s="68"/>
      <c r="HN141" s="68"/>
      <c r="HO141" s="68"/>
      <c r="HP141" s="9"/>
    </row>
    <row r="142" spans="2:224" ht="15.75" thickBot="1" x14ac:dyDescent="0.3">
      <c r="B142">
        <v>161</v>
      </c>
      <c r="C142">
        <v>468</v>
      </c>
      <c r="D142" s="43">
        <v>44015</v>
      </c>
      <c r="E142" t="s">
        <v>1000</v>
      </c>
      <c r="F142">
        <v>31993332304</v>
      </c>
      <c r="G142">
        <v>0</v>
      </c>
      <c r="H142">
        <v>0</v>
      </c>
      <c r="I142" t="s">
        <v>1001</v>
      </c>
      <c r="J142" t="s">
        <v>20</v>
      </c>
      <c r="K142" t="s">
        <v>267</v>
      </c>
      <c r="L142" t="s">
        <v>1001</v>
      </c>
      <c r="M142" t="s">
        <v>2378</v>
      </c>
      <c r="N142" t="s">
        <v>2379</v>
      </c>
      <c r="O142" t="s">
        <v>2381</v>
      </c>
      <c r="P142" t="s">
        <v>2431</v>
      </c>
      <c r="R142">
        <v>100.6</v>
      </c>
      <c r="S142">
        <v>20</v>
      </c>
      <c r="T142" t="s">
        <v>2426</v>
      </c>
      <c r="U142">
        <v>8</v>
      </c>
      <c r="V142" t="s">
        <v>2692</v>
      </c>
      <c r="Y142" s="67"/>
      <c r="Z142" s="67"/>
      <c r="AA142" s="67"/>
      <c r="AB142" s="67"/>
      <c r="AC142" s="67"/>
      <c r="AD142" s="67"/>
      <c r="AE142" s="67">
        <v>0.5</v>
      </c>
      <c r="AF142" s="67"/>
      <c r="AG142" s="67"/>
      <c r="AH142">
        <v>0</v>
      </c>
      <c r="AI142" s="67"/>
      <c r="AJ142" s="67"/>
      <c r="AK142" s="67"/>
      <c r="AL142" s="67"/>
      <c r="AM142" s="67"/>
      <c r="AN142" s="67">
        <v>1</v>
      </c>
      <c r="AO142" s="67"/>
      <c r="AP142" s="67">
        <v>1.26</v>
      </c>
      <c r="AQ142" s="67"/>
      <c r="AR142" s="67"/>
      <c r="AS142" s="67"/>
      <c r="AT142" s="67"/>
      <c r="AU142">
        <v>0</v>
      </c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8"/>
      <c r="BN142" s="68"/>
      <c r="BO142" s="68"/>
      <c r="BP142" s="68"/>
      <c r="BQ142" s="68"/>
      <c r="BR142" s="68"/>
      <c r="BS142" s="68">
        <v>1</v>
      </c>
      <c r="BT142" s="68"/>
      <c r="BU142" s="68"/>
      <c r="BV142" s="68"/>
      <c r="BW142" s="68"/>
      <c r="BX142" s="68"/>
      <c r="BY142" s="68"/>
      <c r="BZ142" s="68"/>
      <c r="CA142" s="68"/>
      <c r="CB142" s="68">
        <v>2</v>
      </c>
      <c r="CC142" s="68"/>
      <c r="CD142" s="68">
        <v>1</v>
      </c>
      <c r="CE142" s="68"/>
      <c r="CF142" s="68"/>
      <c r="CG142" s="68"/>
      <c r="CH142" s="68"/>
      <c r="CI142" s="68"/>
      <c r="CJ142" s="68"/>
      <c r="CK142" s="68"/>
      <c r="CL142" s="68"/>
      <c r="CM142" s="68"/>
      <c r="CN142" s="68"/>
      <c r="CO142" s="68"/>
      <c r="CP142" s="68"/>
      <c r="CQ142" s="68"/>
      <c r="CR142" s="68"/>
      <c r="CS142" s="68"/>
      <c r="CT142" s="68"/>
      <c r="CU142" s="68"/>
      <c r="CV142" s="68"/>
      <c r="CW142" s="68"/>
      <c r="CX142" s="68"/>
      <c r="CY142" s="68"/>
      <c r="CZ142" s="68"/>
      <c r="DA142" s="68"/>
      <c r="DB142" s="68"/>
      <c r="DC142" s="68"/>
      <c r="DD142" s="68"/>
      <c r="DE142" s="68"/>
      <c r="DF142" s="68"/>
      <c r="DG142" s="68"/>
      <c r="DH142" s="68"/>
      <c r="DI142" s="68"/>
      <c r="DJ142" s="68"/>
      <c r="DK142" s="68"/>
      <c r="DL142" s="68"/>
      <c r="DM142" s="68"/>
      <c r="DN142" s="68"/>
      <c r="DO142" s="68"/>
      <c r="DP142" s="68"/>
      <c r="DQ142" s="68"/>
      <c r="DR142" s="68"/>
      <c r="DS142" s="68"/>
      <c r="DT142" s="69"/>
      <c r="DU142" s="68"/>
      <c r="DV142" s="68"/>
      <c r="DW142" s="69"/>
      <c r="DX142" s="67"/>
      <c r="DY142" s="67"/>
      <c r="DZ142" s="70"/>
      <c r="EA142" s="68"/>
      <c r="EB142" s="68"/>
      <c r="EC142" s="68"/>
      <c r="ED142" s="68"/>
      <c r="EE142" s="68"/>
      <c r="EF142" s="68"/>
      <c r="EG142" s="69"/>
      <c r="EH142" s="67"/>
      <c r="EI142" s="67"/>
      <c r="EJ142" s="67"/>
      <c r="EK142" s="67"/>
      <c r="EL142" s="67"/>
      <c r="EM142" s="67"/>
      <c r="EN142" s="70"/>
      <c r="EO142" s="67"/>
      <c r="EP142" s="67"/>
      <c r="EQ142" s="67"/>
      <c r="ER142" s="67"/>
      <c r="ES142" s="67"/>
      <c r="ET142" s="67"/>
      <c r="EU142" s="70"/>
      <c r="FI142" s="67"/>
      <c r="FJ142" s="67"/>
      <c r="FK142" s="67"/>
      <c r="FL142" s="67"/>
      <c r="FM142" s="67"/>
      <c r="FN142" s="67"/>
      <c r="FO142" s="67"/>
      <c r="FP142" s="67"/>
      <c r="FQ142" s="67"/>
      <c r="FR142" s="67"/>
      <c r="FS142" s="67"/>
      <c r="FT142" s="67"/>
      <c r="FU142" s="67"/>
      <c r="FV142" s="67"/>
      <c r="FW142" s="67"/>
      <c r="FX142" s="67"/>
      <c r="FY142" s="67"/>
      <c r="FZ142" s="67"/>
      <c r="GA142" s="67"/>
      <c r="GB142" s="67"/>
      <c r="GC142" s="67"/>
      <c r="GD142" s="67"/>
      <c r="GE142" s="67"/>
      <c r="GF142" s="67"/>
      <c r="GG142" s="67"/>
      <c r="GH142" s="67"/>
      <c r="GI142" s="67"/>
      <c r="GJ142" s="67"/>
      <c r="GK142" s="67"/>
      <c r="GL142" s="67"/>
      <c r="GM142" s="68"/>
      <c r="GN142" s="68"/>
      <c r="GO142" s="68"/>
      <c r="GP142" s="68"/>
      <c r="GQ142" s="68"/>
      <c r="GR142" s="68"/>
      <c r="GS142" s="68"/>
      <c r="GT142" s="68"/>
      <c r="GU142" s="68"/>
      <c r="GV142" s="68"/>
      <c r="GW142" s="68"/>
      <c r="GX142" s="68"/>
      <c r="GY142" s="68"/>
      <c r="GZ142" s="68"/>
      <c r="HA142" s="68"/>
      <c r="HB142" s="68"/>
      <c r="HC142" s="68"/>
      <c r="HD142" s="68"/>
      <c r="HE142" s="68"/>
      <c r="HF142" s="68"/>
      <c r="HG142" s="68"/>
      <c r="HH142" s="68"/>
      <c r="HI142" s="68"/>
      <c r="HJ142" s="68"/>
      <c r="HK142" s="68"/>
      <c r="HL142" s="68"/>
      <c r="HM142" s="68"/>
      <c r="HN142" s="68"/>
      <c r="HO142" s="68"/>
      <c r="HP142" s="9"/>
    </row>
    <row r="143" spans="2:224" ht="15.75" thickBot="1" x14ac:dyDescent="0.3">
      <c r="B143">
        <v>157</v>
      </c>
      <c r="C143">
        <v>420</v>
      </c>
      <c r="D143" s="43">
        <v>44015</v>
      </c>
      <c r="E143" t="s">
        <v>1109</v>
      </c>
      <c r="F143">
        <v>31998807380</v>
      </c>
      <c r="G143">
        <v>0</v>
      </c>
      <c r="H143">
        <v>0</v>
      </c>
      <c r="I143" t="s">
        <v>1110</v>
      </c>
      <c r="J143" t="s">
        <v>20</v>
      </c>
      <c r="K143" t="s">
        <v>423</v>
      </c>
      <c r="L143" t="s">
        <v>1110</v>
      </c>
      <c r="M143" t="s">
        <v>2378</v>
      </c>
      <c r="N143" t="s">
        <v>2379</v>
      </c>
      <c r="O143" t="s">
        <v>2381</v>
      </c>
      <c r="P143" t="s">
        <v>2431</v>
      </c>
      <c r="R143">
        <v>205.1</v>
      </c>
      <c r="S143">
        <v>20</v>
      </c>
      <c r="T143" t="s">
        <v>2669</v>
      </c>
      <c r="V143" t="s">
        <v>2644</v>
      </c>
      <c r="Y143" s="67"/>
      <c r="Z143" s="67"/>
      <c r="AA143" s="67"/>
      <c r="AB143" s="67"/>
      <c r="AC143" s="67"/>
      <c r="AD143" s="67">
        <v>1</v>
      </c>
      <c r="AE143" s="67"/>
      <c r="AF143" s="67"/>
      <c r="AG143" s="67">
        <v>1</v>
      </c>
      <c r="AH143">
        <v>0</v>
      </c>
      <c r="AI143" s="67"/>
      <c r="AJ143" s="67"/>
      <c r="AK143" s="67">
        <v>0.9</v>
      </c>
      <c r="AL143" s="67"/>
      <c r="AM143" s="67"/>
      <c r="AN143" s="67">
        <v>1</v>
      </c>
      <c r="AO143" s="67">
        <v>0.5</v>
      </c>
      <c r="AP143" s="67">
        <v>0.872</v>
      </c>
      <c r="AQ143" s="67"/>
      <c r="AR143" s="67"/>
      <c r="AS143" s="67"/>
      <c r="AT143" s="67"/>
      <c r="AU143">
        <v>0</v>
      </c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8"/>
      <c r="BN143" s="68"/>
      <c r="BO143" s="68"/>
      <c r="BP143" s="68"/>
      <c r="BQ143" s="68"/>
      <c r="BR143" s="68">
        <v>2</v>
      </c>
      <c r="BS143" s="68"/>
      <c r="BT143" s="68"/>
      <c r="BU143" s="68">
        <v>1</v>
      </c>
      <c r="BV143" s="68"/>
      <c r="BW143" s="68"/>
      <c r="BX143" s="68"/>
      <c r="BY143" s="68">
        <v>1</v>
      </c>
      <c r="BZ143" s="68"/>
      <c r="CA143" s="68"/>
      <c r="CB143" s="68">
        <v>2</v>
      </c>
      <c r="CC143" s="68">
        <v>1</v>
      </c>
      <c r="CD143" s="68">
        <v>1</v>
      </c>
      <c r="CE143" s="68"/>
      <c r="CF143" s="68"/>
      <c r="CG143" s="68"/>
      <c r="CH143" s="68"/>
      <c r="CI143" s="68"/>
      <c r="CJ143" s="68"/>
      <c r="CK143" s="68"/>
      <c r="CL143" s="68"/>
      <c r="CM143" s="68"/>
      <c r="CN143" s="68"/>
      <c r="CO143" s="68"/>
      <c r="CP143" s="68"/>
      <c r="CQ143" s="68"/>
      <c r="CR143" s="68"/>
      <c r="CS143" s="68"/>
      <c r="CT143" s="68"/>
      <c r="CU143" s="68"/>
      <c r="CV143" s="68"/>
      <c r="CW143" s="68"/>
      <c r="CX143" s="68"/>
      <c r="CY143" s="68"/>
      <c r="CZ143" s="68"/>
      <c r="DA143" s="68"/>
      <c r="DB143" s="68"/>
      <c r="DC143" s="68"/>
      <c r="DD143" s="68"/>
      <c r="DE143" s="68"/>
      <c r="DF143" s="68"/>
      <c r="DG143" s="68"/>
      <c r="DH143" s="68"/>
      <c r="DI143" s="68"/>
      <c r="DJ143" s="68"/>
      <c r="DK143" s="68"/>
      <c r="DL143" s="68"/>
      <c r="DM143" s="68"/>
      <c r="DN143" s="68"/>
      <c r="DO143" s="68"/>
      <c r="DP143" s="68"/>
      <c r="DQ143" s="68"/>
      <c r="DR143" s="68"/>
      <c r="DS143" s="68"/>
      <c r="DT143" s="69"/>
      <c r="DU143" s="68"/>
      <c r="DV143" s="68"/>
      <c r="DW143" s="69"/>
      <c r="DX143" s="67"/>
      <c r="DY143" s="67"/>
      <c r="DZ143" s="70"/>
      <c r="EA143" s="68"/>
      <c r="EB143" s="68"/>
      <c r="EC143" s="68"/>
      <c r="ED143" s="68"/>
      <c r="EE143" s="68"/>
      <c r="EF143" s="68"/>
      <c r="EG143" s="69"/>
      <c r="EH143" s="67"/>
      <c r="EI143" s="67"/>
      <c r="EJ143" s="67"/>
      <c r="EK143" s="67"/>
      <c r="EL143" s="67"/>
      <c r="EM143" s="67"/>
      <c r="EN143" s="70"/>
      <c r="EO143" s="67"/>
      <c r="EP143" s="67"/>
      <c r="EQ143" s="67"/>
      <c r="ER143" s="67"/>
      <c r="ES143" s="67"/>
      <c r="ET143" s="67"/>
      <c r="EU143" s="70"/>
      <c r="FI143" s="67"/>
      <c r="FJ143" s="67"/>
      <c r="FK143" s="67"/>
      <c r="FL143" s="67"/>
      <c r="FM143" s="67"/>
      <c r="FN143" s="67"/>
      <c r="FO143" s="67"/>
      <c r="FP143" s="67"/>
      <c r="FQ143" s="67"/>
      <c r="FR143" s="67"/>
      <c r="FS143" s="67"/>
      <c r="FT143" s="67"/>
      <c r="FU143" s="67"/>
      <c r="FV143" s="67"/>
      <c r="FW143" s="67"/>
      <c r="FX143" s="67"/>
      <c r="FY143" s="67"/>
      <c r="FZ143" s="67"/>
      <c r="GA143" s="67"/>
      <c r="GB143" s="67"/>
      <c r="GC143" s="67"/>
      <c r="GD143" s="67"/>
      <c r="GE143" s="67"/>
      <c r="GF143" s="67"/>
      <c r="GG143" s="67"/>
      <c r="GH143" s="67"/>
      <c r="GI143" s="67"/>
      <c r="GJ143" s="67"/>
      <c r="GK143" s="67"/>
      <c r="GL143" s="67"/>
      <c r="GM143" s="68"/>
      <c r="GN143" s="68"/>
      <c r="GO143" s="68"/>
      <c r="GP143" s="68"/>
      <c r="GQ143" s="68"/>
      <c r="GR143" s="68"/>
      <c r="GS143" s="68"/>
      <c r="GT143" s="68"/>
      <c r="GU143" s="68"/>
      <c r="GV143" s="68"/>
      <c r="GW143" s="68"/>
      <c r="GX143" s="68"/>
      <c r="GY143" s="68"/>
      <c r="GZ143" s="68"/>
      <c r="HA143" s="68"/>
      <c r="HB143" s="68"/>
      <c r="HC143" s="68"/>
      <c r="HD143" s="68"/>
      <c r="HE143" s="68"/>
      <c r="HF143" s="68"/>
      <c r="HG143" s="68"/>
      <c r="HH143" s="68"/>
      <c r="HI143" s="68"/>
      <c r="HJ143" s="68"/>
      <c r="HK143" s="68"/>
      <c r="HL143" s="68"/>
      <c r="HM143" s="68"/>
      <c r="HN143" s="68"/>
      <c r="HO143" s="68"/>
      <c r="HP143" s="9"/>
    </row>
    <row r="144" spans="2:224" ht="15.75" thickBot="1" x14ac:dyDescent="0.3">
      <c r="B144">
        <v>131</v>
      </c>
      <c r="C144">
        <v>607</v>
      </c>
      <c r="D144" s="43">
        <v>44009</v>
      </c>
      <c r="E144" t="s">
        <v>660</v>
      </c>
      <c r="F144">
        <v>31984863144</v>
      </c>
      <c r="G144" t="s">
        <v>661</v>
      </c>
      <c r="H144">
        <v>0</v>
      </c>
      <c r="I144" t="s">
        <v>662</v>
      </c>
      <c r="J144" t="s">
        <v>20</v>
      </c>
      <c r="K144" t="s">
        <v>267</v>
      </c>
      <c r="L144" t="s">
        <v>662</v>
      </c>
      <c r="M144" t="s">
        <v>2378</v>
      </c>
      <c r="N144" t="s">
        <v>2379</v>
      </c>
      <c r="O144" t="s">
        <v>2381</v>
      </c>
      <c r="P144" t="s">
        <v>2431</v>
      </c>
      <c r="R144">
        <v>163.13</v>
      </c>
      <c r="S144">
        <v>20</v>
      </c>
      <c r="T144" t="s">
        <v>2420</v>
      </c>
      <c r="Y144" s="67">
        <v>1.08</v>
      </c>
      <c r="Z144" s="67">
        <v>0.90200000000000002</v>
      </c>
      <c r="AA144" s="67"/>
      <c r="AB144" s="67"/>
      <c r="AC144" s="67"/>
      <c r="AD144" s="67">
        <v>0.5</v>
      </c>
      <c r="AE144" s="67"/>
      <c r="AF144" s="67">
        <v>1</v>
      </c>
      <c r="AG144" s="67"/>
      <c r="AH144">
        <v>0</v>
      </c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>
        <v>0</v>
      </c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8">
        <v>1</v>
      </c>
      <c r="BN144" s="68">
        <v>1</v>
      </c>
      <c r="BO144" s="68"/>
      <c r="BP144" s="68"/>
      <c r="BQ144" s="68"/>
      <c r="BR144" s="68">
        <v>1</v>
      </c>
      <c r="BS144" s="68"/>
      <c r="BT144" s="68">
        <v>1</v>
      </c>
      <c r="BU144" s="68"/>
      <c r="BV144" s="68"/>
      <c r="BW144" s="68"/>
      <c r="BX144" s="68"/>
      <c r="BY144" s="68"/>
      <c r="BZ144" s="68"/>
      <c r="CA144" s="68"/>
      <c r="CB144" s="68"/>
      <c r="CC144" s="68"/>
      <c r="CD144" s="68"/>
      <c r="CE144" s="68"/>
      <c r="CF144" s="68"/>
      <c r="CG144" s="68"/>
      <c r="CH144" s="68"/>
      <c r="CI144" s="68"/>
      <c r="CJ144" s="68"/>
      <c r="CK144" s="68"/>
      <c r="CL144" s="68"/>
      <c r="CM144" s="68"/>
      <c r="CN144" s="68"/>
      <c r="CO144" s="68"/>
      <c r="CP144" s="68"/>
      <c r="CQ144" s="68"/>
      <c r="CR144" s="68"/>
      <c r="CS144" s="68"/>
      <c r="CT144" s="68"/>
      <c r="CU144" s="68"/>
      <c r="CV144" s="68"/>
      <c r="CW144" s="68"/>
      <c r="CX144" s="68"/>
      <c r="CY144" s="68"/>
      <c r="CZ144" s="68"/>
      <c r="DA144" s="68"/>
      <c r="DB144" s="68"/>
      <c r="DC144" s="68"/>
      <c r="DD144" s="68"/>
      <c r="DE144" s="68"/>
      <c r="DF144" s="68"/>
      <c r="DG144" s="68"/>
      <c r="DH144" s="68"/>
      <c r="DI144" s="68"/>
      <c r="DJ144" s="68"/>
      <c r="DK144" s="68"/>
      <c r="DL144" s="68"/>
      <c r="DM144" s="68"/>
      <c r="DN144" s="68"/>
      <c r="DO144" s="68"/>
      <c r="DP144" s="68"/>
      <c r="DQ144" s="68"/>
      <c r="DR144" s="68"/>
      <c r="DS144" s="68"/>
      <c r="DT144" s="69"/>
      <c r="DU144" s="68"/>
      <c r="DV144" s="68"/>
      <c r="DW144" s="69"/>
      <c r="DX144" s="67"/>
      <c r="DY144" s="67"/>
      <c r="DZ144" s="70"/>
      <c r="EA144" s="68"/>
      <c r="EB144" s="68"/>
      <c r="EC144" s="68"/>
      <c r="ED144" s="68"/>
      <c r="EE144" s="68"/>
      <c r="EF144" s="68"/>
      <c r="EG144" s="69"/>
      <c r="EH144" s="67"/>
      <c r="EI144" s="67"/>
      <c r="EJ144" s="67"/>
      <c r="EK144" s="67"/>
      <c r="EL144" s="67"/>
      <c r="EM144" s="67"/>
      <c r="EN144" s="70"/>
      <c r="EO144" s="67"/>
      <c r="EP144" s="67"/>
      <c r="EQ144" s="67"/>
      <c r="ER144" s="67"/>
      <c r="ES144" s="67"/>
      <c r="ET144" s="67"/>
      <c r="EU144" s="70"/>
      <c r="FI144" s="67"/>
      <c r="FJ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8"/>
      <c r="GN144" s="68"/>
      <c r="GO144" s="68"/>
      <c r="GP144" s="68"/>
      <c r="GQ144" s="68"/>
      <c r="GR144" s="68"/>
      <c r="GS144" s="68"/>
      <c r="GT144" s="68"/>
      <c r="GU144" s="68"/>
      <c r="GV144" s="68"/>
      <c r="GW144" s="68"/>
      <c r="GX144" s="68"/>
      <c r="GY144" s="68"/>
      <c r="GZ144" s="68"/>
      <c r="HA144" s="68"/>
      <c r="HB144" s="68"/>
      <c r="HC144" s="68"/>
      <c r="HD144" s="68"/>
      <c r="HE144" s="68"/>
      <c r="HF144" s="68"/>
      <c r="HG144" s="68"/>
      <c r="HH144" s="68"/>
      <c r="HI144" s="68"/>
      <c r="HJ144" s="68"/>
      <c r="HK144" s="68"/>
      <c r="HL144" s="68"/>
      <c r="HM144" s="68"/>
      <c r="HN144" s="68"/>
      <c r="HO144" s="68"/>
      <c r="HP144" s="9"/>
    </row>
    <row r="145" spans="2:224" ht="15.75" thickBot="1" x14ac:dyDescent="0.3">
      <c r="B145">
        <v>126</v>
      </c>
      <c r="C145">
        <v>603</v>
      </c>
      <c r="D145" s="43">
        <v>44009</v>
      </c>
      <c r="E145" t="s">
        <v>669</v>
      </c>
      <c r="F145" t="s">
        <v>670</v>
      </c>
      <c r="G145" t="s">
        <v>671</v>
      </c>
      <c r="H145">
        <v>0</v>
      </c>
      <c r="I145" t="s">
        <v>672</v>
      </c>
      <c r="J145" t="s">
        <v>20</v>
      </c>
      <c r="K145" t="s">
        <v>673</v>
      </c>
      <c r="L145" t="s">
        <v>672</v>
      </c>
      <c r="M145" t="s">
        <v>2378</v>
      </c>
      <c r="N145" t="s">
        <v>2379</v>
      </c>
      <c r="O145" t="s">
        <v>2381</v>
      </c>
      <c r="P145" t="s">
        <v>2622</v>
      </c>
      <c r="R145">
        <v>149.9</v>
      </c>
      <c r="S145">
        <v>20</v>
      </c>
      <c r="T145" t="s">
        <v>2669</v>
      </c>
      <c r="Y145" s="67">
        <v>0.93200000000000005</v>
      </c>
      <c r="Z145" s="67"/>
      <c r="AA145" s="67"/>
      <c r="AB145" s="67"/>
      <c r="AC145" s="67">
        <v>0.74</v>
      </c>
      <c r="AD145" s="67">
        <v>0.5</v>
      </c>
      <c r="AE145" s="67"/>
      <c r="AF145" s="67"/>
      <c r="AG145" s="67">
        <v>1</v>
      </c>
      <c r="AH145">
        <v>0</v>
      </c>
      <c r="AI145" s="67">
        <v>0.47399999999999998</v>
      </c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>
        <v>0</v>
      </c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8">
        <v>1</v>
      </c>
      <c r="BN145" s="68"/>
      <c r="BO145" s="68"/>
      <c r="BP145" s="68"/>
      <c r="BQ145" s="68">
        <v>1</v>
      </c>
      <c r="BR145" s="68">
        <v>1</v>
      </c>
      <c r="BS145" s="68"/>
      <c r="BT145" s="68"/>
      <c r="BU145" s="68">
        <v>1</v>
      </c>
      <c r="BV145" s="68"/>
      <c r="BW145" s="68">
        <v>1</v>
      </c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  <c r="DG145" s="68"/>
      <c r="DH145" s="68"/>
      <c r="DI145" s="68"/>
      <c r="DJ145" s="68"/>
      <c r="DK145" s="68"/>
      <c r="DL145" s="68"/>
      <c r="DM145" s="68"/>
      <c r="DN145" s="68"/>
      <c r="DO145" s="68"/>
      <c r="DP145" s="68"/>
      <c r="DQ145" s="68"/>
      <c r="DR145" s="68"/>
      <c r="DS145" s="68"/>
      <c r="DT145" s="69"/>
      <c r="DU145" s="68"/>
      <c r="DV145" s="68"/>
      <c r="DW145" s="69"/>
      <c r="DX145" s="67"/>
      <c r="DY145" s="67"/>
      <c r="DZ145" s="70"/>
      <c r="EA145" s="68"/>
      <c r="EB145" s="68"/>
      <c r="EC145" s="68"/>
      <c r="ED145" s="68"/>
      <c r="EE145" s="68"/>
      <c r="EF145" s="68"/>
      <c r="EG145" s="69"/>
      <c r="EH145" s="67"/>
      <c r="EI145" s="67"/>
      <c r="EJ145" s="67"/>
      <c r="EK145" s="67"/>
      <c r="EL145" s="67"/>
      <c r="EM145" s="67"/>
      <c r="EN145" s="70"/>
      <c r="EO145" s="67"/>
      <c r="EP145" s="67"/>
      <c r="EQ145" s="67"/>
      <c r="ER145" s="67"/>
      <c r="ES145" s="67"/>
      <c r="ET145" s="67"/>
      <c r="EU145" s="70"/>
      <c r="FI145" s="67"/>
      <c r="FJ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8"/>
      <c r="GN145" s="68"/>
      <c r="GO145" s="68"/>
      <c r="GP145" s="68"/>
      <c r="GQ145" s="68"/>
      <c r="GR145" s="68"/>
      <c r="GS145" s="68"/>
      <c r="GT145" s="68"/>
      <c r="GU145" s="68"/>
      <c r="GV145" s="68"/>
      <c r="GW145" s="68"/>
      <c r="GX145" s="68"/>
      <c r="GY145" s="68"/>
      <c r="GZ145" s="68"/>
      <c r="HA145" s="68"/>
      <c r="HB145" s="68"/>
      <c r="HC145" s="68"/>
      <c r="HD145" s="68"/>
      <c r="HE145" s="68"/>
      <c r="HF145" s="68"/>
      <c r="HG145" s="68"/>
      <c r="HH145" s="68"/>
      <c r="HI145" s="68"/>
      <c r="HJ145" s="68"/>
      <c r="HK145" s="68"/>
      <c r="HL145" s="68"/>
      <c r="HM145" s="68"/>
      <c r="HN145" s="68"/>
      <c r="HO145" s="68"/>
      <c r="HP145" s="9"/>
    </row>
    <row r="146" spans="2:224" ht="15.75" thickBot="1" x14ac:dyDescent="0.3">
      <c r="B146">
        <v>123</v>
      </c>
      <c r="C146">
        <v>601</v>
      </c>
      <c r="D146" s="43">
        <v>44008</v>
      </c>
      <c r="E146" t="s">
        <v>677</v>
      </c>
      <c r="F146">
        <v>31991980180</v>
      </c>
      <c r="G146" t="s">
        <v>678</v>
      </c>
      <c r="H146">
        <v>0</v>
      </c>
      <c r="I146" t="s">
        <v>679</v>
      </c>
      <c r="J146" t="s">
        <v>20</v>
      </c>
      <c r="K146" t="s">
        <v>613</v>
      </c>
      <c r="L146" t="s">
        <v>679</v>
      </c>
      <c r="M146" t="s">
        <v>2378</v>
      </c>
      <c r="N146" t="s">
        <v>2379</v>
      </c>
      <c r="O146" t="s">
        <v>2381</v>
      </c>
      <c r="P146" t="s">
        <v>2454</v>
      </c>
      <c r="R146">
        <v>60.9</v>
      </c>
      <c r="S146">
        <v>20</v>
      </c>
      <c r="T146" t="s">
        <v>2669</v>
      </c>
      <c r="Y146" s="67"/>
      <c r="Z146" s="67"/>
      <c r="AA146" s="67"/>
      <c r="AB146" s="67"/>
      <c r="AC146" s="67"/>
      <c r="AD146" s="67"/>
      <c r="AE146" s="67"/>
      <c r="AF146" s="67"/>
      <c r="AG146" s="67"/>
      <c r="AH146">
        <v>0</v>
      </c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>
        <v>1</v>
      </c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8"/>
      <c r="BN146" s="68"/>
      <c r="BO146" s="68"/>
      <c r="BP146" s="68"/>
      <c r="BQ146" s="68"/>
      <c r="BR146" s="68"/>
      <c r="BS146" s="68"/>
      <c r="BT146" s="68"/>
      <c r="BU146" s="68"/>
      <c r="BV146" s="68"/>
      <c r="BW146" s="68"/>
      <c r="BX146" s="68"/>
      <c r="BY146" s="68"/>
      <c r="BZ146" s="68"/>
      <c r="CA146" s="68"/>
      <c r="CB146" s="68"/>
      <c r="CC146" s="68"/>
      <c r="CD146" s="68"/>
      <c r="CE146" s="68"/>
      <c r="CF146" s="68"/>
      <c r="CG146" s="68"/>
      <c r="CH146" s="68"/>
      <c r="CI146" s="68">
        <v>1</v>
      </c>
      <c r="CJ146" s="68"/>
      <c r="CK146" s="68"/>
      <c r="CL146" s="68"/>
      <c r="CM146" s="68"/>
      <c r="CN146" s="68"/>
      <c r="CO146" s="68"/>
      <c r="CP146" s="68"/>
      <c r="CQ146" s="68"/>
      <c r="CR146" s="68"/>
      <c r="CS146" s="68"/>
      <c r="CT146" s="68"/>
      <c r="CU146" s="68"/>
      <c r="CV146" s="68"/>
      <c r="CW146" s="68"/>
      <c r="CX146" s="68"/>
      <c r="CY146" s="68"/>
      <c r="CZ146" s="68"/>
      <c r="DA146" s="68"/>
      <c r="DB146" s="68"/>
      <c r="DC146" s="68"/>
      <c r="DD146" s="68"/>
      <c r="DE146" s="68"/>
      <c r="DF146" s="68"/>
      <c r="DG146" s="68"/>
      <c r="DH146" s="68"/>
      <c r="DI146" s="68"/>
      <c r="DJ146" s="68"/>
      <c r="DK146" s="68"/>
      <c r="DL146" s="68"/>
      <c r="DM146" s="68"/>
      <c r="DN146" s="68"/>
      <c r="DO146" s="68"/>
      <c r="DP146" s="68"/>
      <c r="DQ146" s="68"/>
      <c r="DR146" s="68"/>
      <c r="DS146" s="68"/>
      <c r="DT146" s="69"/>
      <c r="DU146" s="68"/>
      <c r="DV146" s="68"/>
      <c r="DW146" s="69"/>
      <c r="DX146" s="67"/>
      <c r="DY146" s="67"/>
      <c r="DZ146" s="70"/>
      <c r="EA146" s="68"/>
      <c r="EB146" s="68"/>
      <c r="EC146" s="68"/>
      <c r="ED146" s="68"/>
      <c r="EE146" s="68"/>
      <c r="EF146" s="68"/>
      <c r="EG146" s="69"/>
      <c r="EH146" s="67"/>
      <c r="EI146" s="67"/>
      <c r="EJ146" s="67"/>
      <c r="EK146" s="67"/>
      <c r="EL146" s="67"/>
      <c r="EM146" s="67"/>
      <c r="EN146" s="70"/>
      <c r="EO146" s="67"/>
      <c r="EP146" s="67"/>
      <c r="EQ146" s="67"/>
      <c r="ER146" s="67"/>
      <c r="ES146" s="67"/>
      <c r="ET146" s="67"/>
      <c r="EU146" s="70"/>
      <c r="FI146" s="67"/>
      <c r="FJ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8"/>
      <c r="GN146" s="68"/>
      <c r="GO146" s="68"/>
      <c r="GP146" s="68"/>
      <c r="GQ146" s="68"/>
      <c r="GR146" s="68"/>
      <c r="GS146" s="68"/>
      <c r="GT146" s="68"/>
      <c r="GU146" s="68"/>
      <c r="GV146" s="68"/>
      <c r="GW146" s="68"/>
      <c r="GX146" s="68"/>
      <c r="GY146" s="68"/>
      <c r="GZ146" s="68"/>
      <c r="HA146" s="68"/>
      <c r="HB146" s="68"/>
      <c r="HC146" s="68"/>
      <c r="HD146" s="68"/>
      <c r="HE146" s="68"/>
      <c r="HF146" s="68"/>
      <c r="HG146" s="68"/>
      <c r="HH146" s="68"/>
      <c r="HI146" s="68"/>
      <c r="HJ146" s="68"/>
      <c r="HK146" s="68"/>
      <c r="HL146" s="68"/>
      <c r="HM146" s="68"/>
      <c r="HN146" s="68"/>
      <c r="HO146" s="68"/>
      <c r="HP146" s="9"/>
    </row>
    <row r="147" spans="2:224" ht="15.75" thickBot="1" x14ac:dyDescent="0.3">
      <c r="B147">
        <v>119</v>
      </c>
      <c r="C147">
        <v>599</v>
      </c>
      <c r="D147" s="43">
        <v>44008</v>
      </c>
      <c r="E147" t="s">
        <v>683</v>
      </c>
      <c r="F147">
        <v>31973085330</v>
      </c>
      <c r="G147">
        <v>0</v>
      </c>
      <c r="H147">
        <v>0</v>
      </c>
      <c r="I147" t="s">
        <v>685</v>
      </c>
      <c r="J147" t="s">
        <v>20</v>
      </c>
      <c r="K147" t="s">
        <v>686</v>
      </c>
      <c r="L147" t="s">
        <v>685</v>
      </c>
      <c r="M147" t="s">
        <v>2378</v>
      </c>
      <c r="N147" t="s">
        <v>2379</v>
      </c>
      <c r="O147" t="s">
        <v>2381</v>
      </c>
      <c r="P147" t="s">
        <v>2454</v>
      </c>
      <c r="R147">
        <v>153.1</v>
      </c>
      <c r="S147">
        <v>20</v>
      </c>
      <c r="T147" t="s">
        <v>2426</v>
      </c>
      <c r="Y147" s="67"/>
      <c r="Z147" s="67">
        <v>0.876</v>
      </c>
      <c r="AA147" s="67"/>
      <c r="AB147" s="67"/>
      <c r="AC147" s="67"/>
      <c r="AD147" s="67"/>
      <c r="AE147" s="67"/>
      <c r="AF147" s="67"/>
      <c r="AG147" s="67"/>
      <c r="AH147">
        <v>1</v>
      </c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>
        <v>1</v>
      </c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8"/>
      <c r="BN147" s="68">
        <v>1</v>
      </c>
      <c r="BO147" s="68"/>
      <c r="BP147" s="68"/>
      <c r="BQ147" s="68"/>
      <c r="BR147" s="68"/>
      <c r="BS147" s="68"/>
      <c r="BT147" s="68"/>
      <c r="BU147" s="68"/>
      <c r="BV147" s="68">
        <v>1</v>
      </c>
      <c r="BW147" s="68"/>
      <c r="BX147" s="68"/>
      <c r="BY147" s="68"/>
      <c r="BZ147" s="68"/>
      <c r="CA147" s="68"/>
      <c r="CB147" s="68"/>
      <c r="CC147" s="68"/>
      <c r="CD147" s="68"/>
      <c r="CE147" s="68"/>
      <c r="CF147" s="68"/>
      <c r="CG147" s="68"/>
      <c r="CH147" s="68"/>
      <c r="CI147" s="68">
        <v>1</v>
      </c>
      <c r="CJ147" s="68"/>
      <c r="CK147" s="68"/>
      <c r="CL147" s="68"/>
      <c r="CM147" s="68"/>
      <c r="CN147" s="68"/>
      <c r="CO147" s="68"/>
      <c r="CP147" s="68"/>
      <c r="CQ147" s="68"/>
      <c r="CR147" s="68"/>
      <c r="CS147" s="68"/>
      <c r="CT147" s="68"/>
      <c r="CU147" s="68"/>
      <c r="CV147" s="68"/>
      <c r="CW147" s="68"/>
      <c r="CX147" s="68"/>
      <c r="CY147" s="68"/>
      <c r="CZ147" s="68"/>
      <c r="DA147" s="68"/>
      <c r="DB147" s="68"/>
      <c r="DC147" s="68"/>
      <c r="DD147" s="68"/>
      <c r="DE147" s="68"/>
      <c r="DF147" s="68"/>
      <c r="DG147" s="68"/>
      <c r="DH147" s="68"/>
      <c r="DI147" s="68"/>
      <c r="DJ147" s="68"/>
      <c r="DK147" s="68"/>
      <c r="DL147" s="68"/>
      <c r="DM147" s="68"/>
      <c r="DN147" s="68"/>
      <c r="DO147" s="68"/>
      <c r="DP147" s="68"/>
      <c r="DQ147" s="68"/>
      <c r="DR147" s="68"/>
      <c r="DS147" s="68"/>
      <c r="DT147" s="69"/>
      <c r="DU147" s="68"/>
      <c r="DV147" s="68"/>
      <c r="DW147" s="69"/>
      <c r="DX147" s="67"/>
      <c r="DY147" s="67"/>
      <c r="DZ147" s="70"/>
      <c r="EA147" s="68"/>
      <c r="EB147" s="68"/>
      <c r="EC147" s="68"/>
      <c r="ED147" s="68"/>
      <c r="EE147" s="68"/>
      <c r="EF147" s="68"/>
      <c r="EG147" s="69"/>
      <c r="EH147" s="67"/>
      <c r="EI147" s="67"/>
      <c r="EJ147" s="67"/>
      <c r="EK147" s="67"/>
      <c r="EL147" s="67"/>
      <c r="EM147" s="67"/>
      <c r="EN147" s="70"/>
      <c r="EO147" s="67"/>
      <c r="EP147" s="67"/>
      <c r="EQ147" s="67"/>
      <c r="ER147" s="67"/>
      <c r="ES147" s="67"/>
      <c r="ET147" s="67"/>
      <c r="EU147" s="70"/>
      <c r="FI147" s="67"/>
      <c r="FJ147" s="67"/>
      <c r="FK147" s="67"/>
      <c r="FL147" s="67"/>
      <c r="FM147" s="67"/>
      <c r="FN147" s="67"/>
      <c r="FO147" s="67"/>
      <c r="FP147" s="67"/>
      <c r="FQ147" s="67"/>
      <c r="FR147" s="67"/>
      <c r="FS147" s="67"/>
      <c r="FT147" s="67"/>
      <c r="FU147" s="67"/>
      <c r="FV147" s="67"/>
      <c r="FW147" s="67"/>
      <c r="FX147" s="67"/>
      <c r="FY147" s="67"/>
      <c r="FZ147" s="67"/>
      <c r="GA147" s="67"/>
      <c r="GB147" s="67"/>
      <c r="GC147" s="67"/>
      <c r="GD147" s="67"/>
      <c r="GE147" s="67"/>
      <c r="GF147" s="67"/>
      <c r="GG147" s="67"/>
      <c r="GH147" s="67"/>
      <c r="GI147" s="67"/>
      <c r="GJ147" s="67"/>
      <c r="GK147" s="67"/>
      <c r="GL147" s="67"/>
      <c r="GM147" s="68"/>
      <c r="GN147" s="68"/>
      <c r="GO147" s="68"/>
      <c r="GP147" s="68"/>
      <c r="GQ147" s="68"/>
      <c r="GR147" s="68"/>
      <c r="GS147" s="68"/>
      <c r="GT147" s="68"/>
      <c r="GU147" s="68"/>
      <c r="GV147" s="68"/>
      <c r="GW147" s="68"/>
      <c r="GX147" s="68"/>
      <c r="GY147" s="68"/>
      <c r="GZ147" s="68"/>
      <c r="HA147" s="68"/>
      <c r="HB147" s="68"/>
      <c r="HC147" s="68"/>
      <c r="HD147" s="68"/>
      <c r="HE147" s="68"/>
      <c r="HF147" s="68"/>
      <c r="HG147" s="68"/>
      <c r="HH147" s="68"/>
      <c r="HI147" s="68"/>
      <c r="HJ147" s="68"/>
      <c r="HK147" s="68"/>
      <c r="HL147" s="68"/>
      <c r="HM147" s="68"/>
      <c r="HN147" s="68"/>
      <c r="HO147" s="68"/>
      <c r="HP147" s="9"/>
    </row>
    <row r="148" spans="2:224" ht="15.75" thickBot="1" x14ac:dyDescent="0.3">
      <c r="B148">
        <v>102</v>
      </c>
      <c r="C148">
        <v>497</v>
      </c>
      <c r="D148" s="43">
        <v>44004</v>
      </c>
      <c r="E148" t="s">
        <v>937</v>
      </c>
      <c r="F148">
        <v>31971135647</v>
      </c>
      <c r="G148">
        <v>0</v>
      </c>
      <c r="H148">
        <v>0</v>
      </c>
      <c r="I148" t="s">
        <v>895</v>
      </c>
      <c r="J148" t="s">
        <v>20</v>
      </c>
      <c r="K148" t="s">
        <v>896</v>
      </c>
      <c r="L148" t="s">
        <v>895</v>
      </c>
      <c r="M148" t="s">
        <v>2378</v>
      </c>
      <c r="N148" t="s">
        <v>2379</v>
      </c>
      <c r="O148" t="s">
        <v>2381</v>
      </c>
      <c r="P148" t="s">
        <v>2693</v>
      </c>
      <c r="R148">
        <v>89.9</v>
      </c>
      <c r="S148">
        <v>20</v>
      </c>
      <c r="T148" t="s">
        <v>2426</v>
      </c>
      <c r="Y148" s="67"/>
      <c r="Z148" s="67"/>
      <c r="AA148" s="67"/>
      <c r="AB148" s="67"/>
      <c r="AC148" s="67"/>
      <c r="AD148" s="67">
        <v>0.5</v>
      </c>
      <c r="AE148" s="67"/>
      <c r="AF148" s="67"/>
      <c r="AG148" s="67">
        <v>1</v>
      </c>
      <c r="AH148">
        <v>0</v>
      </c>
      <c r="AI148" s="67"/>
      <c r="AJ148" s="67"/>
      <c r="AK148" s="67"/>
      <c r="AL148" s="67"/>
      <c r="AM148" s="67"/>
      <c r="AN148" s="67"/>
      <c r="AO148" s="67">
        <v>1</v>
      </c>
      <c r="AP148" s="67"/>
      <c r="AQ148" s="67">
        <v>1</v>
      </c>
      <c r="AR148" s="67"/>
      <c r="AS148" s="67"/>
      <c r="AT148" s="67"/>
      <c r="AU148">
        <v>0</v>
      </c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8"/>
      <c r="BN148" s="68"/>
      <c r="BO148" s="68"/>
      <c r="BP148" s="68"/>
      <c r="BQ148" s="68"/>
      <c r="BR148" s="68">
        <v>1</v>
      </c>
      <c r="BS148" s="68"/>
      <c r="BT148" s="68"/>
      <c r="BU148" s="68">
        <v>1</v>
      </c>
      <c r="BV148" s="68"/>
      <c r="BW148" s="68"/>
      <c r="BX148" s="68"/>
      <c r="BY148" s="68"/>
      <c r="BZ148" s="68"/>
      <c r="CA148" s="68"/>
      <c r="CB148" s="68"/>
      <c r="CC148" s="68">
        <v>2</v>
      </c>
      <c r="CD148" s="68"/>
      <c r="CE148" s="68">
        <v>2</v>
      </c>
      <c r="CF148" s="68"/>
      <c r="CG148" s="68"/>
      <c r="CH148" s="68"/>
      <c r="CI148" s="68"/>
      <c r="CJ148" s="68"/>
      <c r="CK148" s="68"/>
      <c r="CL148" s="68"/>
      <c r="CM148" s="68"/>
      <c r="CN148" s="68"/>
      <c r="CO148" s="68"/>
      <c r="CP148" s="68"/>
      <c r="CQ148" s="68"/>
      <c r="CR148" s="68"/>
      <c r="CS148" s="68"/>
      <c r="CT148" s="68"/>
      <c r="CU148" s="68"/>
      <c r="CV148" s="68"/>
      <c r="CW148" s="68"/>
      <c r="CX148" s="68"/>
      <c r="CY148" s="68"/>
      <c r="CZ148" s="68"/>
      <c r="DA148" s="68"/>
      <c r="DB148" s="68"/>
      <c r="DC148" s="68"/>
      <c r="DD148" s="68"/>
      <c r="DE148" s="68"/>
      <c r="DF148" s="68"/>
      <c r="DG148" s="68"/>
      <c r="DH148" s="68"/>
      <c r="DI148" s="68"/>
      <c r="DJ148" s="68"/>
      <c r="DK148" s="68"/>
      <c r="DL148" s="68"/>
      <c r="DM148" s="68"/>
      <c r="DN148" s="68"/>
      <c r="DO148" s="68"/>
      <c r="DP148" s="68"/>
      <c r="DQ148" s="68"/>
      <c r="DR148" s="68"/>
      <c r="DS148" s="68"/>
      <c r="DT148" s="69"/>
      <c r="DU148" s="68"/>
      <c r="DV148" s="68"/>
      <c r="DW148" s="69"/>
      <c r="DX148" s="67"/>
      <c r="DY148" s="67"/>
      <c r="DZ148" s="70"/>
      <c r="EA148" s="68"/>
      <c r="EB148" s="68"/>
      <c r="EC148" s="68"/>
      <c r="ED148" s="68"/>
      <c r="EE148" s="68"/>
      <c r="EF148" s="68"/>
      <c r="EG148" s="69"/>
      <c r="EH148" s="67"/>
      <c r="EI148" s="67"/>
      <c r="EJ148" s="67"/>
      <c r="EK148" s="67"/>
      <c r="EL148" s="67"/>
      <c r="EM148" s="67"/>
      <c r="EN148" s="70"/>
      <c r="EO148" s="67"/>
      <c r="EP148" s="67"/>
      <c r="EQ148" s="67"/>
      <c r="ER148" s="67"/>
      <c r="ES148" s="67"/>
      <c r="ET148" s="67"/>
      <c r="EU148" s="70"/>
      <c r="FI148" s="67"/>
      <c r="FJ148" s="67"/>
      <c r="FK148" s="67"/>
      <c r="FL148" s="67"/>
      <c r="FM148" s="67"/>
      <c r="FN148" s="67"/>
      <c r="FO148" s="67"/>
      <c r="FP148" s="67"/>
      <c r="FQ148" s="67"/>
      <c r="FR148" s="67"/>
      <c r="FS148" s="67"/>
      <c r="FT148" s="67"/>
      <c r="FU148" s="67"/>
      <c r="FV148" s="67"/>
      <c r="FW148" s="67"/>
      <c r="FX148" s="67"/>
      <c r="FY148" s="67"/>
      <c r="FZ148" s="67"/>
      <c r="GA148" s="67"/>
      <c r="GB148" s="67"/>
      <c r="GC148" s="67"/>
      <c r="GD148" s="67"/>
      <c r="GE148" s="67"/>
      <c r="GF148" s="67"/>
      <c r="GG148" s="67"/>
      <c r="GH148" s="67"/>
      <c r="GI148" s="67"/>
      <c r="GJ148" s="67"/>
      <c r="GK148" s="67"/>
      <c r="GL148" s="67"/>
      <c r="GM148" s="68"/>
      <c r="GN148" s="68"/>
      <c r="GO148" s="68"/>
      <c r="GP148" s="68"/>
      <c r="GQ148" s="68"/>
      <c r="GR148" s="68"/>
      <c r="GS148" s="68"/>
      <c r="GT148" s="68"/>
      <c r="GU148" s="68"/>
      <c r="GV148" s="68"/>
      <c r="GW148" s="68"/>
      <c r="GX148" s="68"/>
      <c r="GY148" s="68"/>
      <c r="GZ148" s="68"/>
      <c r="HA148" s="68"/>
      <c r="HB148" s="68"/>
      <c r="HC148" s="68"/>
      <c r="HD148" s="68"/>
      <c r="HE148" s="68"/>
      <c r="HF148" s="68"/>
      <c r="HG148" s="68"/>
      <c r="HH148" s="68"/>
      <c r="HI148" s="68"/>
      <c r="HJ148" s="68"/>
      <c r="HK148" s="68"/>
      <c r="HL148" s="68"/>
      <c r="HM148" s="68"/>
      <c r="HN148" s="68"/>
      <c r="HO148" s="68"/>
      <c r="HP148" s="9"/>
    </row>
    <row r="149" spans="2:224" ht="15.75" thickBot="1" x14ac:dyDescent="0.3">
      <c r="B149">
        <v>101</v>
      </c>
      <c r="C149">
        <v>592</v>
      </c>
      <c r="D149" s="43">
        <v>44003</v>
      </c>
      <c r="E149" t="s">
        <v>705</v>
      </c>
      <c r="F149">
        <v>31989504564</v>
      </c>
      <c r="G149">
        <v>0</v>
      </c>
      <c r="H149">
        <v>0</v>
      </c>
      <c r="I149" t="s">
        <v>706</v>
      </c>
      <c r="J149" t="s">
        <v>20</v>
      </c>
      <c r="K149" t="s">
        <v>707</v>
      </c>
      <c r="L149" t="s">
        <v>706</v>
      </c>
      <c r="M149" t="s">
        <v>2378</v>
      </c>
      <c r="N149" t="s">
        <v>2379</v>
      </c>
      <c r="O149" t="s">
        <v>2381</v>
      </c>
      <c r="P149" t="s">
        <v>2679</v>
      </c>
      <c r="R149">
        <v>139.9</v>
      </c>
      <c r="S149">
        <v>20</v>
      </c>
      <c r="T149" t="s">
        <v>2426</v>
      </c>
      <c r="Y149" s="67"/>
      <c r="Z149" s="67"/>
      <c r="AA149" s="67"/>
      <c r="AB149" s="67"/>
      <c r="AC149" s="67">
        <v>0.92</v>
      </c>
      <c r="AD149" s="67">
        <v>0.5</v>
      </c>
      <c r="AE149" s="67"/>
      <c r="AF149" s="67"/>
      <c r="AG149" s="67">
        <v>1</v>
      </c>
      <c r="AH149">
        <v>0</v>
      </c>
      <c r="AI149" s="67">
        <v>0.55200000000000005</v>
      </c>
      <c r="AJ149" s="67"/>
      <c r="AK149" s="67">
        <v>1.032</v>
      </c>
      <c r="AL149" s="67"/>
      <c r="AM149" s="67"/>
      <c r="AN149" s="67"/>
      <c r="AO149" s="67"/>
      <c r="AP149" s="67"/>
      <c r="AQ149" s="67"/>
      <c r="AR149" s="67"/>
      <c r="AS149" s="67"/>
      <c r="AT149" s="67"/>
      <c r="AU149">
        <v>0</v>
      </c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8"/>
      <c r="BN149" s="68"/>
      <c r="BO149" s="68"/>
      <c r="BP149" s="68"/>
      <c r="BQ149" s="68">
        <v>1</v>
      </c>
      <c r="BR149" s="68">
        <v>1</v>
      </c>
      <c r="BS149" s="68"/>
      <c r="BT149" s="68"/>
      <c r="BU149" s="68">
        <v>1</v>
      </c>
      <c r="BV149" s="68"/>
      <c r="BW149" s="68">
        <v>1</v>
      </c>
      <c r="BX149" s="68"/>
      <c r="BY149" s="68">
        <v>1</v>
      </c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68"/>
      <c r="CO149" s="68"/>
      <c r="CP149" s="68"/>
      <c r="CQ149" s="68"/>
      <c r="CR149" s="68"/>
      <c r="CS149" s="68"/>
      <c r="CT149" s="68"/>
      <c r="CU149" s="68"/>
      <c r="CV149" s="68"/>
      <c r="CW149" s="68"/>
      <c r="CX149" s="68"/>
      <c r="CY149" s="68"/>
      <c r="CZ149" s="68"/>
      <c r="DA149" s="68"/>
      <c r="DB149" s="68"/>
      <c r="DC149" s="68"/>
      <c r="DD149" s="68"/>
      <c r="DE149" s="68"/>
      <c r="DF149" s="68"/>
      <c r="DG149" s="68"/>
      <c r="DH149" s="68"/>
      <c r="DI149" s="68"/>
      <c r="DJ149" s="68"/>
      <c r="DK149" s="68"/>
      <c r="DL149" s="68"/>
      <c r="DM149" s="68"/>
      <c r="DN149" s="68"/>
      <c r="DO149" s="68"/>
      <c r="DP149" s="68"/>
      <c r="DQ149" s="68"/>
      <c r="DR149" s="68"/>
      <c r="DS149" s="68"/>
      <c r="DT149" s="69"/>
      <c r="DU149" s="68"/>
      <c r="DV149" s="68"/>
      <c r="DW149" s="69"/>
      <c r="DX149" s="67"/>
      <c r="DY149" s="67"/>
      <c r="DZ149" s="70"/>
      <c r="EA149" s="68"/>
      <c r="EB149" s="68"/>
      <c r="EC149" s="68"/>
      <c r="ED149" s="68"/>
      <c r="EE149" s="68"/>
      <c r="EF149" s="68"/>
      <c r="EG149" s="69"/>
      <c r="EH149" s="67"/>
      <c r="EI149" s="67"/>
      <c r="EJ149" s="67"/>
      <c r="EK149" s="67"/>
      <c r="EL149" s="67"/>
      <c r="EM149" s="67"/>
      <c r="EN149" s="70"/>
      <c r="EO149" s="67"/>
      <c r="EP149" s="67"/>
      <c r="EQ149" s="67"/>
      <c r="ER149" s="67"/>
      <c r="ES149" s="67"/>
      <c r="ET149" s="67"/>
      <c r="EU149" s="70"/>
      <c r="FI149" s="67"/>
      <c r="FJ149" s="67"/>
      <c r="FK149" s="67"/>
      <c r="FL149" s="67"/>
      <c r="FM149" s="67"/>
      <c r="FN149" s="67"/>
      <c r="FO149" s="67"/>
      <c r="FP149" s="67"/>
      <c r="FQ149" s="67"/>
      <c r="FR149" s="67"/>
      <c r="FS149" s="67"/>
      <c r="FT149" s="67"/>
      <c r="FU149" s="67"/>
      <c r="FV149" s="67"/>
      <c r="FW149" s="67"/>
      <c r="FX149" s="67"/>
      <c r="FY149" s="67"/>
      <c r="FZ149" s="67"/>
      <c r="GA149" s="67"/>
      <c r="GB149" s="67"/>
      <c r="GC149" s="67"/>
      <c r="GD149" s="67"/>
      <c r="GE149" s="67"/>
      <c r="GF149" s="67"/>
      <c r="GG149" s="67"/>
      <c r="GH149" s="67"/>
      <c r="GI149" s="67"/>
      <c r="GJ149" s="67"/>
      <c r="GK149" s="67"/>
      <c r="GL149" s="67"/>
      <c r="GM149" s="68"/>
      <c r="GN149" s="68"/>
      <c r="GO149" s="68"/>
      <c r="GP149" s="68"/>
      <c r="GQ149" s="68"/>
      <c r="GR149" s="68"/>
      <c r="GS149" s="68"/>
      <c r="GT149" s="68"/>
      <c r="GU149" s="68"/>
      <c r="GV149" s="68"/>
      <c r="GW149" s="68"/>
      <c r="GX149" s="68"/>
      <c r="GY149" s="68"/>
      <c r="GZ149" s="68"/>
      <c r="HA149" s="68"/>
      <c r="HB149" s="68"/>
      <c r="HC149" s="68"/>
      <c r="HD149" s="68"/>
      <c r="HE149" s="68"/>
      <c r="HF149" s="68"/>
      <c r="HG149" s="68"/>
      <c r="HH149" s="68"/>
      <c r="HI149" s="68"/>
      <c r="HJ149" s="68"/>
      <c r="HK149" s="68"/>
      <c r="HL149" s="68"/>
      <c r="HM149" s="68"/>
      <c r="HN149" s="68"/>
      <c r="HO149" s="68"/>
      <c r="HP149" s="9"/>
    </row>
    <row r="150" spans="2:224" ht="15.75" thickBot="1" x14ac:dyDescent="0.3">
      <c r="B150">
        <v>98</v>
      </c>
      <c r="C150">
        <v>589</v>
      </c>
      <c r="D150" s="43">
        <v>44003</v>
      </c>
      <c r="E150" t="s">
        <v>712</v>
      </c>
      <c r="F150">
        <v>31987771183</v>
      </c>
      <c r="G150">
        <v>0</v>
      </c>
      <c r="H150">
        <v>0</v>
      </c>
      <c r="I150" t="s">
        <v>713</v>
      </c>
      <c r="J150" t="s">
        <v>20</v>
      </c>
      <c r="K150" t="s">
        <v>714</v>
      </c>
      <c r="L150" t="s">
        <v>713</v>
      </c>
      <c r="M150" t="s">
        <v>2378</v>
      </c>
      <c r="N150" t="s">
        <v>2379</v>
      </c>
      <c r="O150" t="s">
        <v>2381</v>
      </c>
      <c r="P150" t="s">
        <v>2431</v>
      </c>
      <c r="R150">
        <v>117.9</v>
      </c>
      <c r="S150">
        <v>20</v>
      </c>
      <c r="T150" t="s">
        <v>2395</v>
      </c>
      <c r="Y150" s="67">
        <v>0.998</v>
      </c>
      <c r="Z150" s="67"/>
      <c r="AA150" s="67"/>
      <c r="AB150" s="67"/>
      <c r="AC150" s="67"/>
      <c r="AD150" s="67">
        <v>0.5</v>
      </c>
      <c r="AE150" s="67"/>
      <c r="AF150" s="67"/>
      <c r="AG150" s="67">
        <v>1</v>
      </c>
      <c r="AH150">
        <v>0</v>
      </c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>
        <v>0</v>
      </c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8">
        <v>1</v>
      </c>
      <c r="BN150" s="68"/>
      <c r="BO150" s="68"/>
      <c r="BP150" s="68"/>
      <c r="BQ150" s="68"/>
      <c r="BR150" s="68">
        <v>1</v>
      </c>
      <c r="BS150" s="68"/>
      <c r="BT150" s="68"/>
      <c r="BU150" s="68">
        <v>1</v>
      </c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/>
      <c r="CM150" s="68"/>
      <c r="CN150" s="68"/>
      <c r="CO150" s="68"/>
      <c r="CP150" s="68"/>
      <c r="CQ150" s="68"/>
      <c r="CR150" s="68"/>
      <c r="CS150" s="68"/>
      <c r="CT150" s="68"/>
      <c r="CU150" s="68"/>
      <c r="CV150" s="68"/>
      <c r="CW150" s="68"/>
      <c r="CX150" s="68"/>
      <c r="CY150" s="68"/>
      <c r="CZ150" s="68"/>
      <c r="DA150" s="68"/>
      <c r="DB150" s="68"/>
      <c r="DC150" s="68"/>
      <c r="DD150" s="68"/>
      <c r="DE150" s="68"/>
      <c r="DF150" s="68"/>
      <c r="DG150" s="68"/>
      <c r="DH150" s="68"/>
      <c r="DI150" s="68"/>
      <c r="DJ150" s="68"/>
      <c r="DK150" s="68"/>
      <c r="DL150" s="68"/>
      <c r="DM150" s="68"/>
      <c r="DN150" s="68"/>
      <c r="DO150" s="68"/>
      <c r="DP150" s="68"/>
      <c r="DQ150" s="68"/>
      <c r="DR150" s="68"/>
      <c r="DS150" s="68"/>
      <c r="DT150" s="69"/>
      <c r="DU150" s="68"/>
      <c r="DV150" s="68"/>
      <c r="DW150" s="69"/>
      <c r="DX150" s="67"/>
      <c r="DY150" s="67"/>
      <c r="DZ150" s="70"/>
      <c r="EA150" s="68"/>
      <c r="EB150" s="68"/>
      <c r="EC150" s="68"/>
      <c r="ED150" s="68"/>
      <c r="EE150" s="68"/>
      <c r="EF150" s="68"/>
      <c r="EG150" s="69"/>
      <c r="EH150" s="67"/>
      <c r="EI150" s="67"/>
      <c r="EJ150" s="67"/>
      <c r="EK150" s="67"/>
      <c r="EL150" s="67"/>
      <c r="EM150" s="67"/>
      <c r="EN150" s="70"/>
      <c r="EO150" s="67"/>
      <c r="EP150" s="67"/>
      <c r="EQ150" s="67"/>
      <c r="ER150" s="67"/>
      <c r="ES150" s="67"/>
      <c r="ET150" s="67"/>
      <c r="EU150" s="70"/>
      <c r="FI150" s="67"/>
      <c r="FJ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8"/>
      <c r="GN150" s="68"/>
      <c r="GO150" s="68"/>
      <c r="GP150" s="68"/>
      <c r="GQ150" s="68"/>
      <c r="GR150" s="68"/>
      <c r="GS150" s="68"/>
      <c r="GT150" s="68"/>
      <c r="GU150" s="68"/>
      <c r="GV150" s="68"/>
      <c r="GW150" s="68"/>
      <c r="GX150" s="68"/>
      <c r="GY150" s="68"/>
      <c r="GZ150" s="68"/>
      <c r="HA150" s="68"/>
      <c r="HB150" s="68"/>
      <c r="HC150" s="68"/>
      <c r="HD150" s="68"/>
      <c r="HE150" s="68"/>
      <c r="HF150" s="68"/>
      <c r="HG150" s="68"/>
      <c r="HH150" s="68"/>
      <c r="HI150" s="68"/>
      <c r="HJ150" s="68"/>
      <c r="HK150" s="68"/>
      <c r="HL150" s="68"/>
      <c r="HM150" s="68"/>
      <c r="HN150" s="68"/>
      <c r="HO150" s="68"/>
      <c r="HP150" s="9"/>
    </row>
    <row r="151" spans="2:224" ht="15.75" thickBot="1" x14ac:dyDescent="0.3">
      <c r="B151">
        <v>96</v>
      </c>
      <c r="C151">
        <v>527</v>
      </c>
      <c r="D151" s="43">
        <v>44002</v>
      </c>
      <c r="E151" t="s">
        <v>876</v>
      </c>
      <c r="F151">
        <v>31988114933</v>
      </c>
      <c r="G151">
        <v>0</v>
      </c>
      <c r="H151">
        <v>0</v>
      </c>
      <c r="I151" t="s">
        <v>877</v>
      </c>
      <c r="J151" t="s">
        <v>20</v>
      </c>
      <c r="K151" t="s">
        <v>298</v>
      </c>
      <c r="L151" t="s">
        <v>2697</v>
      </c>
      <c r="M151" t="s">
        <v>2378</v>
      </c>
      <c r="N151" t="s">
        <v>2379</v>
      </c>
      <c r="O151" t="s">
        <v>2381</v>
      </c>
      <c r="P151" t="s">
        <v>2431</v>
      </c>
      <c r="R151">
        <v>157.5</v>
      </c>
      <c r="S151">
        <v>20</v>
      </c>
      <c r="T151" t="s">
        <v>2395</v>
      </c>
      <c r="Y151" s="67">
        <v>1</v>
      </c>
      <c r="Z151" s="67">
        <v>1</v>
      </c>
      <c r="AA151" s="67"/>
      <c r="AB151" s="67"/>
      <c r="AC151" s="67"/>
      <c r="AD151" s="67"/>
      <c r="AE151" s="67"/>
      <c r="AF151" s="67">
        <v>1</v>
      </c>
      <c r="AG151" s="67">
        <v>1</v>
      </c>
      <c r="AH151">
        <v>0</v>
      </c>
      <c r="AI151" s="67"/>
      <c r="AJ151" s="67"/>
      <c r="AK151" s="67"/>
      <c r="AL151" s="67"/>
      <c r="AM151" s="67">
        <v>0.5</v>
      </c>
      <c r="AN151" s="67"/>
      <c r="AO151" s="67"/>
      <c r="AP151" s="67"/>
      <c r="AQ151" s="67"/>
      <c r="AR151" s="67"/>
      <c r="AS151" s="67"/>
      <c r="AT151" s="67"/>
      <c r="AU151">
        <v>0</v>
      </c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8">
        <v>1</v>
      </c>
      <c r="BN151" s="68">
        <v>1</v>
      </c>
      <c r="BO151" s="68"/>
      <c r="BP151" s="68"/>
      <c r="BQ151" s="68"/>
      <c r="BR151" s="68"/>
      <c r="BS151" s="68"/>
      <c r="BT151" s="68">
        <v>1</v>
      </c>
      <c r="BU151" s="68">
        <v>1</v>
      </c>
      <c r="BV151" s="68"/>
      <c r="BW151" s="68"/>
      <c r="BX151" s="68"/>
      <c r="BY151" s="68"/>
      <c r="BZ151" s="68"/>
      <c r="CA151" s="68">
        <v>1</v>
      </c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68"/>
      <c r="CQ151" s="68"/>
      <c r="CR151" s="68"/>
      <c r="CS151" s="68"/>
      <c r="CT151" s="68"/>
      <c r="CU151" s="68"/>
      <c r="CV151" s="68"/>
      <c r="CW151" s="68"/>
      <c r="CX151" s="68"/>
      <c r="CY151" s="68"/>
      <c r="CZ151" s="68"/>
      <c r="DA151" s="68"/>
      <c r="DB151" s="68"/>
      <c r="DC151" s="68"/>
      <c r="DD151" s="68"/>
      <c r="DE151" s="68"/>
      <c r="DF151" s="68"/>
      <c r="DG151" s="68"/>
      <c r="DH151" s="68"/>
      <c r="DI151" s="68"/>
      <c r="DJ151" s="68"/>
      <c r="DK151" s="68"/>
      <c r="DL151" s="68"/>
      <c r="DM151" s="68"/>
      <c r="DN151" s="68"/>
      <c r="DO151" s="68"/>
      <c r="DP151" s="68"/>
      <c r="DQ151" s="68"/>
      <c r="DR151" s="68"/>
      <c r="DS151" s="68"/>
      <c r="DT151" s="69"/>
      <c r="DU151" s="68"/>
      <c r="DV151" s="68"/>
      <c r="DW151" s="69"/>
      <c r="DX151" s="67"/>
      <c r="DY151" s="67"/>
      <c r="DZ151" s="70"/>
      <c r="EA151" s="68"/>
      <c r="EB151" s="68"/>
      <c r="EC151" s="68"/>
      <c r="ED151" s="68"/>
      <c r="EE151" s="68"/>
      <c r="EF151" s="68"/>
      <c r="EG151" s="69"/>
      <c r="EH151" s="67"/>
      <c r="EI151" s="67"/>
      <c r="EJ151" s="67"/>
      <c r="EK151" s="67"/>
      <c r="EL151" s="67"/>
      <c r="EM151" s="67"/>
      <c r="EN151" s="70"/>
      <c r="EO151" s="67"/>
      <c r="EP151" s="67"/>
      <c r="EQ151" s="67"/>
      <c r="ER151" s="67"/>
      <c r="ES151" s="67"/>
      <c r="ET151" s="67"/>
      <c r="EU151" s="70"/>
      <c r="FI151" s="67"/>
      <c r="FJ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8"/>
      <c r="GN151" s="68"/>
      <c r="GO151" s="68"/>
      <c r="GP151" s="68"/>
      <c r="GQ151" s="68"/>
      <c r="GR151" s="68"/>
      <c r="GS151" s="68"/>
      <c r="GT151" s="68"/>
      <c r="GU151" s="68"/>
      <c r="GV151" s="68"/>
      <c r="GW151" s="68"/>
      <c r="GX151" s="68"/>
      <c r="GY151" s="68"/>
      <c r="GZ151" s="68"/>
      <c r="HA151" s="68"/>
      <c r="HB151" s="68"/>
      <c r="HC151" s="68"/>
      <c r="HD151" s="68"/>
      <c r="HE151" s="68"/>
      <c r="HF151" s="68"/>
      <c r="HG151" s="68"/>
      <c r="HH151" s="68"/>
      <c r="HI151" s="68"/>
      <c r="HJ151" s="68"/>
      <c r="HK151" s="68"/>
      <c r="HL151" s="68"/>
      <c r="HM151" s="68"/>
      <c r="HN151" s="68"/>
      <c r="HO151" s="68"/>
      <c r="HP151" s="9"/>
    </row>
    <row r="152" spans="2:224" ht="15.75" thickBot="1" x14ac:dyDescent="0.3">
      <c r="B152">
        <v>89</v>
      </c>
      <c r="C152">
        <v>585</v>
      </c>
      <c r="D152" s="43">
        <v>44002</v>
      </c>
      <c r="E152" t="s">
        <v>719</v>
      </c>
      <c r="F152">
        <v>31988512469</v>
      </c>
      <c r="G152">
        <v>0</v>
      </c>
      <c r="H152">
        <v>0</v>
      </c>
      <c r="I152" t="s">
        <v>720</v>
      </c>
      <c r="J152" t="s">
        <v>20</v>
      </c>
      <c r="K152" t="s">
        <v>415</v>
      </c>
      <c r="L152" t="s">
        <v>720</v>
      </c>
      <c r="M152" t="s">
        <v>2378</v>
      </c>
      <c r="N152" t="s">
        <v>617</v>
      </c>
      <c r="O152" t="s">
        <v>2381</v>
      </c>
      <c r="P152">
        <v>10</v>
      </c>
      <c r="R152">
        <v>232.8</v>
      </c>
      <c r="S152">
        <v>20</v>
      </c>
      <c r="T152" t="s">
        <v>2426</v>
      </c>
      <c r="Y152" s="67">
        <v>2.0059999999999998</v>
      </c>
      <c r="Z152" s="67"/>
      <c r="AA152" s="67"/>
      <c r="AB152" s="67">
        <v>0.75800000000000001</v>
      </c>
      <c r="AC152" s="67"/>
      <c r="AD152" s="67">
        <v>0.5</v>
      </c>
      <c r="AE152" s="67"/>
      <c r="AF152" s="67"/>
      <c r="AG152" s="67">
        <v>1</v>
      </c>
      <c r="AH152">
        <v>1</v>
      </c>
      <c r="AI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>
        <v>0</v>
      </c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8">
        <v>2</v>
      </c>
      <c r="BN152" s="68"/>
      <c r="BO152" s="68"/>
      <c r="BP152" s="68">
        <v>1</v>
      </c>
      <c r="BQ152" s="68"/>
      <c r="BR152" s="68">
        <v>1</v>
      </c>
      <c r="BS152" s="68"/>
      <c r="BT152" s="68"/>
      <c r="BU152" s="68">
        <v>1</v>
      </c>
      <c r="BV152" s="68">
        <v>1</v>
      </c>
      <c r="BW152" s="68"/>
      <c r="BX152" s="68"/>
      <c r="BY152" s="68"/>
      <c r="BZ152" s="68"/>
      <c r="CA152" s="68"/>
      <c r="CB152" s="68"/>
      <c r="CC152" s="68"/>
      <c r="CD152" s="68"/>
      <c r="CE152" s="68"/>
      <c r="CF152" s="68"/>
      <c r="CG152" s="68"/>
      <c r="CH152" s="68"/>
      <c r="CI152" s="68"/>
      <c r="CJ152" s="68"/>
      <c r="CK152" s="68"/>
      <c r="CL152" s="68"/>
      <c r="CM152" s="68"/>
      <c r="CN152" s="68"/>
      <c r="CO152" s="68"/>
      <c r="CP152" s="68"/>
      <c r="CQ152" s="68"/>
      <c r="CR152" s="68"/>
      <c r="CS152" s="68"/>
      <c r="CT152" s="68"/>
      <c r="CU152" s="68"/>
      <c r="CV152" s="68"/>
      <c r="CW152" s="68"/>
      <c r="CX152" s="68"/>
      <c r="CY152" s="68"/>
      <c r="CZ152" s="68"/>
      <c r="DA152" s="68">
        <v>1</v>
      </c>
      <c r="DB152" s="68"/>
      <c r="DC152" s="68"/>
      <c r="DD152" s="68"/>
      <c r="DE152" s="68"/>
      <c r="DF152" s="68"/>
      <c r="DG152" s="68"/>
      <c r="DH152" s="68"/>
      <c r="DI152" s="68"/>
      <c r="DJ152" s="68"/>
      <c r="DK152" s="68"/>
      <c r="DL152" s="68"/>
      <c r="DM152" s="68"/>
      <c r="DN152" s="68"/>
      <c r="DO152" s="68"/>
      <c r="DP152" s="68"/>
      <c r="DQ152" s="68"/>
      <c r="DR152" s="68"/>
      <c r="DS152" s="68"/>
      <c r="DT152" s="69"/>
      <c r="DU152" s="68"/>
      <c r="DV152" s="68"/>
      <c r="DW152" s="69"/>
      <c r="DX152" s="67"/>
      <c r="DY152" s="67"/>
      <c r="DZ152" s="70"/>
      <c r="EA152" s="68"/>
      <c r="EB152" s="68"/>
      <c r="EC152" s="68"/>
      <c r="ED152" s="68"/>
      <c r="EE152" s="68"/>
      <c r="EF152" s="68"/>
      <c r="EG152" s="69"/>
      <c r="EH152" s="67"/>
      <c r="EI152" s="67"/>
      <c r="EJ152" s="67"/>
      <c r="EK152" s="67"/>
      <c r="EL152" s="67"/>
      <c r="EM152" s="67"/>
      <c r="EN152" s="70"/>
      <c r="EO152" s="67"/>
      <c r="EP152" s="67"/>
      <c r="EQ152" s="67"/>
      <c r="ER152" s="67"/>
      <c r="ES152" s="67"/>
      <c r="ET152" s="67"/>
      <c r="EU152" s="70"/>
      <c r="FI152" s="67"/>
      <c r="FJ152" s="67"/>
      <c r="FK152" s="67"/>
      <c r="FL152" s="67"/>
      <c r="FM152" s="67"/>
      <c r="FN152" s="67"/>
      <c r="FO152" s="67"/>
      <c r="FP152" s="67"/>
      <c r="FQ152" s="67"/>
      <c r="FR152" s="67"/>
      <c r="FS152" s="67"/>
      <c r="FT152" s="67"/>
      <c r="FU152" s="67"/>
      <c r="FV152" s="67"/>
      <c r="FW152" s="67"/>
      <c r="FX152" s="67"/>
      <c r="FY152" s="67"/>
      <c r="FZ152" s="67"/>
      <c r="GA152" s="67"/>
      <c r="GB152" s="67"/>
      <c r="GC152" s="67"/>
      <c r="GD152" s="67"/>
      <c r="GE152" s="67"/>
      <c r="GF152" s="67"/>
      <c r="GG152" s="67"/>
      <c r="GH152" s="67"/>
      <c r="GI152" s="67"/>
      <c r="GJ152" s="67"/>
      <c r="GK152" s="67"/>
      <c r="GL152" s="67"/>
      <c r="GM152" s="68"/>
      <c r="GN152" s="68"/>
      <c r="GO152" s="68"/>
      <c r="GP152" s="68"/>
      <c r="GQ152" s="68"/>
      <c r="GR152" s="68"/>
      <c r="GS152" s="68"/>
      <c r="GT152" s="68"/>
      <c r="GU152" s="68"/>
      <c r="GV152" s="68"/>
      <c r="GW152" s="68"/>
      <c r="GX152" s="68"/>
      <c r="GY152" s="68"/>
      <c r="GZ152" s="68"/>
      <c r="HA152" s="68"/>
      <c r="HB152" s="68"/>
      <c r="HC152" s="68"/>
      <c r="HD152" s="68"/>
      <c r="HE152" s="68"/>
      <c r="HF152" s="68"/>
      <c r="HG152" s="68"/>
      <c r="HH152" s="68"/>
      <c r="HI152" s="68"/>
      <c r="HJ152" s="68"/>
      <c r="HK152" s="68"/>
      <c r="HL152" s="68"/>
      <c r="HM152" s="68"/>
      <c r="HN152" s="68"/>
      <c r="HO152" s="68"/>
      <c r="HP152" s="9"/>
    </row>
    <row r="153" spans="2:224" ht="15.75" thickBot="1" x14ac:dyDescent="0.3">
      <c r="B153">
        <v>87</v>
      </c>
      <c r="C153">
        <v>433</v>
      </c>
      <c r="D153" s="43">
        <v>44002</v>
      </c>
      <c r="E153" t="s">
        <v>1078</v>
      </c>
      <c r="F153">
        <v>31987395877</v>
      </c>
      <c r="G153">
        <v>0</v>
      </c>
      <c r="H153">
        <v>0</v>
      </c>
      <c r="I153" t="s">
        <v>1079</v>
      </c>
      <c r="J153" t="s">
        <v>26</v>
      </c>
      <c r="K153" t="s">
        <v>1080</v>
      </c>
      <c r="L153" t="s">
        <v>1079</v>
      </c>
      <c r="M153" t="s">
        <v>2378</v>
      </c>
      <c r="N153" t="s">
        <v>2378</v>
      </c>
      <c r="O153" t="s">
        <v>2405</v>
      </c>
      <c r="P153" t="s">
        <v>2431</v>
      </c>
      <c r="R153">
        <v>509</v>
      </c>
      <c r="S153">
        <v>20</v>
      </c>
      <c r="T153" t="s">
        <v>2395</v>
      </c>
      <c r="Y153" s="67">
        <v>1.1299999999999999</v>
      </c>
      <c r="Z153" s="67">
        <v>0.93</v>
      </c>
      <c r="AA153" s="67"/>
      <c r="AB153" s="67">
        <v>0.71599999999999997</v>
      </c>
      <c r="AC153" s="67">
        <v>0.65</v>
      </c>
      <c r="AD153" s="67">
        <v>1</v>
      </c>
      <c r="AE153" s="67">
        <v>1</v>
      </c>
      <c r="AF153" s="67"/>
      <c r="AG153" s="67">
        <v>1</v>
      </c>
      <c r="AH153">
        <v>2</v>
      </c>
      <c r="AI153" s="67"/>
      <c r="AJ153" s="67"/>
      <c r="AK153" s="67"/>
      <c r="AL153" s="67">
        <v>0.5</v>
      </c>
      <c r="AM153" s="67"/>
      <c r="AN153" s="67"/>
      <c r="AO153" s="67"/>
      <c r="AP153" s="67"/>
      <c r="AQ153" s="67"/>
      <c r="AR153" s="67"/>
      <c r="AS153" s="67"/>
      <c r="AT153" s="67"/>
      <c r="AU153">
        <v>0</v>
      </c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8">
        <v>1</v>
      </c>
      <c r="BN153" s="68">
        <v>1</v>
      </c>
      <c r="BO153" s="68"/>
      <c r="BP153" s="68">
        <v>1</v>
      </c>
      <c r="BQ153" s="68">
        <v>1</v>
      </c>
      <c r="BR153" s="68">
        <v>2</v>
      </c>
      <c r="BS153" s="68">
        <v>2</v>
      </c>
      <c r="BT153" s="68"/>
      <c r="BU153" s="68">
        <v>1</v>
      </c>
      <c r="BV153" s="68">
        <v>2</v>
      </c>
      <c r="BW153" s="68"/>
      <c r="BX153" s="68"/>
      <c r="BY153" s="68"/>
      <c r="BZ153" s="68">
        <v>1</v>
      </c>
      <c r="CA153" s="68"/>
      <c r="CB153" s="68"/>
      <c r="CC153" s="68"/>
      <c r="CD153" s="68"/>
      <c r="CE153" s="68"/>
      <c r="CF153" s="68"/>
      <c r="CG153" s="68"/>
      <c r="CH153" s="68"/>
      <c r="CI153" s="68"/>
      <c r="CJ153" s="68"/>
      <c r="CK153" s="68"/>
      <c r="CL153" s="68"/>
      <c r="CM153" s="68"/>
      <c r="CN153" s="68"/>
      <c r="CO153" s="68"/>
      <c r="CP153" s="68"/>
      <c r="CQ153" s="68"/>
      <c r="CR153" s="68"/>
      <c r="CS153" s="68"/>
      <c r="CT153" s="68"/>
      <c r="CU153" s="68"/>
      <c r="CV153" s="68"/>
      <c r="CW153" s="68"/>
      <c r="CX153" s="68"/>
      <c r="CY153" s="68"/>
      <c r="CZ153" s="68"/>
      <c r="DA153" s="68"/>
      <c r="DB153" s="68">
        <v>2</v>
      </c>
      <c r="DC153" s="68"/>
      <c r="DD153" s="68"/>
      <c r="DE153" s="68"/>
      <c r="DF153" s="68"/>
      <c r="DG153" s="68"/>
      <c r="DH153" s="68"/>
      <c r="DI153" s="68"/>
      <c r="DJ153" s="68"/>
      <c r="DK153" s="68"/>
      <c r="DL153" s="68"/>
      <c r="DM153" s="68"/>
      <c r="DN153" s="68"/>
      <c r="DO153" s="68"/>
      <c r="DP153" s="68"/>
      <c r="DQ153" s="68"/>
      <c r="DR153" s="68"/>
      <c r="DS153" s="68"/>
      <c r="DT153" s="69"/>
      <c r="DU153" s="68"/>
      <c r="DV153" s="68"/>
      <c r="DW153" s="69"/>
      <c r="DX153" s="67"/>
      <c r="DY153" s="67"/>
      <c r="DZ153" s="70"/>
      <c r="EA153" s="68"/>
      <c r="EB153" s="68"/>
      <c r="EC153" s="68"/>
      <c r="ED153" s="68"/>
      <c r="EE153" s="68"/>
      <c r="EF153" s="68"/>
      <c r="EG153" s="69"/>
      <c r="EH153" s="67"/>
      <c r="EI153" s="67"/>
      <c r="EJ153" s="67"/>
      <c r="EK153" s="67"/>
      <c r="EL153" s="67"/>
      <c r="EM153" s="67"/>
      <c r="EN153" s="70"/>
      <c r="EO153" s="67"/>
      <c r="EP153" s="67"/>
      <c r="EQ153" s="67"/>
      <c r="ER153" s="67"/>
      <c r="ES153" s="67"/>
      <c r="ET153" s="67"/>
      <c r="EU153" s="70"/>
      <c r="FI153" s="67"/>
      <c r="FJ153" s="67"/>
      <c r="FK153" s="67"/>
      <c r="FL153" s="67"/>
      <c r="FM153" s="67"/>
      <c r="FN153" s="67"/>
      <c r="FO153" s="67"/>
      <c r="FP153" s="67"/>
      <c r="FQ153" s="67"/>
      <c r="FR153" s="67"/>
      <c r="FS153" s="67"/>
      <c r="FT153" s="67"/>
      <c r="FU153" s="67"/>
      <c r="FV153" s="67"/>
      <c r="FW153" s="67"/>
      <c r="FX153" s="67"/>
      <c r="FY153" s="67"/>
      <c r="FZ153" s="67"/>
      <c r="GA153" s="67"/>
      <c r="GB153" s="67"/>
      <c r="GC153" s="67"/>
      <c r="GD153" s="67"/>
      <c r="GE153" s="67"/>
      <c r="GF153" s="67"/>
      <c r="GG153" s="67"/>
      <c r="GH153" s="67"/>
      <c r="GI153" s="67"/>
      <c r="GJ153" s="67"/>
      <c r="GK153" s="67"/>
      <c r="GL153" s="67"/>
      <c r="GM153" s="68"/>
      <c r="GN153" s="68"/>
      <c r="GO153" s="68"/>
      <c r="GP153" s="68"/>
      <c r="GQ153" s="68"/>
      <c r="GR153" s="68"/>
      <c r="GS153" s="68"/>
      <c r="GT153" s="68"/>
      <c r="GU153" s="68"/>
      <c r="GV153" s="68"/>
      <c r="GW153" s="68"/>
      <c r="GX153" s="68"/>
      <c r="GY153" s="68"/>
      <c r="GZ153" s="68"/>
      <c r="HA153" s="68"/>
      <c r="HB153" s="68"/>
      <c r="HC153" s="68"/>
      <c r="HD153" s="68"/>
      <c r="HE153" s="68"/>
      <c r="HF153" s="68"/>
      <c r="HG153" s="68"/>
      <c r="HH153" s="68"/>
      <c r="HI153" s="68"/>
      <c r="HJ153" s="68"/>
      <c r="HK153" s="68"/>
      <c r="HL153" s="68"/>
      <c r="HM153" s="68"/>
      <c r="HN153" s="68"/>
      <c r="HO153" s="68"/>
      <c r="HP153" s="9"/>
    </row>
    <row r="154" spans="2:224" ht="15.75" thickBot="1" x14ac:dyDescent="0.3">
      <c r="B154">
        <v>71</v>
      </c>
      <c r="C154">
        <v>580</v>
      </c>
      <c r="D154" s="43">
        <v>43996</v>
      </c>
      <c r="E154" t="s">
        <v>730</v>
      </c>
      <c r="F154">
        <v>31983928089</v>
      </c>
      <c r="G154">
        <v>0</v>
      </c>
      <c r="H154">
        <v>0</v>
      </c>
      <c r="I154" t="s">
        <v>731</v>
      </c>
      <c r="J154" t="s">
        <v>26</v>
      </c>
      <c r="K154" t="s">
        <v>732</v>
      </c>
      <c r="L154" t="s">
        <v>2688</v>
      </c>
      <c r="M154" t="s">
        <v>2378</v>
      </c>
      <c r="N154" t="s">
        <v>2403</v>
      </c>
      <c r="O154" t="s">
        <v>2405</v>
      </c>
      <c r="P154" t="s">
        <v>2431</v>
      </c>
      <c r="R154">
        <v>620</v>
      </c>
      <c r="S154">
        <v>20</v>
      </c>
      <c r="T154" t="s">
        <v>2395</v>
      </c>
      <c r="Y154" s="67">
        <v>1.6</v>
      </c>
      <c r="Z154" s="67"/>
      <c r="AA154" s="67"/>
      <c r="AB154" s="67">
        <v>3.5</v>
      </c>
      <c r="AC154" s="67">
        <v>0.91200000000000003</v>
      </c>
      <c r="AD154" s="67">
        <v>0.5</v>
      </c>
      <c r="AE154" s="67"/>
      <c r="AF154" s="67"/>
      <c r="AG154" s="67">
        <v>1</v>
      </c>
      <c r="AH154">
        <v>2</v>
      </c>
      <c r="AI154" s="67">
        <v>1.64</v>
      </c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>
        <v>0</v>
      </c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8">
        <v>2</v>
      </c>
      <c r="BN154" s="68"/>
      <c r="BO154" s="68"/>
      <c r="BP154" s="68">
        <v>3</v>
      </c>
      <c r="BQ154" s="68">
        <v>1</v>
      </c>
      <c r="BR154" s="68">
        <v>1</v>
      </c>
      <c r="BS154" s="68"/>
      <c r="BT154" s="68"/>
      <c r="BU154" s="68">
        <v>1</v>
      </c>
      <c r="BV154" s="68">
        <v>2</v>
      </c>
      <c r="BW154" s="68">
        <v>2</v>
      </c>
      <c r="BX154" s="68"/>
      <c r="BY154" s="68"/>
      <c r="BZ154" s="68"/>
      <c r="CA154" s="68"/>
      <c r="CB154" s="68"/>
      <c r="CC154" s="68"/>
      <c r="CD154" s="68"/>
      <c r="CE154" s="68"/>
      <c r="CF154" s="68"/>
      <c r="CG154" s="68"/>
      <c r="CH154" s="68"/>
      <c r="CI154" s="68"/>
      <c r="CJ154" s="68"/>
      <c r="CK154" s="68"/>
      <c r="CL154" s="68"/>
      <c r="CM154" s="68"/>
      <c r="CN154" s="68"/>
      <c r="CO154" s="68"/>
      <c r="CP154" s="68"/>
      <c r="CQ154" s="68"/>
      <c r="CR154" s="68"/>
      <c r="CS154" s="68"/>
      <c r="CT154" s="68"/>
      <c r="CU154" s="68"/>
      <c r="CV154" s="68"/>
      <c r="CW154" s="68"/>
      <c r="CX154" s="68"/>
      <c r="CY154" s="68"/>
      <c r="CZ154" s="68"/>
      <c r="DA154" s="68"/>
      <c r="DB154" s="68"/>
      <c r="DC154" s="68"/>
      <c r="DD154" s="68"/>
      <c r="DE154" s="68"/>
      <c r="DF154" s="68"/>
      <c r="DG154" s="68"/>
      <c r="DH154" s="68"/>
      <c r="DI154" s="68"/>
      <c r="DJ154" s="68"/>
      <c r="DK154" s="68"/>
      <c r="DL154" s="68"/>
      <c r="DM154" s="68"/>
      <c r="DN154" s="68"/>
      <c r="DO154" s="68"/>
      <c r="DP154" s="68"/>
      <c r="DQ154" s="68"/>
      <c r="DR154" s="68"/>
      <c r="DS154" s="68"/>
      <c r="DT154" s="69"/>
      <c r="DU154" s="68"/>
      <c r="DV154" s="68"/>
      <c r="DW154" s="69"/>
      <c r="DX154" s="67"/>
      <c r="DY154" s="67"/>
      <c r="DZ154" s="70"/>
      <c r="EA154" s="68"/>
      <c r="EB154" s="68"/>
      <c r="EC154" s="68"/>
      <c r="ED154" s="68"/>
      <c r="EE154" s="68"/>
      <c r="EF154" s="68"/>
      <c r="EG154" s="69"/>
      <c r="EH154" s="67"/>
      <c r="EI154" s="67"/>
      <c r="EJ154" s="67"/>
      <c r="EK154" s="67"/>
      <c r="EL154" s="67"/>
      <c r="EM154" s="67"/>
      <c r="EN154" s="70"/>
      <c r="EO154" s="67"/>
      <c r="EP154" s="67"/>
      <c r="EQ154" s="67"/>
      <c r="ER154" s="67"/>
      <c r="ES154" s="67"/>
      <c r="ET154" s="67"/>
      <c r="EU154" s="70"/>
      <c r="FI154" s="67"/>
      <c r="FJ154" s="67"/>
      <c r="FK154" s="67"/>
      <c r="FL154" s="67"/>
      <c r="FM154" s="67"/>
      <c r="FN154" s="67"/>
      <c r="FO154" s="67"/>
      <c r="FP154" s="67"/>
      <c r="FQ154" s="67"/>
      <c r="FR154" s="67"/>
      <c r="FS154" s="67"/>
      <c r="FT154" s="67"/>
      <c r="FU154" s="67"/>
      <c r="FV154" s="67"/>
      <c r="FW154" s="67"/>
      <c r="FX154" s="67"/>
      <c r="FY154" s="67"/>
      <c r="FZ154" s="67"/>
      <c r="GA154" s="67"/>
      <c r="GB154" s="67"/>
      <c r="GC154" s="67"/>
      <c r="GD154" s="67"/>
      <c r="GE154" s="67"/>
      <c r="GF154" s="67"/>
      <c r="GG154" s="67"/>
      <c r="GH154" s="67"/>
      <c r="GI154" s="67"/>
      <c r="GJ154" s="67"/>
      <c r="GK154" s="67"/>
      <c r="GL154" s="67"/>
      <c r="GM154" s="68"/>
      <c r="GN154" s="68"/>
      <c r="GO154" s="68"/>
      <c r="GP154" s="68"/>
      <c r="GQ154" s="68"/>
      <c r="GR154" s="68"/>
      <c r="GS154" s="68"/>
      <c r="GT154" s="68"/>
      <c r="GU154" s="68"/>
      <c r="GV154" s="68"/>
      <c r="GW154" s="68"/>
      <c r="GX154" s="68"/>
      <c r="GY154" s="68"/>
      <c r="GZ154" s="68"/>
      <c r="HA154" s="68"/>
      <c r="HB154" s="68"/>
      <c r="HC154" s="68"/>
      <c r="HD154" s="68"/>
      <c r="HE154" s="68"/>
      <c r="HF154" s="68"/>
      <c r="HG154" s="68"/>
      <c r="HH154" s="68"/>
      <c r="HI154" s="68"/>
      <c r="HJ154" s="68"/>
      <c r="HK154" s="68"/>
      <c r="HL154" s="68"/>
      <c r="HM154" s="68"/>
      <c r="HN154" s="68"/>
      <c r="HO154" s="68"/>
      <c r="HP154" s="9"/>
    </row>
    <row r="155" spans="2:224" ht="15.75" thickBot="1" x14ac:dyDescent="0.3">
      <c r="B155">
        <v>65</v>
      </c>
      <c r="C155">
        <v>575</v>
      </c>
      <c r="D155" s="43">
        <v>43995</v>
      </c>
      <c r="E155" t="s">
        <v>745</v>
      </c>
      <c r="F155">
        <v>31982024334</v>
      </c>
      <c r="G155" t="s">
        <v>746</v>
      </c>
      <c r="H155">
        <v>0</v>
      </c>
      <c r="I155" t="s">
        <v>747</v>
      </c>
      <c r="J155" t="s">
        <v>23</v>
      </c>
      <c r="K155" t="s">
        <v>748</v>
      </c>
      <c r="L155" t="s">
        <v>747</v>
      </c>
      <c r="M155" t="s">
        <v>2378</v>
      </c>
      <c r="N155" t="s">
        <v>2379</v>
      </c>
      <c r="O155" t="s">
        <v>2381</v>
      </c>
      <c r="P155">
        <v>10</v>
      </c>
      <c r="R155">
        <v>184.9</v>
      </c>
      <c r="S155">
        <v>20</v>
      </c>
      <c r="T155" t="s">
        <v>2395</v>
      </c>
      <c r="Y155" s="67">
        <v>0.996</v>
      </c>
      <c r="Z155" s="67"/>
      <c r="AA155" s="67"/>
      <c r="AB155" s="67">
        <v>1.218</v>
      </c>
      <c r="AC155" s="67"/>
      <c r="AD155" s="67">
        <v>0.5</v>
      </c>
      <c r="AE155" s="67"/>
      <c r="AF155" s="67"/>
      <c r="AG155" s="67">
        <v>1</v>
      </c>
      <c r="AH155">
        <v>0</v>
      </c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>
        <v>0</v>
      </c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8">
        <v>1</v>
      </c>
      <c r="BN155" s="68"/>
      <c r="BO155" s="68"/>
      <c r="BP155" s="68">
        <v>1</v>
      </c>
      <c r="BQ155" s="68"/>
      <c r="BR155" s="68">
        <v>1</v>
      </c>
      <c r="BS155" s="68"/>
      <c r="BT155" s="68"/>
      <c r="BU155" s="68">
        <v>1</v>
      </c>
      <c r="BV155" s="68"/>
      <c r="BW155" s="68"/>
      <c r="BX155" s="68"/>
      <c r="BY155" s="68"/>
      <c r="BZ155" s="68"/>
      <c r="CA155" s="68"/>
      <c r="CB155" s="68"/>
      <c r="CC155" s="68"/>
      <c r="CD155" s="68"/>
      <c r="CE155" s="68"/>
      <c r="CF155" s="68"/>
      <c r="CG155" s="68"/>
      <c r="CH155" s="68"/>
      <c r="CI155" s="68"/>
      <c r="CJ155" s="68"/>
      <c r="CK155" s="68"/>
      <c r="CL155" s="68"/>
      <c r="CM155" s="68"/>
      <c r="CN155" s="68"/>
      <c r="CO155" s="68"/>
      <c r="CP155" s="68"/>
      <c r="CQ155" s="68"/>
      <c r="CR155" s="68"/>
      <c r="CS155" s="68"/>
      <c r="CT155" s="68"/>
      <c r="CU155" s="68"/>
      <c r="CV155" s="68"/>
      <c r="CW155" s="68"/>
      <c r="CX155" s="68"/>
      <c r="CY155" s="68"/>
      <c r="CZ155" s="68"/>
      <c r="DA155" s="68"/>
      <c r="DB155" s="68"/>
      <c r="DC155" s="68"/>
      <c r="DD155" s="68"/>
      <c r="DE155" s="68"/>
      <c r="DF155" s="68"/>
      <c r="DG155" s="68"/>
      <c r="DH155" s="68"/>
      <c r="DI155" s="68"/>
      <c r="DJ155" s="68"/>
      <c r="DK155" s="68"/>
      <c r="DL155" s="68"/>
      <c r="DM155" s="68"/>
      <c r="DN155" s="68"/>
      <c r="DO155" s="68"/>
      <c r="DP155" s="68"/>
      <c r="DQ155" s="68"/>
      <c r="DR155" s="68"/>
      <c r="DS155" s="68"/>
      <c r="DT155" s="69"/>
      <c r="DU155" s="68"/>
      <c r="DV155" s="68"/>
      <c r="DW155" s="69"/>
      <c r="DX155" s="67"/>
      <c r="DY155" s="67"/>
      <c r="DZ155" s="70"/>
      <c r="EA155" s="68"/>
      <c r="EB155" s="68"/>
      <c r="EC155" s="68"/>
      <c r="ED155" s="68"/>
      <c r="EE155" s="68"/>
      <c r="EF155" s="68"/>
      <c r="EG155" s="69"/>
      <c r="EH155" s="67"/>
      <c r="EI155" s="67"/>
      <c r="EJ155" s="67"/>
      <c r="EK155" s="67"/>
      <c r="EL155" s="67"/>
      <c r="EM155" s="67"/>
      <c r="EN155" s="70"/>
      <c r="EO155" s="67"/>
      <c r="EP155" s="67"/>
      <c r="EQ155" s="67"/>
      <c r="ER155" s="67"/>
      <c r="ES155" s="67"/>
      <c r="ET155" s="67"/>
      <c r="EU155" s="70"/>
      <c r="FI155" s="67"/>
      <c r="FJ155" s="67"/>
      <c r="FK155" s="67"/>
      <c r="FL155" s="67"/>
      <c r="FM155" s="67"/>
      <c r="FN155" s="67"/>
      <c r="FO155" s="67"/>
      <c r="FP155" s="67"/>
      <c r="FQ155" s="67"/>
      <c r="FR155" s="67"/>
      <c r="FS155" s="67"/>
      <c r="FT155" s="67"/>
      <c r="FU155" s="67"/>
      <c r="FV155" s="67"/>
      <c r="FW155" s="67"/>
      <c r="FX155" s="67"/>
      <c r="FY155" s="67"/>
      <c r="FZ155" s="67"/>
      <c r="GA155" s="67"/>
      <c r="GB155" s="67"/>
      <c r="GC155" s="67"/>
      <c r="GD155" s="67"/>
      <c r="GE155" s="67"/>
      <c r="GF155" s="67"/>
      <c r="GG155" s="67"/>
      <c r="GH155" s="67"/>
      <c r="GI155" s="67"/>
      <c r="GJ155" s="67"/>
      <c r="GK155" s="67"/>
      <c r="GL155" s="67"/>
      <c r="GM155" s="68"/>
      <c r="GN155" s="68"/>
      <c r="GO155" s="68"/>
      <c r="GP155" s="68"/>
      <c r="GQ155" s="68"/>
      <c r="GR155" s="68"/>
      <c r="GS155" s="68"/>
      <c r="GT155" s="68"/>
      <c r="GU155" s="68"/>
      <c r="GV155" s="68"/>
      <c r="GW155" s="68"/>
      <c r="GX155" s="68"/>
      <c r="GY155" s="68"/>
      <c r="GZ155" s="68"/>
      <c r="HA155" s="68"/>
      <c r="HB155" s="68"/>
      <c r="HC155" s="68"/>
      <c r="HD155" s="68"/>
      <c r="HE155" s="68"/>
      <c r="HF155" s="68"/>
      <c r="HG155" s="68"/>
      <c r="HH155" s="68"/>
      <c r="HI155" s="68"/>
      <c r="HJ155" s="68"/>
      <c r="HK155" s="68"/>
      <c r="HL155" s="68"/>
      <c r="HM155" s="68"/>
      <c r="HN155" s="68"/>
      <c r="HO155" s="68"/>
      <c r="HP155" s="9"/>
    </row>
    <row r="156" spans="2:224" ht="15.75" thickBot="1" x14ac:dyDescent="0.3">
      <c r="B156">
        <v>56</v>
      </c>
      <c r="C156">
        <v>479</v>
      </c>
      <c r="D156" s="43">
        <v>43994</v>
      </c>
      <c r="E156" t="s">
        <v>978</v>
      </c>
      <c r="F156">
        <v>31985183623</v>
      </c>
      <c r="G156">
        <v>0</v>
      </c>
      <c r="H156">
        <v>0</v>
      </c>
      <c r="I156" t="s">
        <v>979</v>
      </c>
      <c r="J156" t="s">
        <v>20</v>
      </c>
      <c r="K156" t="s">
        <v>472</v>
      </c>
      <c r="L156" t="s">
        <v>979</v>
      </c>
      <c r="M156" t="s">
        <v>2378</v>
      </c>
      <c r="N156" t="s">
        <v>2403</v>
      </c>
      <c r="O156" t="s">
        <v>2381</v>
      </c>
      <c r="P156" t="s">
        <v>2431</v>
      </c>
      <c r="R156">
        <v>246.7</v>
      </c>
      <c r="S156">
        <v>20</v>
      </c>
      <c r="T156" t="s">
        <v>2426</v>
      </c>
      <c r="Y156" s="67"/>
      <c r="Z156" s="67">
        <v>1.0620000000000001</v>
      </c>
      <c r="AA156" s="67"/>
      <c r="AB156" s="67"/>
      <c r="AC156" s="67">
        <v>0.78800000000000003</v>
      </c>
      <c r="AD156" s="67">
        <v>1</v>
      </c>
      <c r="AE156" s="67"/>
      <c r="AF156" s="67"/>
      <c r="AG156" s="67">
        <v>2</v>
      </c>
      <c r="AH156">
        <v>0</v>
      </c>
      <c r="AI156" s="67">
        <v>0.53200000000000003</v>
      </c>
      <c r="AJ156" s="67"/>
      <c r="AK156" s="67"/>
      <c r="AL156" s="67"/>
      <c r="AM156" s="67"/>
      <c r="AN156" s="67"/>
      <c r="AO156" s="67"/>
      <c r="AP156" s="67">
        <v>1.0880000000000001</v>
      </c>
      <c r="AQ156" s="67"/>
      <c r="AR156" s="67"/>
      <c r="AS156" s="67"/>
      <c r="AT156" s="67">
        <v>1</v>
      </c>
      <c r="AU156">
        <v>0</v>
      </c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  <c r="BI156" s="67"/>
      <c r="BJ156" s="67"/>
      <c r="BK156" s="67"/>
      <c r="BL156" s="67"/>
      <c r="BM156" s="68"/>
      <c r="BN156" s="68">
        <v>1</v>
      </c>
      <c r="BO156" s="68"/>
      <c r="BP156" s="68"/>
      <c r="BQ156" s="68">
        <v>1</v>
      </c>
      <c r="BR156" s="68">
        <v>2</v>
      </c>
      <c r="BS156" s="68"/>
      <c r="BT156" s="68"/>
      <c r="BU156" s="68">
        <v>2</v>
      </c>
      <c r="BV156" s="68"/>
      <c r="BW156" s="68">
        <v>1</v>
      </c>
      <c r="BX156" s="68"/>
      <c r="BY156" s="68"/>
      <c r="BZ156" s="68"/>
      <c r="CA156" s="68"/>
      <c r="CB156" s="68"/>
      <c r="CC156" s="68"/>
      <c r="CD156" s="68">
        <v>1</v>
      </c>
      <c r="CE156" s="68"/>
      <c r="CF156" s="68"/>
      <c r="CG156" s="68"/>
      <c r="CH156" s="68">
        <v>2</v>
      </c>
      <c r="CI156" s="68"/>
      <c r="CJ156" s="68"/>
      <c r="CK156" s="68"/>
      <c r="CL156" s="68"/>
      <c r="CM156" s="68"/>
      <c r="CN156" s="68"/>
      <c r="CO156" s="68"/>
      <c r="CP156" s="68"/>
      <c r="CQ156" s="68"/>
      <c r="CR156" s="68"/>
      <c r="CS156" s="68"/>
      <c r="CT156" s="68"/>
      <c r="CU156" s="68"/>
      <c r="CV156" s="68"/>
      <c r="CW156" s="68"/>
      <c r="CX156" s="68"/>
      <c r="CY156" s="68"/>
      <c r="CZ156" s="68"/>
      <c r="DA156" s="68"/>
      <c r="DB156" s="68"/>
      <c r="DC156" s="68"/>
      <c r="DD156" s="68"/>
      <c r="DE156" s="68"/>
      <c r="DF156" s="68"/>
      <c r="DG156" s="68"/>
      <c r="DH156" s="68"/>
      <c r="DI156" s="68"/>
      <c r="DJ156" s="68"/>
      <c r="DK156" s="68"/>
      <c r="DL156" s="68"/>
      <c r="DM156" s="68"/>
      <c r="DN156" s="68"/>
      <c r="DO156" s="68"/>
      <c r="DP156" s="68"/>
      <c r="DQ156" s="68"/>
      <c r="DR156" s="68"/>
      <c r="DS156" s="68"/>
      <c r="DT156" s="69"/>
      <c r="DU156" s="68"/>
      <c r="DV156" s="68"/>
      <c r="DW156" s="69"/>
      <c r="DX156" s="67"/>
      <c r="DY156" s="67"/>
      <c r="DZ156" s="70"/>
      <c r="EA156" s="68"/>
      <c r="EB156" s="68"/>
      <c r="EC156" s="68"/>
      <c r="ED156" s="68"/>
      <c r="EE156" s="68"/>
      <c r="EF156" s="68"/>
      <c r="EG156" s="69"/>
      <c r="EH156" s="67"/>
      <c r="EI156" s="67"/>
      <c r="EJ156" s="67"/>
      <c r="EK156" s="67"/>
      <c r="EL156" s="67"/>
      <c r="EM156" s="67"/>
      <c r="EN156" s="70"/>
      <c r="EO156" s="67"/>
      <c r="EP156" s="67"/>
      <c r="EQ156" s="67"/>
      <c r="ER156" s="67"/>
      <c r="ES156" s="67"/>
      <c r="ET156" s="67"/>
      <c r="EU156" s="70"/>
      <c r="FI156" s="67"/>
      <c r="FJ156" s="67"/>
      <c r="FK156" s="67"/>
      <c r="FL156" s="67"/>
      <c r="FM156" s="67"/>
      <c r="FN156" s="67"/>
      <c r="FO156" s="67"/>
      <c r="FP156" s="67"/>
      <c r="FQ156" s="67"/>
      <c r="FR156" s="67"/>
      <c r="FS156" s="67"/>
      <c r="FT156" s="67"/>
      <c r="FU156" s="67"/>
      <c r="FV156" s="67"/>
      <c r="FW156" s="67"/>
      <c r="FX156" s="67"/>
      <c r="FY156" s="67"/>
      <c r="FZ156" s="67"/>
      <c r="GA156" s="67"/>
      <c r="GB156" s="67"/>
      <c r="GC156" s="67"/>
      <c r="GD156" s="67"/>
      <c r="GE156" s="67"/>
      <c r="GF156" s="67"/>
      <c r="GG156" s="67"/>
      <c r="GH156" s="67"/>
      <c r="GI156" s="67"/>
      <c r="GJ156" s="67"/>
      <c r="GK156" s="67"/>
      <c r="GL156" s="67"/>
      <c r="GM156" s="68"/>
      <c r="GN156" s="68"/>
      <c r="GO156" s="68"/>
      <c r="GP156" s="68"/>
      <c r="GQ156" s="68"/>
      <c r="GR156" s="68"/>
      <c r="GS156" s="68"/>
      <c r="GT156" s="68"/>
      <c r="GU156" s="68"/>
      <c r="GV156" s="68"/>
      <c r="GW156" s="68"/>
      <c r="GX156" s="68"/>
      <c r="GY156" s="68"/>
      <c r="GZ156" s="68"/>
      <c r="HA156" s="68"/>
      <c r="HB156" s="68"/>
      <c r="HC156" s="68"/>
      <c r="HD156" s="68"/>
      <c r="HE156" s="68"/>
      <c r="HF156" s="68"/>
      <c r="HG156" s="68"/>
      <c r="HH156" s="68"/>
      <c r="HI156" s="68"/>
      <c r="HJ156" s="68"/>
      <c r="HK156" s="68"/>
      <c r="HL156" s="68"/>
      <c r="HM156" s="68"/>
      <c r="HN156" s="68"/>
      <c r="HO156" s="68"/>
      <c r="HP156" s="9"/>
    </row>
    <row r="157" spans="2:224" ht="15.75" thickBot="1" x14ac:dyDescent="0.3">
      <c r="B157">
        <v>50</v>
      </c>
      <c r="C157">
        <v>563</v>
      </c>
      <c r="D157" s="43">
        <v>43993</v>
      </c>
      <c r="E157" t="s">
        <v>778</v>
      </c>
      <c r="F157">
        <v>31984115665</v>
      </c>
      <c r="G157" t="s">
        <v>779</v>
      </c>
      <c r="H157">
        <v>0</v>
      </c>
      <c r="I157" t="s">
        <v>780</v>
      </c>
      <c r="J157" t="s">
        <v>20</v>
      </c>
      <c r="K157" t="s">
        <v>419</v>
      </c>
      <c r="L157" t="s">
        <v>2659</v>
      </c>
      <c r="M157" t="s">
        <v>2378</v>
      </c>
      <c r="N157" t="s">
        <v>617</v>
      </c>
      <c r="O157" t="s">
        <v>2381</v>
      </c>
      <c r="P157" t="s">
        <v>2622</v>
      </c>
      <c r="Q157" t="s">
        <v>2705</v>
      </c>
      <c r="R157">
        <v>149.9</v>
      </c>
      <c r="S157">
        <v>20</v>
      </c>
      <c r="T157" t="s">
        <v>2426</v>
      </c>
      <c r="Y157" s="67">
        <v>1.1319999999999999</v>
      </c>
      <c r="Z157" s="67"/>
      <c r="AA157" s="67"/>
      <c r="AB157" s="67"/>
      <c r="AC157" s="67">
        <v>0.69599999999999995</v>
      </c>
      <c r="AD157" s="67">
        <v>0.5</v>
      </c>
      <c r="AE157" s="67"/>
      <c r="AF157" s="67"/>
      <c r="AG157" s="67">
        <v>1</v>
      </c>
      <c r="AH157">
        <v>1</v>
      </c>
      <c r="AI157" s="67">
        <v>0.68400000000000005</v>
      </c>
      <c r="AJ157" s="67"/>
      <c r="AK157" s="67"/>
      <c r="AL157" s="67"/>
      <c r="AM157" s="67"/>
      <c r="AN157" s="67"/>
      <c r="AO157" s="67"/>
      <c r="AP157" s="67"/>
      <c r="AQ157" s="67"/>
      <c r="AR157" s="67"/>
      <c r="AS157" s="67"/>
      <c r="AT157" s="67"/>
      <c r="AU157">
        <v>0</v>
      </c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  <c r="BI157" s="67"/>
      <c r="BJ157" s="67"/>
      <c r="BK157" s="67"/>
      <c r="BL157" s="67"/>
      <c r="BM157" s="68">
        <v>1</v>
      </c>
      <c r="BN157" s="68"/>
      <c r="BO157" s="68"/>
      <c r="BP157" s="68"/>
      <c r="BQ157" s="68">
        <v>1</v>
      </c>
      <c r="BR157" s="68">
        <v>1</v>
      </c>
      <c r="BS157" s="68"/>
      <c r="BT157" s="68"/>
      <c r="BU157" s="68">
        <v>1</v>
      </c>
      <c r="BV157" s="68">
        <v>1</v>
      </c>
      <c r="BW157" s="68">
        <v>1</v>
      </c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68"/>
      <c r="CO157" s="68"/>
      <c r="CP157" s="68"/>
      <c r="CQ157" s="68"/>
      <c r="CR157" s="68"/>
      <c r="CS157" s="68"/>
      <c r="CT157" s="68"/>
      <c r="CU157" s="68"/>
      <c r="CV157" s="68"/>
      <c r="CW157" s="68"/>
      <c r="CX157" s="68"/>
      <c r="CY157" s="68"/>
      <c r="CZ157" s="68"/>
      <c r="DA157" s="68"/>
      <c r="DB157" s="68"/>
      <c r="DC157" s="68"/>
      <c r="DD157" s="68"/>
      <c r="DE157" s="68"/>
      <c r="DF157" s="68"/>
      <c r="DG157" s="68"/>
      <c r="DH157" s="68"/>
      <c r="DI157" s="68"/>
      <c r="DJ157" s="68"/>
      <c r="DK157" s="68"/>
      <c r="DL157" s="68"/>
      <c r="DM157" s="68"/>
      <c r="DN157" s="68"/>
      <c r="DO157" s="68"/>
      <c r="DP157" s="68"/>
      <c r="DQ157" s="68"/>
      <c r="DR157" s="68"/>
      <c r="DS157" s="68"/>
      <c r="DT157" s="69"/>
      <c r="DU157" s="68"/>
      <c r="DV157" s="68"/>
      <c r="DW157" s="69"/>
      <c r="DX157" s="67"/>
      <c r="DY157" s="67"/>
      <c r="DZ157" s="70"/>
      <c r="EA157" s="68"/>
      <c r="EB157" s="68"/>
      <c r="EC157" s="68"/>
      <c r="ED157" s="68"/>
      <c r="EE157" s="68"/>
      <c r="EF157" s="68"/>
      <c r="EG157" s="69"/>
      <c r="EH157" s="67"/>
      <c r="EI157" s="67"/>
      <c r="EJ157" s="67"/>
      <c r="EK157" s="67"/>
      <c r="EL157" s="67"/>
      <c r="EM157" s="67"/>
      <c r="EN157" s="70"/>
      <c r="EO157" s="67"/>
      <c r="EP157" s="67"/>
      <c r="EQ157" s="67"/>
      <c r="ER157" s="67"/>
      <c r="ES157" s="67"/>
      <c r="ET157" s="67"/>
      <c r="EU157" s="70"/>
      <c r="FI157" s="67"/>
      <c r="FJ157" s="67"/>
      <c r="FK157" s="67"/>
      <c r="FL157" s="67"/>
      <c r="FM157" s="67"/>
      <c r="FN157" s="67"/>
      <c r="FO157" s="67"/>
      <c r="FP157" s="67"/>
      <c r="FQ157" s="67"/>
      <c r="FR157" s="67"/>
      <c r="FS157" s="67"/>
      <c r="FT157" s="67"/>
      <c r="FU157" s="67"/>
      <c r="FV157" s="67"/>
      <c r="FW157" s="67"/>
      <c r="FX157" s="67"/>
      <c r="FY157" s="67"/>
      <c r="FZ157" s="67"/>
      <c r="GA157" s="67"/>
      <c r="GB157" s="67"/>
      <c r="GC157" s="67"/>
      <c r="GD157" s="67"/>
      <c r="GE157" s="67"/>
      <c r="GF157" s="67"/>
      <c r="GG157" s="67"/>
      <c r="GH157" s="67"/>
      <c r="GI157" s="67"/>
      <c r="GJ157" s="67"/>
      <c r="GK157" s="67"/>
      <c r="GL157" s="67"/>
      <c r="GM157" s="68"/>
      <c r="GN157" s="68"/>
      <c r="GO157" s="68"/>
      <c r="GP157" s="68"/>
      <c r="GQ157" s="68"/>
      <c r="GR157" s="68"/>
      <c r="GS157" s="68"/>
      <c r="GT157" s="68"/>
      <c r="GU157" s="68"/>
      <c r="GV157" s="68"/>
      <c r="GW157" s="68"/>
      <c r="GX157" s="68"/>
      <c r="GY157" s="68"/>
      <c r="GZ157" s="68"/>
      <c r="HA157" s="68"/>
      <c r="HB157" s="68"/>
      <c r="HC157" s="68"/>
      <c r="HD157" s="68"/>
      <c r="HE157" s="68"/>
      <c r="HF157" s="68"/>
      <c r="HG157" s="68"/>
      <c r="HH157" s="68"/>
      <c r="HI157" s="68"/>
      <c r="HJ157" s="68"/>
      <c r="HK157" s="68"/>
      <c r="HL157" s="68"/>
      <c r="HM157" s="68"/>
      <c r="HN157" s="68"/>
      <c r="HO157" s="68"/>
      <c r="HP157" s="9"/>
    </row>
    <row r="158" spans="2:224" ht="15.75" thickBot="1" x14ac:dyDescent="0.3">
      <c r="B158">
        <v>37</v>
      </c>
      <c r="C158">
        <v>560</v>
      </c>
      <c r="D158" s="43">
        <v>43992</v>
      </c>
      <c r="E158" t="s">
        <v>786</v>
      </c>
      <c r="F158">
        <v>31994979904</v>
      </c>
      <c r="G158" t="s">
        <v>787</v>
      </c>
      <c r="H158">
        <v>43931</v>
      </c>
      <c r="I158" t="s">
        <v>788</v>
      </c>
      <c r="J158" t="s">
        <v>20</v>
      </c>
      <c r="K158" t="s">
        <v>789</v>
      </c>
      <c r="L158" t="s">
        <v>788</v>
      </c>
      <c r="M158" t="s">
        <v>2378</v>
      </c>
      <c r="N158" t="s">
        <v>2413</v>
      </c>
      <c r="O158" t="s">
        <v>2381</v>
      </c>
      <c r="P158" t="s">
        <v>2431</v>
      </c>
      <c r="R158">
        <v>170</v>
      </c>
      <c r="S158">
        <v>20</v>
      </c>
      <c r="T158" t="s">
        <v>2395</v>
      </c>
      <c r="Y158" s="67">
        <v>1.1000000000000001</v>
      </c>
      <c r="Z158" s="67"/>
      <c r="AA158" s="67"/>
      <c r="AB158" s="67">
        <v>0.8</v>
      </c>
      <c r="AC158" s="67"/>
      <c r="AD158" s="67">
        <v>0.5</v>
      </c>
      <c r="AE158" s="67">
        <v>0.5</v>
      </c>
      <c r="AF158" s="67"/>
      <c r="AG158" s="67">
        <v>1</v>
      </c>
      <c r="AH158">
        <v>1</v>
      </c>
      <c r="AI158" s="67">
        <v>0.56999999999999995</v>
      </c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>
        <v>0</v>
      </c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  <c r="BI158" s="67"/>
      <c r="BJ158" s="67"/>
      <c r="BK158" s="67"/>
      <c r="BL158" s="67"/>
      <c r="BM158" s="68">
        <v>1</v>
      </c>
      <c r="BN158" s="68"/>
      <c r="BO158" s="68"/>
      <c r="BP158" s="68">
        <v>1</v>
      </c>
      <c r="BQ158" s="68"/>
      <c r="BR158" s="68">
        <v>1</v>
      </c>
      <c r="BS158" s="68">
        <v>1</v>
      </c>
      <c r="BT158" s="68"/>
      <c r="BU158" s="68">
        <v>1</v>
      </c>
      <c r="BV158" s="68">
        <v>1</v>
      </c>
      <c r="BW158" s="68">
        <v>1</v>
      </c>
      <c r="BX158" s="68"/>
      <c r="BY158" s="68"/>
      <c r="BZ158" s="68"/>
      <c r="CA158" s="68"/>
      <c r="CB158" s="68"/>
      <c r="CC158" s="68"/>
      <c r="CD158" s="68"/>
      <c r="CE158" s="68"/>
      <c r="CF158" s="68"/>
      <c r="CG158" s="68"/>
      <c r="CH158" s="68"/>
      <c r="CI158" s="68"/>
      <c r="CJ158" s="68"/>
      <c r="CK158" s="68"/>
      <c r="CL158" s="68"/>
      <c r="CM158" s="68"/>
      <c r="CN158" s="68"/>
      <c r="CO158" s="68"/>
      <c r="CP158" s="68"/>
      <c r="CQ158" s="68"/>
      <c r="CR158" s="68"/>
      <c r="CS158" s="68"/>
      <c r="CT158" s="68"/>
      <c r="CU158" s="68"/>
      <c r="CV158" s="68"/>
      <c r="CW158" s="68"/>
      <c r="CX158" s="68"/>
      <c r="CY158" s="68"/>
      <c r="CZ158" s="68"/>
      <c r="DA158" s="68"/>
      <c r="DB158" s="68"/>
      <c r="DC158" s="68"/>
      <c r="DD158" s="68"/>
      <c r="DE158" s="68"/>
      <c r="DF158" s="68"/>
      <c r="DG158" s="68"/>
      <c r="DH158" s="68"/>
      <c r="DI158" s="68"/>
      <c r="DJ158" s="68"/>
      <c r="DK158" s="68"/>
      <c r="DL158" s="68"/>
      <c r="DM158" s="68"/>
      <c r="DN158" s="68"/>
      <c r="DO158" s="68"/>
      <c r="DP158" s="68"/>
      <c r="DQ158" s="68"/>
      <c r="DR158" s="68"/>
      <c r="DS158" s="68"/>
      <c r="DT158" s="69"/>
      <c r="DU158" s="68"/>
      <c r="DV158" s="68"/>
      <c r="DW158" s="69"/>
      <c r="DX158" s="67"/>
      <c r="DY158" s="67"/>
      <c r="DZ158" s="70"/>
      <c r="EA158" s="68"/>
      <c r="EB158" s="68"/>
      <c r="EC158" s="68"/>
      <c r="ED158" s="68"/>
      <c r="EE158" s="68"/>
      <c r="EF158" s="68"/>
      <c r="EG158" s="69"/>
      <c r="EH158" s="67"/>
      <c r="EI158" s="67"/>
      <c r="EJ158" s="67"/>
      <c r="EK158" s="67"/>
      <c r="EL158" s="67"/>
      <c r="EM158" s="67"/>
      <c r="EN158" s="70"/>
      <c r="EO158" s="67"/>
      <c r="EP158" s="67"/>
      <c r="EQ158" s="67"/>
      <c r="ER158" s="67"/>
      <c r="ES158" s="67"/>
      <c r="ET158" s="67"/>
      <c r="EU158" s="70"/>
      <c r="FI158" s="67"/>
      <c r="FJ158" s="67"/>
      <c r="FK158" s="67"/>
      <c r="FL158" s="67"/>
      <c r="FM158" s="67"/>
      <c r="FN158" s="67"/>
      <c r="FO158" s="67"/>
      <c r="FP158" s="67"/>
      <c r="FQ158" s="67"/>
      <c r="FR158" s="67"/>
      <c r="FS158" s="67"/>
      <c r="FT158" s="67"/>
      <c r="FU158" s="67"/>
      <c r="FV158" s="67"/>
      <c r="FW158" s="67"/>
      <c r="FX158" s="67"/>
      <c r="FY158" s="67"/>
      <c r="FZ158" s="67"/>
      <c r="GA158" s="67"/>
      <c r="GB158" s="67"/>
      <c r="GC158" s="67"/>
      <c r="GD158" s="67"/>
      <c r="GE158" s="67"/>
      <c r="GF158" s="67"/>
      <c r="GG158" s="67"/>
      <c r="GH158" s="67"/>
      <c r="GI158" s="67"/>
      <c r="GJ158" s="67"/>
      <c r="GK158" s="67"/>
      <c r="GL158" s="67"/>
      <c r="GM158" s="68"/>
      <c r="GN158" s="68"/>
      <c r="GO158" s="68"/>
      <c r="GP158" s="68"/>
      <c r="GQ158" s="68"/>
      <c r="GR158" s="68"/>
      <c r="GS158" s="68"/>
      <c r="GT158" s="68"/>
      <c r="GU158" s="68"/>
      <c r="GV158" s="68"/>
      <c r="GW158" s="68"/>
      <c r="GX158" s="68"/>
      <c r="GY158" s="68"/>
      <c r="GZ158" s="68"/>
      <c r="HA158" s="68"/>
      <c r="HB158" s="68"/>
      <c r="HC158" s="68"/>
      <c r="HD158" s="68"/>
      <c r="HE158" s="68"/>
      <c r="HF158" s="68"/>
      <c r="HG158" s="68"/>
      <c r="HH158" s="68"/>
      <c r="HI158" s="68"/>
      <c r="HJ158" s="68"/>
      <c r="HK158" s="68"/>
      <c r="HL158" s="68"/>
      <c r="HM158" s="68"/>
      <c r="HN158" s="68"/>
      <c r="HO158" s="68"/>
      <c r="HP158" s="9"/>
    </row>
    <row r="159" spans="2:224" ht="15.75" thickBot="1" x14ac:dyDescent="0.3">
      <c r="B159">
        <v>35</v>
      </c>
      <c r="C159">
        <v>558</v>
      </c>
      <c r="D159" s="43">
        <v>43991</v>
      </c>
      <c r="E159" t="s">
        <v>793</v>
      </c>
      <c r="F159">
        <v>31982195162</v>
      </c>
      <c r="G159">
        <v>0</v>
      </c>
      <c r="H159">
        <v>0</v>
      </c>
      <c r="I159" t="s">
        <v>794</v>
      </c>
      <c r="J159" t="s">
        <v>20</v>
      </c>
      <c r="K159" t="s">
        <v>795</v>
      </c>
      <c r="L159" t="s">
        <v>794</v>
      </c>
      <c r="M159" t="s">
        <v>2378</v>
      </c>
      <c r="N159" t="s">
        <v>2379</v>
      </c>
      <c r="O159" t="s">
        <v>2381</v>
      </c>
      <c r="P159" t="s">
        <v>2703</v>
      </c>
      <c r="R159">
        <v>99.9</v>
      </c>
      <c r="S159">
        <v>20</v>
      </c>
      <c r="T159" t="s">
        <v>2669</v>
      </c>
      <c r="Y159" s="67"/>
      <c r="Z159" s="67">
        <v>0.5</v>
      </c>
      <c r="AA159" s="67"/>
      <c r="AB159" s="67"/>
      <c r="AC159" s="67"/>
      <c r="AD159" s="67"/>
      <c r="AE159" s="67"/>
      <c r="AF159" s="67"/>
      <c r="AG159" s="67"/>
      <c r="AH159">
        <v>0</v>
      </c>
      <c r="AI159" s="67"/>
      <c r="AJ159" s="67"/>
      <c r="AK159" s="67"/>
      <c r="AL159" s="67"/>
      <c r="AM159" s="67"/>
      <c r="AN159" s="67"/>
      <c r="AO159" s="67"/>
      <c r="AP159" s="67"/>
      <c r="AQ159" s="67"/>
      <c r="AR159" s="67"/>
      <c r="AS159" s="67"/>
      <c r="AT159" s="67"/>
      <c r="AU159">
        <v>0</v>
      </c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  <c r="BI159" s="67"/>
      <c r="BJ159" s="67"/>
      <c r="BK159" s="67"/>
      <c r="BL159" s="67"/>
      <c r="BM159" s="68"/>
      <c r="BN159" s="68">
        <v>1</v>
      </c>
      <c r="BO159" s="68"/>
      <c r="BP159" s="68"/>
      <c r="BQ159" s="68"/>
      <c r="BR159" s="68"/>
      <c r="BS159" s="68"/>
      <c r="BT159" s="68"/>
      <c r="BU159" s="68"/>
      <c r="BV159" s="68"/>
      <c r="BW159" s="68"/>
      <c r="BX159" s="68"/>
      <c r="BY159" s="68"/>
      <c r="BZ159" s="68"/>
      <c r="CA159" s="68"/>
      <c r="CB159" s="68"/>
      <c r="CC159" s="68"/>
      <c r="CD159" s="68"/>
      <c r="CE159" s="68"/>
      <c r="CF159" s="68"/>
      <c r="CG159" s="68"/>
      <c r="CH159" s="68"/>
      <c r="CI159" s="68"/>
      <c r="CJ159" s="68"/>
      <c r="CK159" s="68"/>
      <c r="CL159" s="68"/>
      <c r="CM159" s="68"/>
      <c r="CN159" s="68"/>
      <c r="CO159" s="68"/>
      <c r="CP159" s="68"/>
      <c r="CQ159" s="68"/>
      <c r="CR159" s="68"/>
      <c r="CS159" s="68"/>
      <c r="CT159" s="68"/>
      <c r="CU159" s="68"/>
      <c r="CV159" s="68"/>
      <c r="CW159" s="68"/>
      <c r="CX159" s="68"/>
      <c r="CY159" s="68"/>
      <c r="CZ159" s="68"/>
      <c r="DA159" s="68"/>
      <c r="DB159" s="68"/>
      <c r="DC159" s="68"/>
      <c r="DD159" s="68"/>
      <c r="DE159" s="68"/>
      <c r="DF159" s="68"/>
      <c r="DG159" s="68"/>
      <c r="DH159" s="68"/>
      <c r="DI159" s="68"/>
      <c r="DJ159" s="68"/>
      <c r="DK159" s="68"/>
      <c r="DL159" s="68"/>
      <c r="DM159" s="68"/>
      <c r="DN159" s="68"/>
      <c r="DO159" s="68"/>
      <c r="DP159" s="68"/>
      <c r="DQ159" s="68"/>
      <c r="DR159" s="68"/>
      <c r="DS159" s="68"/>
      <c r="DT159" s="69"/>
      <c r="DU159" s="68"/>
      <c r="DV159" s="68"/>
      <c r="DW159" s="69"/>
      <c r="DX159" s="67"/>
      <c r="DY159" s="67"/>
      <c r="DZ159" s="70"/>
      <c r="EA159" s="68"/>
      <c r="EB159" s="68"/>
      <c r="EC159" s="68"/>
      <c r="ED159" s="68"/>
      <c r="EE159" s="68"/>
      <c r="EF159" s="68"/>
      <c r="EG159" s="69"/>
      <c r="EH159" s="67"/>
      <c r="EI159" s="67"/>
      <c r="EJ159" s="67"/>
      <c r="EK159" s="67"/>
      <c r="EL159" s="67"/>
      <c r="EM159" s="67"/>
      <c r="EN159" s="70"/>
      <c r="EO159" s="67"/>
      <c r="EP159" s="67"/>
      <c r="EQ159" s="67"/>
      <c r="ER159" s="67"/>
      <c r="ES159" s="67"/>
      <c r="ET159" s="67"/>
      <c r="EU159" s="70"/>
      <c r="FI159" s="67"/>
      <c r="FJ159" s="67"/>
      <c r="FK159" s="67"/>
      <c r="FL159" s="67"/>
      <c r="FM159" s="67"/>
      <c r="FN159" s="67"/>
      <c r="FO159" s="67"/>
      <c r="FP159" s="67"/>
      <c r="FQ159" s="67"/>
      <c r="FR159" s="67"/>
      <c r="FS159" s="67"/>
      <c r="FT159" s="67"/>
      <c r="FU159" s="67"/>
      <c r="FV159" s="67"/>
      <c r="FW159" s="67"/>
      <c r="FX159" s="67"/>
      <c r="FY159" s="67"/>
      <c r="FZ159" s="67"/>
      <c r="GA159" s="67"/>
      <c r="GB159" s="67"/>
      <c r="GC159" s="67"/>
      <c r="GD159" s="67"/>
      <c r="GE159" s="67"/>
      <c r="GF159" s="67"/>
      <c r="GG159" s="67"/>
      <c r="GH159" s="67"/>
      <c r="GI159" s="67"/>
      <c r="GJ159" s="67"/>
      <c r="GK159" s="67"/>
      <c r="GL159" s="67"/>
      <c r="GM159" s="68"/>
      <c r="GN159" s="68"/>
      <c r="GO159" s="68"/>
      <c r="GP159" s="68"/>
      <c r="GQ159" s="68"/>
      <c r="GR159" s="68"/>
      <c r="GS159" s="68"/>
      <c r="GT159" s="68"/>
      <c r="GU159" s="68"/>
      <c r="GV159" s="68"/>
      <c r="GW159" s="68"/>
      <c r="GX159" s="68"/>
      <c r="GY159" s="68"/>
      <c r="GZ159" s="68"/>
      <c r="HA159" s="68"/>
      <c r="HB159" s="68"/>
      <c r="HC159" s="68"/>
      <c r="HD159" s="68"/>
      <c r="HE159" s="68"/>
      <c r="HF159" s="68"/>
      <c r="HG159" s="68"/>
      <c r="HH159" s="68"/>
      <c r="HI159" s="68"/>
      <c r="HJ159" s="68"/>
      <c r="HK159" s="68"/>
      <c r="HL159" s="68"/>
      <c r="HM159" s="68"/>
      <c r="HN159" s="68"/>
      <c r="HO159" s="68"/>
      <c r="HP159" s="9"/>
    </row>
    <row r="160" spans="2:224" ht="15.75" thickBot="1" x14ac:dyDescent="0.3">
      <c r="B160">
        <v>34</v>
      </c>
      <c r="C160">
        <v>557</v>
      </c>
      <c r="D160" s="43">
        <v>43991</v>
      </c>
      <c r="E160" t="s">
        <v>796</v>
      </c>
      <c r="F160">
        <v>31996332224</v>
      </c>
      <c r="G160">
        <v>0</v>
      </c>
      <c r="H160">
        <v>0</v>
      </c>
      <c r="I160" t="s">
        <v>797</v>
      </c>
      <c r="J160" t="s">
        <v>20</v>
      </c>
      <c r="K160" t="s">
        <v>267</v>
      </c>
      <c r="L160" t="s">
        <v>797</v>
      </c>
      <c r="M160" t="s">
        <v>2378</v>
      </c>
      <c r="N160" t="s">
        <v>2379</v>
      </c>
      <c r="O160" t="s">
        <v>2381</v>
      </c>
      <c r="P160" t="s">
        <v>2431</v>
      </c>
      <c r="R160">
        <v>175.65</v>
      </c>
      <c r="S160">
        <v>20</v>
      </c>
      <c r="T160" t="s">
        <v>2426</v>
      </c>
      <c r="Y160" s="67">
        <v>1.032</v>
      </c>
      <c r="Z160" s="67">
        <v>1.0680000000000001</v>
      </c>
      <c r="AA160" s="67"/>
      <c r="AB160" s="67"/>
      <c r="AC160" s="67"/>
      <c r="AD160" s="67"/>
      <c r="AE160" s="67"/>
      <c r="AF160" s="67"/>
      <c r="AG160" s="67"/>
      <c r="AH160">
        <v>1</v>
      </c>
      <c r="AI160" s="67"/>
      <c r="AJ160" s="67"/>
      <c r="AK160" s="67"/>
      <c r="AL160" s="67"/>
      <c r="AM160" s="67"/>
      <c r="AN160" s="67"/>
      <c r="AO160" s="67"/>
      <c r="AP160" s="67"/>
      <c r="AQ160" s="67"/>
      <c r="AR160" s="67"/>
      <c r="AS160" s="67"/>
      <c r="AT160" s="67"/>
      <c r="AU160">
        <v>0</v>
      </c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  <c r="BI160" s="67"/>
      <c r="BJ160" s="67"/>
      <c r="BK160" s="67"/>
      <c r="BL160" s="67"/>
      <c r="BM160" s="68">
        <v>1</v>
      </c>
      <c r="BN160" s="68">
        <v>1</v>
      </c>
      <c r="BO160" s="68"/>
      <c r="BP160" s="68"/>
      <c r="BQ160" s="68"/>
      <c r="BR160" s="68"/>
      <c r="BS160" s="68"/>
      <c r="BT160" s="68"/>
      <c r="BU160" s="68"/>
      <c r="BV160" s="68">
        <v>1</v>
      </c>
      <c r="BW160" s="68"/>
      <c r="BX160" s="68"/>
      <c r="BY160" s="68"/>
      <c r="BZ160" s="68"/>
      <c r="CA160" s="68"/>
      <c r="CB160" s="68"/>
      <c r="CC160" s="68"/>
      <c r="CD160" s="68"/>
      <c r="CE160" s="68"/>
      <c r="CF160" s="68"/>
      <c r="CG160" s="68"/>
      <c r="CH160" s="68"/>
      <c r="CI160" s="68"/>
      <c r="CJ160" s="68"/>
      <c r="CK160" s="68"/>
      <c r="CL160" s="68"/>
      <c r="CM160" s="68"/>
      <c r="CN160" s="68"/>
      <c r="CO160" s="68"/>
      <c r="CP160" s="68"/>
      <c r="CQ160" s="68"/>
      <c r="CR160" s="68"/>
      <c r="CS160" s="68"/>
      <c r="CT160" s="68"/>
      <c r="CU160" s="68"/>
      <c r="CV160" s="68"/>
      <c r="CW160" s="68"/>
      <c r="CX160" s="68"/>
      <c r="CY160" s="68"/>
      <c r="CZ160" s="68"/>
      <c r="DA160" s="68"/>
      <c r="DB160" s="68"/>
      <c r="DC160" s="68">
        <v>2</v>
      </c>
      <c r="DD160" s="68">
        <v>2</v>
      </c>
      <c r="DE160" s="68">
        <v>1</v>
      </c>
      <c r="DF160" s="68"/>
      <c r="DG160" s="68"/>
      <c r="DH160" s="68"/>
      <c r="DI160" s="68"/>
      <c r="DJ160" s="68"/>
      <c r="DK160" s="68"/>
      <c r="DL160" s="68"/>
      <c r="DM160" s="68"/>
      <c r="DN160" s="68"/>
      <c r="DO160" s="68"/>
      <c r="DP160" s="68"/>
      <c r="DQ160" s="68"/>
      <c r="DR160" s="68"/>
      <c r="DS160" s="68"/>
      <c r="DT160" s="69"/>
      <c r="DU160" s="68"/>
      <c r="DV160" s="68"/>
      <c r="DW160" s="69"/>
      <c r="DX160" s="67"/>
      <c r="DY160" s="67"/>
      <c r="DZ160" s="70"/>
      <c r="EA160" s="68"/>
      <c r="EB160" s="68"/>
      <c r="EC160" s="68"/>
      <c r="ED160" s="68"/>
      <c r="EE160" s="68"/>
      <c r="EF160" s="68"/>
      <c r="EG160" s="69"/>
      <c r="EH160" s="67"/>
      <c r="EI160" s="67"/>
      <c r="EJ160" s="67"/>
      <c r="EK160" s="67"/>
      <c r="EL160" s="67"/>
      <c r="EM160" s="67"/>
      <c r="EN160" s="70"/>
      <c r="EO160" s="67"/>
      <c r="EP160" s="67"/>
      <c r="EQ160" s="67"/>
      <c r="ER160" s="67"/>
      <c r="ES160" s="67"/>
      <c r="ET160" s="67"/>
      <c r="EU160" s="70"/>
      <c r="FI160" s="67"/>
      <c r="FJ160" s="67"/>
      <c r="FK160" s="67"/>
      <c r="FL160" s="67"/>
      <c r="FM160" s="67"/>
      <c r="FN160" s="67"/>
      <c r="FO160" s="67"/>
      <c r="FP160" s="67"/>
      <c r="FQ160" s="67"/>
      <c r="FR160" s="67"/>
      <c r="FS160" s="67"/>
      <c r="FT160" s="67"/>
      <c r="FU160" s="67"/>
      <c r="FV160" s="67"/>
      <c r="FW160" s="67"/>
      <c r="FX160" s="67"/>
      <c r="FY160" s="67"/>
      <c r="FZ160" s="67"/>
      <c r="GA160" s="67"/>
      <c r="GB160" s="67"/>
      <c r="GC160" s="67"/>
      <c r="GD160" s="67"/>
      <c r="GE160" s="67"/>
      <c r="GF160" s="67"/>
      <c r="GG160" s="67"/>
      <c r="GH160" s="67"/>
      <c r="GI160" s="67"/>
      <c r="GJ160" s="67"/>
      <c r="GK160" s="67"/>
      <c r="GL160" s="67"/>
      <c r="GM160" s="68"/>
      <c r="GN160" s="68"/>
      <c r="GO160" s="68"/>
      <c r="GP160" s="68"/>
      <c r="GQ160" s="68"/>
      <c r="GR160" s="68"/>
      <c r="GS160" s="68"/>
      <c r="GT160" s="68"/>
      <c r="GU160" s="68"/>
      <c r="GV160" s="68"/>
      <c r="GW160" s="68"/>
      <c r="GX160" s="68"/>
      <c r="GY160" s="68"/>
      <c r="GZ160" s="68"/>
      <c r="HA160" s="68"/>
      <c r="HB160" s="68"/>
      <c r="HC160" s="68"/>
      <c r="HD160" s="68"/>
      <c r="HE160" s="68"/>
      <c r="HF160" s="68"/>
      <c r="HG160" s="68"/>
      <c r="HH160" s="68"/>
      <c r="HI160" s="68"/>
      <c r="HJ160" s="68"/>
      <c r="HK160" s="68"/>
      <c r="HL160" s="68"/>
      <c r="HM160" s="68"/>
      <c r="HN160" s="68"/>
      <c r="HO160" s="68"/>
      <c r="HP160" s="9"/>
    </row>
    <row r="161" spans="2:224" ht="15.75" thickBot="1" x14ac:dyDescent="0.3">
      <c r="B161">
        <v>19</v>
      </c>
      <c r="C161">
        <v>549</v>
      </c>
      <c r="D161" s="43">
        <v>43988</v>
      </c>
      <c r="E161" t="s">
        <v>811</v>
      </c>
      <c r="F161">
        <v>31985968102</v>
      </c>
      <c r="G161">
        <v>0</v>
      </c>
      <c r="H161">
        <v>0</v>
      </c>
      <c r="I161" t="s">
        <v>812</v>
      </c>
      <c r="J161" t="s">
        <v>20</v>
      </c>
      <c r="K161" t="s">
        <v>813</v>
      </c>
      <c r="L161" t="s">
        <v>812</v>
      </c>
      <c r="M161" t="s">
        <v>2378</v>
      </c>
      <c r="N161" t="s">
        <v>617</v>
      </c>
      <c r="O161" t="s">
        <v>2381</v>
      </c>
      <c r="P161" t="s">
        <v>2431</v>
      </c>
      <c r="R161">
        <v>109.9</v>
      </c>
      <c r="S161">
        <v>20</v>
      </c>
      <c r="T161" t="s">
        <v>2426</v>
      </c>
      <c r="Y161" s="67">
        <v>0.93799999999999994</v>
      </c>
      <c r="Z161" s="67"/>
      <c r="AA161" s="67"/>
      <c r="AB161" s="67"/>
      <c r="AC161" s="67"/>
      <c r="AD161" s="67">
        <v>0.5</v>
      </c>
      <c r="AE161" s="67"/>
      <c r="AF161" s="67"/>
      <c r="AG161" s="67">
        <v>1</v>
      </c>
      <c r="AH161">
        <v>0</v>
      </c>
      <c r="AI161" s="67"/>
      <c r="AJ161" s="67"/>
      <c r="AK161" s="67"/>
      <c r="AL161" s="67"/>
      <c r="AM161" s="67"/>
      <c r="AN161" s="67"/>
      <c r="AO161" s="67"/>
      <c r="AP161" s="67"/>
      <c r="AQ161" s="67"/>
      <c r="AR161" s="67"/>
      <c r="AS161" s="67"/>
      <c r="AT161" s="67"/>
      <c r="AU161">
        <v>0</v>
      </c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  <c r="BI161" s="67"/>
      <c r="BJ161" s="67"/>
      <c r="BK161" s="67"/>
      <c r="BL161" s="67"/>
      <c r="BM161" s="68">
        <v>1</v>
      </c>
      <c r="BN161" s="68"/>
      <c r="BO161" s="68"/>
      <c r="BP161" s="68"/>
      <c r="BQ161" s="68"/>
      <c r="BR161" s="68">
        <v>1</v>
      </c>
      <c r="BS161" s="68"/>
      <c r="BT161" s="68"/>
      <c r="BU161" s="68">
        <v>1</v>
      </c>
      <c r="BV161" s="68"/>
      <c r="BW161" s="68"/>
      <c r="BX161" s="68"/>
      <c r="BY161" s="68"/>
      <c r="BZ161" s="68"/>
      <c r="CA161" s="68"/>
      <c r="CB161" s="68"/>
      <c r="CC161" s="68"/>
      <c r="CD161" s="68"/>
      <c r="CE161" s="68"/>
      <c r="CF161" s="68"/>
      <c r="CG161" s="68"/>
      <c r="CH161" s="68"/>
      <c r="CI161" s="68"/>
      <c r="CJ161" s="68"/>
      <c r="CK161" s="68"/>
      <c r="CL161" s="68"/>
      <c r="CM161" s="68"/>
      <c r="CN161" s="68"/>
      <c r="CO161" s="68"/>
      <c r="CP161" s="68"/>
      <c r="CQ161" s="68"/>
      <c r="CR161" s="68"/>
      <c r="CS161" s="68"/>
      <c r="CT161" s="68"/>
      <c r="CU161" s="68"/>
      <c r="CV161" s="68"/>
      <c r="CW161" s="68"/>
      <c r="CX161" s="68"/>
      <c r="CY161" s="68"/>
      <c r="CZ161" s="68"/>
      <c r="DA161" s="68"/>
      <c r="DB161" s="68"/>
      <c r="DC161" s="68"/>
      <c r="DD161" s="68"/>
      <c r="DE161" s="68"/>
      <c r="DF161" s="68"/>
      <c r="DG161" s="68"/>
      <c r="DH161" s="68"/>
      <c r="DI161" s="68"/>
      <c r="DJ161" s="68"/>
      <c r="DK161" s="68"/>
      <c r="DL161" s="68"/>
      <c r="DM161" s="68"/>
      <c r="DN161" s="68"/>
      <c r="DO161" s="68"/>
      <c r="DP161" s="68"/>
      <c r="DQ161" s="68"/>
      <c r="DR161" s="68"/>
      <c r="DS161" s="68"/>
      <c r="DT161" s="69"/>
      <c r="DU161" s="68"/>
      <c r="DV161" s="68"/>
      <c r="DW161" s="69"/>
      <c r="DX161" s="67"/>
      <c r="DY161" s="67"/>
      <c r="DZ161" s="70"/>
      <c r="EA161" s="68"/>
      <c r="EB161" s="68"/>
      <c r="EC161" s="68"/>
      <c r="ED161" s="68"/>
      <c r="EE161" s="68"/>
      <c r="EF161" s="68"/>
      <c r="EG161" s="69"/>
      <c r="EH161" s="67"/>
      <c r="EI161" s="67"/>
      <c r="EJ161" s="67"/>
      <c r="EK161" s="67"/>
      <c r="EL161" s="67"/>
      <c r="EM161" s="67"/>
      <c r="EN161" s="70"/>
      <c r="EO161" s="67"/>
      <c r="EP161" s="67"/>
      <c r="EQ161" s="67"/>
      <c r="ER161" s="67"/>
      <c r="ES161" s="67"/>
      <c r="ET161" s="67"/>
      <c r="EU161" s="70"/>
      <c r="FI161" s="67"/>
      <c r="FJ161" s="67"/>
      <c r="FK161" s="67"/>
      <c r="FL161" s="67"/>
      <c r="FM161" s="67"/>
      <c r="FN161" s="67"/>
      <c r="FO161" s="67"/>
      <c r="FP161" s="67"/>
      <c r="FQ161" s="67"/>
      <c r="FR161" s="67"/>
      <c r="FS161" s="67"/>
      <c r="FT161" s="67"/>
      <c r="FU161" s="67"/>
      <c r="FV161" s="67"/>
      <c r="FW161" s="67"/>
      <c r="FX161" s="67"/>
      <c r="FY161" s="67"/>
      <c r="FZ161" s="67"/>
      <c r="GA161" s="67"/>
      <c r="GB161" s="67"/>
      <c r="GC161" s="67"/>
      <c r="GD161" s="67"/>
      <c r="GE161" s="67"/>
      <c r="GF161" s="67"/>
      <c r="GG161" s="67"/>
      <c r="GH161" s="67"/>
      <c r="GI161" s="67"/>
      <c r="GJ161" s="67"/>
      <c r="GK161" s="67"/>
      <c r="GL161" s="67"/>
      <c r="GM161" s="68"/>
      <c r="GN161" s="68"/>
      <c r="GO161" s="68"/>
      <c r="GP161" s="68"/>
      <c r="GQ161" s="68"/>
      <c r="GR161" s="68"/>
      <c r="GS161" s="68"/>
      <c r="GT161" s="68"/>
      <c r="GU161" s="68"/>
      <c r="GV161" s="68"/>
      <c r="GW161" s="68"/>
      <c r="GX161" s="68"/>
      <c r="GY161" s="68"/>
      <c r="GZ161" s="68"/>
      <c r="HA161" s="68"/>
      <c r="HB161" s="68"/>
      <c r="HC161" s="68"/>
      <c r="HD161" s="68"/>
      <c r="HE161" s="68"/>
      <c r="HF161" s="68"/>
      <c r="HG161" s="68"/>
      <c r="HH161" s="68"/>
      <c r="HI161" s="68"/>
      <c r="HJ161" s="68"/>
      <c r="HK161" s="68"/>
      <c r="HL161" s="68"/>
      <c r="HM161" s="68"/>
      <c r="HN161" s="68"/>
      <c r="HO161" s="68"/>
      <c r="HP161" s="9"/>
    </row>
    <row r="162" spans="2:224" ht="15.75" thickBot="1" x14ac:dyDescent="0.3">
      <c r="B162">
        <v>9</v>
      </c>
      <c r="C162">
        <v>437</v>
      </c>
      <c r="D162" s="43">
        <v>43987</v>
      </c>
      <c r="E162" t="s">
        <v>1068</v>
      </c>
      <c r="F162">
        <v>31992550521</v>
      </c>
      <c r="G162">
        <v>0</v>
      </c>
      <c r="H162">
        <v>0</v>
      </c>
      <c r="I162" t="s">
        <v>1069</v>
      </c>
      <c r="J162" t="s">
        <v>20</v>
      </c>
      <c r="K162" t="s">
        <v>1070</v>
      </c>
      <c r="L162" t="s">
        <v>1069</v>
      </c>
      <c r="M162" t="s">
        <v>2378</v>
      </c>
      <c r="N162" t="s">
        <v>617</v>
      </c>
      <c r="O162" t="s">
        <v>2381</v>
      </c>
      <c r="P162">
        <v>10</v>
      </c>
      <c r="R162">
        <v>169.9</v>
      </c>
      <c r="S162">
        <v>20</v>
      </c>
      <c r="T162" t="s">
        <v>2395</v>
      </c>
      <c r="Y162" s="67">
        <v>1.24</v>
      </c>
      <c r="Z162" s="67"/>
      <c r="AA162" s="67"/>
      <c r="AB162" s="67">
        <v>1</v>
      </c>
      <c r="AC162" s="67"/>
      <c r="AD162" s="67">
        <v>0.5</v>
      </c>
      <c r="AE162" s="67"/>
      <c r="AF162" s="67"/>
      <c r="AG162" s="67">
        <v>1</v>
      </c>
      <c r="AH162">
        <v>1</v>
      </c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>
        <v>0</v>
      </c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  <c r="BI162" s="67"/>
      <c r="BJ162" s="67"/>
      <c r="BK162" s="67"/>
      <c r="BL162" s="67"/>
      <c r="BM162" s="68">
        <v>1</v>
      </c>
      <c r="BN162" s="68"/>
      <c r="BO162" s="68"/>
      <c r="BP162" s="68">
        <v>1</v>
      </c>
      <c r="BQ162" s="68"/>
      <c r="BR162" s="68">
        <v>1</v>
      </c>
      <c r="BS162" s="68"/>
      <c r="BT162" s="68"/>
      <c r="BU162" s="68">
        <v>1</v>
      </c>
      <c r="BV162" s="68">
        <v>1</v>
      </c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68"/>
      <c r="CO162" s="68"/>
      <c r="CP162" s="68"/>
      <c r="CQ162" s="68"/>
      <c r="CR162" s="68"/>
      <c r="CS162" s="68"/>
      <c r="CT162" s="68"/>
      <c r="CU162" s="68"/>
      <c r="CV162" s="68"/>
      <c r="CW162" s="68"/>
      <c r="CX162" s="68"/>
      <c r="CY162" s="68"/>
      <c r="CZ162" s="68"/>
      <c r="DA162" s="68">
        <v>1</v>
      </c>
      <c r="DB162" s="68"/>
      <c r="DC162" s="68"/>
      <c r="DD162" s="68"/>
      <c r="DE162" s="68"/>
      <c r="DF162" s="68"/>
      <c r="DG162" s="68"/>
      <c r="DH162" s="68"/>
      <c r="DI162" s="68"/>
      <c r="DJ162" s="68"/>
      <c r="DK162" s="68"/>
      <c r="DL162" s="68"/>
      <c r="DM162" s="68"/>
      <c r="DN162" s="68"/>
      <c r="DO162" s="68"/>
      <c r="DP162" s="68"/>
      <c r="DQ162" s="68"/>
      <c r="DR162" s="68"/>
      <c r="DS162" s="68"/>
      <c r="DT162" s="69"/>
      <c r="DU162" s="68"/>
      <c r="DV162" s="68"/>
      <c r="DW162" s="69"/>
      <c r="DX162" s="67"/>
      <c r="DY162" s="67"/>
      <c r="DZ162" s="70"/>
      <c r="EA162" s="68"/>
      <c r="EB162" s="68"/>
      <c r="EC162" s="68"/>
      <c r="ED162" s="68"/>
      <c r="EE162" s="68"/>
      <c r="EF162" s="68"/>
      <c r="EG162" s="69"/>
      <c r="EH162" s="67"/>
      <c r="EI162" s="67"/>
      <c r="EJ162" s="67"/>
      <c r="EK162" s="67"/>
      <c r="EL162" s="67"/>
      <c r="EM162" s="67"/>
      <c r="EN162" s="70"/>
      <c r="EO162" s="67"/>
      <c r="EP162" s="67"/>
      <c r="EQ162" s="67"/>
      <c r="ER162" s="67"/>
      <c r="ES162" s="67"/>
      <c r="ET162" s="67"/>
      <c r="EU162" s="70"/>
      <c r="FI162" s="67"/>
      <c r="FJ162" s="67"/>
      <c r="FK162" s="67"/>
      <c r="FL162" s="67"/>
      <c r="FM162" s="67"/>
      <c r="FN162" s="67"/>
      <c r="FO162" s="67"/>
      <c r="FP162" s="67"/>
      <c r="FQ162" s="67"/>
      <c r="FR162" s="67"/>
      <c r="FS162" s="67"/>
      <c r="FT162" s="67"/>
      <c r="FU162" s="67"/>
      <c r="FV162" s="67"/>
      <c r="FW162" s="67"/>
      <c r="FX162" s="67"/>
      <c r="FY162" s="67"/>
      <c r="FZ162" s="67"/>
      <c r="GA162" s="67"/>
      <c r="GB162" s="67"/>
      <c r="GC162" s="67"/>
      <c r="GD162" s="67"/>
      <c r="GE162" s="67"/>
      <c r="GF162" s="67"/>
      <c r="GG162" s="67"/>
      <c r="GH162" s="67"/>
      <c r="GI162" s="67"/>
      <c r="GJ162" s="67"/>
      <c r="GK162" s="67"/>
      <c r="GL162" s="67"/>
      <c r="GM162" s="68"/>
      <c r="GN162" s="68"/>
      <c r="GO162" s="68"/>
      <c r="GP162" s="68"/>
      <c r="GQ162" s="68"/>
      <c r="GR162" s="68"/>
      <c r="GS162" s="68"/>
      <c r="GT162" s="68"/>
      <c r="GU162" s="68"/>
      <c r="GV162" s="68"/>
      <c r="GW162" s="68"/>
      <c r="GX162" s="68"/>
      <c r="GY162" s="68"/>
      <c r="GZ162" s="68"/>
      <c r="HA162" s="68"/>
      <c r="HB162" s="68"/>
      <c r="HC162" s="68"/>
      <c r="HD162" s="68"/>
      <c r="HE162" s="68"/>
      <c r="HF162" s="68"/>
      <c r="HG162" s="68"/>
      <c r="HH162" s="68"/>
      <c r="HI162" s="68"/>
      <c r="HJ162" s="68"/>
      <c r="HK162" s="68"/>
      <c r="HL162" s="68"/>
      <c r="HM162" s="68"/>
      <c r="HN162" s="68"/>
      <c r="HO162" s="68"/>
      <c r="HP162" s="9"/>
    </row>
    <row r="163" spans="2:224" ht="15.75" thickBot="1" x14ac:dyDescent="0.3">
      <c r="B163">
        <v>124</v>
      </c>
      <c r="C163">
        <v>602</v>
      </c>
      <c r="D163" s="43">
        <v>44008</v>
      </c>
      <c r="E163" t="s">
        <v>674</v>
      </c>
      <c r="F163">
        <v>31984660916</v>
      </c>
      <c r="G163" t="s">
        <v>675</v>
      </c>
      <c r="H163">
        <v>0</v>
      </c>
      <c r="I163" t="s">
        <v>676</v>
      </c>
      <c r="J163" t="s">
        <v>20</v>
      </c>
      <c r="K163" t="s">
        <v>227</v>
      </c>
      <c r="L163" t="s">
        <v>676</v>
      </c>
      <c r="M163" t="s">
        <v>2378</v>
      </c>
      <c r="N163" t="s">
        <v>617</v>
      </c>
      <c r="O163" t="s">
        <v>2381</v>
      </c>
      <c r="P163" t="s">
        <v>2454</v>
      </c>
      <c r="R163">
        <v>120.8</v>
      </c>
      <c r="S163">
        <v>19.89</v>
      </c>
      <c r="T163" t="s">
        <v>2395</v>
      </c>
      <c r="Y163" s="67"/>
      <c r="Z163" s="67"/>
      <c r="AA163" s="67"/>
      <c r="AB163" s="67"/>
      <c r="AC163" s="67"/>
      <c r="AD163" s="67"/>
      <c r="AE163" s="67"/>
      <c r="AF163" s="67"/>
      <c r="AG163" s="67"/>
      <c r="AH163">
        <v>0</v>
      </c>
      <c r="AI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>
        <v>2</v>
      </c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  <c r="BI163" s="67"/>
      <c r="BJ163" s="67"/>
      <c r="BK163" s="67"/>
      <c r="BL163" s="67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/>
      <c r="CE163" s="68"/>
      <c r="CF163" s="68"/>
      <c r="CG163" s="68"/>
      <c r="CH163" s="68"/>
      <c r="CI163" s="68">
        <v>2</v>
      </c>
      <c r="CJ163" s="68"/>
      <c r="CK163" s="68"/>
      <c r="CL163" s="68"/>
      <c r="CM163" s="68"/>
      <c r="CN163" s="68"/>
      <c r="CO163" s="68"/>
      <c r="CP163" s="68"/>
      <c r="CQ163" s="68"/>
      <c r="CR163" s="68"/>
      <c r="CS163" s="68"/>
      <c r="CT163" s="68"/>
      <c r="CU163" s="68"/>
      <c r="CV163" s="68"/>
      <c r="CW163" s="68"/>
      <c r="CX163" s="68"/>
      <c r="CY163" s="68"/>
      <c r="CZ163" s="68"/>
      <c r="DA163" s="68"/>
      <c r="DB163" s="68"/>
      <c r="DC163" s="68"/>
      <c r="DD163" s="68"/>
      <c r="DE163" s="68"/>
      <c r="DF163" s="68"/>
      <c r="DG163" s="68"/>
      <c r="DH163" s="68"/>
      <c r="DI163" s="68"/>
      <c r="DJ163" s="68"/>
      <c r="DK163" s="68"/>
      <c r="DL163" s="68"/>
      <c r="DM163" s="68"/>
      <c r="DN163" s="68"/>
      <c r="DO163" s="68"/>
      <c r="DP163" s="68"/>
      <c r="DQ163" s="68"/>
      <c r="DR163" s="68"/>
      <c r="DS163" s="68"/>
      <c r="DT163" s="69"/>
      <c r="DU163" s="68"/>
      <c r="DV163" s="68"/>
      <c r="DW163" s="69"/>
      <c r="DX163" s="67"/>
      <c r="DY163" s="67"/>
      <c r="DZ163" s="70"/>
      <c r="EA163" s="68"/>
      <c r="EB163" s="68"/>
      <c r="EC163" s="68"/>
      <c r="ED163" s="68"/>
      <c r="EE163" s="68"/>
      <c r="EF163" s="68"/>
      <c r="EG163" s="69"/>
      <c r="EH163" s="67"/>
      <c r="EI163" s="67"/>
      <c r="EJ163" s="67"/>
      <c r="EK163" s="67"/>
      <c r="EL163" s="67"/>
      <c r="EM163" s="67"/>
      <c r="EN163" s="70"/>
      <c r="EO163" s="67"/>
      <c r="EP163" s="67"/>
      <c r="EQ163" s="67"/>
      <c r="ER163" s="67"/>
      <c r="ES163" s="67"/>
      <c r="ET163" s="67"/>
      <c r="EU163" s="70"/>
      <c r="FI163" s="67"/>
      <c r="FJ163" s="67"/>
      <c r="FK163" s="67"/>
      <c r="FL163" s="67"/>
      <c r="FM163" s="67"/>
      <c r="FN163" s="67"/>
      <c r="FO163" s="6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67"/>
      <c r="GI163" s="67"/>
      <c r="GJ163" s="67"/>
      <c r="GK163" s="67"/>
      <c r="GL163" s="67"/>
      <c r="GM163" s="68"/>
      <c r="GN163" s="68"/>
      <c r="GO163" s="68"/>
      <c r="GP163" s="68"/>
      <c r="GQ163" s="68"/>
      <c r="GR163" s="68"/>
      <c r="GS163" s="68"/>
      <c r="GT163" s="68"/>
      <c r="GU163" s="68"/>
      <c r="GV163" s="68"/>
      <c r="GW163" s="68"/>
      <c r="GX163" s="68"/>
      <c r="GY163" s="68"/>
      <c r="GZ163" s="68"/>
      <c r="HA163" s="68"/>
      <c r="HB163" s="68"/>
      <c r="HC163" s="68"/>
      <c r="HD163" s="68"/>
      <c r="HE163" s="68"/>
      <c r="HF163" s="68"/>
      <c r="HG163" s="68"/>
      <c r="HH163" s="68"/>
      <c r="HI163" s="68"/>
      <c r="HJ163" s="68"/>
      <c r="HK163" s="68"/>
      <c r="HL163" s="68"/>
      <c r="HM163" s="68"/>
      <c r="HN163" s="68"/>
      <c r="HO163" s="68"/>
      <c r="HP163" s="9"/>
    </row>
    <row r="164" spans="2:224" ht="15.75" thickBot="1" x14ac:dyDescent="0.3">
      <c r="B164">
        <v>940</v>
      </c>
      <c r="C164">
        <v>783</v>
      </c>
      <c r="D164" s="62">
        <v>44141</v>
      </c>
      <c r="E164" t="s">
        <v>225</v>
      </c>
      <c r="F164">
        <v>31985270360</v>
      </c>
      <c r="G164">
        <v>0</v>
      </c>
      <c r="H164">
        <v>0</v>
      </c>
      <c r="I164" t="s">
        <v>226</v>
      </c>
      <c r="J164" t="s">
        <v>20</v>
      </c>
      <c r="K164" t="s">
        <v>227</v>
      </c>
      <c r="L164" t="s">
        <v>226</v>
      </c>
      <c r="M164" t="s">
        <v>2378</v>
      </c>
      <c r="N164" t="s">
        <v>617</v>
      </c>
      <c r="O164" t="s">
        <v>2381</v>
      </c>
      <c r="P164" t="s">
        <v>2431</v>
      </c>
      <c r="R164">
        <v>393.87</v>
      </c>
      <c r="S164">
        <v>19.850000000000001</v>
      </c>
      <c r="T164" t="s">
        <v>2404</v>
      </c>
      <c r="Y164" s="18"/>
      <c r="Z164" s="18"/>
      <c r="AA164" s="18"/>
      <c r="AB164" s="18"/>
      <c r="AC164" s="18"/>
      <c r="AD164" s="18"/>
      <c r="AE164" s="18"/>
      <c r="AF164" s="18"/>
      <c r="AG164" s="18">
        <v>1</v>
      </c>
      <c r="AH164">
        <v>0</v>
      </c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>
        <v>0</v>
      </c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>
        <v>1.3979999999999999</v>
      </c>
      <c r="BI164" s="18"/>
      <c r="BJ164" s="18"/>
      <c r="BK164" s="18"/>
      <c r="BL164" s="18"/>
      <c r="BM164" s="19"/>
      <c r="BN164" s="19"/>
      <c r="BO164" s="19"/>
      <c r="BP164" s="19"/>
      <c r="BQ164" s="19"/>
      <c r="BR164" s="19"/>
      <c r="BS164" s="19"/>
      <c r="BT164" s="19"/>
      <c r="BU164" s="19">
        <v>1</v>
      </c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>
        <v>1</v>
      </c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23"/>
      <c r="DU164" s="19"/>
      <c r="DV164" s="19"/>
      <c r="DW164" s="23"/>
      <c r="DX164" s="18"/>
      <c r="DY164" s="18"/>
      <c r="DZ164" s="22"/>
      <c r="EA164" s="19"/>
      <c r="EB164" s="19"/>
      <c r="EC164" s="19"/>
      <c r="ED164" s="19"/>
      <c r="EE164" s="19"/>
      <c r="EF164" s="19"/>
      <c r="EG164" s="23"/>
      <c r="EH164" s="18"/>
      <c r="EI164" s="18"/>
      <c r="EJ164" s="18"/>
      <c r="EK164" s="18"/>
      <c r="EL164" s="18"/>
      <c r="EM164" s="18"/>
      <c r="EN164" s="22"/>
      <c r="EO164" s="18"/>
      <c r="EP164" s="18"/>
      <c r="EQ164" s="18"/>
      <c r="ER164" s="18"/>
      <c r="ES164" s="18"/>
      <c r="ET164" s="18"/>
      <c r="EU164" s="22"/>
      <c r="FC164">
        <v>1.1020000000000001</v>
      </c>
      <c r="FD164">
        <v>1</v>
      </c>
      <c r="FI164" s="18"/>
      <c r="FJ164" s="18"/>
      <c r="FK164" s="18"/>
      <c r="FL164" s="18"/>
      <c r="FM164" s="18"/>
      <c r="FN164" s="18">
        <v>1.1000000000000001</v>
      </c>
      <c r="FO164" s="18"/>
      <c r="FP164" s="18"/>
      <c r="FQ164" s="18"/>
      <c r="FR164" s="18"/>
      <c r="FS164" s="18">
        <v>0.5</v>
      </c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9"/>
      <c r="GN164" s="19"/>
      <c r="GO164" s="19"/>
      <c r="GP164" s="19"/>
      <c r="GQ164" s="19"/>
      <c r="GR164" s="19">
        <v>1</v>
      </c>
      <c r="GS164" s="19"/>
      <c r="GT164" s="19"/>
      <c r="GU164" s="19"/>
      <c r="GV164" s="19"/>
      <c r="GW164" s="19">
        <v>1</v>
      </c>
      <c r="GX164" s="19"/>
      <c r="GY164" s="19"/>
      <c r="GZ164" s="19"/>
      <c r="HA164" s="19"/>
      <c r="HB164" s="19"/>
      <c r="HC164" s="19"/>
      <c r="HD164" s="19"/>
      <c r="HE164" s="19"/>
      <c r="HF164" s="19"/>
      <c r="HG164" s="19"/>
      <c r="HH164" s="19"/>
      <c r="HI164" s="19"/>
      <c r="HJ164" s="19"/>
      <c r="HK164" s="19"/>
      <c r="HL164" s="19"/>
      <c r="HM164" s="19"/>
      <c r="HN164" s="19"/>
      <c r="HO164" s="19"/>
      <c r="HP164" s="59"/>
    </row>
    <row r="165" spans="2:224" ht="15.75" thickBot="1" x14ac:dyDescent="0.3">
      <c r="B165">
        <v>731</v>
      </c>
      <c r="C165">
        <v>783</v>
      </c>
      <c r="D165" s="62">
        <v>44098</v>
      </c>
      <c r="E165" t="s">
        <v>225</v>
      </c>
      <c r="F165">
        <v>31985270360</v>
      </c>
      <c r="G165">
        <v>0</v>
      </c>
      <c r="H165">
        <v>0</v>
      </c>
      <c r="I165" t="s">
        <v>226</v>
      </c>
      <c r="J165" t="s">
        <v>20</v>
      </c>
      <c r="K165" t="s">
        <v>227</v>
      </c>
      <c r="L165" t="s">
        <v>226</v>
      </c>
      <c r="M165" t="s">
        <v>2378</v>
      </c>
      <c r="N165" t="s">
        <v>617</v>
      </c>
      <c r="O165" t="s">
        <v>2381</v>
      </c>
      <c r="P165" t="s">
        <v>2431</v>
      </c>
      <c r="R165">
        <v>700</v>
      </c>
      <c r="S165">
        <v>19.850000000000001</v>
      </c>
      <c r="T165" t="s">
        <v>2404</v>
      </c>
      <c r="Y165" s="18"/>
      <c r="Z165" s="18"/>
      <c r="AA165" s="18"/>
      <c r="AB165" s="18"/>
      <c r="AC165" s="18"/>
      <c r="AD165" s="18"/>
      <c r="AE165" s="18"/>
      <c r="AF165" s="18"/>
      <c r="AG165" s="18">
        <v>1</v>
      </c>
      <c r="AH165">
        <v>0</v>
      </c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>
        <v>0</v>
      </c>
      <c r="AV165" s="18">
        <v>1.9179999999999999</v>
      </c>
      <c r="AW165" s="18"/>
      <c r="AX165" s="18">
        <v>0.94599999999999995</v>
      </c>
      <c r="AY165" s="18"/>
      <c r="AZ165" s="18"/>
      <c r="BA165" s="18"/>
      <c r="BB165" s="18"/>
      <c r="BC165" s="18"/>
      <c r="BD165" s="18"/>
      <c r="BE165" s="18">
        <v>0.5</v>
      </c>
      <c r="BF165" s="18"/>
      <c r="BG165" s="18"/>
      <c r="BH165" s="18"/>
      <c r="BI165" s="18"/>
      <c r="BJ165" s="18"/>
      <c r="BK165" s="18"/>
      <c r="BL165" s="18"/>
      <c r="BM165" s="19"/>
      <c r="BN165" s="19"/>
      <c r="BO165" s="19"/>
      <c r="BP165" s="19"/>
      <c r="BQ165" s="19"/>
      <c r="BR165" s="19"/>
      <c r="BS165" s="19"/>
      <c r="BT165" s="19"/>
      <c r="BU165" s="19">
        <v>1</v>
      </c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>
        <v>2</v>
      </c>
      <c r="CK165" s="19"/>
      <c r="CL165" s="19">
        <v>1</v>
      </c>
      <c r="CM165" s="19"/>
      <c r="CN165" s="19"/>
      <c r="CO165" s="19"/>
      <c r="CP165" s="19"/>
      <c r="CQ165" s="19"/>
      <c r="CR165" s="19"/>
      <c r="CS165" s="19">
        <v>1</v>
      </c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>
        <v>1</v>
      </c>
      <c r="DK165" s="19"/>
      <c r="DL165" s="19"/>
      <c r="DM165" s="19"/>
      <c r="DN165" s="19"/>
      <c r="DO165" s="19"/>
      <c r="DP165" s="19"/>
      <c r="DQ165" s="19"/>
      <c r="DR165" s="19"/>
      <c r="DS165" s="19"/>
      <c r="DT165" s="23"/>
      <c r="DU165" s="19"/>
      <c r="DV165" s="19"/>
      <c r="DW165" s="23"/>
      <c r="DX165" s="18"/>
      <c r="DY165" s="18"/>
      <c r="DZ165" s="22"/>
      <c r="EA165" s="19"/>
      <c r="EB165" s="19"/>
      <c r="EC165" s="19"/>
      <c r="ED165" s="19"/>
      <c r="EE165" s="19"/>
      <c r="EF165" s="19"/>
      <c r="EG165" s="23"/>
      <c r="EH165" s="18"/>
      <c r="EI165" s="18"/>
      <c r="EJ165" s="18"/>
      <c r="EK165" s="18"/>
      <c r="EL165" s="18"/>
      <c r="EM165" s="18"/>
      <c r="EN165" s="22"/>
      <c r="EO165" s="18"/>
      <c r="EP165" s="18"/>
      <c r="EQ165" s="18"/>
      <c r="ER165" s="18"/>
      <c r="ES165" s="18"/>
      <c r="ET165" s="18"/>
      <c r="EU165" s="22"/>
      <c r="FC165">
        <v>1.02</v>
      </c>
      <c r="FD165">
        <v>1</v>
      </c>
      <c r="FI165" s="18">
        <v>2.1779999999999999</v>
      </c>
      <c r="FJ165" s="18"/>
      <c r="FK165" s="18"/>
      <c r="FL165" s="18"/>
      <c r="FM165" s="18"/>
      <c r="FN165" s="18"/>
      <c r="FO165" s="18"/>
      <c r="FP165" s="18"/>
      <c r="FQ165" s="18"/>
      <c r="FR165" s="18"/>
      <c r="FS165" s="18"/>
      <c r="FT165" s="18"/>
      <c r="FU165" s="18"/>
      <c r="FV165" s="18"/>
      <c r="FW165" s="18"/>
      <c r="FX165" s="18"/>
      <c r="FY165" s="18"/>
      <c r="FZ165" s="18"/>
      <c r="GA165" s="18"/>
      <c r="GB165" s="18"/>
      <c r="GC165" s="18"/>
      <c r="GD165" s="18"/>
      <c r="GE165" s="18"/>
      <c r="GF165" s="18"/>
      <c r="GG165" s="18"/>
      <c r="GH165" s="18"/>
      <c r="GI165" s="18"/>
      <c r="GJ165" s="18"/>
      <c r="GK165" s="18"/>
      <c r="GL165" s="18"/>
      <c r="GM165" s="19">
        <v>2</v>
      </c>
      <c r="GN165" s="19"/>
      <c r="GO165" s="19"/>
      <c r="GP165" s="19"/>
      <c r="GQ165" s="19"/>
      <c r="GR165" s="19"/>
      <c r="GS165" s="19"/>
      <c r="GT165" s="19"/>
      <c r="GU165" s="19"/>
      <c r="GV165" s="19"/>
      <c r="GW165" s="19"/>
      <c r="GX165" s="19"/>
      <c r="GY165" s="19"/>
      <c r="GZ165" s="19"/>
      <c r="HA165" s="19"/>
      <c r="HB165" s="19"/>
      <c r="HC165" s="19"/>
      <c r="HD165" s="19"/>
      <c r="HE165" s="19"/>
      <c r="HF165" s="19"/>
      <c r="HG165" s="19"/>
      <c r="HH165" s="19"/>
      <c r="HI165" s="19"/>
      <c r="HJ165" s="19"/>
      <c r="HK165" s="19"/>
      <c r="HL165" s="19"/>
      <c r="HM165" s="19"/>
      <c r="HN165" s="19"/>
      <c r="HO165" s="19"/>
      <c r="HP165" s="59"/>
    </row>
    <row r="166" spans="2:224" ht="15.75" thickBot="1" x14ac:dyDescent="0.3">
      <c r="B166">
        <v>1080</v>
      </c>
      <c r="C166">
        <v>962</v>
      </c>
      <c r="D166" s="62">
        <v>44177</v>
      </c>
      <c r="E166" t="s">
        <v>3176</v>
      </c>
      <c r="F166">
        <v>31999971610</v>
      </c>
      <c r="G166">
        <v>0</v>
      </c>
      <c r="H166">
        <v>0</v>
      </c>
      <c r="I166" t="s">
        <v>3177</v>
      </c>
      <c r="J166" t="s">
        <v>20</v>
      </c>
      <c r="K166" t="s">
        <v>3178</v>
      </c>
      <c r="L166" t="s">
        <v>3177</v>
      </c>
      <c r="M166" t="s">
        <v>2378</v>
      </c>
      <c r="N166" t="s">
        <v>2378</v>
      </c>
      <c r="O166" t="s">
        <v>2381</v>
      </c>
      <c r="P166">
        <v>20</v>
      </c>
      <c r="R166">
        <v>379.9</v>
      </c>
      <c r="S166">
        <v>19.809999999999999</v>
      </c>
      <c r="T166" t="s">
        <v>2404</v>
      </c>
      <c r="Y166" s="18"/>
      <c r="Z166" s="18"/>
      <c r="AA166" s="18"/>
      <c r="AB166" s="18"/>
      <c r="AC166" s="18"/>
      <c r="AD166" s="18">
        <v>0.5</v>
      </c>
      <c r="AE166" s="18"/>
      <c r="AF166" s="18"/>
      <c r="AG166" s="18">
        <v>1</v>
      </c>
      <c r="AH166">
        <v>1</v>
      </c>
      <c r="AI166" s="18"/>
      <c r="AJ166" s="18"/>
      <c r="AK166" s="18"/>
      <c r="AL166" s="18">
        <v>0.5</v>
      </c>
      <c r="AM166" s="18"/>
      <c r="AN166" s="18"/>
      <c r="AO166" s="18"/>
      <c r="AP166" s="18"/>
      <c r="AQ166" s="18"/>
      <c r="AR166" s="18"/>
      <c r="AS166" s="18"/>
      <c r="AT166" s="18"/>
      <c r="AU166">
        <v>0</v>
      </c>
      <c r="AV166" s="18">
        <v>0.878</v>
      </c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9"/>
      <c r="BN166" s="19"/>
      <c r="BO166" s="19"/>
      <c r="BP166" s="19"/>
      <c r="BQ166" s="19"/>
      <c r="BR166" s="19">
        <v>1</v>
      </c>
      <c r="BS166" s="19"/>
      <c r="BT166" s="19"/>
      <c r="BU166" s="19">
        <v>1</v>
      </c>
      <c r="BV166" s="19">
        <v>1</v>
      </c>
      <c r="BW166" s="19"/>
      <c r="BX166" s="19"/>
      <c r="BY166" s="19"/>
      <c r="BZ166" s="19">
        <v>1</v>
      </c>
      <c r="CA166" s="19"/>
      <c r="CB166" s="19"/>
      <c r="CC166" s="19"/>
      <c r="CD166" s="19"/>
      <c r="CE166" s="19"/>
      <c r="CF166" s="19"/>
      <c r="CG166" s="19"/>
      <c r="CH166" s="19"/>
      <c r="CI166" s="19"/>
      <c r="CJ166" s="19">
        <v>1</v>
      </c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23"/>
      <c r="DU166" s="19"/>
      <c r="DV166" s="19"/>
      <c r="DW166" s="23"/>
      <c r="DX166" s="18"/>
      <c r="DY166" s="18"/>
      <c r="DZ166" s="22"/>
      <c r="EA166" s="19"/>
      <c r="EB166" s="19"/>
      <c r="EC166" s="19"/>
      <c r="ED166" s="19"/>
      <c r="EE166" s="19"/>
      <c r="EF166" s="19"/>
      <c r="EG166" s="23"/>
      <c r="EH166" s="18"/>
      <c r="EI166" s="18"/>
      <c r="EJ166" s="18"/>
      <c r="EK166" s="18"/>
      <c r="EL166" s="18"/>
      <c r="EM166" s="18"/>
      <c r="EN166" s="22"/>
      <c r="EO166" s="18"/>
      <c r="EP166" s="18"/>
      <c r="EQ166" s="18"/>
      <c r="ER166" s="18"/>
      <c r="ES166" s="18"/>
      <c r="ET166" s="18"/>
      <c r="EU166" s="22"/>
      <c r="FC166">
        <v>0.82599999999999996</v>
      </c>
      <c r="FD166">
        <v>1</v>
      </c>
      <c r="FI166" s="18"/>
      <c r="FJ166" s="18"/>
      <c r="FK166" s="18"/>
      <c r="FL166" s="18"/>
      <c r="FM166" s="18"/>
      <c r="FN166" s="18"/>
      <c r="FO166" s="18"/>
      <c r="FP166" s="18"/>
      <c r="FQ166" s="18"/>
      <c r="FR166" s="18"/>
      <c r="FS166" s="18"/>
      <c r="FT166" s="18"/>
      <c r="FU166" s="18">
        <v>1.988</v>
      </c>
      <c r="FV166" s="18"/>
      <c r="FW166" s="18"/>
      <c r="FX166" s="18"/>
      <c r="FY166" s="18">
        <v>0.88800000000000001</v>
      </c>
      <c r="FZ166" s="18"/>
      <c r="GA166" s="18"/>
      <c r="GB166" s="18"/>
      <c r="GC166" s="18"/>
      <c r="GD166" s="18"/>
      <c r="GE166" s="18"/>
      <c r="GF166" s="18"/>
      <c r="GG166" s="18"/>
      <c r="GH166" s="18"/>
      <c r="GI166" s="18"/>
      <c r="GJ166" s="18"/>
      <c r="GK166" s="18"/>
      <c r="GL166" s="18"/>
      <c r="GM166" s="19"/>
      <c r="GN166" s="19"/>
      <c r="GO166" s="19"/>
      <c r="GP166" s="19"/>
      <c r="GQ166" s="19"/>
      <c r="GR166" s="19"/>
      <c r="GS166" s="19"/>
      <c r="GT166" s="19"/>
      <c r="GU166" s="19"/>
      <c r="GV166" s="19"/>
      <c r="GW166" s="19"/>
      <c r="GX166" s="19"/>
      <c r="GY166" s="19">
        <v>2</v>
      </c>
      <c r="GZ166" s="19"/>
      <c r="HA166" s="19"/>
      <c r="HB166" s="19"/>
      <c r="HC166" s="19">
        <v>1</v>
      </c>
      <c r="HD166" s="19"/>
      <c r="HE166" s="19"/>
      <c r="HF166" s="19"/>
      <c r="HG166" s="19"/>
      <c r="HH166" s="19"/>
      <c r="HI166" s="19"/>
      <c r="HJ166" s="19"/>
      <c r="HK166" s="19"/>
      <c r="HL166" s="19"/>
      <c r="HM166" s="19"/>
      <c r="HN166" s="19"/>
      <c r="HO166" s="19"/>
      <c r="HP166" s="59"/>
    </row>
    <row r="167" spans="2:224" ht="15.75" thickBot="1" x14ac:dyDescent="0.3">
      <c r="B167">
        <v>534</v>
      </c>
      <c r="C167">
        <v>539</v>
      </c>
      <c r="D167" s="62">
        <v>44064</v>
      </c>
      <c r="E167" t="s">
        <v>839</v>
      </c>
      <c r="F167" t="s">
        <v>840</v>
      </c>
      <c r="G167">
        <v>0</v>
      </c>
      <c r="H167">
        <v>0</v>
      </c>
      <c r="I167" t="s">
        <v>841</v>
      </c>
      <c r="J167" t="s">
        <v>26</v>
      </c>
      <c r="K167" t="s">
        <v>512</v>
      </c>
      <c r="M167" t="s">
        <v>2378</v>
      </c>
      <c r="N167" t="s">
        <v>617</v>
      </c>
      <c r="O167" t="s">
        <v>2381</v>
      </c>
      <c r="P167">
        <v>10</v>
      </c>
      <c r="R167">
        <v>212.8</v>
      </c>
      <c r="S167">
        <v>19.73</v>
      </c>
      <c r="T167" t="s">
        <v>2395</v>
      </c>
      <c r="Y167" s="18">
        <v>0.95</v>
      </c>
      <c r="Z167" s="18"/>
      <c r="AA167" s="18"/>
      <c r="AB167" s="18"/>
      <c r="AC167" s="18"/>
      <c r="AD167" s="18">
        <v>0.5</v>
      </c>
      <c r="AE167" s="18"/>
      <c r="AF167" s="18"/>
      <c r="AG167" s="18">
        <v>2</v>
      </c>
      <c r="AI167" s="18"/>
      <c r="AJ167" s="18"/>
      <c r="AK167" s="18"/>
      <c r="AL167" s="18">
        <v>1</v>
      </c>
      <c r="AM167" s="18"/>
      <c r="AN167" s="18"/>
      <c r="AO167" s="18"/>
      <c r="AP167" s="18"/>
      <c r="AQ167" s="18"/>
      <c r="AR167" s="18"/>
      <c r="AS167" s="18"/>
      <c r="AT167" s="18"/>
      <c r="AU167">
        <v>0</v>
      </c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>
        <v>1.2</v>
      </c>
      <c r="BL167" s="18"/>
      <c r="BM167" s="19">
        <v>1</v>
      </c>
      <c r="BN167" s="19"/>
      <c r="BO167" s="19"/>
      <c r="BP167" s="19"/>
      <c r="BQ167" s="19"/>
      <c r="BR167" s="19">
        <v>1</v>
      </c>
      <c r="BS167" s="19"/>
      <c r="BT167" s="19"/>
      <c r="BU167" s="19">
        <v>2</v>
      </c>
      <c r="BV167" s="19"/>
      <c r="BW167" s="19"/>
      <c r="BX167" s="19"/>
      <c r="BY167" s="19"/>
      <c r="BZ167" s="19">
        <v>2</v>
      </c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>
        <v>1</v>
      </c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23"/>
      <c r="DU167" s="19"/>
      <c r="DV167" s="19"/>
      <c r="DW167" s="23"/>
      <c r="DX167" s="18"/>
      <c r="DY167" s="18"/>
      <c r="DZ167" s="22"/>
      <c r="EA167" s="19"/>
      <c r="EB167" s="19"/>
      <c r="EC167" s="19"/>
      <c r="ED167" s="19"/>
      <c r="EE167" s="19"/>
      <c r="EF167" s="19"/>
      <c r="EG167" s="23"/>
      <c r="EH167" s="18"/>
      <c r="EI167" s="18"/>
      <c r="EJ167" s="18"/>
      <c r="EK167" s="18"/>
      <c r="EL167" s="18"/>
      <c r="EM167" s="18"/>
      <c r="EN167" s="22"/>
      <c r="EO167" s="18"/>
      <c r="EP167" s="18"/>
      <c r="EQ167" s="18"/>
      <c r="ER167" s="18"/>
      <c r="ES167" s="18"/>
      <c r="ET167" s="18"/>
      <c r="EU167" s="22"/>
      <c r="FI167" s="18"/>
      <c r="FJ167" s="18"/>
      <c r="FK167" s="18"/>
      <c r="FL167" s="18"/>
      <c r="FM167" s="18"/>
      <c r="FN167" s="18"/>
      <c r="FO167" s="18"/>
      <c r="FP167" s="18"/>
      <c r="FQ167" s="18"/>
      <c r="FR167" s="18"/>
      <c r="FS167" s="18"/>
      <c r="FT167" s="18"/>
      <c r="FU167" s="18"/>
      <c r="FV167" s="18"/>
      <c r="FW167" s="18"/>
      <c r="FX167" s="18"/>
      <c r="FY167" s="18"/>
      <c r="FZ167" s="18"/>
      <c r="GA167" s="18"/>
      <c r="GB167" s="18"/>
      <c r="GC167" s="18"/>
      <c r="GD167" s="18"/>
      <c r="GE167" s="18"/>
      <c r="GF167" s="18"/>
      <c r="GG167" s="18"/>
      <c r="GH167" s="18"/>
      <c r="GI167" s="18"/>
      <c r="GJ167" s="18"/>
      <c r="GK167" s="18"/>
      <c r="GL167" s="18"/>
      <c r="GM167" s="19"/>
      <c r="GN167" s="19"/>
      <c r="GO167" s="19"/>
      <c r="GP167" s="19"/>
      <c r="GQ167" s="19"/>
      <c r="GR167" s="19"/>
      <c r="GS167" s="19"/>
      <c r="GT167" s="19"/>
      <c r="GU167" s="19"/>
      <c r="GV167" s="19"/>
      <c r="GW167" s="19"/>
      <c r="GX167" s="19"/>
      <c r="GY167" s="19"/>
      <c r="GZ167" s="19"/>
      <c r="HA167" s="19"/>
      <c r="HB167" s="19"/>
      <c r="HC167" s="19"/>
      <c r="HD167" s="19"/>
      <c r="HE167" s="19"/>
      <c r="HF167" s="19"/>
      <c r="HG167" s="19"/>
      <c r="HH167" s="19"/>
      <c r="HI167" s="19"/>
      <c r="HJ167" s="19"/>
      <c r="HK167" s="19"/>
      <c r="HL167" s="19"/>
      <c r="HM167" s="19"/>
      <c r="HN167" s="19"/>
      <c r="HO167" s="19"/>
      <c r="HP167" s="59"/>
    </row>
    <row r="168" spans="2:224" ht="15.75" thickBot="1" x14ac:dyDescent="0.3">
      <c r="B168">
        <v>805</v>
      </c>
      <c r="C168">
        <v>583</v>
      </c>
      <c r="D168" s="62">
        <v>44112</v>
      </c>
      <c r="E168" t="s">
        <v>723</v>
      </c>
      <c r="F168">
        <v>31984627346</v>
      </c>
      <c r="G168" t="s">
        <v>724</v>
      </c>
      <c r="H168">
        <v>0</v>
      </c>
      <c r="I168" t="s">
        <v>725</v>
      </c>
      <c r="J168" t="s">
        <v>20</v>
      </c>
      <c r="K168" t="s">
        <v>139</v>
      </c>
      <c r="L168" t="s">
        <v>725</v>
      </c>
      <c r="M168" t="s">
        <v>2378</v>
      </c>
      <c r="N168" t="s">
        <v>2379</v>
      </c>
      <c r="O168" t="s">
        <v>2381</v>
      </c>
      <c r="P168">
        <v>10</v>
      </c>
      <c r="R168">
        <v>219.7</v>
      </c>
      <c r="S168">
        <v>19.72</v>
      </c>
      <c r="T168" t="s">
        <v>2395</v>
      </c>
      <c r="Y168" s="18">
        <v>0.83799999999999997</v>
      </c>
      <c r="Z168" s="18"/>
      <c r="AA168" s="18"/>
      <c r="AB168" s="18"/>
      <c r="AC168" s="18">
        <v>0.7</v>
      </c>
      <c r="AD168" s="18"/>
      <c r="AE168" s="18"/>
      <c r="AF168" s="18"/>
      <c r="AG168" s="18">
        <v>1</v>
      </c>
      <c r="AH168">
        <v>1</v>
      </c>
      <c r="AI168" s="18"/>
      <c r="AJ168" s="18"/>
      <c r="AK168" s="18"/>
      <c r="AL168" s="18">
        <v>0.5</v>
      </c>
      <c r="AM168" s="18"/>
      <c r="AN168" s="18"/>
      <c r="AO168" s="18"/>
      <c r="AP168" s="18"/>
      <c r="AQ168" s="18"/>
      <c r="AR168" s="18"/>
      <c r="AS168" s="18"/>
      <c r="AT168" s="18"/>
      <c r="AU168">
        <v>0</v>
      </c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9">
        <v>1</v>
      </c>
      <c r="BN168" s="19"/>
      <c r="BO168" s="19"/>
      <c r="BP168" s="19"/>
      <c r="BQ168" s="19">
        <v>1</v>
      </c>
      <c r="BR168" s="19"/>
      <c r="BS168" s="19"/>
      <c r="BT168" s="19"/>
      <c r="BU168" s="19">
        <v>1</v>
      </c>
      <c r="BV168" s="19">
        <v>1</v>
      </c>
      <c r="BW168" s="19"/>
      <c r="BX168" s="19"/>
      <c r="BY168" s="19"/>
      <c r="BZ168" s="19">
        <v>1</v>
      </c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23"/>
      <c r="DU168" s="19"/>
      <c r="DV168" s="19"/>
      <c r="DW168" s="23"/>
      <c r="DX168" s="18"/>
      <c r="DY168" s="18"/>
      <c r="DZ168" s="22"/>
      <c r="EA168" s="19"/>
      <c r="EB168" s="19"/>
      <c r="EC168" s="19"/>
      <c r="ED168" s="19"/>
      <c r="EE168" s="19"/>
      <c r="EF168" s="19"/>
      <c r="EG168" s="23"/>
      <c r="EH168" s="18"/>
      <c r="EI168" s="18"/>
      <c r="EJ168" s="18"/>
      <c r="EK168" s="18"/>
      <c r="EL168" s="18"/>
      <c r="EM168" s="18"/>
      <c r="EN168" s="22"/>
      <c r="EO168" s="18"/>
      <c r="EP168" s="18"/>
      <c r="EQ168" s="18"/>
      <c r="ER168" s="18"/>
      <c r="ES168" s="18"/>
      <c r="ET168" s="18"/>
      <c r="EU168" s="22"/>
      <c r="EV168">
        <v>12</v>
      </c>
      <c r="EW168" t="s">
        <v>2899</v>
      </c>
      <c r="EX168">
        <v>1.278</v>
      </c>
      <c r="EY168">
        <v>1</v>
      </c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18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9"/>
      <c r="GN168" s="19"/>
      <c r="GO168" s="19"/>
      <c r="GP168" s="19"/>
      <c r="GQ168" s="19"/>
      <c r="GR168" s="19"/>
      <c r="GS168" s="19"/>
      <c r="GT168" s="19"/>
      <c r="GU168" s="19"/>
      <c r="GV168" s="19"/>
      <c r="GW168" s="19"/>
      <c r="GX168" s="19"/>
      <c r="GY168" s="19"/>
      <c r="GZ168" s="19"/>
      <c r="HA168" s="19"/>
      <c r="HB168" s="19"/>
      <c r="HC168" s="19"/>
      <c r="HD168" s="19"/>
      <c r="HE168" s="19"/>
      <c r="HF168" s="19"/>
      <c r="HG168" s="19"/>
      <c r="HH168" s="19"/>
      <c r="HI168" s="19"/>
      <c r="HJ168" s="19"/>
      <c r="HK168" s="19"/>
      <c r="HL168" s="19"/>
      <c r="HM168" s="19"/>
      <c r="HN168" s="19"/>
      <c r="HO168" s="19"/>
      <c r="HP168" s="59"/>
    </row>
    <row r="169" spans="2:224" ht="15.75" thickBot="1" x14ac:dyDescent="0.3">
      <c r="B169">
        <v>911</v>
      </c>
      <c r="C169">
        <v>883</v>
      </c>
      <c r="D169" s="62">
        <v>44134</v>
      </c>
      <c r="E169" t="s">
        <v>2921</v>
      </c>
      <c r="F169">
        <v>31982511057</v>
      </c>
      <c r="G169" t="s">
        <v>2923</v>
      </c>
      <c r="H169">
        <v>0</v>
      </c>
      <c r="I169" t="s">
        <v>2922</v>
      </c>
      <c r="J169" t="s">
        <v>20</v>
      </c>
      <c r="K169" t="s">
        <v>90</v>
      </c>
      <c r="L169" t="s">
        <v>2922</v>
      </c>
      <c r="M169" t="s">
        <v>2378</v>
      </c>
      <c r="N169" t="s">
        <v>2379</v>
      </c>
      <c r="O169" t="s">
        <v>2381</v>
      </c>
      <c r="P169">
        <v>10</v>
      </c>
      <c r="R169">
        <v>194.9</v>
      </c>
      <c r="S169">
        <v>19.62</v>
      </c>
      <c r="T169" t="s">
        <v>2404</v>
      </c>
      <c r="Y169" s="18">
        <v>0.90600000000000003</v>
      </c>
      <c r="Z169" s="18"/>
      <c r="AA169" s="18"/>
      <c r="AB169" s="18"/>
      <c r="AC169" s="18"/>
      <c r="AD169" s="18">
        <v>0.5</v>
      </c>
      <c r="AE169" s="18">
        <v>0.5</v>
      </c>
      <c r="AF169" s="18"/>
      <c r="AG169" s="18">
        <v>1</v>
      </c>
      <c r="AH169">
        <v>1</v>
      </c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>
        <v>0</v>
      </c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9">
        <v>1</v>
      </c>
      <c r="BN169" s="19"/>
      <c r="BO169" s="19"/>
      <c r="BP169" s="19"/>
      <c r="BQ169" s="19"/>
      <c r="BR169" s="19">
        <v>1</v>
      </c>
      <c r="BS169" s="19">
        <v>1</v>
      </c>
      <c r="BT169" s="19"/>
      <c r="BU169" s="19">
        <v>1</v>
      </c>
      <c r="BV169" s="19">
        <v>1</v>
      </c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23"/>
      <c r="DU169" s="19"/>
      <c r="DV169" s="19"/>
      <c r="DW169" s="23"/>
      <c r="DX169" s="18"/>
      <c r="DY169" s="18"/>
      <c r="DZ169" s="22"/>
      <c r="EA169" s="19"/>
      <c r="EB169" s="19"/>
      <c r="EC169" s="19"/>
      <c r="ED169" s="19"/>
      <c r="EE169" s="19"/>
      <c r="EF169" s="19"/>
      <c r="EG169" s="23"/>
      <c r="EH169" s="18"/>
      <c r="EI169" s="18"/>
      <c r="EJ169" s="18"/>
      <c r="EK169" s="18"/>
      <c r="EL169" s="18"/>
      <c r="EM169" s="18"/>
      <c r="EN169" s="22"/>
      <c r="EO169" s="18"/>
      <c r="EP169" s="18"/>
      <c r="EQ169" s="18"/>
      <c r="ER169" s="18"/>
      <c r="ES169" s="18"/>
      <c r="ET169" s="18"/>
      <c r="EU169" s="22"/>
      <c r="EV169">
        <v>8.5</v>
      </c>
      <c r="EW169" t="s">
        <v>2596</v>
      </c>
      <c r="FI169" s="18"/>
      <c r="FJ169" s="18"/>
      <c r="FK169" s="18"/>
      <c r="FL169" s="18"/>
      <c r="FM169" s="18"/>
      <c r="FN169" s="18">
        <v>0.89600000000000002</v>
      </c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18"/>
      <c r="FZ169" s="18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9"/>
      <c r="GN169" s="19"/>
      <c r="GO169" s="19"/>
      <c r="GP169" s="19"/>
      <c r="GQ169" s="19"/>
      <c r="GR169" s="19">
        <v>1</v>
      </c>
      <c r="GS169" s="19"/>
      <c r="GT169" s="19"/>
      <c r="GU169" s="19"/>
      <c r="GV169" s="19"/>
      <c r="GW169" s="19"/>
      <c r="GX169" s="19"/>
      <c r="GY169" s="19"/>
      <c r="GZ169" s="19"/>
      <c r="HA169" s="19"/>
      <c r="HB169" s="19"/>
      <c r="HC169" s="19"/>
      <c r="HD169" s="19"/>
      <c r="HE169" s="19"/>
      <c r="HF169" s="19"/>
      <c r="HG169" s="19"/>
      <c r="HH169" s="19"/>
      <c r="HI169" s="19"/>
      <c r="HJ169" s="19"/>
      <c r="HK169" s="19"/>
      <c r="HL169" s="19"/>
      <c r="HM169" s="19"/>
      <c r="HN169" s="19"/>
      <c r="HO169" s="19"/>
      <c r="HP169" s="59"/>
    </row>
    <row r="170" spans="2:224" ht="15.75" thickBot="1" x14ac:dyDescent="0.3">
      <c r="B170">
        <v>200</v>
      </c>
      <c r="C170">
        <v>456</v>
      </c>
      <c r="D170" s="43">
        <v>44020</v>
      </c>
      <c r="E170" t="s">
        <v>1027</v>
      </c>
      <c r="F170" t="s">
        <v>1028</v>
      </c>
      <c r="G170">
        <v>0</v>
      </c>
      <c r="H170">
        <v>0</v>
      </c>
      <c r="I170" t="s">
        <v>1029</v>
      </c>
      <c r="J170" t="s">
        <v>20</v>
      </c>
      <c r="K170" t="s">
        <v>735</v>
      </c>
      <c r="L170" t="s">
        <v>1029</v>
      </c>
      <c r="M170" t="s">
        <v>2378</v>
      </c>
      <c r="N170" t="s">
        <v>2379</v>
      </c>
      <c r="O170" t="s">
        <v>2382</v>
      </c>
      <c r="P170" t="s">
        <v>2382</v>
      </c>
      <c r="R170">
        <v>99.9</v>
      </c>
      <c r="S170">
        <v>19.350000000000001</v>
      </c>
      <c r="T170" t="s">
        <v>2395</v>
      </c>
      <c r="Y170" s="67"/>
      <c r="Z170" s="67"/>
      <c r="AA170" s="67"/>
      <c r="AB170" s="67"/>
      <c r="AC170" s="67"/>
      <c r="AD170" s="67"/>
      <c r="AE170" s="67"/>
      <c r="AF170" s="67"/>
      <c r="AG170" s="67">
        <v>1</v>
      </c>
      <c r="AH170">
        <v>0</v>
      </c>
      <c r="AI170" s="67"/>
      <c r="AJ170" s="67"/>
      <c r="AK170" s="67"/>
      <c r="AL170" s="67"/>
      <c r="AM170" s="67"/>
      <c r="AN170" s="67"/>
      <c r="AO170" s="67">
        <v>2</v>
      </c>
      <c r="AP170" s="67"/>
      <c r="AQ170" s="67"/>
      <c r="AR170" s="67"/>
      <c r="AS170" s="67"/>
      <c r="AT170" s="67"/>
      <c r="AU170">
        <v>0</v>
      </c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  <c r="BI170" s="67"/>
      <c r="BJ170" s="67"/>
      <c r="BK170" s="67"/>
      <c r="BL170" s="67"/>
      <c r="BM170" s="68"/>
      <c r="BN170" s="68"/>
      <c r="BO170" s="68"/>
      <c r="BP170" s="68"/>
      <c r="BQ170" s="68"/>
      <c r="BR170" s="68"/>
      <c r="BS170" s="68"/>
      <c r="BT170" s="68"/>
      <c r="BU170" s="68">
        <v>1</v>
      </c>
      <c r="BV170" s="68"/>
      <c r="BW170" s="68"/>
      <c r="BX170" s="68"/>
      <c r="BY170" s="68"/>
      <c r="BZ170" s="68"/>
      <c r="CA170" s="68"/>
      <c r="CB170" s="68"/>
      <c r="CC170" s="68">
        <v>4</v>
      </c>
      <c r="CD170" s="68"/>
      <c r="CE170" s="68"/>
      <c r="CF170" s="68"/>
      <c r="CG170" s="68"/>
      <c r="CH170" s="68"/>
      <c r="CI170" s="68"/>
      <c r="CJ170" s="68"/>
      <c r="CK170" s="68"/>
      <c r="CL170" s="68"/>
      <c r="CM170" s="68"/>
      <c r="CN170" s="68"/>
      <c r="CO170" s="68"/>
      <c r="CP170" s="68"/>
      <c r="CQ170" s="68"/>
      <c r="CR170" s="68"/>
      <c r="CS170" s="68"/>
      <c r="CT170" s="68"/>
      <c r="CU170" s="68"/>
      <c r="CV170" s="68"/>
      <c r="CW170" s="68"/>
      <c r="CX170" s="68"/>
      <c r="CY170" s="68"/>
      <c r="CZ170" s="68"/>
      <c r="DA170" s="68"/>
      <c r="DB170" s="68"/>
      <c r="DC170" s="68"/>
      <c r="DD170" s="68"/>
      <c r="DE170" s="68"/>
      <c r="DF170" s="68"/>
      <c r="DG170" s="68"/>
      <c r="DH170" s="68"/>
      <c r="DI170" s="68"/>
      <c r="DJ170" s="68"/>
      <c r="DK170" s="68"/>
      <c r="DL170" s="68"/>
      <c r="DM170" s="68"/>
      <c r="DN170" s="68"/>
      <c r="DO170" s="68"/>
      <c r="DP170" s="68"/>
      <c r="DQ170" s="68"/>
      <c r="DR170" s="68"/>
      <c r="DS170" s="68"/>
      <c r="DT170" s="69"/>
      <c r="DU170" s="68"/>
      <c r="DV170" s="68"/>
      <c r="DW170" s="69"/>
      <c r="DX170" s="67"/>
      <c r="DY170" s="67"/>
      <c r="DZ170" s="70"/>
      <c r="EA170" s="68"/>
      <c r="EB170" s="68"/>
      <c r="EC170" s="68"/>
      <c r="ED170" s="68"/>
      <c r="EE170" s="68"/>
      <c r="EF170" s="68"/>
      <c r="EG170" s="69"/>
      <c r="EH170" s="67"/>
      <c r="EI170" s="67"/>
      <c r="EJ170" s="67"/>
      <c r="EK170" s="67"/>
      <c r="EL170" s="67"/>
      <c r="EM170" s="67"/>
      <c r="EN170" s="70"/>
      <c r="EO170" s="67"/>
      <c r="EP170" s="67"/>
      <c r="EQ170" s="67"/>
      <c r="ER170" s="67"/>
      <c r="ES170" s="67"/>
      <c r="ET170" s="67"/>
      <c r="EU170" s="70"/>
      <c r="FI170" s="67"/>
      <c r="FJ170" s="67"/>
      <c r="FK170" s="67"/>
      <c r="FL170" s="67"/>
      <c r="FM170" s="67"/>
      <c r="FN170" s="67"/>
      <c r="FO170" s="67"/>
      <c r="FP170" s="67"/>
      <c r="FQ170" s="67"/>
      <c r="FR170" s="67"/>
      <c r="FS170" s="67"/>
      <c r="FT170" s="67"/>
      <c r="FU170" s="67"/>
      <c r="FV170" s="67"/>
      <c r="FW170" s="67"/>
      <c r="FX170" s="67"/>
      <c r="FY170" s="67"/>
      <c r="FZ170" s="67"/>
      <c r="GA170" s="67"/>
      <c r="GB170" s="67"/>
      <c r="GC170" s="67"/>
      <c r="GD170" s="67"/>
      <c r="GE170" s="67"/>
      <c r="GF170" s="67"/>
      <c r="GG170" s="67"/>
      <c r="GH170" s="67"/>
      <c r="GI170" s="67"/>
      <c r="GJ170" s="67"/>
      <c r="GK170" s="67"/>
      <c r="GL170" s="67"/>
      <c r="GM170" s="68"/>
      <c r="GN170" s="68"/>
      <c r="GO170" s="68"/>
      <c r="GP170" s="68"/>
      <c r="GQ170" s="68"/>
      <c r="GR170" s="68"/>
      <c r="GS170" s="68"/>
      <c r="GT170" s="68"/>
      <c r="GU170" s="68"/>
      <c r="GV170" s="68"/>
      <c r="GW170" s="68"/>
      <c r="GX170" s="68"/>
      <c r="GY170" s="68"/>
      <c r="GZ170" s="68"/>
      <c r="HA170" s="68"/>
      <c r="HB170" s="68"/>
      <c r="HC170" s="68"/>
      <c r="HD170" s="68"/>
      <c r="HE170" s="68"/>
      <c r="HF170" s="68"/>
      <c r="HG170" s="68"/>
      <c r="HH170" s="68"/>
      <c r="HI170" s="68"/>
      <c r="HJ170" s="68"/>
      <c r="HK170" s="68"/>
      <c r="HL170" s="68"/>
      <c r="HM170" s="68"/>
      <c r="HN170" s="68"/>
      <c r="HO170" s="68"/>
      <c r="HP170" s="9"/>
    </row>
    <row r="171" spans="2:224" ht="15.75" thickBot="1" x14ac:dyDescent="0.3">
      <c r="B171">
        <v>713</v>
      </c>
      <c r="C171">
        <v>74</v>
      </c>
      <c r="D171" s="62">
        <v>44093</v>
      </c>
      <c r="E171" t="s">
        <v>2180</v>
      </c>
      <c r="F171">
        <v>31988957038</v>
      </c>
      <c r="G171" t="s">
        <v>2181</v>
      </c>
      <c r="H171">
        <v>0</v>
      </c>
      <c r="I171" t="s">
        <v>2182</v>
      </c>
      <c r="J171" t="s">
        <v>20</v>
      </c>
      <c r="K171" t="s">
        <v>164</v>
      </c>
      <c r="L171" t="s">
        <v>218</v>
      </c>
      <c r="M171" t="s">
        <v>2378</v>
      </c>
      <c r="N171" t="s">
        <v>2379</v>
      </c>
      <c r="O171" t="s">
        <v>2381</v>
      </c>
      <c r="P171" t="s">
        <v>2431</v>
      </c>
      <c r="R171">
        <v>265.69</v>
      </c>
      <c r="S171">
        <v>19.12</v>
      </c>
      <c r="T171" t="s">
        <v>2404</v>
      </c>
      <c r="Y171" s="18"/>
      <c r="Z171" s="18"/>
      <c r="AA171" s="18"/>
      <c r="AB171" s="18"/>
      <c r="AC171" s="18"/>
      <c r="AD171" s="18">
        <v>0.5</v>
      </c>
      <c r="AE171" s="18"/>
      <c r="AF171" s="18"/>
      <c r="AG171" s="18">
        <v>1</v>
      </c>
      <c r="AH171">
        <v>2</v>
      </c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>
        <v>0</v>
      </c>
      <c r="AV171" s="18"/>
      <c r="AW171" s="18"/>
      <c r="AX171" s="18"/>
      <c r="AY171" s="18"/>
      <c r="AZ171" s="18"/>
      <c r="BA171" s="18"/>
      <c r="BB171" s="18">
        <v>0.4</v>
      </c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9"/>
      <c r="BN171" s="19"/>
      <c r="BO171" s="19"/>
      <c r="BP171" s="19"/>
      <c r="BQ171" s="19"/>
      <c r="BR171" s="19">
        <v>1</v>
      </c>
      <c r="BS171" s="19"/>
      <c r="BT171" s="19"/>
      <c r="BU171" s="19">
        <v>1</v>
      </c>
      <c r="BV171" s="19">
        <v>2</v>
      </c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>
        <v>1</v>
      </c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23"/>
      <c r="DU171" s="19"/>
      <c r="DV171" s="19"/>
      <c r="DW171" s="23"/>
      <c r="DX171" s="18"/>
      <c r="DY171" s="18"/>
      <c r="DZ171" s="22"/>
      <c r="EA171" s="19"/>
      <c r="EB171" s="19"/>
      <c r="EC171" s="19"/>
      <c r="ED171" s="19"/>
      <c r="EE171" s="19"/>
      <c r="EF171" s="19"/>
      <c r="EG171" s="23"/>
      <c r="EH171" s="18"/>
      <c r="EI171" s="18"/>
      <c r="EJ171" s="18"/>
      <c r="EK171" s="18"/>
      <c r="EL171" s="18"/>
      <c r="EM171" s="18"/>
      <c r="EN171" s="22"/>
      <c r="EO171" s="18"/>
      <c r="EP171" s="18"/>
      <c r="EQ171" s="18"/>
      <c r="ER171" s="18"/>
      <c r="ES171" s="18"/>
      <c r="ET171" s="18"/>
      <c r="EU171" s="22"/>
      <c r="EV171">
        <v>5</v>
      </c>
      <c r="EW171" t="s">
        <v>2597</v>
      </c>
      <c r="FC171">
        <v>1.0780000000000001</v>
      </c>
      <c r="FD171">
        <v>1</v>
      </c>
      <c r="FI171" s="18"/>
      <c r="FJ171" s="18"/>
      <c r="FK171" s="18"/>
      <c r="FL171" s="18"/>
      <c r="FM171" s="18">
        <v>1.1879999999999999</v>
      </c>
      <c r="FN171" s="18">
        <v>0.92200000000000004</v>
      </c>
      <c r="FO171" s="18"/>
      <c r="FP171" s="18"/>
      <c r="FQ171" s="18"/>
      <c r="FR171" s="18"/>
      <c r="FS171" s="18"/>
      <c r="FT171" s="18"/>
      <c r="FU171" s="18"/>
      <c r="FV171" s="18"/>
      <c r="FW171" s="18"/>
      <c r="FX171" s="18"/>
      <c r="FY171" s="18"/>
      <c r="FZ171" s="18"/>
      <c r="GA171" s="18"/>
      <c r="GB171" s="18"/>
      <c r="GC171" s="18"/>
      <c r="GD171" s="18"/>
      <c r="GE171" s="18"/>
      <c r="GF171" s="18"/>
      <c r="GG171" s="18"/>
      <c r="GH171" s="18"/>
      <c r="GI171" s="18"/>
      <c r="GJ171" s="18"/>
      <c r="GK171" s="18"/>
      <c r="GL171" s="18"/>
      <c r="GM171" s="19"/>
      <c r="GN171" s="19"/>
      <c r="GO171" s="19"/>
      <c r="GP171" s="19"/>
      <c r="GQ171" s="19">
        <v>1</v>
      </c>
      <c r="GR171" s="19">
        <v>1</v>
      </c>
      <c r="GS171" s="19"/>
      <c r="GT171" s="19"/>
      <c r="GU171" s="19"/>
      <c r="GV171" s="19"/>
      <c r="GW171" s="19"/>
      <c r="GX171" s="19"/>
      <c r="GY171" s="19"/>
      <c r="GZ171" s="19"/>
      <c r="HA171" s="19"/>
      <c r="HB171" s="19"/>
      <c r="HC171" s="19"/>
      <c r="HD171" s="19"/>
      <c r="HE171" s="19"/>
      <c r="HF171" s="19"/>
      <c r="HG171" s="19"/>
      <c r="HH171" s="19"/>
      <c r="HI171" s="19"/>
      <c r="HJ171" s="19"/>
      <c r="HK171" s="19"/>
      <c r="HL171" s="19"/>
      <c r="HM171" s="19"/>
      <c r="HN171" s="19"/>
      <c r="HO171" s="19"/>
      <c r="HP171" s="59"/>
    </row>
    <row r="172" spans="2:224" ht="15.75" thickBot="1" x14ac:dyDescent="0.3">
      <c r="B172">
        <v>689</v>
      </c>
      <c r="C172">
        <v>74</v>
      </c>
      <c r="D172" s="62">
        <v>44089</v>
      </c>
      <c r="E172" t="s">
        <v>2180</v>
      </c>
      <c r="F172">
        <v>31988957038</v>
      </c>
      <c r="G172" t="s">
        <v>2181</v>
      </c>
      <c r="H172">
        <v>0</v>
      </c>
      <c r="I172" t="s">
        <v>2182</v>
      </c>
      <c r="J172" t="s">
        <v>20</v>
      </c>
      <c r="K172" t="s">
        <v>164</v>
      </c>
      <c r="M172" t="s">
        <v>2378</v>
      </c>
      <c r="N172" t="s">
        <v>2379</v>
      </c>
      <c r="O172" t="s">
        <v>2381</v>
      </c>
      <c r="P172" t="s">
        <v>2454</v>
      </c>
      <c r="R172">
        <v>135.6</v>
      </c>
      <c r="S172">
        <v>19.12</v>
      </c>
      <c r="T172" t="s">
        <v>2395</v>
      </c>
      <c r="Y172" s="18"/>
      <c r="Z172" s="18"/>
      <c r="AA172" s="18"/>
      <c r="AB172" s="18"/>
      <c r="AC172" s="18"/>
      <c r="AD172" s="18"/>
      <c r="AE172" s="18"/>
      <c r="AF172" s="18"/>
      <c r="AG172" s="18"/>
      <c r="AH172">
        <v>0</v>
      </c>
      <c r="AI172" s="18"/>
      <c r="AJ172" s="18"/>
      <c r="AK172" s="18"/>
      <c r="AL172" s="18"/>
      <c r="AM172" s="18"/>
      <c r="AN172" s="18"/>
      <c r="AO172" s="18">
        <v>0.5</v>
      </c>
      <c r="AP172" s="18"/>
      <c r="AQ172" s="18"/>
      <c r="AR172" s="18"/>
      <c r="AS172" s="18"/>
      <c r="AT172" s="18"/>
      <c r="AU172">
        <v>2</v>
      </c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>
        <v>1</v>
      </c>
      <c r="CD172" s="19"/>
      <c r="CE172" s="19"/>
      <c r="CF172" s="19"/>
      <c r="CG172" s="19"/>
      <c r="CH172" s="19"/>
      <c r="CI172" s="19">
        <v>2</v>
      </c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>
        <v>1</v>
      </c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23"/>
      <c r="DU172" s="19"/>
      <c r="DV172" s="19"/>
      <c r="DW172" s="23"/>
      <c r="DX172" s="18"/>
      <c r="DY172" s="18"/>
      <c r="DZ172" s="22"/>
      <c r="EA172" s="19"/>
      <c r="EB172" s="19"/>
      <c r="EC172" s="19"/>
      <c r="ED172" s="19"/>
      <c r="EE172" s="19"/>
      <c r="EF172" s="19"/>
      <c r="EG172" s="23"/>
      <c r="EH172" s="18"/>
      <c r="EI172" s="18"/>
      <c r="EJ172" s="18"/>
      <c r="EK172" s="18"/>
      <c r="EL172" s="18"/>
      <c r="EM172" s="18"/>
      <c r="EN172" s="22"/>
      <c r="EO172" s="18"/>
      <c r="EP172" s="18"/>
      <c r="EQ172" s="18"/>
      <c r="ER172" s="18"/>
      <c r="ES172" s="18"/>
      <c r="ET172" s="18"/>
      <c r="EU172" s="22"/>
      <c r="FI172" s="18"/>
      <c r="FJ172" s="18"/>
      <c r="FK172" s="18"/>
      <c r="FL172" s="18"/>
      <c r="FM172" s="18"/>
      <c r="FN172" s="18"/>
      <c r="FO172" s="18"/>
      <c r="FP172" s="18"/>
      <c r="FQ172" s="18"/>
      <c r="FR172" s="18"/>
      <c r="FS172" s="18"/>
      <c r="FT172" s="18"/>
      <c r="FU172" s="18"/>
      <c r="FV172" s="18"/>
      <c r="FW172" s="18"/>
      <c r="FX172" s="18"/>
      <c r="FY172" s="18"/>
      <c r="FZ172" s="18"/>
      <c r="GA172" s="18"/>
      <c r="GB172" s="18"/>
      <c r="GC172" s="18"/>
      <c r="GD172" s="18"/>
      <c r="GE172" s="18"/>
      <c r="GF172" s="18"/>
      <c r="GG172" s="18"/>
      <c r="GH172" s="18"/>
      <c r="GI172" s="18"/>
      <c r="GJ172" s="18"/>
      <c r="GK172" s="18"/>
      <c r="GL172" s="18"/>
      <c r="GM172" s="19"/>
      <c r="GN172" s="19"/>
      <c r="GO172" s="19"/>
      <c r="GP172" s="19"/>
      <c r="GQ172" s="19"/>
      <c r="GR172" s="19"/>
      <c r="GS172" s="19"/>
      <c r="GT172" s="19"/>
      <c r="GU172" s="19"/>
      <c r="GV172" s="19"/>
      <c r="GW172" s="19"/>
      <c r="GX172" s="19"/>
      <c r="GY172" s="19"/>
      <c r="GZ172" s="19"/>
      <c r="HA172" s="19"/>
      <c r="HB172" s="19"/>
      <c r="HC172" s="19"/>
      <c r="HD172" s="19"/>
      <c r="HE172" s="19"/>
      <c r="HF172" s="19"/>
      <c r="HG172" s="19"/>
      <c r="HH172" s="19"/>
      <c r="HI172" s="19"/>
      <c r="HJ172" s="19"/>
      <c r="HK172" s="19"/>
      <c r="HL172" s="19"/>
      <c r="HM172" s="19"/>
      <c r="HN172" s="19"/>
      <c r="HO172" s="19"/>
      <c r="HP172" s="59"/>
    </row>
    <row r="173" spans="2:224" ht="15.75" thickBot="1" x14ac:dyDescent="0.3">
      <c r="B173">
        <v>882</v>
      </c>
      <c r="C173">
        <v>563</v>
      </c>
      <c r="D173" s="62">
        <v>44127</v>
      </c>
      <c r="E173" t="s">
        <v>778</v>
      </c>
      <c r="F173">
        <v>31984115665</v>
      </c>
      <c r="G173" t="s">
        <v>779</v>
      </c>
      <c r="H173">
        <v>0</v>
      </c>
      <c r="I173" t="s">
        <v>780</v>
      </c>
      <c r="J173" t="s">
        <v>20</v>
      </c>
      <c r="K173" t="s">
        <v>419</v>
      </c>
      <c r="L173" t="s">
        <v>303</v>
      </c>
      <c r="M173" t="s">
        <v>2378</v>
      </c>
      <c r="N173" t="s">
        <v>617</v>
      </c>
      <c r="O173" t="s">
        <v>2381</v>
      </c>
      <c r="P173">
        <v>10</v>
      </c>
      <c r="R173">
        <v>189.9</v>
      </c>
      <c r="S173">
        <v>19</v>
      </c>
      <c r="T173" t="s">
        <v>2395</v>
      </c>
      <c r="Y173" s="18">
        <v>1.2</v>
      </c>
      <c r="Z173" s="18"/>
      <c r="AA173" s="18"/>
      <c r="AB173" s="18"/>
      <c r="AC173" s="18"/>
      <c r="AD173" s="18">
        <v>0.5</v>
      </c>
      <c r="AE173" s="18"/>
      <c r="AF173" s="18"/>
      <c r="AG173" s="18">
        <v>1</v>
      </c>
      <c r="AH173">
        <v>1</v>
      </c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>
        <v>0</v>
      </c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9">
        <v>1</v>
      </c>
      <c r="BN173" s="19"/>
      <c r="BO173" s="19"/>
      <c r="BP173" s="19"/>
      <c r="BQ173" s="19"/>
      <c r="BR173" s="19">
        <v>1</v>
      </c>
      <c r="BS173" s="19"/>
      <c r="BT173" s="19"/>
      <c r="BU173" s="19">
        <v>1</v>
      </c>
      <c r="BV173" s="19">
        <v>1</v>
      </c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23"/>
      <c r="DU173" s="19"/>
      <c r="DV173" s="19"/>
      <c r="DW173" s="23"/>
      <c r="DX173" s="18"/>
      <c r="DY173" s="18"/>
      <c r="DZ173" s="22"/>
      <c r="EA173" s="19"/>
      <c r="EB173" s="19"/>
      <c r="EC173" s="19"/>
      <c r="ED173" s="19"/>
      <c r="EE173" s="19"/>
      <c r="EF173" s="19"/>
      <c r="EG173" s="23"/>
      <c r="EH173" s="18"/>
      <c r="EI173" s="18"/>
      <c r="EJ173" s="18"/>
      <c r="EK173" s="18"/>
      <c r="EL173" s="18"/>
      <c r="EM173" s="18"/>
      <c r="EN173" s="22"/>
      <c r="EO173" s="18"/>
      <c r="EP173" s="18"/>
      <c r="EQ173" s="18"/>
      <c r="ER173" s="18"/>
      <c r="ES173" s="18"/>
      <c r="ET173" s="18"/>
      <c r="EU173" s="22"/>
      <c r="FI173" s="18"/>
      <c r="FJ173" s="18"/>
      <c r="FK173" s="18"/>
      <c r="FL173" s="18"/>
      <c r="FM173" s="18"/>
      <c r="FN173" s="18">
        <v>0.86799999999999999</v>
      </c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18"/>
      <c r="FZ173" s="18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9"/>
      <c r="GN173" s="19"/>
      <c r="GO173" s="19"/>
      <c r="GP173" s="19"/>
      <c r="GQ173" s="19"/>
      <c r="GR173" s="19">
        <v>1</v>
      </c>
      <c r="GS173" s="19"/>
      <c r="GT173" s="19"/>
      <c r="GU173" s="19"/>
      <c r="GV173" s="19"/>
      <c r="GW173" s="19"/>
      <c r="GX173" s="19"/>
      <c r="GY173" s="19"/>
      <c r="GZ173" s="19"/>
      <c r="HA173" s="19"/>
      <c r="HB173" s="19"/>
      <c r="HC173" s="19"/>
      <c r="HD173" s="19"/>
      <c r="HE173" s="19"/>
      <c r="HF173" s="19"/>
      <c r="HG173" s="19"/>
      <c r="HH173" s="19"/>
      <c r="HI173" s="19"/>
      <c r="HJ173" s="19"/>
      <c r="HK173" s="19"/>
      <c r="HL173" s="19"/>
      <c r="HM173" s="19"/>
      <c r="HN173" s="19"/>
      <c r="HO173" s="19"/>
      <c r="HP173" s="59"/>
    </row>
    <row r="174" spans="2:224" ht="15.75" thickBot="1" x14ac:dyDescent="0.3">
      <c r="B174">
        <v>769</v>
      </c>
      <c r="C174">
        <v>718</v>
      </c>
      <c r="D174" s="62">
        <v>44106</v>
      </c>
      <c r="E174" t="s">
        <v>385</v>
      </c>
      <c r="F174">
        <v>31999757227</v>
      </c>
      <c r="G174" t="s">
        <v>386</v>
      </c>
      <c r="H174">
        <v>0</v>
      </c>
      <c r="I174" t="s">
        <v>387</v>
      </c>
      <c r="J174" t="s">
        <v>20</v>
      </c>
      <c r="K174" t="s">
        <v>156</v>
      </c>
      <c r="L174" t="s">
        <v>387</v>
      </c>
      <c r="M174" t="s">
        <v>2378</v>
      </c>
      <c r="N174" t="s">
        <v>2378</v>
      </c>
      <c r="O174" t="s">
        <v>2381</v>
      </c>
      <c r="P174" t="s">
        <v>2396</v>
      </c>
      <c r="R174">
        <v>194.8</v>
      </c>
      <c r="S174">
        <v>19</v>
      </c>
      <c r="T174" t="s">
        <v>2395</v>
      </c>
      <c r="Y174" s="18">
        <v>0.97</v>
      </c>
      <c r="Z174" s="18"/>
      <c r="AA174" s="18"/>
      <c r="AB174" s="18"/>
      <c r="AC174" s="18"/>
      <c r="AD174" s="18"/>
      <c r="AE174" s="18"/>
      <c r="AF174" s="18"/>
      <c r="AG174" s="18"/>
      <c r="AH174">
        <v>2</v>
      </c>
      <c r="AI174" s="18"/>
      <c r="AJ174" s="18"/>
      <c r="AK174" s="18"/>
      <c r="AL174" s="18">
        <v>0.5</v>
      </c>
      <c r="AM174" s="18"/>
      <c r="AN174" s="18"/>
      <c r="AO174" s="18"/>
      <c r="AP174" s="18"/>
      <c r="AQ174" s="18"/>
      <c r="AR174" s="18"/>
      <c r="AS174" s="18"/>
      <c r="AT174" s="18"/>
      <c r="AU174">
        <v>0</v>
      </c>
      <c r="AV174" s="18"/>
      <c r="AW174" s="18"/>
      <c r="AX174" s="18"/>
      <c r="AY174" s="18"/>
      <c r="AZ174" s="18"/>
      <c r="BA174" s="18"/>
      <c r="BB174" s="18">
        <v>0.8</v>
      </c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9">
        <v>1</v>
      </c>
      <c r="BN174" s="19"/>
      <c r="BO174" s="19"/>
      <c r="BP174" s="19"/>
      <c r="BQ174" s="19"/>
      <c r="BR174" s="19"/>
      <c r="BS174" s="19"/>
      <c r="BT174" s="19"/>
      <c r="BU174" s="19"/>
      <c r="BV174" s="19">
        <v>2</v>
      </c>
      <c r="BW174" s="19"/>
      <c r="BX174" s="19"/>
      <c r="BY174" s="19"/>
      <c r="BZ174" s="19">
        <v>1</v>
      </c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>
        <v>2</v>
      </c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23"/>
      <c r="DU174" s="19"/>
      <c r="DV174" s="19"/>
      <c r="DW174" s="23"/>
      <c r="DX174" s="18"/>
      <c r="DY174" s="18"/>
      <c r="DZ174" s="22"/>
      <c r="EA174" s="19"/>
      <c r="EB174" s="19"/>
      <c r="EC174" s="19"/>
      <c r="ED174" s="19"/>
      <c r="EE174" s="19"/>
      <c r="EF174" s="19"/>
      <c r="EG174" s="23"/>
      <c r="EH174" s="18"/>
      <c r="EI174" s="18"/>
      <c r="EJ174" s="18"/>
      <c r="EK174" s="18"/>
      <c r="EL174" s="18"/>
      <c r="EM174" s="18"/>
      <c r="EN174" s="22"/>
      <c r="EO174" s="18"/>
      <c r="EP174" s="18"/>
      <c r="EQ174" s="18"/>
      <c r="ER174" s="18"/>
      <c r="ES174" s="18"/>
      <c r="ET174" s="18"/>
      <c r="EU174" s="22"/>
      <c r="EV174">
        <v>5</v>
      </c>
      <c r="EW174" t="s">
        <v>2618</v>
      </c>
      <c r="FC174">
        <v>0.8</v>
      </c>
      <c r="FD174">
        <v>1</v>
      </c>
      <c r="FI174" s="18"/>
      <c r="FJ174" s="18"/>
      <c r="FK174" s="18"/>
      <c r="FL174" s="18"/>
      <c r="FM174" s="18"/>
      <c r="FN174" s="18"/>
      <c r="FO174" s="18"/>
      <c r="FP174" s="18"/>
      <c r="FQ174" s="18"/>
      <c r="FR174" s="18"/>
      <c r="FS174" s="18"/>
      <c r="FT174" s="18"/>
      <c r="FU174" s="18"/>
      <c r="FV174" s="18"/>
      <c r="FW174" s="18"/>
      <c r="FX174" s="18"/>
      <c r="FY174" s="18"/>
      <c r="FZ174" s="18"/>
      <c r="GA174" s="18"/>
      <c r="GB174" s="18"/>
      <c r="GC174" s="18"/>
      <c r="GD174" s="18"/>
      <c r="GE174" s="18"/>
      <c r="GF174" s="18"/>
      <c r="GG174" s="18"/>
      <c r="GH174" s="18"/>
      <c r="GI174" s="18"/>
      <c r="GJ174" s="18"/>
      <c r="GK174" s="18"/>
      <c r="GL174" s="18"/>
      <c r="GM174" s="19"/>
      <c r="GN174" s="19"/>
      <c r="GO174" s="19"/>
      <c r="GP174" s="19"/>
      <c r="GQ174" s="19"/>
      <c r="GR174" s="19"/>
      <c r="GS174" s="19"/>
      <c r="GT174" s="19"/>
      <c r="GU174" s="19"/>
      <c r="GV174" s="19"/>
      <c r="GW174" s="19"/>
      <c r="GX174" s="19"/>
      <c r="GY174" s="19"/>
      <c r="GZ174" s="19"/>
      <c r="HA174" s="19"/>
      <c r="HB174" s="19"/>
      <c r="HC174" s="19"/>
      <c r="HD174" s="19"/>
      <c r="HE174" s="19"/>
      <c r="HF174" s="19"/>
      <c r="HG174" s="19"/>
      <c r="HH174" s="19"/>
      <c r="HI174" s="19"/>
      <c r="HJ174" s="19"/>
      <c r="HK174" s="19"/>
      <c r="HL174" s="19"/>
      <c r="HM174" s="19"/>
      <c r="HN174" s="19"/>
      <c r="HO174" s="19"/>
      <c r="HP174" s="59"/>
    </row>
    <row r="175" spans="2:224" ht="15.75" thickBot="1" x14ac:dyDescent="0.3">
      <c r="B175">
        <v>758</v>
      </c>
      <c r="C175">
        <v>852</v>
      </c>
      <c r="D175" s="62">
        <v>44101</v>
      </c>
      <c r="E175" t="s">
        <v>2839</v>
      </c>
      <c r="F175">
        <v>27997258165</v>
      </c>
      <c r="G175">
        <v>0</v>
      </c>
      <c r="H175">
        <v>0</v>
      </c>
      <c r="I175" t="s">
        <v>2840</v>
      </c>
      <c r="J175" t="s">
        <v>20</v>
      </c>
      <c r="K175" t="s">
        <v>139</v>
      </c>
      <c r="L175" t="s">
        <v>2840</v>
      </c>
      <c r="M175" t="s">
        <v>2378</v>
      </c>
      <c r="N175" t="s">
        <v>2379</v>
      </c>
      <c r="O175" t="s">
        <v>2381</v>
      </c>
      <c r="P175" t="s">
        <v>2489</v>
      </c>
      <c r="R175">
        <v>188.9</v>
      </c>
      <c r="S175">
        <v>18.95</v>
      </c>
      <c r="T175" t="s">
        <v>2404</v>
      </c>
      <c r="Y175" s="18"/>
      <c r="Z175" s="18"/>
      <c r="AA175" s="18"/>
      <c r="AB175" s="18"/>
      <c r="AC175" s="18"/>
      <c r="AD175" s="18"/>
      <c r="AE175" s="18"/>
      <c r="AF175" s="18"/>
      <c r="AG175" s="18">
        <v>1</v>
      </c>
      <c r="AH175">
        <v>0</v>
      </c>
      <c r="AI175" s="18"/>
      <c r="AJ175" s="18"/>
      <c r="AK175" s="18"/>
      <c r="AL175" s="18"/>
      <c r="AM175" s="18"/>
      <c r="AN175" s="18"/>
      <c r="AO175" s="18"/>
      <c r="AP175" s="18">
        <v>1.34</v>
      </c>
      <c r="AQ175" s="18"/>
      <c r="AR175" s="18"/>
      <c r="AS175" s="18"/>
      <c r="AT175" s="18">
        <v>1</v>
      </c>
      <c r="AU175">
        <v>0</v>
      </c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>
        <v>0.94799999999999995</v>
      </c>
      <c r="BL175" s="18"/>
      <c r="BM175" s="19"/>
      <c r="BN175" s="19"/>
      <c r="BO175" s="19"/>
      <c r="BP175" s="19"/>
      <c r="BQ175" s="19"/>
      <c r="BR175" s="19"/>
      <c r="BS175" s="19"/>
      <c r="BT175" s="19"/>
      <c r="BU175" s="19">
        <v>1</v>
      </c>
      <c r="BV175" s="19"/>
      <c r="BW175" s="19"/>
      <c r="BX175" s="19"/>
      <c r="BY175" s="19"/>
      <c r="BZ175" s="19"/>
      <c r="CA175" s="19"/>
      <c r="CB175" s="19"/>
      <c r="CC175" s="19"/>
      <c r="CD175" s="19">
        <v>1</v>
      </c>
      <c r="CE175" s="19"/>
      <c r="CF175" s="19"/>
      <c r="CG175" s="19"/>
      <c r="CH175" s="19">
        <v>2</v>
      </c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>
        <v>1</v>
      </c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23"/>
      <c r="DU175" s="19"/>
      <c r="DV175" s="19"/>
      <c r="DW175" s="23"/>
      <c r="DX175" s="18"/>
      <c r="DY175" s="18"/>
      <c r="DZ175" s="22"/>
      <c r="EA175" s="19"/>
      <c r="EB175" s="19"/>
      <c r="EC175" s="19"/>
      <c r="ED175" s="19"/>
      <c r="EE175" s="19"/>
      <c r="EF175" s="19"/>
      <c r="EG175" s="23"/>
      <c r="EH175" s="18"/>
      <c r="EI175" s="18"/>
      <c r="EJ175" s="18"/>
      <c r="EK175" s="18"/>
      <c r="EL175" s="18"/>
      <c r="EM175" s="18"/>
      <c r="EN175" s="22"/>
      <c r="EO175" s="18"/>
      <c r="EP175" s="18"/>
      <c r="EQ175" s="18"/>
      <c r="ER175" s="18"/>
      <c r="ES175" s="18"/>
      <c r="ET175" s="18"/>
      <c r="EU175" s="22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18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9"/>
      <c r="GN175" s="19"/>
      <c r="GO175" s="19"/>
      <c r="GP175" s="19"/>
      <c r="GQ175" s="19"/>
      <c r="GR175" s="19"/>
      <c r="GS175" s="19"/>
      <c r="GT175" s="19"/>
      <c r="GU175" s="19"/>
      <c r="GV175" s="19"/>
      <c r="GW175" s="19"/>
      <c r="GX175" s="19"/>
      <c r="GY175" s="19"/>
      <c r="GZ175" s="19"/>
      <c r="HA175" s="19"/>
      <c r="HB175" s="19"/>
      <c r="HC175" s="19"/>
      <c r="HD175" s="19"/>
      <c r="HE175" s="19"/>
      <c r="HF175" s="19"/>
      <c r="HG175" s="19"/>
      <c r="HH175" s="19"/>
      <c r="HI175" s="19"/>
      <c r="HJ175" s="19"/>
      <c r="HK175" s="19"/>
      <c r="HL175" s="19"/>
      <c r="HM175" s="19"/>
      <c r="HN175" s="19"/>
      <c r="HO175" s="19"/>
      <c r="HP175" s="59"/>
    </row>
    <row r="176" spans="2:224" ht="15.75" thickBot="1" x14ac:dyDescent="0.3">
      <c r="B176">
        <v>757</v>
      </c>
      <c r="C176">
        <v>794</v>
      </c>
      <c r="D176" s="62">
        <v>44101</v>
      </c>
      <c r="E176" t="s">
        <v>197</v>
      </c>
      <c r="F176">
        <v>31994862922</v>
      </c>
      <c r="G176">
        <v>0</v>
      </c>
      <c r="H176">
        <v>0</v>
      </c>
      <c r="I176" t="s">
        <v>198</v>
      </c>
      <c r="J176" t="s">
        <v>20</v>
      </c>
      <c r="K176" t="s">
        <v>139</v>
      </c>
      <c r="L176" t="s">
        <v>198</v>
      </c>
      <c r="M176" t="s">
        <v>2378</v>
      </c>
      <c r="N176" t="s">
        <v>2379</v>
      </c>
      <c r="O176" t="s">
        <v>2381</v>
      </c>
      <c r="R176">
        <v>139</v>
      </c>
      <c r="S176">
        <v>18.95</v>
      </c>
      <c r="T176" t="s">
        <v>2426</v>
      </c>
      <c r="Y176" s="18"/>
      <c r="Z176" s="18"/>
      <c r="AA176" s="18"/>
      <c r="AB176" s="18"/>
      <c r="AC176" s="18"/>
      <c r="AD176" s="18"/>
      <c r="AE176" s="18"/>
      <c r="AF176" s="18"/>
      <c r="AG176" s="18">
        <v>1</v>
      </c>
      <c r="AH176">
        <v>0</v>
      </c>
      <c r="AI176" s="18"/>
      <c r="AJ176" s="18"/>
      <c r="AK176" s="18"/>
      <c r="AL176" s="18"/>
      <c r="AM176" s="18"/>
      <c r="AN176" s="18"/>
      <c r="AO176" s="18"/>
      <c r="AP176" s="18">
        <v>1.4359999999999999</v>
      </c>
      <c r="AQ176" s="18"/>
      <c r="AR176" s="18"/>
      <c r="AS176" s="18"/>
      <c r="AT176" s="18">
        <v>1</v>
      </c>
      <c r="AU176">
        <v>0</v>
      </c>
      <c r="AV176" s="18"/>
      <c r="AW176" s="18"/>
      <c r="AX176" s="18"/>
      <c r="AY176" s="18"/>
      <c r="AZ176" s="18"/>
      <c r="BA176" s="18"/>
      <c r="BB176" s="18"/>
      <c r="BC176" s="18"/>
      <c r="BD176" s="18"/>
      <c r="BE176" s="18">
        <v>0.5</v>
      </c>
      <c r="BF176" s="18"/>
      <c r="BG176" s="18"/>
      <c r="BH176" s="18"/>
      <c r="BI176" s="18"/>
      <c r="BJ176" s="18"/>
      <c r="BK176" s="18"/>
      <c r="BL176" s="18"/>
      <c r="BM176" s="19"/>
      <c r="BN176" s="19"/>
      <c r="BO176" s="19"/>
      <c r="BP176" s="19"/>
      <c r="BQ176" s="19"/>
      <c r="BR176" s="19"/>
      <c r="BS176" s="19"/>
      <c r="BT176" s="19"/>
      <c r="BU176" s="19">
        <v>1</v>
      </c>
      <c r="BV176" s="19"/>
      <c r="BW176" s="19"/>
      <c r="BX176" s="19"/>
      <c r="BY176" s="19"/>
      <c r="BZ176" s="19"/>
      <c r="CA176" s="19"/>
      <c r="CB176" s="19"/>
      <c r="CC176" s="19"/>
      <c r="CD176" s="19">
        <v>1</v>
      </c>
      <c r="CE176" s="19"/>
      <c r="CF176" s="19"/>
      <c r="CG176" s="19"/>
      <c r="CH176" s="19">
        <v>2</v>
      </c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>
        <v>1</v>
      </c>
      <c r="CT176" s="19"/>
      <c r="CU176" s="19"/>
      <c r="CV176" s="19"/>
      <c r="CW176" s="19"/>
      <c r="CX176" s="19"/>
      <c r="CY176" s="19"/>
      <c r="CZ176" s="19"/>
      <c r="DA176" s="19"/>
      <c r="DB176" s="19">
        <v>1</v>
      </c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23"/>
      <c r="DU176" s="19"/>
      <c r="DV176" s="19"/>
      <c r="DW176" s="23"/>
      <c r="DX176" s="18"/>
      <c r="DY176" s="18"/>
      <c r="DZ176" s="22"/>
      <c r="EA176" s="19"/>
      <c r="EB176" s="19"/>
      <c r="EC176" s="19"/>
      <c r="ED176" s="19"/>
      <c r="EE176" s="19"/>
      <c r="EF176" s="19"/>
      <c r="EG176" s="23"/>
      <c r="EH176" s="18"/>
      <c r="EI176" s="18"/>
      <c r="EJ176" s="18"/>
      <c r="EK176" s="18"/>
      <c r="EL176" s="18"/>
      <c r="EM176" s="18"/>
      <c r="EN176" s="22"/>
      <c r="EO176" s="18"/>
      <c r="EP176" s="18"/>
      <c r="EQ176" s="18"/>
      <c r="ER176" s="18"/>
      <c r="ES176" s="18"/>
      <c r="ET176" s="18"/>
      <c r="EU176" s="22"/>
      <c r="FI176" s="18"/>
      <c r="FJ176" s="18"/>
      <c r="FK176" s="18"/>
      <c r="FL176" s="18"/>
      <c r="FM176" s="18"/>
      <c r="FN176" s="18"/>
      <c r="FO176" s="18"/>
      <c r="FP176" s="18"/>
      <c r="FQ176" s="18"/>
      <c r="FR176" s="18"/>
      <c r="FS176" s="18"/>
      <c r="FT176" s="18"/>
      <c r="FU176" s="18"/>
      <c r="FV176" s="18"/>
      <c r="FW176" s="18"/>
      <c r="FX176" s="18"/>
      <c r="FY176" s="18"/>
      <c r="FZ176" s="18"/>
      <c r="GA176" s="18"/>
      <c r="GB176" s="18"/>
      <c r="GC176" s="18"/>
      <c r="GD176" s="18"/>
      <c r="GE176" s="18"/>
      <c r="GF176" s="18"/>
      <c r="GG176" s="18"/>
      <c r="GH176" s="18"/>
      <c r="GI176" s="18"/>
      <c r="GJ176" s="18"/>
      <c r="GK176" s="18"/>
      <c r="GL176" s="18"/>
      <c r="GM176" s="19"/>
      <c r="GN176" s="19"/>
      <c r="GO176" s="19"/>
      <c r="GP176" s="19"/>
      <c r="GQ176" s="19"/>
      <c r="GR176" s="19"/>
      <c r="GS176" s="19"/>
      <c r="GT176" s="19"/>
      <c r="GU176" s="19"/>
      <c r="GV176" s="19"/>
      <c r="GW176" s="19"/>
      <c r="GX176" s="19"/>
      <c r="GY176" s="19"/>
      <c r="GZ176" s="19"/>
      <c r="HA176" s="19"/>
      <c r="HB176" s="19"/>
      <c r="HC176" s="19"/>
      <c r="HD176" s="19"/>
      <c r="HE176" s="19"/>
      <c r="HF176" s="19"/>
      <c r="HG176" s="19"/>
      <c r="HH176" s="19"/>
      <c r="HI176" s="19"/>
      <c r="HJ176" s="19"/>
      <c r="HK176" s="19"/>
      <c r="HL176" s="19"/>
      <c r="HM176" s="19"/>
      <c r="HN176" s="19"/>
      <c r="HO176" s="19"/>
      <c r="HP176" s="59"/>
    </row>
    <row r="177" spans="2:224" ht="15.75" thickBot="1" x14ac:dyDescent="0.3">
      <c r="B177">
        <v>912</v>
      </c>
      <c r="C177">
        <v>545</v>
      </c>
      <c r="D177" s="62">
        <v>44134</v>
      </c>
      <c r="E177" t="s">
        <v>820</v>
      </c>
      <c r="F177">
        <v>31973449705</v>
      </c>
      <c r="G177" t="s">
        <v>821</v>
      </c>
      <c r="H177">
        <v>0</v>
      </c>
      <c r="I177" t="s">
        <v>822</v>
      </c>
      <c r="J177" t="s">
        <v>20</v>
      </c>
      <c r="K177" t="s">
        <v>233</v>
      </c>
      <c r="L177" t="s">
        <v>822</v>
      </c>
      <c r="M177" t="s">
        <v>2378</v>
      </c>
      <c r="N177" t="s">
        <v>2379</v>
      </c>
      <c r="O177" t="s">
        <v>2382</v>
      </c>
      <c r="P177" t="s">
        <v>2382</v>
      </c>
      <c r="R177">
        <v>128.66999999999999</v>
      </c>
      <c r="S177">
        <v>18.8</v>
      </c>
      <c r="T177" t="s">
        <v>2380</v>
      </c>
      <c r="Y177" s="18"/>
      <c r="Z177" s="18"/>
      <c r="AA177" s="18"/>
      <c r="AB177" s="18"/>
      <c r="AC177" s="18"/>
      <c r="AD177" s="18"/>
      <c r="AE177" s="18"/>
      <c r="AF177" s="18"/>
      <c r="AG177" s="18"/>
      <c r="AH177">
        <v>1</v>
      </c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>
        <v>0</v>
      </c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>
        <v>1</v>
      </c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>
        <v>1</v>
      </c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23"/>
      <c r="DU177" s="19"/>
      <c r="DV177" s="19"/>
      <c r="DW177" s="23"/>
      <c r="DX177" s="18"/>
      <c r="DY177" s="18"/>
      <c r="DZ177" s="22"/>
      <c r="EA177" s="19"/>
      <c r="EB177" s="19"/>
      <c r="EC177" s="19"/>
      <c r="ED177" s="19"/>
      <c r="EE177" s="19"/>
      <c r="EF177" s="19"/>
      <c r="EG177" s="23"/>
      <c r="EH177" s="18"/>
      <c r="EI177" s="18"/>
      <c r="EJ177" s="18"/>
      <c r="EK177" s="18"/>
      <c r="EL177" s="18"/>
      <c r="EM177" s="18"/>
      <c r="EN177" s="22"/>
      <c r="EO177" s="18"/>
      <c r="EP177" s="18"/>
      <c r="EQ177" s="18"/>
      <c r="ER177" s="18"/>
      <c r="ES177" s="18"/>
      <c r="ET177" s="18"/>
      <c r="EU177" s="22"/>
      <c r="FI177" s="18"/>
      <c r="FJ177" s="18"/>
      <c r="FK177" s="18"/>
      <c r="FL177" s="18"/>
      <c r="FM177" s="18"/>
      <c r="FN177" s="18"/>
      <c r="FO177" s="18"/>
      <c r="FP177" s="18"/>
      <c r="FQ177" s="18">
        <v>1.36</v>
      </c>
      <c r="FR177" s="18"/>
      <c r="FS177" s="18"/>
      <c r="FT177" s="18"/>
      <c r="FU177" s="18"/>
      <c r="FV177" s="18"/>
      <c r="FW177" s="18"/>
      <c r="FX177" s="18"/>
      <c r="FY177" s="18"/>
      <c r="FZ177" s="18"/>
      <c r="GA177" s="18"/>
      <c r="GB177" s="18"/>
      <c r="GC177" s="18"/>
      <c r="GD177" s="18"/>
      <c r="GE177" s="18"/>
      <c r="GF177" s="18"/>
      <c r="GG177" s="18"/>
      <c r="GH177" s="18"/>
      <c r="GI177" s="18"/>
      <c r="GJ177" s="18"/>
      <c r="GK177" s="18"/>
      <c r="GL177" s="18"/>
      <c r="GM177" s="19"/>
      <c r="GN177" s="19"/>
      <c r="GO177" s="19"/>
      <c r="GP177" s="19"/>
      <c r="GQ177" s="19"/>
      <c r="GR177" s="19"/>
      <c r="GS177" s="19"/>
      <c r="GT177" s="19"/>
      <c r="GU177" s="19">
        <v>1</v>
      </c>
      <c r="GV177" s="19"/>
      <c r="GW177" s="19"/>
      <c r="GX177" s="19"/>
      <c r="GY177" s="19"/>
      <c r="GZ177" s="19"/>
      <c r="HA177" s="19"/>
      <c r="HB177" s="19"/>
      <c r="HC177" s="19"/>
      <c r="HD177" s="19"/>
      <c r="HE177" s="19"/>
      <c r="HF177" s="19"/>
      <c r="HG177" s="19"/>
      <c r="HH177" s="19"/>
      <c r="HI177" s="19"/>
      <c r="HJ177" s="19"/>
      <c r="HK177" s="19"/>
      <c r="HL177" s="19"/>
      <c r="HM177" s="19"/>
      <c r="HN177" s="19"/>
      <c r="HO177" s="19"/>
      <c r="HP177" s="59"/>
    </row>
    <row r="178" spans="2:224" ht="15.75" thickBot="1" x14ac:dyDescent="0.3">
      <c r="B178">
        <v>452</v>
      </c>
      <c r="C178">
        <v>742</v>
      </c>
      <c r="D178" s="62">
        <v>44051</v>
      </c>
      <c r="E178" t="s">
        <v>328</v>
      </c>
      <c r="F178">
        <v>31991327720</v>
      </c>
      <c r="G178">
        <v>0</v>
      </c>
      <c r="H178">
        <v>0</v>
      </c>
      <c r="I178" t="s">
        <v>329</v>
      </c>
      <c r="J178" t="s">
        <v>20</v>
      </c>
      <c r="K178" t="s">
        <v>239</v>
      </c>
      <c r="L178" t="s">
        <v>329</v>
      </c>
      <c r="M178" t="s">
        <v>2378</v>
      </c>
      <c r="N178" t="s">
        <v>2379</v>
      </c>
      <c r="O178" t="s">
        <v>2381</v>
      </c>
      <c r="P178">
        <v>5</v>
      </c>
      <c r="R178">
        <v>104.8</v>
      </c>
      <c r="S178">
        <v>18.77</v>
      </c>
      <c r="T178" t="s">
        <v>2420</v>
      </c>
      <c r="Y178" s="18"/>
      <c r="Z178" s="18"/>
      <c r="AA178" s="18"/>
      <c r="AB178" s="18"/>
      <c r="AC178" s="18"/>
      <c r="AD178" s="18">
        <v>1</v>
      </c>
      <c r="AE178" s="18"/>
      <c r="AF178" s="18"/>
      <c r="AG178" s="18"/>
      <c r="AH178">
        <v>1</v>
      </c>
      <c r="AI178" s="18"/>
      <c r="AJ178" s="18"/>
      <c r="AK178" s="18"/>
      <c r="AL178" s="18"/>
      <c r="AM178" s="18"/>
      <c r="AN178" s="18"/>
      <c r="AO178" s="18"/>
      <c r="AP178" s="18">
        <v>1.254</v>
      </c>
      <c r="AQ178" s="18"/>
      <c r="AR178" s="18"/>
      <c r="AS178" s="18"/>
      <c r="AT178" s="18"/>
      <c r="AU178">
        <v>0</v>
      </c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9"/>
      <c r="BN178" s="19"/>
      <c r="BO178" s="19"/>
      <c r="BP178" s="19"/>
      <c r="BQ178" s="19"/>
      <c r="BR178" s="19">
        <v>2</v>
      </c>
      <c r="BS178" s="19"/>
      <c r="BT178" s="19"/>
      <c r="BU178" s="19"/>
      <c r="BV178" s="19">
        <v>1</v>
      </c>
      <c r="BW178" s="19"/>
      <c r="BX178" s="19"/>
      <c r="BY178" s="19"/>
      <c r="BZ178" s="19"/>
      <c r="CA178" s="19"/>
      <c r="CB178" s="19"/>
      <c r="CC178" s="19"/>
      <c r="CD178" s="19">
        <v>1</v>
      </c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23"/>
      <c r="DU178" s="19"/>
      <c r="DV178" s="19"/>
      <c r="DW178" s="23"/>
      <c r="DX178" s="18"/>
      <c r="DY178" s="18"/>
      <c r="DZ178" s="22"/>
      <c r="EA178" s="19"/>
      <c r="EB178" s="19"/>
      <c r="EC178" s="19"/>
      <c r="ED178" s="19"/>
      <c r="EE178" s="19"/>
      <c r="EF178" s="19"/>
      <c r="EG178" s="23"/>
      <c r="EH178" s="18"/>
      <c r="EI178" s="18"/>
      <c r="EJ178" s="18"/>
      <c r="EK178" s="18"/>
      <c r="EL178" s="18"/>
      <c r="EM178" s="18"/>
      <c r="EN178" s="22"/>
      <c r="EO178" s="18"/>
      <c r="EP178" s="18"/>
      <c r="EQ178" s="18"/>
      <c r="ER178" s="18"/>
      <c r="ES178" s="18"/>
      <c r="ET178" s="18"/>
      <c r="EU178" s="22"/>
      <c r="FI178" s="18"/>
      <c r="FJ178" s="18"/>
      <c r="FK178" s="18"/>
      <c r="FL178" s="18"/>
      <c r="FM178" s="18"/>
      <c r="FN178" s="18"/>
      <c r="FO178" s="18"/>
      <c r="FP178" s="18"/>
      <c r="FQ178" s="18"/>
      <c r="FR178" s="18"/>
      <c r="FS178" s="18"/>
      <c r="FT178" s="18"/>
      <c r="FU178" s="18"/>
      <c r="FV178" s="18"/>
      <c r="FW178" s="18"/>
      <c r="FX178" s="18"/>
      <c r="FY178" s="18"/>
      <c r="FZ178" s="18"/>
      <c r="GA178" s="18"/>
      <c r="GB178" s="18"/>
      <c r="GC178" s="18"/>
      <c r="GD178" s="18"/>
      <c r="GE178" s="18"/>
      <c r="GF178" s="18"/>
      <c r="GG178" s="18"/>
      <c r="GH178" s="18"/>
      <c r="GI178" s="18"/>
      <c r="GJ178" s="18"/>
      <c r="GK178" s="18"/>
      <c r="GL178" s="18"/>
      <c r="GM178" s="19"/>
      <c r="GN178" s="19"/>
      <c r="GO178" s="19"/>
      <c r="GP178" s="19"/>
      <c r="GQ178" s="19"/>
      <c r="GR178" s="19"/>
      <c r="GS178" s="19"/>
      <c r="GT178" s="19"/>
      <c r="GU178" s="19"/>
      <c r="GV178" s="19"/>
      <c r="GW178" s="19"/>
      <c r="GX178" s="19"/>
      <c r="GY178" s="19"/>
      <c r="GZ178" s="19"/>
      <c r="HA178" s="19"/>
      <c r="HB178" s="19"/>
      <c r="HC178" s="19"/>
      <c r="HD178" s="19"/>
      <c r="HE178" s="19"/>
      <c r="HF178" s="19"/>
      <c r="HG178" s="19"/>
      <c r="HH178" s="19"/>
      <c r="HI178" s="19"/>
      <c r="HJ178" s="19"/>
      <c r="HK178" s="19"/>
      <c r="HL178" s="19"/>
      <c r="HM178" s="19"/>
      <c r="HN178" s="19"/>
      <c r="HO178" s="19"/>
      <c r="HP178" s="59"/>
    </row>
    <row r="179" spans="2:224" ht="15.75" thickBot="1" x14ac:dyDescent="0.3">
      <c r="B179">
        <v>558</v>
      </c>
      <c r="C179">
        <v>779</v>
      </c>
      <c r="D179" s="62">
        <v>44066</v>
      </c>
      <c r="E179" t="s">
        <v>236</v>
      </c>
      <c r="F179">
        <v>31987661238</v>
      </c>
      <c r="G179" t="s">
        <v>237</v>
      </c>
      <c r="H179">
        <v>0</v>
      </c>
      <c r="I179" t="s">
        <v>238</v>
      </c>
      <c r="J179" t="s">
        <v>20</v>
      </c>
      <c r="K179" t="s">
        <v>239</v>
      </c>
      <c r="L179" t="s">
        <v>238</v>
      </c>
      <c r="M179" t="s">
        <v>2378</v>
      </c>
      <c r="N179" t="s">
        <v>2379</v>
      </c>
      <c r="O179" t="s">
        <v>2381</v>
      </c>
      <c r="P179" t="s">
        <v>2622</v>
      </c>
      <c r="R179">
        <v>159.9</v>
      </c>
      <c r="S179">
        <v>18.75</v>
      </c>
      <c r="T179" t="s">
        <v>2404</v>
      </c>
      <c r="Y179" s="18">
        <v>0.93</v>
      </c>
      <c r="Z179" s="18"/>
      <c r="AA179" s="18"/>
      <c r="AB179" s="18"/>
      <c r="AC179" s="18">
        <v>0.58199999999999996</v>
      </c>
      <c r="AD179" s="18"/>
      <c r="AE179" s="18"/>
      <c r="AF179" s="18"/>
      <c r="AG179" s="18">
        <v>1</v>
      </c>
      <c r="AH179">
        <v>1</v>
      </c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V179" s="18"/>
      <c r="AW179" s="18"/>
      <c r="AX179" s="18"/>
      <c r="AY179" s="18"/>
      <c r="AZ179" s="18"/>
      <c r="BA179" s="18"/>
      <c r="BB179" s="18">
        <v>0.8</v>
      </c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9">
        <v>1</v>
      </c>
      <c r="BN179" s="19"/>
      <c r="BO179" s="19"/>
      <c r="BP179" s="19"/>
      <c r="BQ179" s="19">
        <v>1</v>
      </c>
      <c r="BR179" s="19"/>
      <c r="BS179" s="19"/>
      <c r="BT179" s="19"/>
      <c r="BU179" s="19">
        <v>1</v>
      </c>
      <c r="BV179" s="19">
        <v>1</v>
      </c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>
        <v>2</v>
      </c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23"/>
      <c r="DU179" s="19"/>
      <c r="DV179" s="19"/>
      <c r="DW179" s="23"/>
      <c r="DX179" s="18"/>
      <c r="DY179" s="18"/>
      <c r="DZ179" s="22"/>
      <c r="EA179" s="19"/>
      <c r="EB179" s="19"/>
      <c r="EC179" s="19"/>
      <c r="ED179" s="19"/>
      <c r="EE179" s="19"/>
      <c r="EF179" s="19"/>
      <c r="EG179" s="23"/>
      <c r="EH179" s="18"/>
      <c r="EI179" s="18"/>
      <c r="EJ179" s="18"/>
      <c r="EK179" s="18"/>
      <c r="EL179" s="18"/>
      <c r="EM179" s="18"/>
      <c r="EN179" s="22"/>
      <c r="EO179" s="18"/>
      <c r="EP179" s="18"/>
      <c r="EQ179" s="18"/>
      <c r="ER179" s="18"/>
      <c r="ES179" s="18"/>
      <c r="ET179" s="18"/>
      <c r="EU179" s="22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  <c r="FS179" s="18"/>
      <c r="FT179" s="18"/>
      <c r="FU179" s="18"/>
      <c r="FV179" s="18"/>
      <c r="FW179" s="18"/>
      <c r="FX179" s="18"/>
      <c r="FY179" s="18"/>
      <c r="FZ179" s="18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9"/>
      <c r="GN179" s="19"/>
      <c r="GO179" s="19"/>
      <c r="GP179" s="19"/>
      <c r="GQ179" s="19"/>
      <c r="GR179" s="19"/>
      <c r="GS179" s="19"/>
      <c r="GT179" s="19"/>
      <c r="GU179" s="19"/>
      <c r="GV179" s="19"/>
      <c r="GW179" s="19"/>
      <c r="GX179" s="19"/>
      <c r="GY179" s="19"/>
      <c r="GZ179" s="19"/>
      <c r="HA179" s="19"/>
      <c r="HB179" s="19"/>
      <c r="HC179" s="19"/>
      <c r="HD179" s="19"/>
      <c r="HE179" s="19"/>
      <c r="HF179" s="19"/>
      <c r="HG179" s="19"/>
      <c r="HH179" s="19"/>
      <c r="HI179" s="19"/>
      <c r="HJ179" s="19"/>
      <c r="HK179" s="19"/>
      <c r="HL179" s="19"/>
      <c r="HM179" s="19"/>
      <c r="HN179" s="19"/>
      <c r="HO179" s="19"/>
      <c r="HP179" s="59"/>
    </row>
    <row r="180" spans="2:224" ht="15.75" thickBot="1" x14ac:dyDescent="0.3">
      <c r="B180">
        <v>950</v>
      </c>
      <c r="C180">
        <v>441</v>
      </c>
      <c r="D180" s="62">
        <v>44143</v>
      </c>
      <c r="E180" t="s">
        <v>1056</v>
      </c>
      <c r="F180" t="s">
        <v>1057</v>
      </c>
      <c r="G180">
        <v>0</v>
      </c>
      <c r="H180">
        <v>0</v>
      </c>
      <c r="I180" t="s">
        <v>1058</v>
      </c>
      <c r="J180" t="s">
        <v>20</v>
      </c>
      <c r="K180" t="s">
        <v>72</v>
      </c>
      <c r="L180" t="s">
        <v>1058</v>
      </c>
      <c r="M180" t="s">
        <v>2378</v>
      </c>
      <c r="N180" t="s">
        <v>2379</v>
      </c>
      <c r="O180" t="s">
        <v>2381</v>
      </c>
      <c r="P180" t="s">
        <v>2431</v>
      </c>
      <c r="R180">
        <v>230.3</v>
      </c>
      <c r="S180">
        <v>18.73</v>
      </c>
      <c r="T180" t="s">
        <v>2404</v>
      </c>
      <c r="Y180" s="18"/>
      <c r="Z180" s="18"/>
      <c r="AA180" s="18"/>
      <c r="AB180" s="18"/>
      <c r="AC180" s="18"/>
      <c r="AD180" s="18">
        <v>0.5</v>
      </c>
      <c r="AE180" s="18"/>
      <c r="AF180" s="18"/>
      <c r="AG180" s="18">
        <v>1</v>
      </c>
      <c r="AH180">
        <v>1</v>
      </c>
      <c r="AI180" s="18"/>
      <c r="AJ180" s="18"/>
      <c r="AK180" s="18"/>
      <c r="AL180" s="18">
        <v>0.5</v>
      </c>
      <c r="AM180" s="18"/>
      <c r="AN180" s="18"/>
      <c r="AO180" s="18"/>
      <c r="AP180" s="18"/>
      <c r="AQ180" s="18"/>
      <c r="AR180" s="18"/>
      <c r="AS180" s="18"/>
      <c r="AT180" s="18"/>
      <c r="AU180">
        <v>0</v>
      </c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9"/>
      <c r="BN180" s="19"/>
      <c r="BO180" s="19"/>
      <c r="BP180" s="19"/>
      <c r="BQ180" s="19"/>
      <c r="BR180" s="19">
        <v>1</v>
      </c>
      <c r="BS180" s="19"/>
      <c r="BT180" s="19"/>
      <c r="BU180" s="19">
        <v>1</v>
      </c>
      <c r="BV180" s="19">
        <v>1</v>
      </c>
      <c r="BW180" s="19"/>
      <c r="BX180" s="19"/>
      <c r="BY180" s="19"/>
      <c r="BZ180" s="19">
        <v>1</v>
      </c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23"/>
      <c r="DU180" s="19"/>
      <c r="DV180" s="19"/>
      <c r="DW180" s="23"/>
      <c r="DX180" s="18"/>
      <c r="DY180" s="18"/>
      <c r="DZ180" s="22"/>
      <c r="EA180" s="19"/>
      <c r="EB180" s="19"/>
      <c r="EC180" s="19"/>
      <c r="ED180" s="19"/>
      <c r="EE180" s="19"/>
      <c r="EF180" s="19"/>
      <c r="EG180" s="23"/>
      <c r="EH180" s="18"/>
      <c r="EI180" s="18"/>
      <c r="EJ180" s="18"/>
      <c r="EK180" s="18"/>
      <c r="EL180" s="18"/>
      <c r="EM180" s="18"/>
      <c r="EN180" s="22"/>
      <c r="EO180" s="18"/>
      <c r="EP180" s="18"/>
      <c r="EQ180" s="18"/>
      <c r="ER180" s="18"/>
      <c r="ES180" s="18"/>
      <c r="ET180" s="18"/>
      <c r="EU180" s="22"/>
      <c r="EX180">
        <v>1.01</v>
      </c>
      <c r="EY180">
        <v>1</v>
      </c>
      <c r="FI180" s="18"/>
      <c r="FJ180" s="18"/>
      <c r="FK180" s="18"/>
      <c r="FL180" s="18"/>
      <c r="FM180" s="18"/>
      <c r="FN180" s="18">
        <v>0.92</v>
      </c>
      <c r="FO180" s="18"/>
      <c r="FP180" s="18"/>
      <c r="FQ180" s="18"/>
      <c r="FR180" s="18"/>
      <c r="FS180" s="18">
        <v>0.5</v>
      </c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9"/>
      <c r="GN180" s="19"/>
      <c r="GO180" s="19"/>
      <c r="GP180" s="19"/>
      <c r="GQ180" s="19"/>
      <c r="GR180" s="19">
        <v>1</v>
      </c>
      <c r="GS180" s="19"/>
      <c r="GT180" s="19"/>
      <c r="GU180" s="19"/>
      <c r="GV180" s="19"/>
      <c r="GW180" s="19">
        <v>1</v>
      </c>
      <c r="GX180" s="19"/>
      <c r="GY180" s="19"/>
      <c r="GZ180" s="19"/>
      <c r="HA180" s="19"/>
      <c r="HB180" s="19"/>
      <c r="HC180" s="19"/>
      <c r="HD180" s="19"/>
      <c r="HE180" s="19"/>
      <c r="HF180" s="19"/>
      <c r="HG180" s="19"/>
      <c r="HH180" s="19"/>
      <c r="HI180" s="19"/>
      <c r="HJ180" s="19"/>
      <c r="HK180" s="19"/>
      <c r="HL180" s="19"/>
      <c r="HM180" s="19"/>
      <c r="HN180" s="19"/>
      <c r="HO180" s="19"/>
      <c r="HP180" s="59"/>
    </row>
    <row r="181" spans="2:224" ht="15.75" thickBot="1" x14ac:dyDescent="0.3">
      <c r="B181">
        <v>1019</v>
      </c>
      <c r="C181">
        <v>422</v>
      </c>
      <c r="D181" s="62">
        <v>44163</v>
      </c>
      <c r="E181" t="s">
        <v>1105</v>
      </c>
      <c r="F181">
        <v>31994333067</v>
      </c>
      <c r="G181">
        <v>0</v>
      </c>
      <c r="H181">
        <v>0</v>
      </c>
      <c r="I181" t="s">
        <v>1106</v>
      </c>
      <c r="J181" t="s">
        <v>20</v>
      </c>
      <c r="K181" t="s">
        <v>490</v>
      </c>
      <c r="L181" t="s">
        <v>1106</v>
      </c>
      <c r="M181" t="s">
        <v>2378</v>
      </c>
      <c r="N181" t="s">
        <v>2379</v>
      </c>
      <c r="O181" t="s">
        <v>2382</v>
      </c>
      <c r="P181" t="s">
        <v>2382</v>
      </c>
      <c r="R181">
        <v>117.5</v>
      </c>
      <c r="S181">
        <v>18.62</v>
      </c>
      <c r="T181" t="s">
        <v>2395</v>
      </c>
      <c r="Y181" s="18"/>
      <c r="Z181" s="18"/>
      <c r="AA181" s="18"/>
      <c r="AB181" s="18"/>
      <c r="AC181" s="18">
        <v>1.35</v>
      </c>
      <c r="AD181" s="18">
        <v>1.5</v>
      </c>
      <c r="AE181" s="18"/>
      <c r="AF181" s="18"/>
      <c r="AG181" s="18"/>
      <c r="AH181">
        <v>0</v>
      </c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>
        <v>0</v>
      </c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9"/>
      <c r="BN181" s="19"/>
      <c r="BO181" s="19"/>
      <c r="BP181" s="19"/>
      <c r="BQ181" s="19">
        <v>2</v>
      </c>
      <c r="BR181" s="19">
        <v>3</v>
      </c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23"/>
      <c r="DU181" s="19"/>
      <c r="DV181" s="19"/>
      <c r="DW181" s="23"/>
      <c r="DX181" s="18"/>
      <c r="DY181" s="18"/>
      <c r="DZ181" s="22"/>
      <c r="EA181" s="19"/>
      <c r="EB181" s="19"/>
      <c r="EC181" s="19"/>
      <c r="ED181" s="19"/>
      <c r="EE181" s="19"/>
      <c r="EF181" s="19"/>
      <c r="EG181" s="23"/>
      <c r="EH181" s="18"/>
      <c r="EI181" s="18"/>
      <c r="EJ181" s="18"/>
      <c r="EK181" s="18"/>
      <c r="EL181" s="18"/>
      <c r="EM181" s="18"/>
      <c r="EN181" s="22"/>
      <c r="EO181" s="18"/>
      <c r="EP181" s="18"/>
      <c r="EQ181" s="18"/>
      <c r="ER181" s="18"/>
      <c r="ES181" s="18"/>
      <c r="ET181" s="18"/>
      <c r="EU181" s="22"/>
      <c r="FI181" s="18"/>
      <c r="FJ181" s="18"/>
      <c r="FK181" s="18"/>
      <c r="FL181" s="18"/>
      <c r="FM181" s="18"/>
      <c r="FN181" s="18"/>
      <c r="FO181" s="18"/>
      <c r="FP181" s="18"/>
      <c r="FQ181" s="18"/>
      <c r="FR181" s="18"/>
      <c r="FS181" s="18"/>
      <c r="FT181" s="18"/>
      <c r="FU181" s="18"/>
      <c r="FV181" s="18"/>
      <c r="FW181" s="18"/>
      <c r="FX181" s="18"/>
      <c r="FY181" s="18"/>
      <c r="FZ181" s="18"/>
      <c r="GA181" s="18"/>
      <c r="GB181" s="18"/>
      <c r="GC181" s="18"/>
      <c r="GD181" s="18"/>
      <c r="GE181" s="18"/>
      <c r="GF181" s="18"/>
      <c r="GG181" s="18"/>
      <c r="GH181" s="18"/>
      <c r="GI181" s="18"/>
      <c r="GJ181" s="18"/>
      <c r="GK181" s="18"/>
      <c r="GL181" s="18"/>
      <c r="GM181" s="19"/>
      <c r="GN181" s="19"/>
      <c r="GO181" s="19"/>
      <c r="GP181" s="19"/>
      <c r="GQ181" s="19"/>
      <c r="GR181" s="19"/>
      <c r="GS181" s="19"/>
      <c r="GT181" s="19"/>
      <c r="GU181" s="19"/>
      <c r="GV181" s="19"/>
      <c r="GW181" s="19"/>
      <c r="GX181" s="19"/>
      <c r="GY181" s="19"/>
      <c r="GZ181" s="19"/>
      <c r="HA181" s="19"/>
      <c r="HB181" s="19"/>
      <c r="HC181" s="19"/>
      <c r="HD181" s="19"/>
      <c r="HE181" s="19"/>
      <c r="HF181" s="19"/>
      <c r="HG181" s="19"/>
      <c r="HH181" s="19"/>
      <c r="HI181" s="19"/>
      <c r="HJ181" s="19"/>
      <c r="HK181" s="19"/>
      <c r="HL181" s="19"/>
      <c r="HM181" s="19"/>
      <c r="HN181" s="19"/>
      <c r="HO181" s="19"/>
      <c r="HP181" s="59"/>
    </row>
    <row r="182" spans="2:224" ht="15.75" thickBot="1" x14ac:dyDescent="0.3">
      <c r="B182">
        <v>1025</v>
      </c>
      <c r="C182">
        <v>946</v>
      </c>
      <c r="D182" s="62">
        <v>44163</v>
      </c>
      <c r="E182" t="s">
        <v>3109</v>
      </c>
      <c r="F182">
        <v>38991751329</v>
      </c>
      <c r="G182">
        <v>0</v>
      </c>
      <c r="H182">
        <v>0</v>
      </c>
      <c r="I182" t="s">
        <v>3110</v>
      </c>
      <c r="J182" t="s">
        <v>20</v>
      </c>
      <c r="K182" t="s">
        <v>65</v>
      </c>
      <c r="L182" t="s">
        <v>3110</v>
      </c>
      <c r="M182" t="s">
        <v>2378</v>
      </c>
      <c r="N182" t="s">
        <v>2379</v>
      </c>
      <c r="O182" t="s">
        <v>2381</v>
      </c>
      <c r="P182" t="s">
        <v>2431</v>
      </c>
      <c r="R182">
        <v>112.72</v>
      </c>
      <c r="S182">
        <v>18.5</v>
      </c>
      <c r="T182" t="s">
        <v>2395</v>
      </c>
      <c r="Y182" s="18"/>
      <c r="Z182" s="18"/>
      <c r="AA182" s="18"/>
      <c r="AB182" s="18"/>
      <c r="AC182" s="18"/>
      <c r="AD182" s="18"/>
      <c r="AE182" s="18"/>
      <c r="AF182" s="18"/>
      <c r="AG182" s="18">
        <v>1</v>
      </c>
      <c r="AH182">
        <v>0</v>
      </c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>
        <v>0</v>
      </c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9"/>
      <c r="BN182" s="19"/>
      <c r="BO182" s="19"/>
      <c r="BP182" s="19"/>
      <c r="BQ182" s="19"/>
      <c r="BR182" s="19"/>
      <c r="BS182" s="19"/>
      <c r="BT182" s="19"/>
      <c r="BU182" s="19">
        <v>1</v>
      </c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23"/>
      <c r="DU182" s="19"/>
      <c r="DV182" s="19"/>
      <c r="DW182" s="23"/>
      <c r="DX182" s="18"/>
      <c r="DY182" s="18"/>
      <c r="DZ182" s="22"/>
      <c r="EA182" s="19"/>
      <c r="EB182" s="19"/>
      <c r="EC182" s="19"/>
      <c r="ED182" s="19"/>
      <c r="EE182" s="19"/>
      <c r="EF182" s="19"/>
      <c r="EG182" s="23"/>
      <c r="EH182" s="18"/>
      <c r="EI182" s="18"/>
      <c r="EJ182" s="18"/>
      <c r="EK182" s="18"/>
      <c r="EL182" s="18"/>
      <c r="EM182" s="18"/>
      <c r="EN182" s="22"/>
      <c r="EO182" s="18"/>
      <c r="EP182" s="18"/>
      <c r="EQ182" s="18"/>
      <c r="ER182" s="18"/>
      <c r="ES182" s="18"/>
      <c r="ET182" s="18"/>
      <c r="EU182" s="22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>
        <v>0.5</v>
      </c>
      <c r="FT182" s="18"/>
      <c r="FU182" s="18"/>
      <c r="FV182" s="18"/>
      <c r="FW182" s="18"/>
      <c r="FX182" s="18"/>
      <c r="FY182" s="18"/>
      <c r="FZ182" s="18"/>
      <c r="GA182" s="18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9"/>
      <c r="GN182" s="19"/>
      <c r="GO182" s="19"/>
      <c r="GP182" s="19"/>
      <c r="GQ182" s="19"/>
      <c r="GR182" s="19"/>
      <c r="GS182" s="19"/>
      <c r="GT182" s="19"/>
      <c r="GU182" s="19"/>
      <c r="GV182" s="19"/>
      <c r="GW182" s="19">
        <v>1</v>
      </c>
      <c r="GX182" s="19"/>
      <c r="GY182" s="19"/>
      <c r="GZ182" s="19"/>
      <c r="HA182" s="19"/>
      <c r="HB182" s="19"/>
      <c r="HC182" s="19"/>
      <c r="HD182" s="19"/>
      <c r="HE182" s="19"/>
      <c r="HF182" s="19"/>
      <c r="HG182" s="19"/>
      <c r="HH182" s="19"/>
      <c r="HI182" s="19"/>
      <c r="HJ182" s="19"/>
      <c r="HK182" s="19"/>
      <c r="HL182" s="19"/>
      <c r="HM182" s="19"/>
      <c r="HN182" s="19"/>
      <c r="HO182" s="19"/>
      <c r="HP182" s="59"/>
    </row>
    <row r="183" spans="2:224" ht="15.75" thickBot="1" x14ac:dyDescent="0.3">
      <c r="B183">
        <v>1035</v>
      </c>
      <c r="C183">
        <v>892</v>
      </c>
      <c r="D183" s="62">
        <v>44167</v>
      </c>
      <c r="E183" t="s">
        <v>2946</v>
      </c>
      <c r="F183">
        <v>31983020640</v>
      </c>
      <c r="G183">
        <v>0</v>
      </c>
      <c r="H183">
        <v>0</v>
      </c>
      <c r="I183" t="s">
        <v>2947</v>
      </c>
      <c r="J183" t="s">
        <v>20</v>
      </c>
      <c r="K183" t="s">
        <v>375</v>
      </c>
      <c r="L183" t="s">
        <v>2947</v>
      </c>
      <c r="M183" t="s">
        <v>2378</v>
      </c>
      <c r="N183" t="s">
        <v>2403</v>
      </c>
      <c r="O183" t="s">
        <v>2381</v>
      </c>
      <c r="P183">
        <v>10</v>
      </c>
      <c r="R183">
        <v>239.7</v>
      </c>
      <c r="S183">
        <v>18.39</v>
      </c>
      <c r="T183" t="s">
        <v>2395</v>
      </c>
      <c r="Y183" s="18"/>
      <c r="Z183" s="18"/>
      <c r="AA183" s="18"/>
      <c r="AB183" s="18"/>
      <c r="AC183" s="18"/>
      <c r="AD183" s="18">
        <v>1</v>
      </c>
      <c r="AE183" s="18"/>
      <c r="AF183" s="18"/>
      <c r="AG183" s="18">
        <v>1</v>
      </c>
      <c r="AH183">
        <v>3</v>
      </c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>
        <v>0</v>
      </c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9"/>
      <c r="BN183" s="19"/>
      <c r="BO183" s="19"/>
      <c r="BP183" s="19"/>
      <c r="BQ183" s="19"/>
      <c r="BR183" s="19">
        <v>2</v>
      </c>
      <c r="BS183" s="19"/>
      <c r="BT183" s="19"/>
      <c r="BU183" s="19">
        <v>1</v>
      </c>
      <c r="BV183" s="19">
        <v>3</v>
      </c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23"/>
      <c r="DU183" s="19"/>
      <c r="DV183" s="19"/>
      <c r="DW183" s="23"/>
      <c r="DX183" s="18"/>
      <c r="DY183" s="18"/>
      <c r="DZ183" s="22"/>
      <c r="EA183" s="19"/>
      <c r="EB183" s="19"/>
      <c r="EC183" s="19"/>
      <c r="ED183" s="19"/>
      <c r="EE183" s="19"/>
      <c r="EF183" s="19"/>
      <c r="EG183" s="23"/>
      <c r="EH183" s="18"/>
      <c r="EI183" s="18"/>
      <c r="EJ183" s="18"/>
      <c r="EK183" s="18"/>
      <c r="EL183" s="18"/>
      <c r="EM183" s="18"/>
      <c r="EN183" s="22"/>
      <c r="EO183" s="18"/>
      <c r="EP183" s="18"/>
      <c r="EQ183" s="18"/>
      <c r="ER183" s="18"/>
      <c r="ES183" s="18"/>
      <c r="ET183" s="18"/>
      <c r="EU183" s="22"/>
      <c r="EV183">
        <v>8.5</v>
      </c>
      <c r="EW183" t="s">
        <v>2596</v>
      </c>
      <c r="FI183" s="18"/>
      <c r="FJ183" s="18"/>
      <c r="FK183" s="18"/>
      <c r="FL183" s="18"/>
      <c r="FM183" s="18"/>
      <c r="FN183" s="18"/>
      <c r="FO183" s="18"/>
      <c r="FP183" s="18"/>
      <c r="FQ183" s="18"/>
      <c r="FR183" s="18"/>
      <c r="FS183" s="18"/>
      <c r="FT183" s="18"/>
      <c r="FU183" s="18"/>
      <c r="FV183" s="18"/>
      <c r="FW183" s="19"/>
      <c r="FX183" s="19">
        <v>0.99399999999999999</v>
      </c>
      <c r="FY183" s="19">
        <v>0.96599999999999997</v>
      </c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59"/>
      <c r="HB183">
        <v>1</v>
      </c>
      <c r="HC183">
        <v>1</v>
      </c>
    </row>
    <row r="184" spans="2:224" ht="15.75" thickBot="1" x14ac:dyDescent="0.3">
      <c r="B184">
        <v>969</v>
      </c>
      <c r="C184">
        <v>109</v>
      </c>
      <c r="D184" s="62">
        <v>44149</v>
      </c>
      <c r="E184" t="s">
        <v>2084</v>
      </c>
      <c r="F184">
        <v>31987263555</v>
      </c>
      <c r="G184" t="s">
        <v>2085</v>
      </c>
      <c r="H184">
        <v>44048</v>
      </c>
      <c r="I184" t="s">
        <v>2086</v>
      </c>
      <c r="J184" t="s">
        <v>26</v>
      </c>
      <c r="K184" t="s">
        <v>2087</v>
      </c>
      <c r="L184" t="s">
        <v>2086</v>
      </c>
      <c r="M184" t="s">
        <v>2378</v>
      </c>
      <c r="N184" t="s">
        <v>2403</v>
      </c>
      <c r="O184" t="s">
        <v>2381</v>
      </c>
      <c r="P184" t="s">
        <v>2431</v>
      </c>
      <c r="R184">
        <v>264.89999999999998</v>
      </c>
      <c r="S184">
        <v>18.36</v>
      </c>
      <c r="T184" t="s">
        <v>2395</v>
      </c>
      <c r="Y184" s="18"/>
      <c r="Z184" s="18"/>
      <c r="AA184" s="18"/>
      <c r="AB184" s="18"/>
      <c r="AC184" s="18">
        <v>0.60799999999999998</v>
      </c>
      <c r="AD184" s="18"/>
      <c r="AE184" s="18">
        <v>0.5</v>
      </c>
      <c r="AF184" s="18"/>
      <c r="AG184" s="18">
        <v>1</v>
      </c>
      <c r="AH184">
        <v>2</v>
      </c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>
        <v>0</v>
      </c>
      <c r="AV184" s="18"/>
      <c r="AW184" s="18"/>
      <c r="AX184" s="18"/>
      <c r="AY184" s="18"/>
      <c r="AZ184" s="18"/>
      <c r="BA184" s="18"/>
      <c r="BB184" s="18">
        <v>0.4</v>
      </c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9"/>
      <c r="BN184" s="19"/>
      <c r="BO184" s="19"/>
      <c r="BP184" s="19"/>
      <c r="BQ184" s="19">
        <v>1</v>
      </c>
      <c r="BR184" s="19"/>
      <c r="BS184" s="19">
        <v>1</v>
      </c>
      <c r="BT184" s="19"/>
      <c r="BU184" s="19">
        <v>1</v>
      </c>
      <c r="BV184" s="19">
        <v>2</v>
      </c>
      <c r="BW184" s="19"/>
      <c r="BX184" s="19"/>
      <c r="BY184" s="19"/>
      <c r="BZ184" s="19"/>
      <c r="CA184" s="19"/>
      <c r="CB184" s="19"/>
      <c r="CC184" s="19"/>
      <c r="CD184" s="19"/>
      <c r="CE184" s="19"/>
      <c r="CF184" s="19"/>
      <c r="CG184" s="19"/>
      <c r="CH184" s="19"/>
      <c r="CI184" s="19"/>
      <c r="CJ184" s="19"/>
      <c r="CK184" s="19"/>
      <c r="CL184" s="19"/>
      <c r="CM184" s="19"/>
      <c r="CN184" s="19"/>
      <c r="CO184" s="19"/>
      <c r="CP184" s="19">
        <v>1</v>
      </c>
      <c r="CQ184" s="19"/>
      <c r="CR184" s="19"/>
      <c r="CS184" s="19"/>
      <c r="CT184" s="19"/>
      <c r="CU184" s="19"/>
      <c r="CV184" s="19"/>
      <c r="CW184" s="19"/>
      <c r="CX184" s="19"/>
      <c r="CY184" s="19"/>
      <c r="CZ184" s="19"/>
      <c r="DA184" s="19"/>
      <c r="DB184" s="19"/>
      <c r="DC184" s="19"/>
      <c r="DD184" s="19"/>
      <c r="DE184" s="19"/>
      <c r="DF184" s="19"/>
      <c r="DG184" s="19"/>
      <c r="DH184" s="19"/>
      <c r="DI184" s="19"/>
      <c r="DJ184" s="19"/>
      <c r="DK184" s="19"/>
      <c r="DL184" s="19"/>
      <c r="DM184" s="19"/>
      <c r="DN184" s="19"/>
      <c r="DO184" s="19"/>
      <c r="DP184" s="19"/>
      <c r="DQ184" s="19"/>
      <c r="DR184" s="19"/>
      <c r="DS184" s="19"/>
      <c r="DT184" s="23"/>
      <c r="DU184" s="19"/>
      <c r="DV184" s="19"/>
      <c r="DW184" s="23"/>
      <c r="DX184" s="18"/>
      <c r="DY184" s="18"/>
      <c r="DZ184" s="22"/>
      <c r="EA184" s="19"/>
      <c r="EB184" s="19"/>
      <c r="EC184" s="19"/>
      <c r="ED184" s="19"/>
      <c r="EE184" s="19"/>
      <c r="EF184" s="19"/>
      <c r="EG184" s="23"/>
      <c r="EH184" s="18"/>
      <c r="EI184" s="18"/>
      <c r="EJ184" s="18"/>
      <c r="EK184" s="18"/>
      <c r="EL184" s="18"/>
      <c r="EM184" s="18"/>
      <c r="EN184" s="22"/>
      <c r="EO184" s="18"/>
      <c r="EP184" s="18"/>
      <c r="EQ184" s="18"/>
      <c r="ER184" s="18"/>
      <c r="ES184" s="18"/>
      <c r="ET184" s="18"/>
      <c r="EU184" s="22"/>
      <c r="FI184" s="18"/>
      <c r="FJ184" s="18"/>
      <c r="FK184" s="18"/>
      <c r="FL184" s="18"/>
      <c r="FM184" s="18"/>
      <c r="FN184" s="18"/>
      <c r="FO184" s="18"/>
      <c r="FP184" s="18"/>
      <c r="FQ184" s="18"/>
      <c r="FR184" s="18"/>
      <c r="FS184" s="18"/>
      <c r="FT184" s="18"/>
      <c r="FU184" s="18"/>
      <c r="FV184" s="18">
        <v>1.0820000000000001</v>
      </c>
      <c r="FW184" s="19"/>
      <c r="FX184" s="19"/>
      <c r="FY184" s="19"/>
      <c r="FZ184" s="19"/>
      <c r="GA184" s="19"/>
      <c r="GB184" s="19"/>
      <c r="GC184" s="19"/>
      <c r="GD184" s="19"/>
      <c r="GE184" s="19"/>
      <c r="GF184" s="19"/>
      <c r="GG184" s="19"/>
      <c r="GH184" s="19"/>
      <c r="GI184" s="19"/>
      <c r="GJ184" s="19"/>
      <c r="GK184" s="19"/>
      <c r="GL184" s="19"/>
      <c r="GM184" s="19"/>
      <c r="GN184" s="19"/>
      <c r="GO184" s="19"/>
      <c r="GP184" s="19"/>
      <c r="GQ184" s="19"/>
      <c r="GR184" s="19"/>
      <c r="GS184" s="19"/>
      <c r="GT184" s="19"/>
      <c r="GU184" s="19"/>
      <c r="GV184" s="19"/>
      <c r="GW184" s="19"/>
      <c r="GX184" s="19"/>
      <c r="GY184" s="19"/>
      <c r="GZ184" s="59">
        <v>1</v>
      </c>
      <c r="HA184" s="64"/>
      <c r="HB184" s="64"/>
      <c r="HC184" s="64"/>
      <c r="HD184" s="64"/>
      <c r="HE184" s="64"/>
      <c r="HF184" s="64"/>
      <c r="HG184" s="64"/>
      <c r="HH184" s="64"/>
      <c r="HI184" s="64"/>
      <c r="HJ184" s="64"/>
      <c r="HK184" s="64"/>
      <c r="HL184" s="64"/>
      <c r="HM184" s="64"/>
      <c r="HN184" s="64"/>
      <c r="HO184" s="64"/>
      <c r="HP184" s="64"/>
    </row>
    <row r="185" spans="2:224" ht="15.75" thickBot="1" x14ac:dyDescent="0.3">
      <c r="B185">
        <v>686</v>
      </c>
      <c r="C185">
        <v>784</v>
      </c>
      <c r="D185" s="62">
        <v>44089</v>
      </c>
      <c r="E185" t="s">
        <v>224</v>
      </c>
      <c r="F185">
        <v>31997407666</v>
      </c>
      <c r="G185">
        <v>0</v>
      </c>
      <c r="H185">
        <v>0</v>
      </c>
      <c r="I185">
        <v>0</v>
      </c>
      <c r="J185">
        <v>0</v>
      </c>
      <c r="K185">
        <v>0</v>
      </c>
      <c r="L185" t="s">
        <v>233</v>
      </c>
      <c r="M185" t="s">
        <v>2378</v>
      </c>
      <c r="N185" t="s">
        <v>2378</v>
      </c>
      <c r="O185" t="s">
        <v>2381</v>
      </c>
      <c r="P185" t="s">
        <v>2454</v>
      </c>
      <c r="R185">
        <v>99.4</v>
      </c>
      <c r="S185">
        <v>18.059999999999999</v>
      </c>
      <c r="T185" t="s">
        <v>2420</v>
      </c>
      <c r="Y185" s="18"/>
      <c r="Z185" s="18"/>
      <c r="AA185" s="18"/>
      <c r="AB185" s="18"/>
      <c r="AC185" s="18"/>
      <c r="AD185" s="18"/>
      <c r="AE185" s="18"/>
      <c r="AF185" s="18"/>
      <c r="AG185" s="18"/>
      <c r="AH185">
        <v>0</v>
      </c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>
        <v>1</v>
      </c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9"/>
      <c r="BN185" s="19"/>
      <c r="BO185" s="19"/>
      <c r="BP185" s="19"/>
      <c r="BQ185" s="19"/>
      <c r="BR185" s="19"/>
      <c r="BS185" s="19"/>
      <c r="BT185" s="19"/>
      <c r="BU185" s="19"/>
      <c r="BV185" s="19"/>
      <c r="BW185" s="19"/>
      <c r="BX185" s="19"/>
      <c r="BY185" s="19"/>
      <c r="BZ185" s="19"/>
      <c r="CA185" s="19"/>
      <c r="CB185" s="19"/>
      <c r="CC185" s="19"/>
      <c r="CD185" s="19"/>
      <c r="CE185" s="19"/>
      <c r="CF185" s="19"/>
      <c r="CG185" s="19"/>
      <c r="CH185" s="19"/>
      <c r="CI185" s="19">
        <v>1</v>
      </c>
      <c r="CJ185" s="19"/>
      <c r="CK185" s="19"/>
      <c r="CL185" s="19"/>
      <c r="CM185" s="19"/>
      <c r="CN185" s="19"/>
      <c r="CO185" s="19"/>
      <c r="CP185" s="19"/>
      <c r="CQ185" s="19"/>
      <c r="CR185" s="19"/>
      <c r="CS185" s="19"/>
      <c r="CT185" s="19"/>
      <c r="CU185" s="19"/>
      <c r="CV185" s="19"/>
      <c r="CW185" s="19"/>
      <c r="CX185" s="19"/>
      <c r="CY185" s="19"/>
      <c r="CZ185" s="19"/>
      <c r="DA185" s="19"/>
      <c r="DB185" s="19"/>
      <c r="DC185" s="19"/>
      <c r="DD185" s="19"/>
      <c r="DE185" s="19"/>
      <c r="DF185" s="19">
        <v>5</v>
      </c>
      <c r="DG185" s="19"/>
      <c r="DH185" s="19"/>
      <c r="DI185" s="19"/>
      <c r="DJ185" s="19"/>
      <c r="DK185" s="19"/>
      <c r="DL185" s="19"/>
      <c r="DM185" s="19"/>
      <c r="DN185" s="19"/>
      <c r="DO185" s="19"/>
      <c r="DP185" s="19"/>
      <c r="DQ185" s="19"/>
      <c r="DR185" s="19"/>
      <c r="DS185" s="19"/>
      <c r="DT185" s="23"/>
      <c r="DU185" s="19"/>
      <c r="DV185" s="19"/>
      <c r="DW185" s="23"/>
      <c r="DX185" s="18"/>
      <c r="DY185" s="18"/>
      <c r="DZ185" s="22"/>
      <c r="EA185" s="19"/>
      <c r="EB185" s="19"/>
      <c r="EC185" s="19"/>
      <c r="ED185" s="19"/>
      <c r="EE185" s="19"/>
      <c r="EF185" s="19"/>
      <c r="EG185" s="23"/>
      <c r="EH185" s="18"/>
      <c r="EI185" s="18"/>
      <c r="EJ185" s="18"/>
      <c r="EK185" s="18"/>
      <c r="EL185" s="18"/>
      <c r="EM185" s="18"/>
      <c r="EN185" s="22"/>
      <c r="EO185" s="18"/>
      <c r="EP185" s="18"/>
      <c r="EQ185" s="18"/>
      <c r="ER185" s="18"/>
      <c r="ES185" s="18"/>
      <c r="ET185" s="18"/>
      <c r="EU185" s="22"/>
      <c r="FI185" s="18"/>
      <c r="FJ185" s="18"/>
      <c r="FK185" s="18"/>
      <c r="FL185" s="18"/>
      <c r="FM185" s="18"/>
      <c r="FN185" s="18"/>
      <c r="FO185" s="18"/>
      <c r="FP185" s="18"/>
      <c r="FQ185" s="18"/>
      <c r="FR185" s="18"/>
      <c r="FS185" s="18"/>
      <c r="FT185" s="18"/>
      <c r="FU185" s="18"/>
      <c r="FV185" s="18"/>
      <c r="FW185" s="19"/>
      <c r="FX185" s="19"/>
      <c r="FY185" s="19"/>
      <c r="FZ185" s="19"/>
      <c r="GA185" s="19"/>
      <c r="GB185" s="19"/>
      <c r="GC185" s="19"/>
      <c r="GD185" s="19"/>
      <c r="GE185" s="19"/>
      <c r="GF185" s="19"/>
      <c r="GG185" s="19"/>
      <c r="GH185" s="19"/>
      <c r="GI185" s="19"/>
      <c r="GJ185" s="19"/>
      <c r="GK185" s="19"/>
      <c r="GL185" s="19"/>
      <c r="GM185" s="19"/>
      <c r="GN185" s="19"/>
      <c r="GO185" s="19"/>
      <c r="GP185" s="19"/>
      <c r="GQ185" s="19"/>
      <c r="GR185" s="19"/>
      <c r="GS185" s="19"/>
      <c r="GT185" s="19"/>
      <c r="GU185" s="19"/>
      <c r="GV185" s="19"/>
      <c r="GW185" s="19"/>
      <c r="GX185" s="19"/>
      <c r="GY185" s="19"/>
      <c r="GZ185" s="59"/>
      <c r="HA185" s="64"/>
      <c r="HB185" s="64"/>
      <c r="HC185" s="64"/>
      <c r="HD185" s="64"/>
      <c r="HE185" s="64"/>
      <c r="HF185" s="64"/>
      <c r="HG185" s="64"/>
      <c r="HH185" s="64"/>
      <c r="HI185" s="64"/>
      <c r="HJ185" s="64"/>
      <c r="HK185" s="64"/>
      <c r="HL185" s="64"/>
      <c r="HM185" s="64"/>
      <c r="HN185" s="64"/>
      <c r="HO185" s="64"/>
      <c r="HP185" s="64"/>
    </row>
    <row r="186" spans="2:224" ht="15.75" thickBot="1" x14ac:dyDescent="0.3">
      <c r="B186">
        <v>1188</v>
      </c>
      <c r="C186">
        <v>1001</v>
      </c>
      <c r="D186" s="62">
        <v>44193</v>
      </c>
      <c r="E186" t="s">
        <v>3252</v>
      </c>
      <c r="F186">
        <v>31994302318</v>
      </c>
      <c r="G186">
        <v>0</v>
      </c>
      <c r="H186">
        <v>0</v>
      </c>
      <c r="I186" t="s">
        <v>3253</v>
      </c>
      <c r="J186" t="s">
        <v>20</v>
      </c>
      <c r="K186" t="s">
        <v>2992</v>
      </c>
      <c r="L186" t="s">
        <v>3253</v>
      </c>
      <c r="M186" t="s">
        <v>2378</v>
      </c>
      <c r="N186" t="s">
        <v>2379</v>
      </c>
      <c r="O186" t="s">
        <v>2381</v>
      </c>
      <c r="P186">
        <v>20</v>
      </c>
      <c r="R186">
        <v>579.79999999999995</v>
      </c>
      <c r="S186">
        <v>18</v>
      </c>
      <c r="T186" t="s">
        <v>2395</v>
      </c>
      <c r="Y186" s="18">
        <v>3.3</v>
      </c>
      <c r="Z186" s="18"/>
      <c r="AA186" s="18"/>
      <c r="AB186" s="18"/>
      <c r="AC186" s="18"/>
      <c r="AD186" s="18">
        <v>1.5</v>
      </c>
      <c r="AE186" s="18">
        <v>0.5</v>
      </c>
      <c r="AF186" s="18"/>
      <c r="AG186" s="18">
        <v>2</v>
      </c>
      <c r="AH186">
        <v>2</v>
      </c>
      <c r="AI186" s="18"/>
      <c r="AJ186" s="18"/>
      <c r="AK186" s="18"/>
      <c r="AL186" s="18">
        <v>0.5</v>
      </c>
      <c r="AM186" s="18"/>
      <c r="AN186" s="18"/>
      <c r="AO186" s="18"/>
      <c r="AP186" s="18"/>
      <c r="AQ186" s="18"/>
      <c r="AR186" s="18"/>
      <c r="AS186" s="18"/>
      <c r="AT186" s="18"/>
      <c r="AU186">
        <v>0</v>
      </c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9">
        <v>3</v>
      </c>
      <c r="BN186" s="19"/>
      <c r="BO186" s="19"/>
      <c r="BP186" s="19"/>
      <c r="BQ186" s="19"/>
      <c r="BR186" s="19">
        <v>3</v>
      </c>
      <c r="BS186" s="19">
        <v>1</v>
      </c>
      <c r="BT186" s="19"/>
      <c r="BU186" s="19">
        <v>2</v>
      </c>
      <c r="BV186" s="19">
        <v>2</v>
      </c>
      <c r="BW186" s="19"/>
      <c r="BX186" s="19"/>
      <c r="BY186" s="19"/>
      <c r="BZ186" s="19">
        <v>1</v>
      </c>
      <c r="CA186" s="19"/>
      <c r="CB186" s="19"/>
      <c r="CC186" s="19"/>
      <c r="CD186" s="19"/>
      <c r="CE186" s="19"/>
      <c r="CF186" s="19"/>
      <c r="CG186" s="19"/>
      <c r="CH186" s="19"/>
      <c r="CI186" s="19"/>
      <c r="CJ186" s="19"/>
      <c r="CK186" s="19"/>
      <c r="CL186" s="19"/>
      <c r="CM186" s="19"/>
      <c r="CN186" s="19"/>
      <c r="CO186" s="19"/>
      <c r="CP186" s="19"/>
      <c r="CQ186" s="19"/>
      <c r="CR186" s="19"/>
      <c r="CS186" s="19"/>
      <c r="CT186" s="19"/>
      <c r="CU186" s="19"/>
      <c r="CV186" s="19"/>
      <c r="CW186" s="19"/>
      <c r="CX186" s="19"/>
      <c r="CY186" s="19"/>
      <c r="CZ186" s="19"/>
      <c r="DA186" s="19"/>
      <c r="DB186" s="19"/>
      <c r="DC186" s="19"/>
      <c r="DD186" s="19"/>
      <c r="DE186" s="19"/>
      <c r="DF186" s="19"/>
      <c r="DG186" s="19"/>
      <c r="DH186" s="19"/>
      <c r="DI186" s="19"/>
      <c r="DJ186" s="19"/>
      <c r="DK186" s="19"/>
      <c r="DL186" s="19"/>
      <c r="DM186" s="19"/>
      <c r="DN186" s="19"/>
      <c r="DO186" s="19"/>
      <c r="DP186" s="19"/>
      <c r="DQ186" s="19"/>
      <c r="DR186" s="19"/>
      <c r="DS186" s="19"/>
      <c r="DT186" s="23"/>
      <c r="DU186" s="19"/>
      <c r="DV186" s="19"/>
      <c r="DW186" s="23"/>
      <c r="DX186" s="18"/>
      <c r="DY186" s="18"/>
      <c r="DZ186" s="22"/>
      <c r="EA186" s="19"/>
      <c r="EB186" s="19"/>
      <c r="EC186" s="19"/>
      <c r="ED186" s="19"/>
      <c r="EE186" s="19"/>
      <c r="EF186" s="19"/>
      <c r="EG186" s="23"/>
      <c r="EH186" s="18"/>
      <c r="EI186" s="18"/>
      <c r="EJ186" s="18"/>
      <c r="EK186" s="18"/>
      <c r="EL186" s="18"/>
      <c r="EM186" s="18"/>
      <c r="EN186" s="22"/>
      <c r="EO186" s="18"/>
      <c r="EP186" s="18"/>
      <c r="EQ186" s="18"/>
      <c r="ER186" s="18"/>
      <c r="ES186" s="18"/>
      <c r="ET186" s="18"/>
      <c r="EU186" s="22"/>
      <c r="FC186">
        <v>0.89</v>
      </c>
      <c r="FD186">
        <v>1</v>
      </c>
      <c r="FI186" s="18"/>
      <c r="FJ186" s="18"/>
      <c r="FK186" s="18"/>
      <c r="FL186" s="18"/>
      <c r="FM186" s="18"/>
      <c r="FN186" s="18"/>
      <c r="FO186" s="18"/>
      <c r="FP186" s="18"/>
      <c r="FQ186" s="18"/>
      <c r="FR186" s="18"/>
      <c r="FS186" s="18"/>
      <c r="FT186" s="18"/>
      <c r="FU186" s="18"/>
      <c r="FV186" s="58"/>
      <c r="FW186" s="19"/>
      <c r="FX186" s="19"/>
      <c r="FY186" s="19">
        <v>2.4</v>
      </c>
      <c r="FZ186" s="19">
        <v>1.0940000000000001</v>
      </c>
      <c r="GA186" s="19"/>
      <c r="GB186" s="19"/>
      <c r="GC186" s="19"/>
      <c r="GD186" s="19"/>
      <c r="GE186" s="19"/>
      <c r="GF186" s="19"/>
      <c r="GG186" s="19"/>
      <c r="GH186" s="19"/>
      <c r="GI186" s="19"/>
      <c r="GJ186" s="19"/>
      <c r="GK186" s="19"/>
      <c r="GL186" s="19"/>
      <c r="GM186" s="19"/>
      <c r="GN186" s="19"/>
      <c r="GO186" s="19"/>
      <c r="GP186" s="19"/>
      <c r="GQ186" s="19"/>
      <c r="GR186" s="19"/>
      <c r="GS186" s="19"/>
      <c r="GT186" s="19"/>
      <c r="GU186" s="19"/>
      <c r="GV186" s="19"/>
      <c r="GW186" s="19"/>
      <c r="GX186" s="19"/>
      <c r="GY186" s="19"/>
      <c r="GZ186" s="59"/>
      <c r="HA186" s="19"/>
      <c r="HB186" s="19"/>
      <c r="HC186" s="19">
        <v>2</v>
      </c>
      <c r="HD186" s="19">
        <v>1</v>
      </c>
      <c r="HE186" s="19"/>
      <c r="HF186" s="19"/>
      <c r="HG186" s="19"/>
      <c r="HH186" s="19"/>
      <c r="HI186" s="19"/>
      <c r="HJ186" s="19"/>
      <c r="HK186" s="19"/>
      <c r="HL186" s="19"/>
      <c r="HM186" s="19"/>
      <c r="HN186" s="19"/>
      <c r="HO186" s="19"/>
      <c r="HP186" s="19"/>
    </row>
    <row r="187" spans="2:224" ht="15.75" thickBot="1" x14ac:dyDescent="0.3">
      <c r="B187">
        <v>800</v>
      </c>
      <c r="C187">
        <v>873</v>
      </c>
      <c r="D187" s="62">
        <v>44111</v>
      </c>
      <c r="E187" t="s">
        <v>2895</v>
      </c>
      <c r="F187">
        <v>31999514049</v>
      </c>
      <c r="G187" t="s">
        <v>2897</v>
      </c>
      <c r="H187">
        <v>0</v>
      </c>
      <c r="I187" t="s">
        <v>2896</v>
      </c>
      <c r="J187" t="s">
        <v>20</v>
      </c>
      <c r="K187" t="s">
        <v>423</v>
      </c>
      <c r="L187" t="s">
        <v>2896</v>
      </c>
      <c r="M187" t="s">
        <v>2378</v>
      </c>
      <c r="N187" t="s">
        <v>2379</v>
      </c>
      <c r="O187" t="s">
        <v>2381</v>
      </c>
      <c r="P187">
        <v>10</v>
      </c>
      <c r="R187">
        <v>189.9</v>
      </c>
      <c r="S187">
        <v>18</v>
      </c>
      <c r="T187" t="s">
        <v>2404</v>
      </c>
      <c r="Y187" s="18">
        <v>0.78200000000000003</v>
      </c>
      <c r="Z187" s="18"/>
      <c r="AA187" s="18"/>
      <c r="AB187" s="18"/>
      <c r="AC187" s="18">
        <v>0.73</v>
      </c>
      <c r="AD187" s="18">
        <v>0.5</v>
      </c>
      <c r="AE187" s="18"/>
      <c r="AF187" s="18"/>
      <c r="AG187" s="18"/>
      <c r="AH187">
        <v>1</v>
      </c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>
        <v>0</v>
      </c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>
        <v>1.028</v>
      </c>
      <c r="BL187" s="18"/>
      <c r="BM187" s="19">
        <v>1</v>
      </c>
      <c r="BN187" s="19"/>
      <c r="BO187" s="19"/>
      <c r="BP187" s="19"/>
      <c r="BQ187" s="19">
        <v>1</v>
      </c>
      <c r="BR187" s="19">
        <v>1</v>
      </c>
      <c r="BS187" s="19"/>
      <c r="BT187" s="19"/>
      <c r="BU187" s="19"/>
      <c r="BV187" s="19">
        <v>1</v>
      </c>
      <c r="BW187" s="19"/>
      <c r="BX187" s="19"/>
      <c r="BY187" s="19"/>
      <c r="BZ187" s="19"/>
      <c r="CA187" s="19"/>
      <c r="CB187" s="19"/>
      <c r="CC187" s="19"/>
      <c r="CD187" s="19"/>
      <c r="CE187" s="19"/>
      <c r="CF187" s="19"/>
      <c r="CG187" s="19"/>
      <c r="CH187" s="19"/>
      <c r="CI187" s="19"/>
      <c r="CJ187" s="19"/>
      <c r="CK187" s="19"/>
      <c r="CL187" s="19"/>
      <c r="CM187" s="19"/>
      <c r="CN187" s="19"/>
      <c r="CO187" s="19"/>
      <c r="CP187" s="19"/>
      <c r="CQ187" s="19"/>
      <c r="CR187" s="19"/>
      <c r="CS187" s="19"/>
      <c r="CT187" s="19"/>
      <c r="CU187" s="19"/>
      <c r="CV187" s="19"/>
      <c r="CW187" s="19"/>
      <c r="CX187" s="19"/>
      <c r="CY187" s="19">
        <v>1</v>
      </c>
      <c r="CZ187" s="19"/>
      <c r="DA187" s="19">
        <v>1</v>
      </c>
      <c r="DB187" s="19"/>
      <c r="DC187" s="19"/>
      <c r="DD187" s="19"/>
      <c r="DE187" s="19"/>
      <c r="DF187" s="19"/>
      <c r="DG187" s="19"/>
      <c r="DH187" s="19"/>
      <c r="DI187" s="19"/>
      <c r="DJ187" s="19"/>
      <c r="DK187" s="19"/>
      <c r="DL187" s="19"/>
      <c r="DM187" s="19"/>
      <c r="DN187" s="19"/>
      <c r="DO187" s="19"/>
      <c r="DP187" s="19"/>
      <c r="DQ187" s="19"/>
      <c r="DR187" s="19"/>
      <c r="DS187" s="19"/>
      <c r="DT187" s="23"/>
      <c r="DU187" s="19"/>
      <c r="DV187" s="19"/>
      <c r="DW187" s="23"/>
      <c r="DX187" s="18"/>
      <c r="DY187" s="18"/>
      <c r="DZ187" s="22"/>
      <c r="EA187" s="19"/>
      <c r="EB187" s="19"/>
      <c r="EC187" s="19"/>
      <c r="ED187" s="19"/>
      <c r="EE187" s="19"/>
      <c r="EF187" s="19"/>
      <c r="EG187" s="23"/>
      <c r="EH187" s="18"/>
      <c r="EI187" s="18"/>
      <c r="EJ187" s="18"/>
      <c r="EK187" s="18"/>
      <c r="EL187" s="18"/>
      <c r="EM187" s="18"/>
      <c r="EN187" s="22"/>
      <c r="EO187" s="18"/>
      <c r="EP187" s="18"/>
      <c r="EQ187" s="18"/>
      <c r="ER187" s="18"/>
      <c r="ES187" s="18"/>
      <c r="ET187" s="18"/>
      <c r="EU187" s="22"/>
      <c r="FI187" s="18"/>
      <c r="FJ187" s="18"/>
      <c r="FK187" s="18"/>
      <c r="FL187" s="18"/>
      <c r="FM187" s="18"/>
      <c r="FN187" s="18"/>
      <c r="FO187" s="18"/>
      <c r="FP187" s="18"/>
      <c r="FQ187" s="18"/>
      <c r="FR187" s="18"/>
      <c r="FS187" s="18"/>
      <c r="FT187" s="18"/>
      <c r="FU187" s="18"/>
      <c r="FV187" s="58"/>
      <c r="FW187" s="19"/>
      <c r="FX187" s="19"/>
      <c r="FY187" s="19"/>
      <c r="FZ187" s="19"/>
      <c r="GA187" s="19"/>
      <c r="GB187" s="19"/>
      <c r="GC187" s="19"/>
      <c r="GD187" s="19"/>
      <c r="GE187" s="19"/>
      <c r="GF187" s="19"/>
      <c r="GG187" s="19"/>
      <c r="GH187" s="19"/>
      <c r="GI187" s="19"/>
      <c r="GJ187" s="19"/>
      <c r="GK187" s="19"/>
      <c r="GL187" s="19"/>
      <c r="GM187" s="19"/>
      <c r="GN187" s="19"/>
      <c r="GO187" s="19"/>
      <c r="GP187" s="19"/>
      <c r="GQ187" s="19"/>
      <c r="GR187" s="19"/>
      <c r="GS187" s="19"/>
      <c r="GT187" s="19"/>
      <c r="GU187" s="19"/>
      <c r="GV187" s="19"/>
      <c r="GW187" s="19"/>
      <c r="GX187" s="19"/>
      <c r="GY187" s="19"/>
      <c r="GZ187" s="59"/>
      <c r="HA187" s="19"/>
      <c r="HB187" s="19"/>
      <c r="HC187" s="19"/>
      <c r="HD187" s="19"/>
      <c r="HE187" s="19"/>
      <c r="HF187" s="19"/>
      <c r="HG187" s="19"/>
      <c r="HH187" s="19"/>
      <c r="HI187" s="19"/>
      <c r="HJ187" s="19"/>
      <c r="HK187" s="19"/>
      <c r="HL187" s="19"/>
      <c r="HM187" s="19"/>
      <c r="HN187" s="19"/>
      <c r="HO187" s="19"/>
      <c r="HP187" s="19"/>
    </row>
    <row r="188" spans="2:224" ht="15.75" thickBot="1" x14ac:dyDescent="0.3">
      <c r="B188">
        <v>762</v>
      </c>
      <c r="C188">
        <v>855</v>
      </c>
      <c r="D188" s="62">
        <v>44104</v>
      </c>
      <c r="E188" t="s">
        <v>2853</v>
      </c>
      <c r="F188">
        <v>31992627111</v>
      </c>
      <c r="G188">
        <v>0</v>
      </c>
      <c r="H188">
        <v>0</v>
      </c>
      <c r="I188" t="s">
        <v>2854</v>
      </c>
      <c r="J188" t="s">
        <v>23</v>
      </c>
      <c r="K188" t="s">
        <v>1047</v>
      </c>
      <c r="L188" t="s">
        <v>2854</v>
      </c>
      <c r="M188" t="s">
        <v>2378</v>
      </c>
      <c r="N188" t="s">
        <v>2379</v>
      </c>
      <c r="O188" t="s">
        <v>2381</v>
      </c>
      <c r="P188" t="s">
        <v>2396</v>
      </c>
      <c r="R188">
        <v>179.9</v>
      </c>
      <c r="S188">
        <v>18</v>
      </c>
      <c r="T188" t="s">
        <v>2395</v>
      </c>
      <c r="Y188" s="18">
        <v>0.92200000000000004</v>
      </c>
      <c r="Z188" s="18"/>
      <c r="AA188" s="18"/>
      <c r="AB188" s="18"/>
      <c r="AC188" s="18"/>
      <c r="AD188" s="18">
        <v>0.5</v>
      </c>
      <c r="AE188" s="18"/>
      <c r="AF188" s="18"/>
      <c r="AG188" s="18">
        <v>1</v>
      </c>
      <c r="AH188">
        <v>1</v>
      </c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>
        <v>0</v>
      </c>
      <c r="AV188" s="18"/>
      <c r="AW188" s="18"/>
      <c r="AX188" s="18"/>
      <c r="AY188" s="18"/>
      <c r="AZ188" s="18"/>
      <c r="BA188" s="18"/>
      <c r="BB188" s="18">
        <v>0.8</v>
      </c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9">
        <v>1</v>
      </c>
      <c r="BN188" s="19"/>
      <c r="BO188" s="19"/>
      <c r="BP188" s="19"/>
      <c r="BQ188" s="19"/>
      <c r="BR188" s="19">
        <v>1</v>
      </c>
      <c r="BS188" s="19"/>
      <c r="BT188" s="19"/>
      <c r="BU188" s="19">
        <v>1</v>
      </c>
      <c r="BV188" s="19">
        <v>1</v>
      </c>
      <c r="BW188" s="19"/>
      <c r="BX188" s="19"/>
      <c r="BY188" s="19"/>
      <c r="BZ188" s="19"/>
      <c r="CA188" s="19"/>
      <c r="CB188" s="19"/>
      <c r="CC188" s="19"/>
      <c r="CD188" s="19"/>
      <c r="CE188" s="19"/>
      <c r="CF188" s="19"/>
      <c r="CG188" s="19"/>
      <c r="CH188" s="19"/>
      <c r="CI188" s="19"/>
      <c r="CJ188" s="19"/>
      <c r="CK188" s="19"/>
      <c r="CL188" s="19"/>
      <c r="CM188" s="19"/>
      <c r="CN188" s="19"/>
      <c r="CO188" s="19"/>
      <c r="CP188" s="19">
        <v>2</v>
      </c>
      <c r="CQ188" s="19"/>
      <c r="CR188" s="19"/>
      <c r="CS188" s="19"/>
      <c r="CT188" s="19"/>
      <c r="CU188" s="19"/>
      <c r="CV188" s="19"/>
      <c r="CW188" s="19"/>
      <c r="CX188" s="19"/>
      <c r="CY188" s="19"/>
      <c r="CZ188" s="19"/>
      <c r="DA188" s="19"/>
      <c r="DB188" s="19"/>
      <c r="DC188" s="19"/>
      <c r="DD188" s="19"/>
      <c r="DE188" s="19"/>
      <c r="DF188" s="19"/>
      <c r="DG188" s="19"/>
      <c r="DH188" s="19"/>
      <c r="DI188" s="19"/>
      <c r="DJ188" s="19"/>
      <c r="DK188" s="19"/>
      <c r="DL188" s="19"/>
      <c r="DM188" s="19"/>
      <c r="DN188" s="19"/>
      <c r="DO188" s="19"/>
      <c r="DP188" s="19"/>
      <c r="DQ188" s="19"/>
      <c r="DR188" s="19"/>
      <c r="DS188" s="19"/>
      <c r="DT188" s="23"/>
      <c r="DU188" s="19"/>
      <c r="DV188" s="19"/>
      <c r="DW188" s="23"/>
      <c r="DX188" s="18"/>
      <c r="DY188" s="18"/>
      <c r="DZ188" s="22"/>
      <c r="EA188" s="19"/>
      <c r="EB188" s="19"/>
      <c r="EC188" s="19"/>
      <c r="ED188" s="19"/>
      <c r="EE188" s="19"/>
      <c r="EF188" s="19"/>
      <c r="EG188" s="23"/>
      <c r="EH188" s="18"/>
      <c r="EI188" s="18"/>
      <c r="EJ188" s="18"/>
      <c r="EK188" s="18"/>
      <c r="EL188" s="18"/>
      <c r="EM188" s="18"/>
      <c r="EN188" s="22"/>
      <c r="EO188" s="18"/>
      <c r="EP188" s="18"/>
      <c r="EQ188" s="18"/>
      <c r="ER188" s="18"/>
      <c r="ES188" s="18"/>
      <c r="ET188" s="18"/>
      <c r="EU188" s="22"/>
      <c r="FC188">
        <v>0.99</v>
      </c>
      <c r="FD188">
        <v>1</v>
      </c>
      <c r="FI188" s="18"/>
      <c r="FJ188" s="18"/>
      <c r="FK188" s="18"/>
      <c r="FL188" s="18"/>
      <c r="FM188" s="18"/>
      <c r="FN188" s="18"/>
      <c r="FO188" s="18"/>
      <c r="FP188" s="18"/>
      <c r="FQ188" s="18"/>
      <c r="FR188" s="18"/>
      <c r="FS188" s="18"/>
      <c r="FT188" s="18"/>
      <c r="FU188" s="18"/>
      <c r="FV188" s="58"/>
      <c r="FW188" s="19"/>
      <c r="FX188" s="19"/>
      <c r="FY188" s="19"/>
      <c r="FZ188" s="19"/>
      <c r="GA188" s="19"/>
      <c r="GB188" s="19"/>
      <c r="GC188" s="19"/>
      <c r="GD188" s="19"/>
      <c r="GE188" s="19"/>
      <c r="GF188" s="19"/>
      <c r="GG188" s="19"/>
      <c r="GH188" s="19"/>
      <c r="GI188" s="19"/>
      <c r="GJ188" s="19"/>
      <c r="GK188" s="19"/>
      <c r="GL188" s="19"/>
      <c r="GM188" s="19"/>
      <c r="GN188" s="19"/>
      <c r="GO188" s="19"/>
      <c r="GP188" s="19"/>
      <c r="GQ188" s="19"/>
      <c r="GR188" s="19"/>
      <c r="GS188" s="19"/>
      <c r="GT188" s="19"/>
      <c r="GU188" s="19"/>
      <c r="GV188" s="19"/>
      <c r="GW188" s="19"/>
      <c r="GX188" s="19"/>
      <c r="GY188" s="19"/>
      <c r="GZ188" s="59"/>
      <c r="HA188" s="19"/>
      <c r="HB188" s="19"/>
      <c r="HC188" s="19"/>
      <c r="HD188" s="19"/>
      <c r="HE188" s="19"/>
      <c r="HF188" s="19"/>
      <c r="HG188" s="19"/>
      <c r="HH188" s="19"/>
      <c r="HI188" s="19"/>
      <c r="HJ188" s="19"/>
      <c r="HK188" s="19"/>
      <c r="HL188" s="19"/>
      <c r="HM188" s="19"/>
      <c r="HN188" s="19"/>
      <c r="HO188" s="19"/>
      <c r="HP188" s="19"/>
    </row>
    <row r="189" spans="2:224" ht="15.75" thickBot="1" x14ac:dyDescent="0.3">
      <c r="B189">
        <v>736</v>
      </c>
      <c r="C189">
        <v>844</v>
      </c>
      <c r="D189" s="62">
        <v>44099</v>
      </c>
      <c r="E189" t="s">
        <v>2810</v>
      </c>
      <c r="F189">
        <v>21979747071</v>
      </c>
      <c r="G189">
        <v>0</v>
      </c>
      <c r="H189">
        <v>0</v>
      </c>
      <c r="I189" t="s">
        <v>2812</v>
      </c>
      <c r="J189" t="s">
        <v>20</v>
      </c>
      <c r="K189" t="s">
        <v>2811</v>
      </c>
      <c r="L189" t="s">
        <v>2812</v>
      </c>
      <c r="M189" t="s">
        <v>2378</v>
      </c>
      <c r="N189" t="s">
        <v>2379</v>
      </c>
      <c r="O189" t="s">
        <v>2381</v>
      </c>
      <c r="P189" t="s">
        <v>2431</v>
      </c>
      <c r="R189">
        <v>501.26</v>
      </c>
      <c r="S189">
        <v>18</v>
      </c>
      <c r="T189" t="s">
        <v>2414</v>
      </c>
      <c r="Y189" s="18"/>
      <c r="Z189" s="18"/>
      <c r="AA189" s="18"/>
      <c r="AB189" s="18"/>
      <c r="AC189" s="18"/>
      <c r="AD189" s="18"/>
      <c r="AE189" s="18"/>
      <c r="AF189" s="18">
        <v>1</v>
      </c>
      <c r="AG189" s="18">
        <v>1</v>
      </c>
      <c r="AH189">
        <v>0</v>
      </c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>
        <v>0</v>
      </c>
      <c r="AV189" s="18"/>
      <c r="AW189" s="18"/>
      <c r="AX189" s="18"/>
      <c r="AY189" s="18"/>
      <c r="AZ189" s="18"/>
      <c r="BA189" s="18"/>
      <c r="BB189" s="18"/>
      <c r="BC189" s="18"/>
      <c r="BD189" s="18"/>
      <c r="BE189" s="18">
        <v>0.5</v>
      </c>
      <c r="BF189" s="18"/>
      <c r="BG189" s="18"/>
      <c r="BH189" s="18"/>
      <c r="BI189" s="18"/>
      <c r="BJ189" s="18"/>
      <c r="BK189" s="18"/>
      <c r="BL189" s="18"/>
      <c r="BM189" s="19"/>
      <c r="BN189" s="19"/>
      <c r="BO189" s="19"/>
      <c r="BP189" s="19"/>
      <c r="BQ189" s="19"/>
      <c r="BR189" s="19"/>
      <c r="BS189" s="19"/>
      <c r="BT189" s="19">
        <v>1</v>
      </c>
      <c r="BU189" s="19">
        <v>1</v>
      </c>
      <c r="BV189" s="19"/>
      <c r="BW189" s="19"/>
      <c r="BX189" s="19"/>
      <c r="BY189" s="19"/>
      <c r="BZ189" s="19"/>
      <c r="CA189" s="19"/>
      <c r="CB189" s="19"/>
      <c r="CC189" s="19"/>
      <c r="CD189" s="19"/>
      <c r="CE189" s="19"/>
      <c r="CF189" s="19"/>
      <c r="CG189" s="19"/>
      <c r="CH189" s="19"/>
      <c r="CI189" s="19"/>
      <c r="CJ189" s="19"/>
      <c r="CK189" s="19"/>
      <c r="CL189" s="19"/>
      <c r="CM189" s="19"/>
      <c r="CN189" s="19"/>
      <c r="CO189" s="19"/>
      <c r="CP189" s="19"/>
      <c r="CQ189" s="19"/>
      <c r="CR189" s="19"/>
      <c r="CS189" s="19">
        <v>1</v>
      </c>
      <c r="CT189" s="19"/>
      <c r="CU189" s="19"/>
      <c r="CV189" s="19"/>
      <c r="CW189" s="19"/>
      <c r="CX189" s="19"/>
      <c r="CY189" s="19"/>
      <c r="CZ189" s="19"/>
      <c r="DA189" s="19"/>
      <c r="DB189" s="19">
        <v>2</v>
      </c>
      <c r="DC189" s="19"/>
      <c r="DD189" s="19"/>
      <c r="DE189" s="19"/>
      <c r="DF189" s="19"/>
      <c r="DG189" s="19"/>
      <c r="DH189" s="19"/>
      <c r="DI189" s="19"/>
      <c r="DJ189" s="19"/>
      <c r="DK189" s="19"/>
      <c r="DL189" s="19"/>
      <c r="DM189" s="19"/>
      <c r="DN189" s="19"/>
      <c r="DO189" s="19"/>
      <c r="DP189" s="19"/>
      <c r="DQ189" s="19"/>
      <c r="DR189" s="19"/>
      <c r="DS189" s="19"/>
      <c r="DT189" s="23"/>
      <c r="DU189" s="19"/>
      <c r="DV189" s="19"/>
      <c r="DW189" s="23"/>
      <c r="DX189" s="18"/>
      <c r="DY189" s="18"/>
      <c r="DZ189" s="22"/>
      <c r="EA189" s="19"/>
      <c r="EB189" s="19"/>
      <c r="EC189" s="19"/>
      <c r="ED189" s="19"/>
      <c r="EE189" s="19"/>
      <c r="EF189" s="19"/>
      <c r="EG189" s="23"/>
      <c r="EH189" s="18"/>
      <c r="EI189" s="18"/>
      <c r="EJ189" s="18"/>
      <c r="EK189" s="18"/>
      <c r="EL189" s="18"/>
      <c r="EM189" s="18"/>
      <c r="EN189" s="22"/>
      <c r="EO189" s="18"/>
      <c r="EP189" s="18"/>
      <c r="EQ189" s="18"/>
      <c r="ER189" s="18"/>
      <c r="ES189" s="18"/>
      <c r="ET189" s="18"/>
      <c r="EU189" s="22"/>
      <c r="FI189" s="18"/>
      <c r="FJ189" s="18"/>
      <c r="FK189" s="18">
        <v>2.0920000000000001</v>
      </c>
      <c r="FL189" s="18"/>
      <c r="FM189" s="18"/>
      <c r="FN189" s="18"/>
      <c r="FO189" s="18"/>
      <c r="FP189" s="18">
        <v>2.0299999999999998</v>
      </c>
      <c r="FQ189" s="18"/>
      <c r="FR189" s="18"/>
      <c r="FS189" s="18"/>
      <c r="FT189" s="18"/>
      <c r="FU189" s="18"/>
      <c r="FV189" s="58"/>
      <c r="FW189" s="19"/>
      <c r="FX189" s="19"/>
      <c r="FY189" s="19"/>
      <c r="FZ189" s="19"/>
      <c r="GA189" s="19"/>
      <c r="GB189" s="19"/>
      <c r="GC189" s="19"/>
      <c r="GD189" s="19"/>
      <c r="GE189" s="19"/>
      <c r="GF189" s="19"/>
      <c r="GG189" s="19"/>
      <c r="GH189" s="19"/>
      <c r="GI189" s="19"/>
      <c r="GJ189" s="19"/>
      <c r="GK189" s="19"/>
      <c r="GL189" s="19"/>
      <c r="GM189" s="19"/>
      <c r="GN189" s="19"/>
      <c r="GO189" s="19">
        <v>1</v>
      </c>
      <c r="GP189" s="19"/>
      <c r="GQ189" s="19"/>
      <c r="GR189" s="19"/>
      <c r="GS189" s="19"/>
      <c r="GT189" s="19">
        <v>1</v>
      </c>
      <c r="GU189" s="19"/>
      <c r="GV189" s="19"/>
      <c r="GW189" s="19"/>
      <c r="GX189" s="19"/>
      <c r="GY189" s="19"/>
      <c r="GZ189" s="59"/>
      <c r="HA189" s="19"/>
      <c r="HB189" s="19"/>
      <c r="HC189" s="19"/>
      <c r="HD189" s="19"/>
      <c r="HE189" s="19"/>
      <c r="HF189" s="19"/>
      <c r="HG189" s="19"/>
      <c r="HH189" s="19"/>
      <c r="HI189" s="19"/>
      <c r="HJ189" s="19"/>
      <c r="HK189" s="19"/>
      <c r="HL189" s="19"/>
      <c r="HM189" s="19"/>
      <c r="HN189" s="19"/>
      <c r="HO189" s="19"/>
      <c r="HP189" s="19"/>
    </row>
    <row r="190" spans="2:224" ht="15.75" thickBot="1" x14ac:dyDescent="0.3">
      <c r="B190">
        <v>705</v>
      </c>
      <c r="C190">
        <v>84</v>
      </c>
      <c r="D190" s="62">
        <v>44093</v>
      </c>
      <c r="E190" t="s">
        <v>2155</v>
      </c>
      <c r="F190">
        <v>31997512407</v>
      </c>
      <c r="G190">
        <v>0</v>
      </c>
      <c r="H190">
        <v>0</v>
      </c>
      <c r="I190" t="s">
        <v>1952</v>
      </c>
      <c r="J190" t="s">
        <v>20</v>
      </c>
      <c r="K190" t="s">
        <v>104</v>
      </c>
      <c r="L190" t="s">
        <v>2598</v>
      </c>
      <c r="M190" t="s">
        <v>2378</v>
      </c>
      <c r="N190" t="s">
        <v>2379</v>
      </c>
      <c r="O190" t="s">
        <v>2382</v>
      </c>
      <c r="P190" t="s">
        <v>2382</v>
      </c>
      <c r="R190">
        <v>161.69999999999999</v>
      </c>
      <c r="S190">
        <v>18</v>
      </c>
      <c r="T190" t="s">
        <v>2404</v>
      </c>
      <c r="Y190" s="18"/>
      <c r="Z190" s="18"/>
      <c r="AA190" s="18"/>
      <c r="AB190" s="18"/>
      <c r="AC190" s="18"/>
      <c r="AD190" s="18"/>
      <c r="AE190" s="18"/>
      <c r="AF190" s="18"/>
      <c r="AG190" s="18"/>
      <c r="AH190">
        <v>0</v>
      </c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>
        <v>0</v>
      </c>
      <c r="AV190" s="18"/>
      <c r="AW190" s="18"/>
      <c r="AX190" s="18">
        <v>0.94</v>
      </c>
      <c r="AY190" s="18"/>
      <c r="AZ190" s="18"/>
      <c r="BA190" s="18"/>
      <c r="BB190" s="18"/>
      <c r="BC190" s="18"/>
      <c r="BD190" s="18"/>
      <c r="BE190" s="18"/>
      <c r="BF190" s="18"/>
      <c r="BG190" s="18">
        <v>1</v>
      </c>
      <c r="BH190" s="18"/>
      <c r="BI190" s="18"/>
      <c r="BJ190" s="18"/>
      <c r="BK190" s="18"/>
      <c r="BL190" s="18"/>
      <c r="BM190" s="19"/>
      <c r="BN190" s="19"/>
      <c r="BO190" s="19"/>
      <c r="BP190" s="19"/>
      <c r="BQ190" s="19"/>
      <c r="BR190" s="19"/>
      <c r="BS190" s="19"/>
      <c r="BT190" s="19"/>
      <c r="BU190" s="19"/>
      <c r="BV190" s="19"/>
      <c r="BW190" s="19"/>
      <c r="BX190" s="19"/>
      <c r="BY190" s="19"/>
      <c r="BZ190" s="19"/>
      <c r="CA190" s="19"/>
      <c r="CB190" s="19"/>
      <c r="CC190" s="19"/>
      <c r="CD190" s="19"/>
      <c r="CE190" s="19"/>
      <c r="CF190" s="19"/>
      <c r="CG190" s="19"/>
      <c r="CH190" s="19"/>
      <c r="CI190" s="19"/>
      <c r="CJ190" s="19"/>
      <c r="CK190" s="19"/>
      <c r="CL190" s="19">
        <v>1</v>
      </c>
      <c r="CM190" s="19"/>
      <c r="CN190" s="19"/>
      <c r="CO190" s="19"/>
      <c r="CP190" s="19"/>
      <c r="CQ190" s="19"/>
      <c r="CR190" s="19"/>
      <c r="CS190" s="19"/>
      <c r="CT190" s="19"/>
      <c r="CU190" s="19">
        <v>1</v>
      </c>
      <c r="CV190" s="19"/>
      <c r="CW190" s="19"/>
      <c r="CX190" s="19"/>
      <c r="CY190" s="19"/>
      <c r="CZ190" s="19"/>
      <c r="DA190" s="19"/>
      <c r="DB190" s="19"/>
      <c r="DC190" s="19"/>
      <c r="DD190" s="19"/>
      <c r="DE190" s="19"/>
      <c r="DF190" s="19"/>
      <c r="DG190" s="19"/>
      <c r="DH190" s="19"/>
      <c r="DI190" s="19"/>
      <c r="DJ190" s="19"/>
      <c r="DK190" s="19"/>
      <c r="DL190" s="19"/>
      <c r="DM190" s="19"/>
      <c r="DN190" s="19"/>
      <c r="DO190" s="19"/>
      <c r="DP190" s="19"/>
      <c r="DQ190" s="19"/>
      <c r="DR190" s="19"/>
      <c r="DS190" s="19"/>
      <c r="DT190" s="23"/>
      <c r="DU190" s="19"/>
      <c r="DV190" s="19"/>
      <c r="DW190" s="23"/>
      <c r="DX190" s="18"/>
      <c r="DY190" s="18"/>
      <c r="DZ190" s="22"/>
      <c r="EA190" s="19"/>
      <c r="EB190" s="19"/>
      <c r="EC190" s="19"/>
      <c r="ED190" s="19"/>
      <c r="EE190" s="19"/>
      <c r="EF190" s="19"/>
      <c r="EG190" s="23"/>
      <c r="EH190" s="18"/>
      <c r="EI190" s="18"/>
      <c r="EJ190" s="18"/>
      <c r="EK190" s="18"/>
      <c r="EL190" s="18"/>
      <c r="EM190" s="18"/>
      <c r="EN190" s="22"/>
      <c r="EO190" s="18"/>
      <c r="EP190" s="18"/>
      <c r="EQ190" s="18"/>
      <c r="ER190" s="18"/>
      <c r="ES190" s="18"/>
      <c r="ET190" s="18"/>
      <c r="EU190" s="22"/>
      <c r="FI190" s="18"/>
      <c r="FJ190" s="18"/>
      <c r="FK190" s="18"/>
      <c r="FL190" s="18"/>
      <c r="FM190" s="18"/>
      <c r="FN190" s="18"/>
      <c r="FO190" s="18"/>
      <c r="FP190" s="18"/>
      <c r="FQ190" s="18"/>
      <c r="FR190" s="18"/>
      <c r="FS190" s="18"/>
      <c r="FT190" s="18"/>
      <c r="FU190" s="18"/>
      <c r="FV190" s="58"/>
      <c r="FW190" s="19"/>
      <c r="FX190" s="19"/>
      <c r="FY190" s="19"/>
      <c r="FZ190" s="19"/>
      <c r="GA190" s="19"/>
      <c r="GB190" s="19"/>
      <c r="GC190" s="19"/>
      <c r="GD190" s="19"/>
      <c r="GE190" s="19"/>
      <c r="GF190" s="19"/>
      <c r="GG190" s="19"/>
      <c r="GH190" s="19"/>
      <c r="GI190" s="19"/>
      <c r="GJ190" s="19"/>
      <c r="GK190" s="19"/>
      <c r="GL190" s="19"/>
      <c r="GM190" s="19"/>
      <c r="GN190" s="19"/>
      <c r="GO190" s="19"/>
      <c r="GP190" s="19"/>
      <c r="GQ190" s="19"/>
      <c r="GR190" s="19"/>
      <c r="GS190" s="19"/>
      <c r="GT190" s="19"/>
      <c r="GU190" s="19"/>
      <c r="GV190" s="19"/>
      <c r="GW190" s="19"/>
      <c r="GX190" s="19"/>
      <c r="GY190" s="19"/>
      <c r="GZ190" s="59"/>
      <c r="HA190" s="19"/>
      <c r="HB190" s="19"/>
      <c r="HC190" s="19"/>
      <c r="HD190" s="19"/>
      <c r="HE190" s="19"/>
      <c r="HF190" s="19"/>
      <c r="HG190" s="19"/>
      <c r="HH190" s="19"/>
      <c r="HI190" s="19"/>
      <c r="HJ190" s="19"/>
      <c r="HK190" s="19"/>
      <c r="HL190" s="19"/>
      <c r="HM190" s="19"/>
      <c r="HN190" s="19"/>
      <c r="HO190" s="19"/>
      <c r="HP190" s="19"/>
    </row>
    <row r="191" spans="2:224" ht="15.75" thickBot="1" x14ac:dyDescent="0.3">
      <c r="B191">
        <v>575</v>
      </c>
      <c r="C191">
        <v>420</v>
      </c>
      <c r="D191" s="62">
        <v>44071</v>
      </c>
      <c r="E191" t="s">
        <v>1109</v>
      </c>
      <c r="F191">
        <v>31998807380</v>
      </c>
      <c r="G191">
        <v>0</v>
      </c>
      <c r="H191">
        <v>0</v>
      </c>
      <c r="I191" t="s">
        <v>1110</v>
      </c>
      <c r="J191" t="s">
        <v>20</v>
      </c>
      <c r="K191" t="s">
        <v>423</v>
      </c>
      <c r="L191" t="s">
        <v>1110</v>
      </c>
      <c r="M191" t="s">
        <v>2378</v>
      </c>
      <c r="N191" t="s">
        <v>2379</v>
      </c>
      <c r="O191" t="s">
        <v>2381</v>
      </c>
      <c r="P191" t="s">
        <v>2431</v>
      </c>
      <c r="R191">
        <v>377.78</v>
      </c>
      <c r="S191">
        <v>18</v>
      </c>
      <c r="T191" t="s">
        <v>2404</v>
      </c>
      <c r="Y191" s="18">
        <v>0.76</v>
      </c>
      <c r="Z191" s="18"/>
      <c r="AA191" s="18"/>
      <c r="AB191" s="18"/>
      <c r="AC191" s="18"/>
      <c r="AD191" s="18">
        <v>2.5</v>
      </c>
      <c r="AE191" s="18"/>
      <c r="AF191" s="18">
        <v>1</v>
      </c>
      <c r="AG191" s="18">
        <v>1</v>
      </c>
      <c r="AI191" s="18"/>
      <c r="AJ191" s="18"/>
      <c r="AK191" s="18">
        <v>0.93</v>
      </c>
      <c r="AL191" s="18"/>
      <c r="AM191" s="18"/>
      <c r="AN191" s="18"/>
      <c r="AO191" s="18">
        <v>1</v>
      </c>
      <c r="AP191" s="18"/>
      <c r="AQ191" s="18"/>
      <c r="AR191" s="18">
        <v>1</v>
      </c>
      <c r="AS191" s="18"/>
      <c r="AT191" s="18"/>
      <c r="AU191">
        <v>1</v>
      </c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9">
        <v>1</v>
      </c>
      <c r="BN191" s="19"/>
      <c r="BO191" s="19"/>
      <c r="BP191" s="19"/>
      <c r="BQ191" s="19"/>
      <c r="BR191" s="19">
        <v>5</v>
      </c>
      <c r="BS191" s="19"/>
      <c r="BT191" s="19">
        <v>1</v>
      </c>
      <c r="BU191" s="19">
        <v>1</v>
      </c>
      <c r="BV191" s="19"/>
      <c r="BW191" s="19"/>
      <c r="BX191" s="19"/>
      <c r="BY191" s="19">
        <v>1</v>
      </c>
      <c r="BZ191" s="19"/>
      <c r="CA191" s="19"/>
      <c r="CB191" s="19"/>
      <c r="CC191" s="19">
        <v>2</v>
      </c>
      <c r="CD191" s="19"/>
      <c r="CE191" s="19"/>
      <c r="CF191" s="19">
        <v>2</v>
      </c>
      <c r="CG191" s="19"/>
      <c r="CH191" s="19"/>
      <c r="CI191" s="19">
        <v>1</v>
      </c>
      <c r="CJ191" s="19"/>
      <c r="CK191" s="19"/>
      <c r="CL191" s="19"/>
      <c r="CM191" s="19"/>
      <c r="CN191" s="19"/>
      <c r="CO191" s="19"/>
      <c r="CP191" s="19"/>
      <c r="CQ191" s="19"/>
      <c r="CR191" s="19"/>
      <c r="CS191" s="19"/>
      <c r="CT191" s="19"/>
      <c r="CU191" s="19"/>
      <c r="CV191" s="19"/>
      <c r="CW191" s="19"/>
      <c r="CX191" s="19"/>
      <c r="CY191" s="19"/>
      <c r="CZ191" s="19"/>
      <c r="DA191" s="19"/>
      <c r="DB191" s="19"/>
      <c r="DC191" s="19"/>
      <c r="DD191" s="19"/>
      <c r="DE191" s="19"/>
      <c r="DF191" s="19"/>
      <c r="DG191" s="19"/>
      <c r="DH191" s="19"/>
      <c r="DI191" s="19"/>
      <c r="DJ191" s="19"/>
      <c r="DK191" s="19"/>
      <c r="DL191" s="19"/>
      <c r="DM191" s="19"/>
      <c r="DN191" s="19"/>
      <c r="DO191" s="19"/>
      <c r="DP191" s="19"/>
      <c r="DQ191" s="19"/>
      <c r="DR191" s="19"/>
      <c r="DS191" s="19"/>
      <c r="DT191" s="23"/>
      <c r="DU191" s="19"/>
      <c r="DV191" s="19"/>
      <c r="DW191" s="23"/>
      <c r="DX191" s="18"/>
      <c r="DY191" s="18"/>
      <c r="DZ191" s="22"/>
      <c r="EA191" s="19"/>
      <c r="EB191" s="19"/>
      <c r="EC191" s="19"/>
      <c r="ED191" s="19"/>
      <c r="EE191" s="19"/>
      <c r="EF191" s="19"/>
      <c r="EG191" s="23"/>
      <c r="EH191" s="18"/>
      <c r="EI191" s="18"/>
      <c r="EJ191" s="18"/>
      <c r="EK191" s="18"/>
      <c r="EL191" s="18"/>
      <c r="EM191" s="18"/>
      <c r="EN191" s="22"/>
      <c r="EO191" s="18"/>
      <c r="EP191" s="18"/>
      <c r="EQ191" s="18"/>
      <c r="ER191" s="18"/>
      <c r="ES191" s="18"/>
      <c r="ET191" s="18"/>
      <c r="EU191" s="22"/>
      <c r="FI191" s="18"/>
      <c r="FJ191" s="18"/>
      <c r="FK191" s="18"/>
      <c r="FL191" s="18"/>
      <c r="FM191" s="18"/>
      <c r="FN191" s="18"/>
      <c r="FO191" s="18">
        <v>1.1000000000000001</v>
      </c>
      <c r="FP191" s="18"/>
      <c r="FQ191" s="18"/>
      <c r="FR191" s="18"/>
      <c r="FS191" s="18"/>
      <c r="FT191" s="18"/>
      <c r="FU191" s="18"/>
      <c r="FV191" s="58"/>
      <c r="FW191" s="19"/>
      <c r="FX191" s="19"/>
      <c r="FY191" s="19"/>
      <c r="FZ191" s="19"/>
      <c r="GA191" s="19"/>
      <c r="GB191" s="19"/>
      <c r="GC191" s="19"/>
      <c r="GD191" s="19"/>
      <c r="GE191" s="19"/>
      <c r="GF191" s="19"/>
      <c r="GG191" s="19"/>
      <c r="GH191" s="19"/>
      <c r="GI191" s="19"/>
      <c r="GJ191" s="19"/>
      <c r="GK191" s="19"/>
      <c r="GL191" s="19"/>
      <c r="GM191" s="19"/>
      <c r="GN191" s="19"/>
      <c r="GO191" s="19"/>
      <c r="GP191" s="19"/>
      <c r="GQ191" s="19"/>
      <c r="GR191" s="19"/>
      <c r="GS191" s="19">
        <v>2</v>
      </c>
      <c r="GT191" s="19"/>
      <c r="GU191" s="19"/>
      <c r="GV191" s="19"/>
      <c r="GW191" s="19"/>
      <c r="GX191" s="19"/>
      <c r="GY191" s="19"/>
      <c r="GZ191" s="59"/>
      <c r="HA191" s="19"/>
      <c r="HB191" s="19"/>
      <c r="HC191" s="19"/>
      <c r="HD191" s="19"/>
      <c r="HE191" s="19"/>
      <c r="HF191" s="19"/>
      <c r="HG191" s="19"/>
      <c r="HH191" s="19"/>
      <c r="HI191" s="19"/>
      <c r="HJ191" s="19"/>
      <c r="HK191" s="19"/>
      <c r="HL191" s="19"/>
      <c r="HM191" s="19"/>
      <c r="HN191" s="19"/>
      <c r="HO191" s="19"/>
      <c r="HP191" s="19"/>
    </row>
    <row r="192" spans="2:224" ht="15.75" thickBot="1" x14ac:dyDescent="0.3">
      <c r="B192">
        <v>556</v>
      </c>
      <c r="C192">
        <v>655</v>
      </c>
      <c r="D192" s="62">
        <v>44066</v>
      </c>
      <c r="E192" t="s">
        <v>547</v>
      </c>
      <c r="F192">
        <v>31994627539</v>
      </c>
      <c r="G192" t="s">
        <v>548</v>
      </c>
      <c r="H192">
        <v>0</v>
      </c>
      <c r="I192" t="s">
        <v>549</v>
      </c>
      <c r="J192" t="s">
        <v>20</v>
      </c>
      <c r="K192" t="s">
        <v>546</v>
      </c>
      <c r="L192" t="s">
        <v>415</v>
      </c>
      <c r="M192" t="s">
        <v>2378</v>
      </c>
      <c r="N192" t="s">
        <v>2379</v>
      </c>
      <c r="O192" t="s">
        <v>2381</v>
      </c>
      <c r="P192">
        <v>10</v>
      </c>
      <c r="R192">
        <v>179.9</v>
      </c>
      <c r="S192">
        <v>18</v>
      </c>
      <c r="T192" t="s">
        <v>2404</v>
      </c>
      <c r="U192">
        <v>10</v>
      </c>
      <c r="V192" t="s">
        <v>2619</v>
      </c>
      <c r="Y192" s="18">
        <v>0.81799999999999995</v>
      </c>
      <c r="Z192" s="18">
        <v>0.65400000000000003</v>
      </c>
      <c r="AA192" s="18"/>
      <c r="AB192" s="18"/>
      <c r="AC192" s="18"/>
      <c r="AD192" s="18">
        <v>0.5</v>
      </c>
      <c r="AE192" s="18"/>
      <c r="AF192" s="18"/>
      <c r="AG192" s="18">
        <v>1</v>
      </c>
      <c r="AH192">
        <v>1</v>
      </c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9">
        <v>1</v>
      </c>
      <c r="BN192" s="19">
        <v>1</v>
      </c>
      <c r="BO192" s="19"/>
      <c r="BP192" s="19"/>
      <c r="BQ192" s="19"/>
      <c r="BR192" s="19">
        <v>1</v>
      </c>
      <c r="BS192" s="19"/>
      <c r="BT192" s="19"/>
      <c r="BU192" s="19">
        <v>1</v>
      </c>
      <c r="BV192" s="19">
        <v>1</v>
      </c>
      <c r="BW192" s="19"/>
      <c r="BX192" s="19"/>
      <c r="BY192" s="19"/>
      <c r="BZ192" s="19"/>
      <c r="CA192" s="19"/>
      <c r="CB192" s="19"/>
      <c r="CC192" s="19"/>
      <c r="CD192" s="19"/>
      <c r="CE192" s="19"/>
      <c r="CF192" s="19"/>
      <c r="CG192" s="19"/>
      <c r="CH192" s="19"/>
      <c r="CI192" s="19"/>
      <c r="CJ192" s="19"/>
      <c r="CK192" s="19"/>
      <c r="CL192" s="19"/>
      <c r="CM192" s="19"/>
      <c r="CN192" s="19"/>
      <c r="CO192" s="19"/>
      <c r="CP192" s="19"/>
      <c r="CQ192" s="19"/>
      <c r="CR192" s="19"/>
      <c r="CS192" s="19"/>
      <c r="CT192" s="19"/>
      <c r="CU192" s="19"/>
      <c r="CV192" s="19"/>
      <c r="CW192" s="19"/>
      <c r="CX192" s="19"/>
      <c r="CY192" s="19"/>
      <c r="CZ192" s="19"/>
      <c r="DA192" s="19"/>
      <c r="DB192" s="19"/>
      <c r="DC192" s="19"/>
      <c r="DD192" s="19"/>
      <c r="DE192" s="19"/>
      <c r="DF192" s="19"/>
      <c r="DG192" s="19"/>
      <c r="DH192" s="19"/>
      <c r="DI192" s="19"/>
      <c r="DJ192" s="19"/>
      <c r="DK192" s="19"/>
      <c r="DL192" s="19"/>
      <c r="DM192" s="19"/>
      <c r="DN192" s="19"/>
      <c r="DO192" s="19"/>
      <c r="DP192" s="19"/>
      <c r="DQ192" s="19"/>
      <c r="DR192" s="19"/>
      <c r="DS192" s="19"/>
      <c r="DT192" s="23"/>
      <c r="DU192" s="19"/>
      <c r="DV192" s="19"/>
      <c r="DW192" s="23"/>
      <c r="DX192" s="18"/>
      <c r="DY192" s="18"/>
      <c r="DZ192" s="22"/>
      <c r="EA192" s="19"/>
      <c r="EB192" s="19"/>
      <c r="EC192" s="19"/>
      <c r="ED192" s="19"/>
      <c r="EE192" s="19"/>
      <c r="EF192" s="19"/>
      <c r="EG192" s="23"/>
      <c r="EH192" s="18"/>
      <c r="EI192" s="18"/>
      <c r="EJ192" s="18"/>
      <c r="EK192" s="18"/>
      <c r="EL192" s="18"/>
      <c r="EM192" s="18"/>
      <c r="EN192" s="22"/>
      <c r="EO192" s="18"/>
      <c r="EP192" s="18"/>
      <c r="EQ192" s="18"/>
      <c r="ER192" s="18"/>
      <c r="ES192" s="18"/>
      <c r="ET192" s="18"/>
      <c r="EU192" s="22"/>
      <c r="FI192" s="18"/>
      <c r="FJ192" s="18"/>
      <c r="FK192" s="18"/>
      <c r="FL192" s="18"/>
      <c r="FM192" s="18"/>
      <c r="FN192" s="18"/>
      <c r="FO192" s="18"/>
      <c r="FP192" s="18"/>
      <c r="FQ192" s="18"/>
      <c r="FR192" s="18"/>
      <c r="FS192" s="18"/>
      <c r="FT192" s="18"/>
      <c r="FU192" s="18"/>
      <c r="FV192" s="58"/>
      <c r="FW192" s="19"/>
      <c r="FX192" s="19"/>
      <c r="FY192" s="19"/>
      <c r="FZ192" s="19"/>
      <c r="GA192" s="19"/>
      <c r="GB192" s="19"/>
      <c r="GC192" s="19"/>
      <c r="GD192" s="19"/>
      <c r="GE192" s="19"/>
      <c r="GF192" s="19"/>
      <c r="GG192" s="19"/>
      <c r="GH192" s="19"/>
      <c r="GI192" s="19"/>
      <c r="GJ192" s="19"/>
      <c r="GK192" s="19"/>
      <c r="GL192" s="19"/>
      <c r="GM192" s="19"/>
      <c r="GN192" s="19"/>
      <c r="GO192" s="19"/>
      <c r="GP192" s="19"/>
      <c r="GQ192" s="19"/>
      <c r="GR192" s="19"/>
      <c r="GS192" s="19"/>
      <c r="GT192" s="19"/>
      <c r="GU192" s="19"/>
      <c r="GV192" s="19"/>
      <c r="GW192" s="19"/>
      <c r="GX192" s="19"/>
      <c r="GY192" s="19"/>
      <c r="GZ192" s="59"/>
      <c r="HA192" s="19"/>
      <c r="HB192" s="19"/>
      <c r="HC192" s="19"/>
      <c r="HD192" s="19"/>
      <c r="HE192" s="19"/>
      <c r="HF192" s="19"/>
      <c r="HG192" s="19"/>
      <c r="HH192" s="19"/>
      <c r="HI192" s="19"/>
      <c r="HJ192" s="19"/>
      <c r="HK192" s="19"/>
      <c r="HL192" s="19"/>
      <c r="HM192" s="19"/>
      <c r="HN192" s="19"/>
      <c r="HO192" s="19"/>
      <c r="HP192" s="19"/>
    </row>
    <row r="193" spans="2:224" ht="15.75" thickBot="1" x14ac:dyDescent="0.3">
      <c r="B193">
        <v>292</v>
      </c>
      <c r="C193">
        <v>652</v>
      </c>
      <c r="D193" s="43">
        <v>44032</v>
      </c>
      <c r="E193" t="s">
        <v>556</v>
      </c>
      <c r="F193">
        <v>31999907993</v>
      </c>
      <c r="G193">
        <v>0</v>
      </c>
      <c r="H193">
        <v>0</v>
      </c>
      <c r="I193">
        <v>0</v>
      </c>
      <c r="J193" t="s">
        <v>20</v>
      </c>
      <c r="K193">
        <v>0</v>
      </c>
      <c r="M193" t="s">
        <v>2378</v>
      </c>
      <c r="N193" t="s">
        <v>2403</v>
      </c>
      <c r="O193" t="s">
        <v>2381</v>
      </c>
      <c r="P193" t="s">
        <v>2431</v>
      </c>
      <c r="R193">
        <v>600</v>
      </c>
      <c r="S193">
        <v>18</v>
      </c>
      <c r="T193" t="s">
        <v>2395</v>
      </c>
      <c r="U193">
        <v>10</v>
      </c>
      <c r="Y193" s="67">
        <v>3.012</v>
      </c>
      <c r="Z193" s="67">
        <v>1.254</v>
      </c>
      <c r="AA193" s="67"/>
      <c r="AB193" s="67"/>
      <c r="AC193" s="67"/>
      <c r="AD193" s="67">
        <v>1</v>
      </c>
      <c r="AE193" s="67"/>
      <c r="AF193" s="67">
        <v>1</v>
      </c>
      <c r="AG193" s="67">
        <v>2</v>
      </c>
      <c r="AH193">
        <v>4</v>
      </c>
      <c r="AI193" s="67"/>
      <c r="AJ193" s="67"/>
      <c r="AK193" s="67"/>
      <c r="AL193" s="67">
        <v>1</v>
      </c>
      <c r="AM193" s="67"/>
      <c r="AN193" s="67"/>
      <c r="AO193" s="67"/>
      <c r="AP193" s="67"/>
      <c r="AQ193" s="67"/>
      <c r="AR193" s="67"/>
      <c r="AS193" s="67"/>
      <c r="AT193" s="67"/>
      <c r="AU193">
        <v>0</v>
      </c>
      <c r="AV193" s="67"/>
      <c r="AW193" s="67"/>
      <c r="AX193" s="67"/>
      <c r="AY193" s="67"/>
      <c r="AZ193" s="67"/>
      <c r="BA193" s="67"/>
      <c r="BB193" s="67">
        <v>0.8</v>
      </c>
      <c r="BC193" s="67"/>
      <c r="BD193" s="67">
        <v>1.728</v>
      </c>
      <c r="BE193" s="67"/>
      <c r="BF193" s="67"/>
      <c r="BG193" s="67"/>
      <c r="BH193" s="67"/>
      <c r="BI193" s="67"/>
      <c r="BJ193" s="67"/>
      <c r="BK193" s="67"/>
      <c r="BL193" s="67"/>
      <c r="BM193" s="68">
        <v>3</v>
      </c>
      <c r="BN193" s="68">
        <v>1</v>
      </c>
      <c r="BO193" s="68"/>
      <c r="BP193" s="68"/>
      <c r="BQ193" s="68"/>
      <c r="BR193" s="68">
        <v>2</v>
      </c>
      <c r="BS193" s="68"/>
      <c r="BT193" s="68">
        <v>1</v>
      </c>
      <c r="BU193" s="68">
        <v>2</v>
      </c>
      <c r="BV193" s="68">
        <v>4</v>
      </c>
      <c r="BW193" s="68"/>
      <c r="BX193" s="68"/>
      <c r="BY193" s="68"/>
      <c r="BZ193" s="68">
        <v>2</v>
      </c>
      <c r="CA193" s="68"/>
      <c r="CB193" s="68"/>
      <c r="CC193" s="68"/>
      <c r="CD193" s="68"/>
      <c r="CE193" s="68"/>
      <c r="CF193" s="68"/>
      <c r="CG193" s="68"/>
      <c r="CH193" s="68"/>
      <c r="CI193" s="68"/>
      <c r="CJ193" s="68"/>
      <c r="CK193" s="68"/>
      <c r="CL193" s="68"/>
      <c r="CM193" s="68"/>
      <c r="CN193" s="68"/>
      <c r="CO193" s="68"/>
      <c r="CP193" s="68">
        <v>2</v>
      </c>
      <c r="CQ193" s="68"/>
      <c r="CR193" s="68">
        <v>2</v>
      </c>
      <c r="CS193" s="68"/>
      <c r="CT193" s="68"/>
      <c r="CU193" s="68"/>
      <c r="CV193" s="68"/>
      <c r="CW193" s="68"/>
      <c r="CX193" s="68"/>
      <c r="CY193" s="68"/>
      <c r="CZ193" s="68"/>
      <c r="DA193" s="68"/>
      <c r="DB193" s="68"/>
      <c r="DC193" s="68"/>
      <c r="DD193" s="68"/>
      <c r="DE193" s="68"/>
      <c r="DF193" s="68"/>
      <c r="DG193" s="68"/>
      <c r="DH193" s="68"/>
      <c r="DI193" s="68"/>
      <c r="DJ193" s="68"/>
      <c r="DK193" s="68"/>
      <c r="DL193" s="68"/>
      <c r="DM193" s="68"/>
      <c r="DN193" s="68"/>
      <c r="DO193" s="68"/>
      <c r="DP193" s="68"/>
      <c r="DQ193" s="68"/>
      <c r="DR193" s="68"/>
      <c r="DS193" s="68"/>
      <c r="DT193" s="69"/>
      <c r="DU193" s="68"/>
      <c r="DV193" s="68"/>
      <c r="DW193" s="69"/>
      <c r="DX193" s="67"/>
      <c r="DY193" s="67"/>
      <c r="DZ193" s="70"/>
      <c r="EA193" s="68"/>
      <c r="EB193" s="68"/>
      <c r="EC193" s="68"/>
      <c r="ED193" s="68"/>
      <c r="EE193" s="68"/>
      <c r="EF193" s="68"/>
      <c r="EG193" s="69"/>
      <c r="EH193" s="67"/>
      <c r="EI193" s="67"/>
      <c r="EJ193" s="67"/>
      <c r="EK193" s="67"/>
      <c r="EL193" s="67"/>
      <c r="EM193" s="67"/>
      <c r="EN193" s="70"/>
      <c r="EO193" s="67"/>
      <c r="EP193" s="67"/>
      <c r="EQ193" s="67"/>
      <c r="ER193" s="67"/>
      <c r="ES193" s="67"/>
      <c r="ET193" s="67"/>
      <c r="EU193" s="70"/>
      <c r="FC193">
        <v>1.69</v>
      </c>
      <c r="FD193">
        <v>2</v>
      </c>
      <c r="FI193" s="67"/>
      <c r="FJ193" s="67"/>
      <c r="FK193" s="67"/>
      <c r="FL193" s="67"/>
      <c r="FM193" s="67"/>
      <c r="FN193" s="67"/>
      <c r="FO193" s="67"/>
      <c r="FP193" s="67"/>
      <c r="FQ193" s="67"/>
      <c r="FR193" s="67"/>
      <c r="FS193" s="67"/>
      <c r="FT193" s="67"/>
      <c r="FU193" s="67"/>
      <c r="FV193" s="8"/>
      <c r="FW193" s="68"/>
      <c r="FX193" s="68"/>
      <c r="FY193" s="68"/>
      <c r="FZ193" s="68"/>
      <c r="GA193" s="68"/>
      <c r="GB193" s="68"/>
      <c r="GC193" s="68"/>
      <c r="GD193" s="68"/>
      <c r="GE193" s="68"/>
      <c r="GF193" s="68"/>
      <c r="GG193" s="68"/>
      <c r="GH193" s="68"/>
      <c r="GI193" s="68"/>
      <c r="GJ193" s="68"/>
      <c r="GK193" s="68"/>
      <c r="GL193" s="68"/>
      <c r="GM193" s="68"/>
      <c r="GN193" s="68"/>
      <c r="GO193" s="68"/>
      <c r="GP193" s="68"/>
      <c r="GQ193" s="68"/>
      <c r="GR193" s="68"/>
      <c r="GS193" s="68"/>
      <c r="GT193" s="68"/>
      <c r="GU193" s="68"/>
      <c r="GV193" s="68"/>
      <c r="GW193" s="68"/>
      <c r="GX193" s="68"/>
      <c r="GY193" s="68"/>
      <c r="GZ193" s="9"/>
      <c r="HA193" s="68"/>
      <c r="HB193" s="68"/>
      <c r="HC193" s="68"/>
      <c r="HD193" s="68"/>
      <c r="HE193" s="68"/>
      <c r="HF193" s="68"/>
      <c r="HG193" s="68"/>
      <c r="HH193" s="68"/>
      <c r="HI193" s="68"/>
      <c r="HJ193" s="68"/>
      <c r="HK193" s="68"/>
      <c r="HL193" s="68"/>
      <c r="HM193" s="68"/>
      <c r="HN193" s="68"/>
      <c r="HO193" s="68"/>
      <c r="HP193" s="68"/>
    </row>
    <row r="194" spans="2:224" ht="15.75" thickBot="1" x14ac:dyDescent="0.3">
      <c r="B194">
        <v>285</v>
      </c>
      <c r="C194">
        <v>439</v>
      </c>
      <c r="D194" s="43">
        <v>44031</v>
      </c>
      <c r="E194" t="s">
        <v>1062</v>
      </c>
      <c r="F194">
        <v>31994550985</v>
      </c>
      <c r="G194">
        <v>0</v>
      </c>
      <c r="H194">
        <v>0</v>
      </c>
      <c r="I194" t="s">
        <v>1063</v>
      </c>
      <c r="J194" t="s">
        <v>20</v>
      </c>
      <c r="K194" t="s">
        <v>1064</v>
      </c>
      <c r="L194" t="s">
        <v>1063</v>
      </c>
      <c r="M194" t="s">
        <v>2378</v>
      </c>
      <c r="N194" t="s">
        <v>2379</v>
      </c>
      <c r="O194" t="s">
        <v>2381</v>
      </c>
      <c r="P194" t="s">
        <v>2431</v>
      </c>
      <c r="R194">
        <v>115.5</v>
      </c>
      <c r="S194">
        <v>18</v>
      </c>
      <c r="T194" t="s">
        <v>2395</v>
      </c>
      <c r="U194">
        <v>10</v>
      </c>
      <c r="Y194" s="67"/>
      <c r="Z194" s="67"/>
      <c r="AA194" s="67"/>
      <c r="AB194" s="67">
        <v>1.204</v>
      </c>
      <c r="AC194" s="67"/>
      <c r="AD194" s="67"/>
      <c r="AE194" s="67">
        <v>0.5</v>
      </c>
      <c r="AF194" s="67">
        <v>1</v>
      </c>
      <c r="AG194" s="67"/>
      <c r="AH194">
        <v>0</v>
      </c>
      <c r="AI194" s="67"/>
      <c r="AJ194" s="67"/>
      <c r="AK194" s="67"/>
      <c r="AL194" s="67"/>
      <c r="AM194" s="67"/>
      <c r="AN194" s="67"/>
      <c r="AO194" s="67"/>
      <c r="AP194" s="67"/>
      <c r="AQ194" s="67"/>
      <c r="AR194" s="67"/>
      <c r="AS194" s="67"/>
      <c r="AT194" s="67"/>
      <c r="AU194">
        <v>0</v>
      </c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  <c r="BI194" s="67"/>
      <c r="BJ194" s="67"/>
      <c r="BK194" s="67"/>
      <c r="BL194" s="67"/>
      <c r="BM194" s="68"/>
      <c r="BN194" s="68"/>
      <c r="BO194" s="68"/>
      <c r="BP194" s="68">
        <v>1</v>
      </c>
      <c r="BQ194" s="68"/>
      <c r="BR194" s="68"/>
      <c r="BS194" s="68">
        <v>1</v>
      </c>
      <c r="BT194" s="68">
        <v>1</v>
      </c>
      <c r="BU194" s="68"/>
      <c r="BV194" s="68"/>
      <c r="BW194" s="68"/>
      <c r="BX194" s="68"/>
      <c r="BY194" s="68"/>
      <c r="BZ194" s="68"/>
      <c r="CA194" s="68"/>
      <c r="CB194" s="68"/>
      <c r="CC194" s="68"/>
      <c r="CD194" s="68"/>
      <c r="CE194" s="68"/>
      <c r="CF194" s="68"/>
      <c r="CG194" s="68"/>
      <c r="CH194" s="68"/>
      <c r="CI194" s="68"/>
      <c r="CJ194" s="68"/>
      <c r="CK194" s="68"/>
      <c r="CL194" s="68"/>
      <c r="CM194" s="68"/>
      <c r="CN194" s="68"/>
      <c r="CO194" s="68"/>
      <c r="CP194" s="68"/>
      <c r="CQ194" s="68"/>
      <c r="CR194" s="68"/>
      <c r="CS194" s="68"/>
      <c r="CT194" s="68"/>
      <c r="CU194" s="68"/>
      <c r="CV194" s="68"/>
      <c r="CW194" s="68"/>
      <c r="CX194" s="68"/>
      <c r="CY194" s="68"/>
      <c r="CZ194" s="68"/>
      <c r="DA194" s="68"/>
      <c r="DB194" s="68"/>
      <c r="DC194" s="68"/>
      <c r="DD194" s="68"/>
      <c r="DE194" s="68"/>
      <c r="DF194" s="68"/>
      <c r="DG194" s="68"/>
      <c r="DH194" s="68"/>
      <c r="DI194" s="68"/>
      <c r="DJ194" s="68"/>
      <c r="DK194" s="68"/>
      <c r="DL194" s="68"/>
      <c r="DM194" s="68"/>
      <c r="DN194" s="68"/>
      <c r="DO194" s="68"/>
      <c r="DP194" s="68"/>
      <c r="DQ194" s="68"/>
      <c r="DR194" s="68"/>
      <c r="DS194" s="68"/>
      <c r="DT194" s="69"/>
      <c r="DU194" s="68"/>
      <c r="DV194" s="68"/>
      <c r="DW194" s="69"/>
      <c r="DX194" s="67"/>
      <c r="DY194" s="67"/>
      <c r="DZ194" s="70"/>
      <c r="EA194" s="68"/>
      <c r="EB194" s="68"/>
      <c r="EC194" s="68"/>
      <c r="ED194" s="68"/>
      <c r="EE194" s="68"/>
      <c r="EF194" s="68"/>
      <c r="EG194" s="69"/>
      <c r="EH194" s="67"/>
      <c r="EI194" s="67"/>
      <c r="EJ194" s="67"/>
      <c r="EK194" s="67"/>
      <c r="EL194" s="67"/>
      <c r="EM194" s="67"/>
      <c r="EN194" s="70"/>
      <c r="EO194" s="67"/>
      <c r="EP194" s="67"/>
      <c r="EQ194" s="67"/>
      <c r="ER194" s="67"/>
      <c r="ES194" s="67"/>
      <c r="ET194" s="67"/>
      <c r="EU194" s="70"/>
      <c r="EZ194">
        <v>0.5</v>
      </c>
      <c r="FA194">
        <v>1</v>
      </c>
      <c r="FC194">
        <v>1.024</v>
      </c>
      <c r="FD194">
        <v>1</v>
      </c>
      <c r="FI194" s="67"/>
      <c r="FJ194" s="67"/>
      <c r="FK194" s="67"/>
      <c r="FL194" s="67"/>
      <c r="FM194" s="67"/>
      <c r="FN194" s="67"/>
      <c r="FO194" s="67"/>
      <c r="FP194" s="67"/>
      <c r="FQ194" s="67"/>
      <c r="FR194" s="67"/>
      <c r="FS194" s="67"/>
      <c r="FT194" s="67"/>
      <c r="FU194" s="67"/>
      <c r="FV194" s="8"/>
      <c r="FW194" s="68"/>
      <c r="FX194" s="68"/>
      <c r="FY194" s="68"/>
      <c r="FZ194" s="68"/>
      <c r="GA194" s="68"/>
      <c r="GB194" s="68"/>
      <c r="GC194" s="68"/>
      <c r="GD194" s="68"/>
      <c r="GE194" s="68"/>
      <c r="GF194" s="68"/>
      <c r="GG194" s="68"/>
      <c r="GH194" s="68"/>
      <c r="GI194" s="68"/>
      <c r="GJ194" s="68"/>
      <c r="GK194" s="68"/>
      <c r="GL194" s="68"/>
      <c r="GM194" s="68"/>
      <c r="GN194" s="68"/>
      <c r="GO194" s="68"/>
      <c r="GP194" s="68"/>
      <c r="GQ194" s="68"/>
      <c r="GR194" s="68"/>
      <c r="GS194" s="68"/>
      <c r="GT194" s="68"/>
      <c r="GU194" s="68"/>
      <c r="GV194" s="68"/>
      <c r="GW194" s="68"/>
      <c r="GX194" s="68"/>
      <c r="GY194" s="68"/>
      <c r="GZ194" s="9"/>
      <c r="HA194" s="68"/>
      <c r="HB194" s="68"/>
      <c r="HC194" s="68"/>
      <c r="HD194" s="68"/>
      <c r="HE194" s="68"/>
      <c r="HF194" s="68"/>
      <c r="HG194" s="68"/>
      <c r="HH194" s="68"/>
      <c r="HI194" s="68"/>
      <c r="HJ194" s="68"/>
      <c r="HK194" s="68"/>
      <c r="HL194" s="68"/>
      <c r="HM194" s="68"/>
      <c r="HN194" s="68"/>
      <c r="HO194" s="68"/>
      <c r="HP194" s="68"/>
    </row>
    <row r="195" spans="2:224" ht="15.75" thickBot="1" x14ac:dyDescent="0.3">
      <c r="B195">
        <v>198</v>
      </c>
      <c r="C195">
        <v>635</v>
      </c>
      <c r="D195" s="43">
        <v>44019</v>
      </c>
      <c r="E195" t="s">
        <v>593</v>
      </c>
      <c r="F195">
        <v>31992559733</v>
      </c>
      <c r="G195">
        <v>0</v>
      </c>
      <c r="H195">
        <v>0</v>
      </c>
      <c r="I195" t="s">
        <v>509</v>
      </c>
      <c r="J195" t="s">
        <v>20</v>
      </c>
      <c r="K195" t="s">
        <v>97</v>
      </c>
      <c r="L195" t="s">
        <v>509</v>
      </c>
      <c r="M195" t="s">
        <v>2378</v>
      </c>
      <c r="N195" t="s">
        <v>2378</v>
      </c>
      <c r="O195" t="s">
        <v>2382</v>
      </c>
      <c r="P195" t="s">
        <v>2382</v>
      </c>
      <c r="R195">
        <v>197.8</v>
      </c>
      <c r="S195">
        <v>18</v>
      </c>
      <c r="T195" t="s">
        <v>2395</v>
      </c>
      <c r="Y195" s="67"/>
      <c r="Z195" s="67"/>
      <c r="AA195" s="67"/>
      <c r="AB195" s="67"/>
      <c r="AC195" s="67"/>
      <c r="AD195" s="67"/>
      <c r="AE195" s="67"/>
      <c r="AF195" s="67"/>
      <c r="AG195" s="67"/>
      <c r="AH195">
        <v>0</v>
      </c>
      <c r="AI195" s="67"/>
      <c r="AJ195" s="67"/>
      <c r="AK195" s="67"/>
      <c r="AL195" s="67"/>
      <c r="AM195" s="67"/>
      <c r="AN195" s="67"/>
      <c r="AO195" s="67"/>
      <c r="AP195" s="67"/>
      <c r="AQ195" s="67"/>
      <c r="AR195" s="67"/>
      <c r="AS195" s="67"/>
      <c r="AT195" s="67"/>
      <c r="AU195">
        <v>0</v>
      </c>
      <c r="AV195" s="67"/>
      <c r="AW195" s="67"/>
      <c r="AX195" s="67">
        <v>1.8</v>
      </c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  <c r="BI195" s="67"/>
      <c r="BJ195" s="67"/>
      <c r="BK195" s="67"/>
      <c r="BL195" s="67"/>
      <c r="BM195" s="68"/>
      <c r="BN195" s="68"/>
      <c r="BO195" s="68"/>
      <c r="BP195" s="68"/>
      <c r="BQ195" s="68"/>
      <c r="BR195" s="68"/>
      <c r="BS195" s="68"/>
      <c r="BT195" s="68"/>
      <c r="BU195" s="68"/>
      <c r="BV195" s="68"/>
      <c r="BW195" s="68"/>
      <c r="BX195" s="68"/>
      <c r="BY195" s="68"/>
      <c r="BZ195" s="68"/>
      <c r="CA195" s="68"/>
      <c r="CB195" s="68"/>
      <c r="CC195" s="68"/>
      <c r="CD195" s="68"/>
      <c r="CE195" s="68"/>
      <c r="CF195" s="68"/>
      <c r="CG195" s="68"/>
      <c r="CH195" s="68"/>
      <c r="CI195" s="68"/>
      <c r="CJ195" s="68"/>
      <c r="CK195" s="68"/>
      <c r="CL195" s="68">
        <v>2</v>
      </c>
      <c r="CM195" s="68"/>
      <c r="CN195" s="68"/>
      <c r="CO195" s="68"/>
      <c r="CP195" s="68"/>
      <c r="CQ195" s="68"/>
      <c r="CR195" s="68"/>
      <c r="CS195" s="68"/>
      <c r="CT195" s="68"/>
      <c r="CU195" s="68"/>
      <c r="CV195" s="68"/>
      <c r="CW195" s="68"/>
      <c r="CX195" s="68"/>
      <c r="CY195" s="68"/>
      <c r="CZ195" s="68"/>
      <c r="DA195" s="68"/>
      <c r="DB195" s="68"/>
      <c r="DC195" s="68"/>
      <c r="DD195" s="68"/>
      <c r="DE195" s="68"/>
      <c r="DF195" s="68"/>
      <c r="DG195" s="68"/>
      <c r="DH195" s="68"/>
      <c r="DI195" s="68"/>
      <c r="DJ195" s="68"/>
      <c r="DK195" s="68"/>
      <c r="DL195" s="68"/>
      <c r="DM195" s="68"/>
      <c r="DN195" s="68"/>
      <c r="DO195" s="68"/>
      <c r="DP195" s="68"/>
      <c r="DQ195" s="68"/>
      <c r="DR195" s="68"/>
      <c r="DS195" s="68"/>
      <c r="DT195" s="69"/>
      <c r="DU195" s="68"/>
      <c r="DV195" s="68"/>
      <c r="DW195" s="69"/>
      <c r="DX195" s="67"/>
      <c r="DY195" s="67"/>
      <c r="DZ195" s="70"/>
      <c r="EA195" s="68"/>
      <c r="EB195" s="68"/>
      <c r="EC195" s="68"/>
      <c r="ED195" s="68"/>
      <c r="EE195" s="68"/>
      <c r="EF195" s="68"/>
      <c r="EG195" s="69"/>
      <c r="EH195" s="67"/>
      <c r="EI195" s="67"/>
      <c r="EJ195" s="67"/>
      <c r="EK195" s="67"/>
      <c r="EL195" s="67"/>
      <c r="EM195" s="67"/>
      <c r="EN195" s="70"/>
      <c r="EO195" s="67"/>
      <c r="EP195" s="67"/>
      <c r="EQ195" s="67"/>
      <c r="ER195" s="67"/>
      <c r="ES195" s="67"/>
      <c r="ET195" s="67"/>
      <c r="EU195" s="70"/>
      <c r="FI195" s="67"/>
      <c r="FJ195" s="67"/>
      <c r="FK195" s="67"/>
      <c r="FL195" s="67"/>
      <c r="FM195" s="67"/>
      <c r="FN195" s="67"/>
      <c r="FO195" s="67"/>
      <c r="FP195" s="67"/>
      <c r="FQ195" s="67"/>
      <c r="FR195" s="67"/>
      <c r="FS195" s="67"/>
      <c r="FT195" s="67"/>
      <c r="FU195" s="67"/>
      <c r="FV195" s="8"/>
      <c r="FW195" s="68"/>
      <c r="FX195" s="68"/>
      <c r="FY195" s="68"/>
      <c r="FZ195" s="68"/>
      <c r="GA195" s="68"/>
      <c r="GB195" s="68"/>
      <c r="GC195" s="68"/>
      <c r="GD195" s="68"/>
      <c r="GE195" s="68"/>
      <c r="GF195" s="68"/>
      <c r="GG195" s="68"/>
      <c r="GH195" s="68"/>
      <c r="GI195" s="68"/>
      <c r="GJ195" s="68"/>
      <c r="GK195" s="68"/>
      <c r="GL195" s="68"/>
      <c r="GM195" s="68"/>
      <c r="GN195" s="68"/>
      <c r="GO195" s="68"/>
      <c r="GP195" s="68"/>
      <c r="GQ195" s="68"/>
      <c r="GR195" s="68"/>
      <c r="GS195" s="68"/>
      <c r="GT195" s="68"/>
      <c r="GU195" s="68"/>
      <c r="GV195" s="68"/>
      <c r="GW195" s="68"/>
      <c r="GX195" s="68"/>
      <c r="GY195" s="68"/>
      <c r="GZ195" s="9"/>
      <c r="HA195" s="68"/>
      <c r="HB195" s="68"/>
      <c r="HC195" s="68"/>
      <c r="HD195" s="68"/>
      <c r="HE195" s="68"/>
      <c r="HF195" s="68"/>
      <c r="HG195" s="68"/>
      <c r="HH195" s="68"/>
      <c r="HI195" s="68"/>
      <c r="HJ195" s="68"/>
      <c r="HK195" s="68"/>
      <c r="HL195" s="68"/>
      <c r="HM195" s="68"/>
      <c r="HN195" s="68"/>
      <c r="HO195" s="68"/>
      <c r="HP195" s="68"/>
    </row>
    <row r="196" spans="2:224" ht="15.75" thickBot="1" x14ac:dyDescent="0.3">
      <c r="B196">
        <v>160</v>
      </c>
      <c r="C196">
        <v>576</v>
      </c>
      <c r="D196" s="43">
        <v>44015</v>
      </c>
      <c r="E196" t="s">
        <v>743</v>
      </c>
      <c r="F196">
        <v>31999925649</v>
      </c>
      <c r="G196">
        <v>0</v>
      </c>
      <c r="H196">
        <v>0</v>
      </c>
      <c r="I196" t="s">
        <v>744</v>
      </c>
      <c r="J196" t="s">
        <v>20</v>
      </c>
      <c r="K196" t="s">
        <v>476</v>
      </c>
      <c r="L196" t="s">
        <v>744</v>
      </c>
      <c r="M196" t="s">
        <v>2378</v>
      </c>
      <c r="N196" t="s">
        <v>2379</v>
      </c>
      <c r="O196" t="s">
        <v>2381</v>
      </c>
      <c r="P196" t="s">
        <v>2431</v>
      </c>
      <c r="R196">
        <v>130.24</v>
      </c>
      <c r="S196">
        <v>18</v>
      </c>
      <c r="T196" t="s">
        <v>2669</v>
      </c>
      <c r="U196">
        <v>10</v>
      </c>
      <c r="Y196" s="67">
        <v>1.008</v>
      </c>
      <c r="Z196" s="67"/>
      <c r="AA196" s="67"/>
      <c r="AB196" s="67"/>
      <c r="AC196" s="67"/>
      <c r="AD196" s="67">
        <v>0.5</v>
      </c>
      <c r="AE196" s="67">
        <v>0.5</v>
      </c>
      <c r="AF196" s="67"/>
      <c r="AG196" s="67">
        <v>1</v>
      </c>
      <c r="AH196">
        <v>0</v>
      </c>
      <c r="AI196" s="67"/>
      <c r="AJ196" s="67"/>
      <c r="AK196" s="67"/>
      <c r="AL196" s="67">
        <v>0.5</v>
      </c>
      <c r="AM196" s="67"/>
      <c r="AN196" s="67"/>
      <c r="AO196" s="67"/>
      <c r="AP196" s="67"/>
      <c r="AQ196" s="67"/>
      <c r="AR196" s="67"/>
      <c r="AS196" s="67"/>
      <c r="AT196" s="67"/>
      <c r="AU196">
        <v>0</v>
      </c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  <c r="BI196" s="67"/>
      <c r="BJ196" s="67"/>
      <c r="BK196" s="67"/>
      <c r="BL196" s="67"/>
      <c r="BM196" s="68">
        <v>1</v>
      </c>
      <c r="BN196" s="68"/>
      <c r="BO196" s="68"/>
      <c r="BP196" s="68"/>
      <c r="BQ196" s="68"/>
      <c r="BR196" s="68">
        <v>1</v>
      </c>
      <c r="BS196" s="68">
        <v>1</v>
      </c>
      <c r="BT196" s="68"/>
      <c r="BU196" s="68">
        <v>1</v>
      </c>
      <c r="BV196" s="68"/>
      <c r="BW196" s="68"/>
      <c r="BX196" s="68"/>
      <c r="BY196" s="68"/>
      <c r="BZ196" s="68">
        <v>1</v>
      </c>
      <c r="CA196" s="68"/>
      <c r="CB196" s="68"/>
      <c r="CC196" s="68"/>
      <c r="CD196" s="68"/>
      <c r="CE196" s="68"/>
      <c r="CF196" s="68"/>
      <c r="CG196" s="68"/>
      <c r="CH196" s="68"/>
      <c r="CI196" s="68"/>
      <c r="CJ196" s="68"/>
      <c r="CK196" s="68"/>
      <c r="CL196" s="68"/>
      <c r="CM196" s="68"/>
      <c r="CN196" s="68"/>
      <c r="CO196" s="68"/>
      <c r="CP196" s="68"/>
      <c r="CQ196" s="68"/>
      <c r="CR196" s="68"/>
      <c r="CS196" s="68"/>
      <c r="CT196" s="68"/>
      <c r="CU196" s="68"/>
      <c r="CV196" s="68"/>
      <c r="CW196" s="68"/>
      <c r="CX196" s="68"/>
      <c r="CY196" s="68"/>
      <c r="CZ196" s="68"/>
      <c r="DA196" s="68"/>
      <c r="DB196" s="68"/>
      <c r="DC196" s="68"/>
      <c r="DD196" s="68"/>
      <c r="DE196" s="68"/>
      <c r="DF196" s="68"/>
      <c r="DG196" s="68"/>
      <c r="DH196" s="68"/>
      <c r="DI196" s="68"/>
      <c r="DJ196" s="68"/>
      <c r="DK196" s="68"/>
      <c r="DL196" s="68"/>
      <c r="DM196" s="68"/>
      <c r="DN196" s="68"/>
      <c r="DO196" s="68"/>
      <c r="DP196" s="68"/>
      <c r="DQ196" s="68"/>
      <c r="DR196" s="68"/>
      <c r="DS196" s="68"/>
      <c r="DT196" s="69"/>
      <c r="DU196" s="68"/>
      <c r="DV196" s="68"/>
      <c r="DW196" s="69"/>
      <c r="DX196" s="67"/>
      <c r="DY196" s="67"/>
      <c r="DZ196" s="70"/>
      <c r="EA196" s="68"/>
      <c r="EB196" s="68"/>
      <c r="EC196" s="68"/>
      <c r="ED196" s="68"/>
      <c r="EE196" s="68"/>
      <c r="EF196" s="68"/>
      <c r="EG196" s="69"/>
      <c r="EH196" s="67"/>
      <c r="EI196" s="67"/>
      <c r="EJ196" s="67"/>
      <c r="EK196" s="67"/>
      <c r="EL196" s="67"/>
      <c r="EM196" s="67"/>
      <c r="EN196" s="70"/>
      <c r="EO196" s="67"/>
      <c r="EP196" s="67"/>
      <c r="EQ196" s="67"/>
      <c r="ER196" s="67"/>
      <c r="ES196" s="67"/>
      <c r="ET196" s="67"/>
      <c r="EU196" s="70"/>
      <c r="FI196" s="67"/>
      <c r="FJ196" s="67"/>
      <c r="FK196" s="67"/>
      <c r="FL196" s="67"/>
      <c r="FM196" s="67"/>
      <c r="FN196" s="67"/>
      <c r="FO196" s="67"/>
      <c r="FP196" s="67"/>
      <c r="FQ196" s="67"/>
      <c r="FR196" s="67"/>
      <c r="FS196" s="67"/>
      <c r="FT196" s="67"/>
      <c r="FU196" s="67"/>
      <c r="FV196" s="8"/>
      <c r="FW196" s="68"/>
      <c r="FX196" s="68"/>
      <c r="FY196" s="68"/>
      <c r="FZ196" s="68"/>
      <c r="GA196" s="68"/>
      <c r="GB196" s="68"/>
      <c r="GC196" s="68"/>
      <c r="GD196" s="68"/>
      <c r="GE196" s="68"/>
      <c r="GF196" s="68"/>
      <c r="GG196" s="68"/>
      <c r="GH196" s="68"/>
      <c r="GI196" s="68"/>
      <c r="GJ196" s="68"/>
      <c r="GK196" s="68"/>
      <c r="GL196" s="68"/>
      <c r="GM196" s="68"/>
      <c r="GN196" s="68"/>
      <c r="GO196" s="68"/>
      <c r="GP196" s="68"/>
      <c r="GQ196" s="68"/>
      <c r="GR196" s="68"/>
      <c r="GS196" s="68"/>
      <c r="GT196" s="68"/>
      <c r="GU196" s="68"/>
      <c r="GV196" s="68"/>
      <c r="GW196" s="68"/>
      <c r="GX196" s="68"/>
      <c r="GY196" s="68"/>
      <c r="GZ196" s="9"/>
      <c r="HA196" s="68"/>
      <c r="HB196" s="68"/>
      <c r="HC196" s="68"/>
      <c r="HD196" s="68"/>
      <c r="HE196" s="68"/>
      <c r="HF196" s="68"/>
      <c r="HG196" s="68"/>
      <c r="HH196" s="68"/>
      <c r="HI196" s="68"/>
      <c r="HJ196" s="68"/>
      <c r="HK196" s="68"/>
      <c r="HL196" s="68"/>
      <c r="HM196" s="68"/>
      <c r="HN196" s="68"/>
      <c r="HO196" s="68"/>
      <c r="HP196" s="68"/>
    </row>
    <row r="197" spans="2:224" ht="15.75" thickBot="1" x14ac:dyDescent="0.3">
      <c r="B197">
        <v>28</v>
      </c>
      <c r="C197">
        <v>554</v>
      </c>
      <c r="D197" s="43">
        <v>43989</v>
      </c>
      <c r="E197" t="s">
        <v>802</v>
      </c>
      <c r="F197">
        <v>31984343779</v>
      </c>
      <c r="G197">
        <v>0</v>
      </c>
      <c r="H197">
        <v>0</v>
      </c>
      <c r="I197" t="s">
        <v>803</v>
      </c>
      <c r="J197" t="s">
        <v>20</v>
      </c>
      <c r="K197" t="s">
        <v>65</v>
      </c>
      <c r="L197" t="s">
        <v>803</v>
      </c>
      <c r="M197" t="s">
        <v>2378</v>
      </c>
      <c r="N197" t="s">
        <v>2379</v>
      </c>
      <c r="O197" t="s">
        <v>2381</v>
      </c>
      <c r="P197">
        <v>10</v>
      </c>
      <c r="R197">
        <v>169.9</v>
      </c>
      <c r="S197">
        <v>18</v>
      </c>
      <c r="T197" t="s">
        <v>2395</v>
      </c>
      <c r="Y197" s="67">
        <v>0.96399999999999997</v>
      </c>
      <c r="Z197" s="67"/>
      <c r="AA197" s="67"/>
      <c r="AB197" s="67">
        <v>0.53400000000000003</v>
      </c>
      <c r="AC197" s="67"/>
      <c r="AD197" s="67"/>
      <c r="AE197" s="67"/>
      <c r="AF197" s="67"/>
      <c r="AG197" s="67">
        <v>1</v>
      </c>
      <c r="AH197">
        <v>2</v>
      </c>
      <c r="AI197" s="67"/>
      <c r="AJ197" s="67"/>
      <c r="AK197" s="67"/>
      <c r="AL197" s="67"/>
      <c r="AM197" s="67"/>
      <c r="AN197" s="67"/>
      <c r="AO197" s="67"/>
      <c r="AP197" s="67"/>
      <c r="AQ197" s="67"/>
      <c r="AR197" s="67"/>
      <c r="AS197" s="67"/>
      <c r="AT197" s="67"/>
      <c r="AU197">
        <v>0</v>
      </c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  <c r="BI197" s="67"/>
      <c r="BJ197" s="67"/>
      <c r="BK197" s="67"/>
      <c r="BL197" s="67"/>
      <c r="BM197" s="68">
        <v>1</v>
      </c>
      <c r="BN197" s="68"/>
      <c r="BO197" s="68"/>
      <c r="BP197" s="68">
        <v>1</v>
      </c>
      <c r="BQ197" s="68"/>
      <c r="BR197" s="68"/>
      <c r="BS197" s="68"/>
      <c r="BT197" s="68"/>
      <c r="BU197" s="68">
        <v>1</v>
      </c>
      <c r="BV197" s="68">
        <v>2</v>
      </c>
      <c r="BW197" s="68"/>
      <c r="BX197" s="68"/>
      <c r="BY197" s="68"/>
      <c r="BZ197" s="68"/>
      <c r="CA197" s="68"/>
      <c r="CB197" s="68"/>
      <c r="CC197" s="68"/>
      <c r="CD197" s="68"/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68"/>
      <c r="CY197" s="68"/>
      <c r="CZ197" s="68"/>
      <c r="DA197" s="68"/>
      <c r="DB197" s="68"/>
      <c r="DC197" s="68"/>
      <c r="DD197" s="68"/>
      <c r="DE197" s="68"/>
      <c r="DF197" s="68"/>
      <c r="DG197" s="68"/>
      <c r="DH197" s="68"/>
      <c r="DI197" s="68"/>
      <c r="DJ197" s="68"/>
      <c r="DK197" s="68"/>
      <c r="DL197" s="68"/>
      <c r="DM197" s="68"/>
      <c r="DN197" s="68"/>
      <c r="DO197" s="68"/>
      <c r="DP197" s="68"/>
      <c r="DQ197" s="68"/>
      <c r="DR197" s="68"/>
      <c r="DS197" s="68"/>
      <c r="DT197" s="69"/>
      <c r="DU197" s="68"/>
      <c r="DV197" s="68"/>
      <c r="DW197" s="69"/>
      <c r="DX197" s="67"/>
      <c r="DY197" s="67"/>
      <c r="DZ197" s="70"/>
      <c r="EA197" s="68"/>
      <c r="EB197" s="68"/>
      <c r="EC197" s="68"/>
      <c r="ED197" s="68"/>
      <c r="EE197" s="68"/>
      <c r="EF197" s="68"/>
      <c r="EG197" s="69"/>
      <c r="EH197" s="67"/>
      <c r="EI197" s="67"/>
      <c r="EJ197" s="67"/>
      <c r="EK197" s="67"/>
      <c r="EL197" s="67"/>
      <c r="EM197" s="67"/>
      <c r="EN197" s="70"/>
      <c r="EO197" s="67"/>
      <c r="EP197" s="67"/>
      <c r="EQ197" s="67"/>
      <c r="ER197" s="67"/>
      <c r="ES197" s="67"/>
      <c r="ET197" s="67"/>
      <c r="EU197" s="70"/>
      <c r="FI197" s="67"/>
      <c r="FJ197" s="67"/>
      <c r="FK197" s="67"/>
      <c r="FL197" s="67"/>
      <c r="FM197" s="67"/>
      <c r="FN197" s="67"/>
      <c r="FO197" s="67"/>
      <c r="FP197" s="67"/>
      <c r="FQ197" s="67"/>
      <c r="FR197" s="67"/>
      <c r="FS197" s="67"/>
      <c r="FT197" s="67"/>
      <c r="FU197" s="67"/>
      <c r="FV197" s="8"/>
      <c r="FW197" s="68"/>
      <c r="FX197" s="68"/>
      <c r="FY197" s="68"/>
      <c r="FZ197" s="68"/>
      <c r="GA197" s="68"/>
      <c r="GB197" s="68"/>
      <c r="GC197" s="68"/>
      <c r="GD197" s="68"/>
      <c r="GE197" s="68"/>
      <c r="GF197" s="68"/>
      <c r="GG197" s="68"/>
      <c r="GH197" s="68"/>
      <c r="GI197" s="68"/>
      <c r="GJ197" s="68"/>
      <c r="GK197" s="68"/>
      <c r="GL197" s="68"/>
      <c r="GM197" s="68"/>
      <c r="GN197" s="68"/>
      <c r="GO197" s="68"/>
      <c r="GP197" s="68"/>
      <c r="GQ197" s="68"/>
      <c r="GR197" s="68"/>
      <c r="GS197" s="68"/>
      <c r="GT197" s="68"/>
      <c r="GU197" s="68"/>
      <c r="GV197" s="68"/>
      <c r="GW197" s="68"/>
      <c r="GX197" s="68"/>
      <c r="GY197" s="68"/>
      <c r="GZ197" s="9"/>
      <c r="HA197" s="68"/>
      <c r="HB197" s="68"/>
      <c r="HC197" s="68"/>
      <c r="HD197" s="68"/>
      <c r="HE197" s="68"/>
      <c r="HF197" s="68"/>
      <c r="HG197" s="68"/>
      <c r="HH197" s="68"/>
      <c r="HI197" s="68"/>
      <c r="HJ197" s="68"/>
      <c r="HK197" s="68"/>
      <c r="HL197" s="68"/>
      <c r="HM197" s="68"/>
      <c r="HN197" s="68"/>
      <c r="HO197" s="68"/>
      <c r="HP197" s="68"/>
    </row>
    <row r="198" spans="2:224" ht="15.75" thickBot="1" x14ac:dyDescent="0.3">
      <c r="B198">
        <v>210</v>
      </c>
      <c r="C198">
        <v>639</v>
      </c>
      <c r="D198" s="43">
        <v>44022</v>
      </c>
      <c r="E198" t="s">
        <v>582</v>
      </c>
      <c r="F198">
        <v>31999999999</v>
      </c>
      <c r="G198">
        <v>0</v>
      </c>
      <c r="H198">
        <v>0</v>
      </c>
      <c r="I198" t="s">
        <v>583</v>
      </c>
      <c r="J198" t="s">
        <v>20</v>
      </c>
      <c r="K198" t="s">
        <v>90</v>
      </c>
      <c r="L198" t="s">
        <v>583</v>
      </c>
      <c r="M198" t="s">
        <v>2378</v>
      </c>
      <c r="N198" t="s">
        <v>35</v>
      </c>
      <c r="O198" t="s">
        <v>2382</v>
      </c>
      <c r="P198" t="s">
        <v>2382</v>
      </c>
      <c r="R198">
        <v>42.79</v>
      </c>
      <c r="S198">
        <v>17.989999999999998</v>
      </c>
      <c r="T198" t="s">
        <v>35</v>
      </c>
      <c r="Y198" s="67"/>
      <c r="Z198" s="67"/>
      <c r="AA198" s="67"/>
      <c r="AB198" s="67"/>
      <c r="AC198" s="67"/>
      <c r="AD198" s="67">
        <v>0.5</v>
      </c>
      <c r="AE198" s="67"/>
      <c r="AF198" s="67"/>
      <c r="AG198" s="67"/>
      <c r="AH198">
        <v>0</v>
      </c>
      <c r="AI198" s="67"/>
      <c r="AJ198" s="67"/>
      <c r="AK198" s="67"/>
      <c r="AL198" s="67"/>
      <c r="AM198" s="67"/>
      <c r="AN198" s="67"/>
      <c r="AO198" s="67"/>
      <c r="AP198" s="67"/>
      <c r="AQ198" s="67">
        <v>0.5</v>
      </c>
      <c r="AR198" s="67"/>
      <c r="AS198" s="67"/>
      <c r="AT198" s="67"/>
      <c r="AU198">
        <v>0</v>
      </c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8"/>
      <c r="BN198" s="68"/>
      <c r="BO198" s="68"/>
      <c r="BP198" s="68"/>
      <c r="BQ198" s="68"/>
      <c r="BR198" s="68">
        <v>1</v>
      </c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>
        <v>1</v>
      </c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68"/>
      <c r="CY198" s="68"/>
      <c r="CZ198" s="68"/>
      <c r="DA198" s="68"/>
      <c r="DB198" s="68"/>
      <c r="DC198" s="68"/>
      <c r="DD198" s="68"/>
      <c r="DE198" s="68"/>
      <c r="DF198" s="68"/>
      <c r="DG198" s="68"/>
      <c r="DH198" s="68"/>
      <c r="DI198" s="68"/>
      <c r="DJ198" s="68"/>
      <c r="DK198" s="68"/>
      <c r="DL198" s="68"/>
      <c r="DM198" s="68"/>
      <c r="DN198" s="68"/>
      <c r="DO198" s="68"/>
      <c r="DP198" s="68"/>
      <c r="DQ198" s="68"/>
      <c r="DR198" s="68"/>
      <c r="DS198" s="68"/>
      <c r="DT198" s="69"/>
      <c r="DU198" s="68"/>
      <c r="DV198" s="68"/>
      <c r="DW198" s="69"/>
      <c r="DX198" s="67"/>
      <c r="DY198" s="67"/>
      <c r="DZ198" s="70"/>
      <c r="EA198" s="68"/>
      <c r="EB198" s="68"/>
      <c r="EC198" s="68"/>
      <c r="ED198" s="68"/>
      <c r="EE198" s="68"/>
      <c r="EF198" s="68"/>
      <c r="EG198" s="69"/>
      <c r="EH198" s="67"/>
      <c r="EI198" s="67"/>
      <c r="EJ198" s="67"/>
      <c r="EK198" s="67"/>
      <c r="EL198" s="67"/>
      <c r="EM198" s="67"/>
      <c r="EN198" s="70"/>
      <c r="EO198" s="67"/>
      <c r="EP198" s="67"/>
      <c r="EQ198" s="67"/>
      <c r="ER198" s="67"/>
      <c r="ES198" s="67"/>
      <c r="ET198" s="67"/>
      <c r="EU198" s="70"/>
      <c r="FI198" s="67"/>
      <c r="FJ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8"/>
      <c r="FW198" s="68"/>
      <c r="FX198" s="68"/>
      <c r="FY198" s="68"/>
      <c r="FZ198" s="68"/>
      <c r="GA198" s="68"/>
      <c r="GB198" s="68"/>
      <c r="GC198" s="68"/>
      <c r="GD198" s="68"/>
      <c r="GE198" s="68"/>
      <c r="GF198" s="68"/>
      <c r="GG198" s="68"/>
      <c r="GH198" s="68"/>
      <c r="GI198" s="68"/>
      <c r="GJ198" s="68"/>
      <c r="GK198" s="68"/>
      <c r="GL198" s="68"/>
      <c r="GM198" s="68"/>
      <c r="GN198" s="68"/>
      <c r="GO198" s="68"/>
      <c r="GP198" s="68"/>
      <c r="GQ198" s="68"/>
      <c r="GR198" s="68"/>
      <c r="GS198" s="68"/>
      <c r="GT198" s="68"/>
      <c r="GU198" s="68"/>
      <c r="GV198" s="68"/>
      <c r="GW198" s="68"/>
      <c r="GX198" s="68"/>
      <c r="GY198" s="68"/>
      <c r="GZ198" s="9"/>
      <c r="HA198" s="68"/>
      <c r="HB198" s="68"/>
      <c r="HC198" s="68"/>
      <c r="HD198" s="68"/>
      <c r="HE198" s="68"/>
      <c r="HF198" s="68"/>
      <c r="HG198" s="68"/>
      <c r="HH198" s="68"/>
      <c r="HI198" s="68"/>
      <c r="HJ198" s="68"/>
      <c r="HK198" s="68"/>
      <c r="HL198" s="68"/>
      <c r="HM198" s="68"/>
      <c r="HN198" s="68"/>
      <c r="HO198" s="68"/>
      <c r="HP198" s="68"/>
    </row>
    <row r="199" spans="2:224" ht="15.75" thickBot="1" x14ac:dyDescent="0.3">
      <c r="B199">
        <v>12</v>
      </c>
      <c r="C199">
        <v>545</v>
      </c>
      <c r="D199" s="43">
        <v>43988</v>
      </c>
      <c r="E199" t="s">
        <v>820</v>
      </c>
      <c r="F199">
        <v>31973449705</v>
      </c>
      <c r="G199">
        <v>0</v>
      </c>
      <c r="H199">
        <v>0</v>
      </c>
      <c r="I199" t="s">
        <v>822</v>
      </c>
      <c r="J199" t="s">
        <v>20</v>
      </c>
      <c r="K199" t="s">
        <v>233</v>
      </c>
      <c r="L199" t="s">
        <v>822</v>
      </c>
      <c r="M199" t="s">
        <v>2378</v>
      </c>
      <c r="N199" t="s">
        <v>2379</v>
      </c>
      <c r="O199" t="s">
        <v>2381</v>
      </c>
      <c r="P199">
        <v>15</v>
      </c>
      <c r="R199">
        <v>219.9</v>
      </c>
      <c r="S199">
        <v>17.98</v>
      </c>
      <c r="T199" t="s">
        <v>2426</v>
      </c>
      <c r="Y199" s="67">
        <v>0.81</v>
      </c>
      <c r="Z199" s="67"/>
      <c r="AA199" s="67"/>
      <c r="AB199" s="67">
        <v>1.1000000000000001</v>
      </c>
      <c r="AC199" s="67">
        <v>0.77</v>
      </c>
      <c r="AD199" s="67">
        <v>1</v>
      </c>
      <c r="AE199" s="67">
        <v>1</v>
      </c>
      <c r="AF199" s="67"/>
      <c r="AG199" s="67">
        <v>1</v>
      </c>
      <c r="AH199">
        <v>1</v>
      </c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>
        <v>0</v>
      </c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8">
        <v>1</v>
      </c>
      <c r="BN199" s="68"/>
      <c r="BO199" s="68"/>
      <c r="BP199" s="68">
        <v>1</v>
      </c>
      <c r="BQ199" s="68">
        <v>1</v>
      </c>
      <c r="BR199" s="68">
        <v>2</v>
      </c>
      <c r="BS199" s="68">
        <v>2</v>
      </c>
      <c r="BT199" s="68"/>
      <c r="BU199" s="68">
        <v>1</v>
      </c>
      <c r="BV199" s="68">
        <v>1</v>
      </c>
      <c r="BW199" s="68"/>
      <c r="BX199" s="68"/>
      <c r="BY199" s="68"/>
      <c r="BZ199" s="68"/>
      <c r="CA199" s="68"/>
      <c r="CB199" s="68"/>
      <c r="CC199" s="68"/>
      <c r="CD199" s="68"/>
      <c r="CE199" s="68"/>
      <c r="CF199" s="68"/>
      <c r="CG199" s="68"/>
      <c r="CH199" s="68"/>
      <c r="CI199" s="68"/>
      <c r="CJ199" s="68"/>
      <c r="CK199" s="68"/>
      <c r="CL199" s="68"/>
      <c r="CM199" s="68"/>
      <c r="CN199" s="68"/>
      <c r="CO199" s="68"/>
      <c r="CP199" s="68"/>
      <c r="CQ199" s="68"/>
      <c r="CR199" s="68"/>
      <c r="CS199" s="68"/>
      <c r="CT199" s="68"/>
      <c r="CU199" s="68"/>
      <c r="CV199" s="68"/>
      <c r="CW199" s="68"/>
      <c r="CX199" s="68"/>
      <c r="CY199" s="68"/>
      <c r="CZ199" s="68"/>
      <c r="DA199" s="68">
        <v>1</v>
      </c>
      <c r="DB199" s="68"/>
      <c r="DC199" s="68"/>
      <c r="DD199" s="68"/>
      <c r="DE199" s="68"/>
      <c r="DF199" s="68"/>
      <c r="DG199" s="68"/>
      <c r="DH199" s="68"/>
      <c r="DI199" s="68"/>
      <c r="DJ199" s="68"/>
      <c r="DK199" s="68"/>
      <c r="DL199" s="68"/>
      <c r="DM199" s="68"/>
      <c r="DN199" s="68"/>
      <c r="DO199" s="68"/>
      <c r="DP199" s="68"/>
      <c r="DQ199" s="68"/>
      <c r="DR199" s="68"/>
      <c r="DS199" s="68"/>
      <c r="DT199" s="69"/>
      <c r="DU199" s="68"/>
      <c r="DV199" s="68"/>
      <c r="DW199" s="69"/>
      <c r="DX199" s="67"/>
      <c r="DY199" s="67"/>
      <c r="DZ199" s="70"/>
      <c r="EA199" s="68"/>
      <c r="EB199" s="68"/>
      <c r="EC199" s="68"/>
      <c r="ED199" s="68"/>
      <c r="EE199" s="68"/>
      <c r="EF199" s="68"/>
      <c r="EG199" s="69"/>
      <c r="EH199" s="67"/>
      <c r="EI199" s="67"/>
      <c r="EJ199" s="67"/>
      <c r="EK199" s="67"/>
      <c r="EL199" s="67"/>
      <c r="EM199" s="67"/>
      <c r="EN199" s="70"/>
      <c r="EO199" s="67"/>
      <c r="EP199" s="67"/>
      <c r="EQ199" s="67"/>
      <c r="ER199" s="67"/>
      <c r="ES199" s="67"/>
      <c r="ET199" s="67"/>
      <c r="EU199" s="70"/>
      <c r="FI199" s="67"/>
      <c r="FJ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8"/>
      <c r="FW199" s="68"/>
      <c r="FX199" s="68"/>
      <c r="FY199" s="68"/>
      <c r="FZ199" s="68"/>
      <c r="GA199" s="68"/>
      <c r="GB199" s="68"/>
      <c r="GC199" s="68"/>
      <c r="GD199" s="68"/>
      <c r="GE199" s="68"/>
      <c r="GF199" s="68"/>
      <c r="GG199" s="68"/>
      <c r="GH199" s="68"/>
      <c r="GI199" s="68"/>
      <c r="GJ199" s="68"/>
      <c r="GK199" s="68"/>
      <c r="GL199" s="68"/>
      <c r="GM199" s="68"/>
      <c r="GN199" s="68"/>
      <c r="GO199" s="68"/>
      <c r="GP199" s="68"/>
      <c r="GQ199" s="68"/>
      <c r="GR199" s="68"/>
      <c r="GS199" s="68"/>
      <c r="GT199" s="68"/>
      <c r="GU199" s="68"/>
      <c r="GV199" s="68"/>
      <c r="GW199" s="68"/>
      <c r="GX199" s="68"/>
      <c r="GY199" s="68"/>
      <c r="GZ199" s="9"/>
      <c r="HA199" s="68"/>
      <c r="HB199" s="68"/>
      <c r="HC199" s="68"/>
      <c r="HD199" s="68"/>
      <c r="HE199" s="68"/>
      <c r="HF199" s="68"/>
      <c r="HG199" s="68"/>
      <c r="HH199" s="68"/>
      <c r="HI199" s="68"/>
      <c r="HJ199" s="68"/>
      <c r="HK199" s="68"/>
      <c r="HL199" s="68"/>
      <c r="HM199" s="68"/>
      <c r="HN199" s="68"/>
      <c r="HO199" s="68"/>
      <c r="HP199" s="68"/>
    </row>
    <row r="200" spans="2:224" ht="15.75" thickBot="1" x14ac:dyDescent="0.3">
      <c r="B200">
        <v>923</v>
      </c>
      <c r="C200">
        <v>915</v>
      </c>
      <c r="D200" s="62">
        <v>44135</v>
      </c>
      <c r="E200" t="s">
        <v>3025</v>
      </c>
      <c r="F200">
        <v>31987429856</v>
      </c>
      <c r="G200">
        <v>0</v>
      </c>
      <c r="H200">
        <v>0</v>
      </c>
      <c r="I200" t="s">
        <v>3026</v>
      </c>
      <c r="J200" t="s">
        <v>20</v>
      </c>
      <c r="K200" t="s">
        <v>233</v>
      </c>
      <c r="L200" t="s">
        <v>3026</v>
      </c>
      <c r="M200" t="s">
        <v>2378</v>
      </c>
      <c r="N200" t="s">
        <v>2403</v>
      </c>
      <c r="O200" t="s">
        <v>2381</v>
      </c>
      <c r="P200">
        <v>10</v>
      </c>
      <c r="R200">
        <v>199.9</v>
      </c>
      <c r="S200">
        <v>17.96</v>
      </c>
      <c r="T200" t="s">
        <v>2395</v>
      </c>
      <c r="Y200" s="18">
        <v>0.86199999999999999</v>
      </c>
      <c r="Z200" s="18"/>
      <c r="AA200" s="18"/>
      <c r="AB200" s="18"/>
      <c r="AC200" s="18"/>
      <c r="AD200" s="18">
        <v>0.5</v>
      </c>
      <c r="AE200" s="18"/>
      <c r="AF200" s="18"/>
      <c r="AG200" s="18">
        <v>1</v>
      </c>
      <c r="AH200">
        <v>1</v>
      </c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>
        <v>0</v>
      </c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9">
        <v>1</v>
      </c>
      <c r="BN200" s="19"/>
      <c r="BO200" s="19"/>
      <c r="BP200" s="19"/>
      <c r="BQ200" s="19"/>
      <c r="BR200" s="19">
        <v>1</v>
      </c>
      <c r="BS200" s="19"/>
      <c r="BT200" s="19"/>
      <c r="BU200" s="19">
        <v>1</v>
      </c>
      <c r="BV200" s="19">
        <v>1</v>
      </c>
      <c r="BW200" s="19"/>
      <c r="BX200" s="19"/>
      <c r="BY200" s="19"/>
      <c r="BZ200" s="19"/>
      <c r="CA200" s="19"/>
      <c r="CB200" s="19"/>
      <c r="CC200" s="19"/>
      <c r="CD200" s="19"/>
      <c r="CE200" s="19"/>
      <c r="CF200" s="19"/>
      <c r="CG200" s="19"/>
      <c r="CH200" s="19"/>
      <c r="CI200" s="19"/>
      <c r="CJ200" s="19"/>
      <c r="CK200" s="19"/>
      <c r="CL200" s="19"/>
      <c r="CM200" s="19"/>
      <c r="CN200" s="19"/>
      <c r="CO200" s="19"/>
      <c r="CP200" s="19"/>
      <c r="CQ200" s="19"/>
      <c r="CR200" s="19"/>
      <c r="CS200" s="19"/>
      <c r="CT200" s="19"/>
      <c r="CU200" s="19"/>
      <c r="CV200" s="19"/>
      <c r="CW200" s="19"/>
      <c r="CX200" s="19"/>
      <c r="CY200" s="19"/>
      <c r="CZ200" s="19"/>
      <c r="DA200" s="19"/>
      <c r="DB200" s="19"/>
      <c r="DC200" s="19"/>
      <c r="DD200" s="19"/>
      <c r="DE200" s="19"/>
      <c r="DF200" s="19"/>
      <c r="DG200" s="19"/>
      <c r="DH200" s="19"/>
      <c r="DI200" s="19"/>
      <c r="DJ200" s="19"/>
      <c r="DK200" s="19"/>
      <c r="DL200" s="19"/>
      <c r="DM200" s="19"/>
      <c r="DN200" s="19"/>
      <c r="DO200" s="19"/>
      <c r="DP200" s="19"/>
      <c r="DQ200" s="19"/>
      <c r="DR200" s="19"/>
      <c r="DS200" s="19"/>
      <c r="DT200" s="23"/>
      <c r="DU200" s="19"/>
      <c r="DV200" s="19"/>
      <c r="DW200" s="23"/>
      <c r="DX200" s="18"/>
      <c r="DY200" s="18"/>
      <c r="DZ200" s="22"/>
      <c r="EA200" s="19"/>
      <c r="EB200" s="19"/>
      <c r="EC200" s="19"/>
      <c r="ED200" s="19"/>
      <c r="EE200" s="19"/>
      <c r="EF200" s="19"/>
      <c r="EG200" s="23"/>
      <c r="EH200" s="18"/>
      <c r="EI200" s="18"/>
      <c r="EJ200" s="18"/>
      <c r="EK200" s="18"/>
      <c r="EL200" s="18"/>
      <c r="EM200" s="18"/>
      <c r="EN200" s="22"/>
      <c r="EO200" s="18"/>
      <c r="EP200" s="18"/>
      <c r="EQ200" s="18"/>
      <c r="ER200" s="18"/>
      <c r="ES200" s="18"/>
      <c r="ET200" s="18"/>
      <c r="EU200" s="22"/>
      <c r="FI200" s="18"/>
      <c r="FJ200" s="18"/>
      <c r="FK200" s="18"/>
      <c r="FL200" s="18"/>
      <c r="FM200" s="18"/>
      <c r="FN200" s="18">
        <v>1.0940000000000001</v>
      </c>
      <c r="FO200" s="18"/>
      <c r="FP200" s="18"/>
      <c r="FQ200" s="18"/>
      <c r="FR200" s="18"/>
      <c r="FS200" s="18"/>
      <c r="FT200" s="18"/>
      <c r="FU200" s="18"/>
      <c r="FV200" s="58"/>
      <c r="FW200" s="19"/>
      <c r="FX200" s="19"/>
      <c r="FY200" s="19"/>
      <c r="FZ200" s="19"/>
      <c r="GA200" s="19"/>
      <c r="GB200" s="19"/>
      <c r="GC200" s="19"/>
      <c r="GD200" s="19"/>
      <c r="GE200" s="19"/>
      <c r="GF200" s="19"/>
      <c r="GG200" s="19"/>
      <c r="GH200" s="19"/>
      <c r="GI200" s="19"/>
      <c r="GJ200" s="19"/>
      <c r="GK200" s="19"/>
      <c r="GL200" s="19"/>
      <c r="GM200" s="19"/>
      <c r="GN200" s="19"/>
      <c r="GO200" s="19"/>
      <c r="GP200" s="19"/>
      <c r="GQ200" s="19"/>
      <c r="GR200" s="19">
        <v>1</v>
      </c>
      <c r="GS200" s="19"/>
      <c r="GT200" s="19"/>
      <c r="GU200" s="19"/>
      <c r="GV200" s="19"/>
      <c r="GW200" s="19"/>
      <c r="GX200" s="19"/>
      <c r="GY200" s="19"/>
      <c r="GZ200" s="59"/>
      <c r="HA200" s="19"/>
      <c r="HB200" s="19"/>
      <c r="HC200" s="19"/>
      <c r="HD200" s="19"/>
      <c r="HE200" s="19"/>
      <c r="HF200" s="19"/>
      <c r="HG200" s="19"/>
      <c r="HH200" s="19"/>
      <c r="HI200" s="19"/>
      <c r="HJ200" s="19"/>
      <c r="HK200" s="19"/>
      <c r="HL200" s="19"/>
      <c r="HM200" s="19"/>
      <c r="HN200" s="19"/>
      <c r="HO200" s="19"/>
      <c r="HP200" s="19"/>
    </row>
    <row r="201" spans="2:224" ht="15.75" thickBot="1" x14ac:dyDescent="0.3">
      <c r="B201">
        <v>1029</v>
      </c>
      <c r="C201">
        <v>947</v>
      </c>
      <c r="D201" s="62">
        <v>44164</v>
      </c>
      <c r="E201" t="s">
        <v>3112</v>
      </c>
      <c r="F201">
        <v>31993077332</v>
      </c>
      <c r="G201">
        <v>0</v>
      </c>
      <c r="H201">
        <v>0</v>
      </c>
      <c r="I201" t="s">
        <v>3113</v>
      </c>
      <c r="J201" t="s">
        <v>20</v>
      </c>
      <c r="K201" t="s">
        <v>2978</v>
      </c>
      <c r="L201" t="s">
        <v>3113</v>
      </c>
      <c r="M201" t="s">
        <v>2378</v>
      </c>
      <c r="N201" t="s">
        <v>2379</v>
      </c>
      <c r="O201" t="s">
        <v>2381</v>
      </c>
      <c r="P201">
        <v>10</v>
      </c>
      <c r="R201">
        <v>199.9</v>
      </c>
      <c r="S201">
        <v>17.920000000000002</v>
      </c>
      <c r="T201" t="s">
        <v>2404</v>
      </c>
      <c r="Y201" s="18"/>
      <c r="Z201" s="18"/>
      <c r="AA201" s="18"/>
      <c r="AB201" s="18"/>
      <c r="AC201" s="18">
        <v>0.8</v>
      </c>
      <c r="AD201" s="18"/>
      <c r="AE201" s="18"/>
      <c r="AF201" s="18"/>
      <c r="AG201" s="18">
        <v>1</v>
      </c>
      <c r="AH201">
        <v>1</v>
      </c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>
        <v>0</v>
      </c>
      <c r="AV201" s="18"/>
      <c r="AW201" s="18"/>
      <c r="AX201" s="18"/>
      <c r="AY201" s="18"/>
      <c r="AZ201" s="18"/>
      <c r="BA201" s="18"/>
      <c r="BB201" s="18">
        <v>0.8</v>
      </c>
      <c r="BC201" s="18"/>
      <c r="BD201" s="18"/>
      <c r="BE201" s="18"/>
      <c r="BF201" s="18"/>
      <c r="BG201" s="18"/>
      <c r="BH201" s="18"/>
      <c r="BI201" s="18"/>
      <c r="BJ201" s="18"/>
      <c r="BK201" s="18"/>
      <c r="BL201" s="18"/>
      <c r="BM201" s="19"/>
      <c r="BN201" s="19"/>
      <c r="BO201" s="19"/>
      <c r="BP201" s="19"/>
      <c r="BQ201" s="19">
        <v>1</v>
      </c>
      <c r="BR201" s="19"/>
      <c r="BS201" s="19"/>
      <c r="BT201" s="19"/>
      <c r="BU201" s="19">
        <v>1</v>
      </c>
      <c r="BV201" s="19">
        <v>1</v>
      </c>
      <c r="BW201" s="19"/>
      <c r="BX201" s="19"/>
      <c r="BY201" s="19"/>
      <c r="BZ201" s="19"/>
      <c r="CA201" s="19"/>
      <c r="CB201" s="19"/>
      <c r="CC201" s="19"/>
      <c r="CD201" s="19"/>
      <c r="CE201" s="19"/>
      <c r="CF201" s="19"/>
      <c r="CG201" s="19"/>
      <c r="CH201" s="19"/>
      <c r="CI201" s="19"/>
      <c r="CJ201" s="19"/>
      <c r="CK201" s="19"/>
      <c r="CL201" s="19"/>
      <c r="CM201" s="19"/>
      <c r="CN201" s="19"/>
      <c r="CO201" s="19"/>
      <c r="CP201" s="19">
        <v>2</v>
      </c>
      <c r="CQ201" s="19"/>
      <c r="CR201" s="19"/>
      <c r="CS201" s="19"/>
      <c r="CT201" s="19"/>
      <c r="CU201" s="19"/>
      <c r="CV201" s="19"/>
      <c r="CW201" s="19"/>
      <c r="CX201" s="19"/>
      <c r="CY201" s="19"/>
      <c r="CZ201" s="19"/>
      <c r="DA201" s="19"/>
      <c r="DB201" s="19"/>
      <c r="DC201" s="19"/>
      <c r="DD201" s="19"/>
      <c r="DE201" s="19"/>
      <c r="DF201" s="19"/>
      <c r="DG201" s="19"/>
      <c r="DH201" s="19"/>
      <c r="DI201" s="19"/>
      <c r="DJ201" s="19"/>
      <c r="DK201" s="19"/>
      <c r="DL201" s="19"/>
      <c r="DM201" s="19"/>
      <c r="DN201" s="19"/>
      <c r="DO201" s="19"/>
      <c r="DP201" s="19"/>
      <c r="DQ201" s="19"/>
      <c r="DR201" s="19"/>
      <c r="DS201" s="19"/>
      <c r="DT201" s="23"/>
      <c r="DU201" s="19"/>
      <c r="DV201" s="19"/>
      <c r="DW201" s="23"/>
      <c r="DX201" s="18"/>
      <c r="DY201" s="18"/>
      <c r="DZ201" s="22"/>
      <c r="EA201" s="19"/>
      <c r="EB201" s="19"/>
      <c r="EC201" s="19"/>
      <c r="ED201" s="19"/>
      <c r="EE201" s="19"/>
      <c r="EF201" s="19"/>
      <c r="EG201" s="23"/>
      <c r="EH201" s="18"/>
      <c r="EI201" s="18"/>
      <c r="EJ201" s="18"/>
      <c r="EK201" s="18"/>
      <c r="EL201" s="18"/>
      <c r="EM201" s="18"/>
      <c r="EN201" s="22"/>
      <c r="EO201" s="18"/>
      <c r="EP201" s="18"/>
      <c r="EQ201" s="18"/>
      <c r="ER201" s="18"/>
      <c r="ES201" s="18"/>
      <c r="ET201" s="18"/>
      <c r="EU201" s="22"/>
      <c r="FI201" s="18"/>
      <c r="FJ201" s="18">
        <v>0.9</v>
      </c>
      <c r="FK201" s="18"/>
      <c r="FL201" s="18"/>
      <c r="FM201" s="18"/>
      <c r="FN201" s="18"/>
      <c r="FO201" s="18"/>
      <c r="FP201" s="18"/>
      <c r="FQ201" s="18"/>
      <c r="FR201" s="18"/>
      <c r="FS201" s="18"/>
      <c r="FT201" s="18"/>
      <c r="FU201" s="18"/>
      <c r="FV201" s="58"/>
      <c r="FW201" s="19"/>
      <c r="FX201" s="19"/>
      <c r="FY201" s="19"/>
      <c r="FZ201" s="19"/>
      <c r="GA201" s="19"/>
      <c r="GB201" s="19"/>
      <c r="GC201" s="19"/>
      <c r="GD201" s="19"/>
      <c r="GE201" s="19"/>
      <c r="GF201" s="19"/>
      <c r="GG201" s="19"/>
      <c r="GH201" s="19"/>
      <c r="GI201" s="19"/>
      <c r="GJ201" s="19"/>
      <c r="GK201" s="19"/>
      <c r="GL201" s="19"/>
      <c r="GM201" s="19"/>
      <c r="GN201" s="19">
        <v>1</v>
      </c>
      <c r="GO201" s="19"/>
      <c r="GP201" s="19"/>
      <c r="GQ201" s="19"/>
      <c r="GR201" s="19"/>
      <c r="GS201" s="19"/>
      <c r="GT201" s="19"/>
      <c r="GU201" s="19"/>
      <c r="GV201" s="19"/>
      <c r="GW201" s="19"/>
      <c r="GX201" s="19"/>
      <c r="GY201" s="19"/>
      <c r="GZ201" s="59"/>
      <c r="HA201" s="19"/>
      <c r="HB201" s="19"/>
      <c r="HC201" s="19"/>
      <c r="HD201" s="19"/>
      <c r="HE201" s="19"/>
      <c r="HF201" s="19"/>
      <c r="HG201" s="19"/>
      <c r="HH201" s="19"/>
      <c r="HI201" s="19"/>
      <c r="HJ201" s="19"/>
      <c r="HK201" s="19"/>
      <c r="HL201" s="19"/>
      <c r="HM201" s="19"/>
      <c r="HN201" s="19"/>
      <c r="HO201" s="19"/>
      <c r="HP201" s="19"/>
    </row>
    <row r="202" spans="2:224" ht="15.75" thickBot="1" x14ac:dyDescent="0.3">
      <c r="B202">
        <v>983</v>
      </c>
      <c r="C202">
        <v>936</v>
      </c>
      <c r="D202" s="62">
        <v>44155</v>
      </c>
      <c r="E202" t="s">
        <v>3079</v>
      </c>
      <c r="F202">
        <v>31998061493</v>
      </c>
      <c r="G202">
        <v>0</v>
      </c>
      <c r="H202">
        <v>0</v>
      </c>
      <c r="I202" t="s">
        <v>3080</v>
      </c>
      <c r="J202" t="s">
        <v>20</v>
      </c>
      <c r="K202" t="s">
        <v>1061</v>
      </c>
      <c r="L202" t="s">
        <v>3080</v>
      </c>
      <c r="M202" t="s">
        <v>2378</v>
      </c>
      <c r="N202" t="s">
        <v>2379</v>
      </c>
      <c r="O202" t="s">
        <v>2381</v>
      </c>
      <c r="P202">
        <v>15</v>
      </c>
      <c r="R202">
        <v>249.9</v>
      </c>
      <c r="S202">
        <v>17.899999999999999</v>
      </c>
      <c r="T202" t="s">
        <v>2380</v>
      </c>
      <c r="U202">
        <v>9</v>
      </c>
      <c r="Y202" s="18"/>
      <c r="Z202" s="18"/>
      <c r="AA202" s="18"/>
      <c r="AB202" s="18"/>
      <c r="AC202" s="18"/>
      <c r="AD202" s="18">
        <v>1</v>
      </c>
      <c r="AE202" s="18">
        <v>0.5</v>
      </c>
      <c r="AF202" s="18"/>
      <c r="AG202" s="18">
        <v>1</v>
      </c>
      <c r="AH202">
        <v>1</v>
      </c>
      <c r="AI202" s="18"/>
      <c r="AJ202" s="18"/>
      <c r="AK202" s="18"/>
      <c r="AL202" s="18">
        <v>0.5</v>
      </c>
      <c r="AM202" s="18"/>
      <c r="AN202" s="18"/>
      <c r="AO202" s="18"/>
      <c r="AP202" s="18"/>
      <c r="AQ202" s="18"/>
      <c r="AR202" s="18"/>
      <c r="AS202" s="18"/>
      <c r="AT202" s="18"/>
      <c r="AU202">
        <v>0</v>
      </c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BJ202" s="18"/>
      <c r="BK202" s="18"/>
      <c r="BL202" s="18"/>
      <c r="BM202" s="19"/>
      <c r="BN202" s="19"/>
      <c r="BO202" s="19"/>
      <c r="BP202" s="19"/>
      <c r="BQ202" s="19"/>
      <c r="BR202" s="19">
        <v>2</v>
      </c>
      <c r="BS202" s="19">
        <v>1</v>
      </c>
      <c r="BT202" s="19"/>
      <c r="BU202" s="19">
        <v>1</v>
      </c>
      <c r="BV202" s="19">
        <v>1</v>
      </c>
      <c r="BW202" s="19"/>
      <c r="BX202" s="19"/>
      <c r="BY202" s="19"/>
      <c r="BZ202" s="19">
        <v>1</v>
      </c>
      <c r="CA202" s="19"/>
      <c r="CB202" s="19"/>
      <c r="CC202" s="19"/>
      <c r="CD202" s="19"/>
      <c r="CE202" s="19"/>
      <c r="CF202" s="19"/>
      <c r="CG202" s="19"/>
      <c r="CH202" s="19"/>
      <c r="CI202" s="19"/>
      <c r="CJ202" s="19"/>
      <c r="CK202" s="19"/>
      <c r="CL202" s="19"/>
      <c r="CM202" s="19"/>
      <c r="CN202" s="19"/>
      <c r="CO202" s="19"/>
      <c r="CP202" s="19"/>
      <c r="CQ202" s="19"/>
      <c r="CR202" s="19"/>
      <c r="CS202" s="19"/>
      <c r="CT202" s="19"/>
      <c r="CU202" s="19"/>
      <c r="CV202" s="19"/>
      <c r="CW202" s="19"/>
      <c r="CX202" s="19"/>
      <c r="CY202" s="19"/>
      <c r="CZ202" s="19"/>
      <c r="DA202" s="19"/>
      <c r="DB202" s="19"/>
      <c r="DC202" s="19"/>
      <c r="DD202" s="19"/>
      <c r="DE202" s="19"/>
      <c r="DF202" s="19"/>
      <c r="DG202" s="19"/>
      <c r="DH202" s="19"/>
      <c r="DI202" s="19"/>
      <c r="DJ202" s="19"/>
      <c r="DK202" s="19"/>
      <c r="DL202" s="19"/>
      <c r="DM202" s="19"/>
      <c r="DN202" s="19"/>
      <c r="DO202" s="19"/>
      <c r="DP202" s="19"/>
      <c r="DQ202" s="19"/>
      <c r="DR202" s="19"/>
      <c r="DS202" s="19"/>
      <c r="DT202" s="23"/>
      <c r="DU202" s="19"/>
      <c r="DV202" s="19"/>
      <c r="DW202" s="23"/>
      <c r="DX202" s="18"/>
      <c r="DY202" s="18"/>
      <c r="DZ202" s="22"/>
      <c r="EA202" s="19"/>
      <c r="EB202" s="19"/>
      <c r="EC202" s="19"/>
      <c r="ED202" s="19"/>
      <c r="EE202" s="19"/>
      <c r="EF202" s="19"/>
      <c r="EG202" s="23"/>
      <c r="EH202" s="18"/>
      <c r="EI202" s="18"/>
      <c r="EJ202" s="18"/>
      <c r="EK202" s="18"/>
      <c r="EL202" s="18"/>
      <c r="EM202" s="18"/>
      <c r="EN202" s="22"/>
      <c r="EO202" s="18"/>
      <c r="EP202" s="18"/>
      <c r="EQ202" s="18"/>
      <c r="ER202" s="18"/>
      <c r="ES202" s="18"/>
      <c r="ET202" s="18"/>
      <c r="EU202" s="22"/>
      <c r="FC202">
        <v>0.78200000000000003</v>
      </c>
      <c r="FD202">
        <v>1</v>
      </c>
      <c r="FI202" s="18"/>
      <c r="FJ202" s="18">
        <v>0.9</v>
      </c>
      <c r="FK202" s="18"/>
      <c r="FL202" s="18"/>
      <c r="FM202" s="18"/>
      <c r="FN202" s="18">
        <v>0.85</v>
      </c>
      <c r="FO202" s="18"/>
      <c r="FP202" s="18"/>
      <c r="FQ202" s="18"/>
      <c r="FR202" s="18"/>
      <c r="FS202" s="18"/>
      <c r="FT202" s="18"/>
      <c r="FU202" s="18"/>
      <c r="FV202" s="58"/>
      <c r="FW202" s="19"/>
      <c r="FX202" s="19"/>
      <c r="FY202" s="19"/>
      <c r="FZ202" s="19"/>
      <c r="GA202" s="19"/>
      <c r="GB202" s="19"/>
      <c r="GC202" s="19"/>
      <c r="GD202" s="19"/>
      <c r="GE202" s="19"/>
      <c r="GF202" s="19"/>
      <c r="GG202" s="19"/>
      <c r="GH202" s="19"/>
      <c r="GI202" s="19"/>
      <c r="GJ202" s="19"/>
      <c r="GK202" s="19"/>
      <c r="GL202" s="19"/>
      <c r="GM202" s="19"/>
      <c r="GN202" s="19">
        <v>1</v>
      </c>
      <c r="GO202" s="19"/>
      <c r="GP202" s="19"/>
      <c r="GQ202" s="19"/>
      <c r="GR202" s="19">
        <v>1</v>
      </c>
      <c r="GS202" s="19"/>
      <c r="GT202" s="19"/>
      <c r="GU202" s="19"/>
      <c r="GV202" s="19"/>
      <c r="GW202" s="19"/>
      <c r="GX202" s="19"/>
      <c r="GY202" s="19"/>
      <c r="GZ202" s="59"/>
      <c r="HA202" s="19"/>
      <c r="HB202" s="19"/>
      <c r="HC202" s="19"/>
      <c r="HD202" s="19"/>
      <c r="HE202" s="19"/>
      <c r="HF202" s="19"/>
      <c r="HG202" s="19"/>
      <c r="HH202" s="19"/>
      <c r="HI202" s="19"/>
      <c r="HJ202" s="19"/>
      <c r="HK202" s="19"/>
      <c r="HL202" s="19"/>
      <c r="HM202" s="19"/>
      <c r="HN202" s="19"/>
      <c r="HO202" s="19"/>
      <c r="HP202" s="19"/>
    </row>
    <row r="203" spans="2:224" ht="15.75" thickBot="1" x14ac:dyDescent="0.3">
      <c r="B203">
        <v>499</v>
      </c>
      <c r="C203">
        <v>759</v>
      </c>
      <c r="D203" s="62">
        <v>44058</v>
      </c>
      <c r="E203" t="s">
        <v>283</v>
      </c>
      <c r="F203">
        <v>31988098382</v>
      </c>
      <c r="G203" t="s">
        <v>284</v>
      </c>
      <c r="H203">
        <v>0</v>
      </c>
      <c r="I203" t="s">
        <v>285</v>
      </c>
      <c r="J203" t="s">
        <v>20</v>
      </c>
      <c r="K203" t="s">
        <v>274</v>
      </c>
      <c r="L203" t="s">
        <v>285</v>
      </c>
      <c r="M203" t="s">
        <v>2378</v>
      </c>
      <c r="N203" t="s">
        <v>2379</v>
      </c>
      <c r="O203" t="s">
        <v>2381</v>
      </c>
      <c r="P203">
        <v>15</v>
      </c>
      <c r="R203">
        <v>250</v>
      </c>
      <c r="S203">
        <v>17.899999999999999</v>
      </c>
      <c r="T203" t="s">
        <v>2395</v>
      </c>
      <c r="U203">
        <v>8</v>
      </c>
      <c r="Y203" s="18"/>
      <c r="Z203" s="18"/>
      <c r="AA203" s="18"/>
      <c r="AB203" s="18"/>
      <c r="AC203" s="18">
        <v>0.76600000000000001</v>
      </c>
      <c r="AD203" s="18">
        <v>1.5</v>
      </c>
      <c r="AE203" s="18"/>
      <c r="AF203" s="18"/>
      <c r="AG203" s="18">
        <v>1</v>
      </c>
      <c r="AH203">
        <v>2</v>
      </c>
      <c r="AI203" s="18"/>
      <c r="AJ203" s="18"/>
      <c r="AK203" s="18"/>
      <c r="AL203" s="18">
        <v>1</v>
      </c>
      <c r="AM203" s="18"/>
      <c r="AN203" s="18"/>
      <c r="AO203" s="18"/>
      <c r="AP203" s="18"/>
      <c r="AQ203" s="18"/>
      <c r="AR203" s="18"/>
      <c r="AS203" s="18"/>
      <c r="AT203" s="18"/>
      <c r="AU203">
        <v>0</v>
      </c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18">
        <v>1</v>
      </c>
      <c r="BL203" s="18"/>
      <c r="BM203" s="19"/>
      <c r="BN203" s="19"/>
      <c r="BO203" s="19"/>
      <c r="BP203" s="19"/>
      <c r="BQ203" s="19">
        <v>1</v>
      </c>
      <c r="BR203" s="19">
        <v>3</v>
      </c>
      <c r="BS203" s="19"/>
      <c r="BT203" s="19"/>
      <c r="BU203" s="19">
        <v>1</v>
      </c>
      <c r="BV203" s="19">
        <v>2</v>
      </c>
      <c r="BW203" s="19"/>
      <c r="BX203" s="19"/>
      <c r="BY203" s="19"/>
      <c r="BZ203" s="19">
        <v>2</v>
      </c>
      <c r="CA203" s="19"/>
      <c r="CB203" s="19"/>
      <c r="CC203" s="19"/>
      <c r="CD203" s="19"/>
      <c r="CE203" s="19"/>
      <c r="CF203" s="19"/>
      <c r="CG203" s="19"/>
      <c r="CH203" s="19"/>
      <c r="CI203" s="19"/>
      <c r="CJ203" s="19"/>
      <c r="CK203" s="19"/>
      <c r="CL203" s="19"/>
      <c r="CM203" s="19"/>
      <c r="CN203" s="19"/>
      <c r="CO203" s="19"/>
      <c r="CP203" s="19"/>
      <c r="CQ203" s="19"/>
      <c r="CR203" s="19"/>
      <c r="CS203" s="19"/>
      <c r="CT203" s="19"/>
      <c r="CU203" s="19"/>
      <c r="CV203" s="19"/>
      <c r="CW203" s="19"/>
      <c r="CX203" s="19"/>
      <c r="CY203" s="19">
        <v>1</v>
      </c>
      <c r="CZ203" s="19"/>
      <c r="DA203" s="19">
        <v>1</v>
      </c>
      <c r="DB203" s="19">
        <v>1</v>
      </c>
      <c r="DC203" s="19"/>
      <c r="DD203" s="19"/>
      <c r="DE203" s="19"/>
      <c r="DF203" s="19"/>
      <c r="DG203" s="19"/>
      <c r="DH203" s="19"/>
      <c r="DI203" s="19"/>
      <c r="DJ203" s="19"/>
      <c r="DK203" s="19"/>
      <c r="DL203" s="19"/>
      <c r="DM203" s="19"/>
      <c r="DN203" s="19"/>
      <c r="DO203" s="19"/>
      <c r="DP203" s="19"/>
      <c r="DQ203" s="19"/>
      <c r="DR203" s="19"/>
      <c r="DS203" s="19"/>
      <c r="DT203" s="23"/>
      <c r="DU203" s="19"/>
      <c r="DV203" s="19"/>
      <c r="DW203" s="23"/>
      <c r="DX203" s="18"/>
      <c r="DY203" s="18"/>
      <c r="DZ203" s="22"/>
      <c r="EA203" s="19"/>
      <c r="EB203" s="19"/>
      <c r="EC203" s="19"/>
      <c r="ED203" s="19"/>
      <c r="EE203" s="19"/>
      <c r="EF203" s="19"/>
      <c r="EG203" s="23"/>
      <c r="EH203" s="18"/>
      <c r="EI203" s="18"/>
      <c r="EJ203" s="18"/>
      <c r="EK203" s="18"/>
      <c r="EL203" s="18"/>
      <c r="EM203" s="18"/>
      <c r="EN203" s="22"/>
      <c r="EO203" s="18"/>
      <c r="EP203" s="18"/>
      <c r="EQ203" s="18"/>
      <c r="ER203" s="18"/>
      <c r="ES203" s="18"/>
      <c r="ET203" s="18"/>
      <c r="EU203" s="22"/>
      <c r="FI203" s="18"/>
      <c r="FJ203" s="18">
        <v>1.1000000000000001</v>
      </c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58"/>
      <c r="FW203" s="19"/>
      <c r="FX203" s="19"/>
      <c r="FY203" s="19"/>
      <c r="FZ203" s="19"/>
      <c r="GA203" s="19"/>
      <c r="GB203" s="19"/>
      <c r="GC203" s="19"/>
      <c r="GD203" s="19"/>
      <c r="GE203" s="19"/>
      <c r="GF203" s="19"/>
      <c r="GG203" s="19"/>
      <c r="GH203" s="19"/>
      <c r="GI203" s="19"/>
      <c r="GJ203" s="19"/>
      <c r="GK203" s="19"/>
      <c r="GL203" s="19"/>
      <c r="GM203" s="19"/>
      <c r="GN203" s="19">
        <v>1</v>
      </c>
      <c r="GO203" s="19"/>
      <c r="GP203" s="19"/>
      <c r="GQ203" s="19"/>
      <c r="GR203" s="19"/>
      <c r="GS203" s="19"/>
      <c r="GT203" s="19"/>
      <c r="GU203" s="19"/>
      <c r="GV203" s="19"/>
      <c r="GW203" s="19"/>
      <c r="GX203" s="19"/>
      <c r="GY203" s="19"/>
      <c r="GZ203" s="59"/>
      <c r="HA203" s="19"/>
      <c r="HB203" s="19"/>
      <c r="HC203" s="19"/>
      <c r="HD203" s="19"/>
      <c r="HE203" s="19"/>
      <c r="HF203" s="19"/>
      <c r="HG203" s="19"/>
      <c r="HH203" s="19"/>
      <c r="HI203" s="19"/>
      <c r="HJ203" s="19"/>
      <c r="HK203" s="19"/>
      <c r="HL203" s="19"/>
      <c r="HM203" s="19"/>
      <c r="HN203" s="19"/>
      <c r="HO203" s="19"/>
      <c r="HP203" s="19"/>
    </row>
    <row r="204" spans="2:224" ht="15.75" thickBot="1" x14ac:dyDescent="0.3">
      <c r="B204">
        <v>1050</v>
      </c>
      <c r="C204">
        <v>797</v>
      </c>
      <c r="D204" s="62">
        <v>44170</v>
      </c>
      <c r="E204" t="s">
        <v>190</v>
      </c>
      <c r="F204">
        <v>31988145156</v>
      </c>
      <c r="G204">
        <v>0</v>
      </c>
      <c r="H204">
        <v>0</v>
      </c>
      <c r="I204" t="s">
        <v>152</v>
      </c>
      <c r="J204" t="s">
        <v>20</v>
      </c>
      <c r="K204" t="s">
        <v>122</v>
      </c>
      <c r="L204" t="s">
        <v>152</v>
      </c>
      <c r="M204" t="s">
        <v>2378</v>
      </c>
      <c r="N204" t="s">
        <v>2379</v>
      </c>
      <c r="O204" t="s">
        <v>2381</v>
      </c>
      <c r="P204" t="s">
        <v>2431</v>
      </c>
      <c r="R204">
        <v>239.3</v>
      </c>
      <c r="S204">
        <v>17.8</v>
      </c>
      <c r="T204" t="s">
        <v>2426</v>
      </c>
      <c r="Y204" s="18"/>
      <c r="Z204" s="18"/>
      <c r="AA204" s="18"/>
      <c r="AB204" s="18"/>
      <c r="AC204" s="18">
        <v>0.64600000000000002</v>
      </c>
      <c r="AD204" s="18">
        <v>1</v>
      </c>
      <c r="AE204" s="18"/>
      <c r="AF204" s="18"/>
      <c r="AG204" s="18">
        <v>1</v>
      </c>
      <c r="AH204">
        <v>2</v>
      </c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>
        <v>0</v>
      </c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  <c r="BI204" s="18"/>
      <c r="BJ204" s="18"/>
      <c r="BK204" s="18"/>
      <c r="BL204" s="18"/>
      <c r="BM204" s="19"/>
      <c r="BN204" s="19"/>
      <c r="BO204" s="19"/>
      <c r="BP204" s="19"/>
      <c r="BQ204" s="19">
        <v>1</v>
      </c>
      <c r="BR204" s="19">
        <v>2</v>
      </c>
      <c r="BS204" s="19"/>
      <c r="BT204" s="19"/>
      <c r="BU204" s="19">
        <v>1</v>
      </c>
      <c r="BV204" s="19">
        <v>2</v>
      </c>
      <c r="BW204" s="19"/>
      <c r="BX204" s="19"/>
      <c r="BY204" s="19"/>
      <c r="BZ204" s="19"/>
      <c r="CA204" s="19"/>
      <c r="CB204" s="19"/>
      <c r="CC204" s="19"/>
      <c r="CD204" s="19"/>
      <c r="CE204" s="19"/>
      <c r="CF204" s="19"/>
      <c r="CG204" s="19"/>
      <c r="CH204" s="19"/>
      <c r="CI204" s="19"/>
      <c r="CJ204" s="19"/>
      <c r="CK204" s="19"/>
      <c r="CL204" s="19"/>
      <c r="CM204" s="19"/>
      <c r="CN204" s="19"/>
      <c r="CO204" s="19"/>
      <c r="CP204" s="19"/>
      <c r="CQ204" s="19"/>
      <c r="CR204" s="19"/>
      <c r="CS204" s="19"/>
      <c r="CT204" s="19"/>
      <c r="CU204" s="19"/>
      <c r="CV204" s="19"/>
      <c r="CW204" s="19"/>
      <c r="CX204" s="19"/>
      <c r="CY204" s="19"/>
      <c r="CZ204" s="19"/>
      <c r="DA204" s="19"/>
      <c r="DB204" s="19"/>
      <c r="DC204" s="19"/>
      <c r="DD204" s="19"/>
      <c r="DE204" s="19"/>
      <c r="DF204" s="19"/>
      <c r="DG204" s="19"/>
      <c r="DH204" s="19"/>
      <c r="DI204" s="19"/>
      <c r="DJ204" s="19"/>
      <c r="DK204" s="19"/>
      <c r="DL204" s="19"/>
      <c r="DM204" s="19"/>
      <c r="DN204" s="19"/>
      <c r="DO204" s="19"/>
      <c r="DP204" s="19"/>
      <c r="DQ204" s="19"/>
      <c r="DR204" s="19"/>
      <c r="DS204" s="19"/>
      <c r="DT204" s="23"/>
      <c r="DU204" s="19"/>
      <c r="DV204" s="19"/>
      <c r="DW204" s="23"/>
      <c r="DX204" s="18"/>
      <c r="DY204" s="18"/>
      <c r="DZ204" s="22"/>
      <c r="EA204" s="19"/>
      <c r="EB204" s="19"/>
      <c r="EC204" s="19"/>
      <c r="ED204" s="19"/>
      <c r="EE204" s="19"/>
      <c r="EF204" s="19"/>
      <c r="EG204" s="23"/>
      <c r="EH204" s="18"/>
      <c r="EI204" s="18"/>
      <c r="EJ204" s="18"/>
      <c r="EK204" s="18"/>
      <c r="EL204" s="18"/>
      <c r="EM204" s="18"/>
      <c r="EN204" s="22"/>
      <c r="EO204" s="18"/>
      <c r="EP204" s="18"/>
      <c r="EQ204" s="18"/>
      <c r="ER204" s="18"/>
      <c r="ES204" s="18"/>
      <c r="ET204" s="18"/>
      <c r="EU204" s="22"/>
      <c r="FI204" s="18"/>
      <c r="FJ204" s="18"/>
      <c r="FK204" s="18"/>
      <c r="FL204" s="18"/>
      <c r="FM204" s="18"/>
      <c r="FN204" s="18"/>
      <c r="FO204" s="18"/>
      <c r="FP204" s="18"/>
      <c r="FQ204" s="18"/>
      <c r="FR204" s="18"/>
      <c r="FS204" s="18"/>
      <c r="FT204" s="18"/>
      <c r="FU204" s="18">
        <v>1</v>
      </c>
      <c r="FV204" s="58"/>
      <c r="FW204" s="19"/>
      <c r="FX204" s="19"/>
      <c r="FY204" s="19"/>
      <c r="FZ204" s="19"/>
      <c r="GA204" s="19"/>
      <c r="GB204" s="19"/>
      <c r="GC204" s="19"/>
      <c r="GD204" s="19"/>
      <c r="GE204" s="19"/>
      <c r="GF204" s="19"/>
      <c r="GG204" s="19"/>
      <c r="GH204" s="19"/>
      <c r="GI204" s="19"/>
      <c r="GJ204" s="19"/>
      <c r="GK204" s="19"/>
      <c r="GL204" s="19"/>
      <c r="GM204" s="19"/>
      <c r="GN204" s="19"/>
      <c r="GO204" s="19"/>
      <c r="GP204" s="19"/>
      <c r="GQ204" s="19"/>
      <c r="GR204" s="19"/>
      <c r="GS204" s="19"/>
      <c r="GT204" s="19"/>
      <c r="GU204" s="19"/>
      <c r="GV204" s="19"/>
      <c r="GW204" s="19"/>
      <c r="GX204" s="19"/>
      <c r="GY204" s="19">
        <v>1</v>
      </c>
      <c r="GZ204" s="59"/>
      <c r="HA204" s="19"/>
      <c r="HB204" s="19"/>
      <c r="HC204" s="19"/>
      <c r="HD204" s="19"/>
      <c r="HE204" s="19"/>
      <c r="HF204" s="19"/>
      <c r="HG204" s="19"/>
      <c r="HH204" s="19"/>
      <c r="HI204" s="19"/>
      <c r="HJ204" s="19"/>
      <c r="HK204" s="19"/>
      <c r="HL204" s="19"/>
      <c r="HM204" s="19"/>
      <c r="HN204" s="19"/>
      <c r="HO204" s="19"/>
      <c r="HP204" s="19"/>
    </row>
    <row r="205" spans="2:224" ht="15.75" thickBot="1" x14ac:dyDescent="0.3">
      <c r="B205">
        <v>561</v>
      </c>
      <c r="C205">
        <v>395</v>
      </c>
      <c r="D205" s="62">
        <v>44067</v>
      </c>
      <c r="E205" t="s">
        <v>1165</v>
      </c>
      <c r="F205">
        <v>31997867740</v>
      </c>
      <c r="G205">
        <v>0</v>
      </c>
      <c r="H205">
        <v>0</v>
      </c>
      <c r="I205" t="s">
        <v>1166</v>
      </c>
      <c r="J205" t="s">
        <v>20</v>
      </c>
      <c r="K205" t="s">
        <v>233</v>
      </c>
      <c r="L205" t="s">
        <v>1166</v>
      </c>
      <c r="M205" t="s">
        <v>2378</v>
      </c>
      <c r="N205" t="s">
        <v>617</v>
      </c>
      <c r="O205" t="s">
        <v>2381</v>
      </c>
      <c r="P205" t="s">
        <v>2431</v>
      </c>
      <c r="R205">
        <v>160</v>
      </c>
      <c r="S205">
        <v>17.39</v>
      </c>
      <c r="T205" t="s">
        <v>2430</v>
      </c>
      <c r="Y205" s="18"/>
      <c r="Z205" s="18"/>
      <c r="AA205" s="18"/>
      <c r="AB205" s="18"/>
      <c r="AC205" s="18"/>
      <c r="AD205" s="18"/>
      <c r="AE205" s="18"/>
      <c r="AF205" s="18"/>
      <c r="AG205" s="18"/>
      <c r="AI205" s="18"/>
      <c r="AJ205" s="18"/>
      <c r="AK205" s="18"/>
      <c r="AL205" s="18"/>
      <c r="AM205" s="18">
        <v>1</v>
      </c>
      <c r="AN205" s="18">
        <v>1</v>
      </c>
      <c r="AO205" s="18">
        <v>1</v>
      </c>
      <c r="AP205" s="18"/>
      <c r="AQ205" s="18"/>
      <c r="AR205" s="18">
        <v>0.5</v>
      </c>
      <c r="AS205" s="18"/>
      <c r="AT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  <c r="BI205" s="18"/>
      <c r="BJ205" s="18"/>
      <c r="BK205" s="18"/>
      <c r="BL205" s="18"/>
      <c r="BM205" s="19"/>
      <c r="BN205" s="19"/>
      <c r="BO205" s="19"/>
      <c r="BP205" s="19"/>
      <c r="BQ205" s="19"/>
      <c r="BR205" s="19"/>
      <c r="BS205" s="19"/>
      <c r="BT205" s="19"/>
      <c r="BU205" s="19"/>
      <c r="BV205" s="19"/>
      <c r="BW205" s="19"/>
      <c r="BX205" s="19"/>
      <c r="BY205" s="19"/>
      <c r="BZ205" s="19"/>
      <c r="CA205" s="19">
        <v>2</v>
      </c>
      <c r="CB205" s="19">
        <v>2</v>
      </c>
      <c r="CC205" s="19">
        <v>2</v>
      </c>
      <c r="CD205" s="19"/>
      <c r="CE205" s="19"/>
      <c r="CF205" s="19">
        <v>1</v>
      </c>
      <c r="CG205" s="19"/>
      <c r="CH205" s="19"/>
      <c r="CI205" s="19"/>
      <c r="CJ205" s="19"/>
      <c r="CK205" s="19"/>
      <c r="CL205" s="19"/>
      <c r="CM205" s="19"/>
      <c r="CN205" s="19"/>
      <c r="CO205" s="19"/>
      <c r="CP205" s="19"/>
      <c r="CQ205" s="19"/>
      <c r="CR205" s="19"/>
      <c r="CS205" s="19"/>
      <c r="CT205" s="19"/>
      <c r="CU205" s="19"/>
      <c r="CV205" s="19"/>
      <c r="CW205" s="19"/>
      <c r="CX205" s="19"/>
      <c r="CY205" s="19"/>
      <c r="CZ205" s="19"/>
      <c r="DA205" s="19"/>
      <c r="DB205" s="19"/>
      <c r="DC205" s="19"/>
      <c r="DD205" s="19"/>
      <c r="DE205" s="19"/>
      <c r="DF205" s="19"/>
      <c r="DG205" s="19"/>
      <c r="DH205" s="19"/>
      <c r="DI205" s="19"/>
      <c r="DJ205" s="19"/>
      <c r="DK205" s="19"/>
      <c r="DL205" s="19"/>
      <c r="DM205" s="19"/>
      <c r="DN205" s="19"/>
      <c r="DO205" s="19"/>
      <c r="DP205" s="19"/>
      <c r="DQ205" s="19"/>
      <c r="DR205" s="19"/>
      <c r="DS205" s="19"/>
      <c r="DT205" s="23"/>
      <c r="DU205" s="19"/>
      <c r="DV205" s="19"/>
      <c r="DW205" s="23"/>
      <c r="DX205" s="18"/>
      <c r="DY205" s="18"/>
      <c r="DZ205" s="22"/>
      <c r="EA205" s="19"/>
      <c r="EB205" s="19"/>
      <c r="EC205" s="19"/>
      <c r="ED205" s="19"/>
      <c r="EE205" s="19"/>
      <c r="EF205" s="19"/>
      <c r="EG205" s="23"/>
      <c r="EH205" s="18"/>
      <c r="EI205" s="18"/>
      <c r="EJ205" s="18"/>
      <c r="EK205" s="18"/>
      <c r="EL205" s="18"/>
      <c r="EM205" s="18"/>
      <c r="EN205" s="22"/>
      <c r="EO205" s="18"/>
      <c r="EP205" s="18"/>
      <c r="EQ205" s="18"/>
      <c r="ER205" s="18"/>
      <c r="ES205" s="18"/>
      <c r="ET205" s="18"/>
      <c r="EU205" s="22"/>
      <c r="FI205" s="18"/>
      <c r="FJ205" s="18"/>
      <c r="FK205" s="18"/>
      <c r="FL205" s="18"/>
      <c r="FM205" s="18"/>
      <c r="FN205" s="18"/>
      <c r="FO205" s="18"/>
      <c r="FP205" s="18"/>
      <c r="FQ205" s="18"/>
      <c r="FR205" s="18"/>
      <c r="FS205" s="18"/>
      <c r="FT205" s="18"/>
      <c r="FU205" s="18"/>
      <c r="FV205" s="58"/>
      <c r="FW205" s="19"/>
      <c r="FX205" s="19"/>
      <c r="FY205" s="19"/>
      <c r="FZ205" s="19"/>
      <c r="GA205" s="19"/>
      <c r="GB205" s="19"/>
      <c r="GC205" s="19"/>
      <c r="GD205" s="19"/>
      <c r="GE205" s="19"/>
      <c r="GF205" s="19"/>
      <c r="GG205" s="19"/>
      <c r="GH205" s="19"/>
      <c r="GI205" s="19"/>
      <c r="GJ205" s="19"/>
      <c r="GK205" s="19"/>
      <c r="GL205" s="19"/>
      <c r="GM205" s="19"/>
      <c r="GN205" s="19"/>
      <c r="GO205" s="19"/>
      <c r="GP205" s="19"/>
      <c r="GQ205" s="19"/>
      <c r="GR205" s="19"/>
      <c r="GS205" s="19"/>
      <c r="GT205" s="19"/>
      <c r="GU205" s="19"/>
      <c r="GV205" s="19"/>
      <c r="GW205" s="19"/>
      <c r="GX205" s="19"/>
      <c r="GY205" s="19"/>
      <c r="GZ205" s="59"/>
      <c r="HA205" s="19"/>
      <c r="HB205" s="19"/>
      <c r="HC205" s="19"/>
      <c r="HD205" s="19"/>
      <c r="HE205" s="19"/>
      <c r="HF205" s="19"/>
      <c r="HG205" s="19"/>
      <c r="HH205" s="19"/>
      <c r="HI205" s="19"/>
      <c r="HJ205" s="19"/>
      <c r="HK205" s="19"/>
      <c r="HL205" s="19"/>
      <c r="HM205" s="19"/>
      <c r="HN205" s="19"/>
      <c r="HO205" s="19"/>
      <c r="HP205" s="19"/>
    </row>
    <row r="206" spans="2:224" ht="15.75" thickBot="1" x14ac:dyDescent="0.3">
      <c r="B206">
        <v>414</v>
      </c>
      <c r="C206">
        <v>362</v>
      </c>
      <c r="D206" s="62">
        <v>44050</v>
      </c>
      <c r="E206" t="s">
        <v>1245</v>
      </c>
      <c r="F206" t="s">
        <v>1246</v>
      </c>
      <c r="G206">
        <v>0</v>
      </c>
      <c r="H206">
        <v>0</v>
      </c>
      <c r="I206" t="s">
        <v>1247</v>
      </c>
      <c r="J206" t="s">
        <v>20</v>
      </c>
      <c r="K206" t="s">
        <v>133</v>
      </c>
      <c r="L206" t="s">
        <v>1247</v>
      </c>
      <c r="M206" t="s">
        <v>2378</v>
      </c>
      <c r="N206" t="s">
        <v>2379</v>
      </c>
      <c r="O206" t="s">
        <v>2381</v>
      </c>
      <c r="P206" t="s">
        <v>2454</v>
      </c>
      <c r="R206">
        <v>183.94</v>
      </c>
      <c r="S206">
        <v>17.37</v>
      </c>
      <c r="T206" t="s">
        <v>2426</v>
      </c>
      <c r="Y206" s="18"/>
      <c r="Z206" s="18"/>
      <c r="AA206" s="18"/>
      <c r="AB206" s="18"/>
      <c r="AC206" s="18"/>
      <c r="AD206" s="18"/>
      <c r="AE206" s="18"/>
      <c r="AF206" s="18"/>
      <c r="AG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>
        <v>1</v>
      </c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  <c r="BL206" s="18"/>
      <c r="BM206" s="19"/>
      <c r="BN206" s="19"/>
      <c r="BO206" s="19"/>
      <c r="BP206" s="19"/>
      <c r="BQ206" s="19"/>
      <c r="BR206" s="19"/>
      <c r="BS206" s="19"/>
      <c r="BT206" s="19"/>
      <c r="BU206" s="19"/>
      <c r="BV206" s="19"/>
      <c r="BW206" s="19"/>
      <c r="BX206" s="19"/>
      <c r="BY206" s="19"/>
      <c r="BZ206" s="19"/>
      <c r="CA206" s="19"/>
      <c r="CB206" s="19"/>
      <c r="CC206" s="19"/>
      <c r="CD206" s="19"/>
      <c r="CE206" s="19"/>
      <c r="CF206" s="19"/>
      <c r="CG206" s="19"/>
      <c r="CH206" s="19"/>
      <c r="CI206" s="19">
        <v>1</v>
      </c>
      <c r="CJ206" s="19"/>
      <c r="CK206" s="19"/>
      <c r="CL206" s="19"/>
      <c r="CM206" s="19"/>
      <c r="CN206" s="19"/>
      <c r="CO206" s="19"/>
      <c r="CP206" s="19"/>
      <c r="CQ206" s="19"/>
      <c r="CR206" s="19"/>
      <c r="CS206" s="19"/>
      <c r="CT206" s="19"/>
      <c r="CU206" s="19"/>
      <c r="CV206" s="19"/>
      <c r="CW206" s="19"/>
      <c r="CX206" s="19"/>
      <c r="CY206" s="19"/>
      <c r="CZ206" s="19"/>
      <c r="DA206" s="19"/>
      <c r="DB206" s="19"/>
      <c r="DC206" s="19"/>
      <c r="DD206" s="19"/>
      <c r="DE206" s="19"/>
      <c r="DF206" s="19"/>
      <c r="DG206" s="19"/>
      <c r="DH206" s="19"/>
      <c r="DI206" s="19"/>
      <c r="DJ206" s="19"/>
      <c r="DK206" s="19"/>
      <c r="DL206" s="19"/>
      <c r="DM206" s="19"/>
      <c r="DN206" s="19"/>
      <c r="DO206" s="19"/>
      <c r="DP206" s="19"/>
      <c r="DQ206" s="19"/>
      <c r="DR206" s="19"/>
      <c r="DS206" s="19"/>
      <c r="DT206" s="23"/>
      <c r="DU206" s="19"/>
      <c r="DV206" s="19"/>
      <c r="DW206" s="23"/>
      <c r="DX206" s="18"/>
      <c r="DY206" s="18"/>
      <c r="DZ206" s="22"/>
      <c r="EA206" s="19"/>
      <c r="EB206" s="19"/>
      <c r="EC206" s="19"/>
      <c r="ED206" s="19"/>
      <c r="EE206" s="19"/>
      <c r="EF206" s="19"/>
      <c r="EG206" s="23"/>
      <c r="EH206" s="18"/>
      <c r="EI206" s="18"/>
      <c r="EJ206" s="18"/>
      <c r="EK206" s="18"/>
      <c r="EL206" s="18"/>
      <c r="EM206" s="18"/>
      <c r="EN206" s="22"/>
      <c r="EO206" s="18"/>
      <c r="EP206" s="18"/>
      <c r="EQ206" s="18"/>
      <c r="ER206" s="18"/>
      <c r="ES206" s="18"/>
      <c r="ET206" s="18"/>
      <c r="EU206" s="22"/>
      <c r="FI206" s="18"/>
      <c r="FJ206" s="18"/>
      <c r="FK206" s="18"/>
      <c r="FL206" s="18"/>
      <c r="FM206" s="18"/>
      <c r="FN206" s="18"/>
      <c r="FO206" s="18"/>
      <c r="FP206" s="18"/>
      <c r="FQ206" s="18"/>
      <c r="FR206" s="18"/>
      <c r="FS206" s="18"/>
      <c r="FT206" s="18"/>
      <c r="FU206" s="18"/>
      <c r="FV206" s="58"/>
      <c r="FW206" s="19"/>
      <c r="FX206" s="19"/>
      <c r="FY206" s="19"/>
      <c r="FZ206" s="19"/>
      <c r="GA206" s="19"/>
      <c r="GB206" s="19"/>
      <c r="GC206" s="19"/>
      <c r="GD206" s="19"/>
      <c r="GE206" s="19"/>
      <c r="GF206" s="19"/>
      <c r="GG206" s="19"/>
      <c r="GH206" s="19"/>
      <c r="GI206" s="19"/>
      <c r="GJ206" s="19"/>
      <c r="GK206" s="19"/>
      <c r="GL206" s="19"/>
      <c r="GM206" s="19"/>
      <c r="GN206" s="19"/>
      <c r="GO206" s="19"/>
      <c r="GP206" s="19"/>
      <c r="GQ206" s="19"/>
      <c r="GR206" s="19"/>
      <c r="GS206" s="19"/>
      <c r="GT206" s="19"/>
      <c r="GU206" s="19"/>
      <c r="GV206" s="19"/>
      <c r="GW206" s="19"/>
      <c r="GX206" s="19"/>
      <c r="GY206" s="19"/>
      <c r="GZ206" s="59"/>
      <c r="HA206" s="19"/>
      <c r="HB206" s="19"/>
      <c r="HC206" s="19"/>
      <c r="HD206" s="19"/>
      <c r="HE206" s="19"/>
      <c r="HF206" s="19"/>
      <c r="HG206" s="19"/>
      <c r="HH206" s="19"/>
      <c r="HI206" s="19"/>
      <c r="HJ206" s="19"/>
      <c r="HK206" s="19"/>
      <c r="HL206" s="19"/>
      <c r="HM206" s="19"/>
      <c r="HN206" s="19"/>
      <c r="HO206" s="19"/>
      <c r="HP206" s="19"/>
    </row>
    <row r="207" spans="2:224" ht="15.75" thickBot="1" x14ac:dyDescent="0.3">
      <c r="B207">
        <v>1059</v>
      </c>
      <c r="C207">
        <v>583</v>
      </c>
      <c r="D207" s="62">
        <v>44173</v>
      </c>
      <c r="E207" t="s">
        <v>723</v>
      </c>
      <c r="F207">
        <v>31984627346</v>
      </c>
      <c r="G207" t="s">
        <v>724</v>
      </c>
      <c r="H207">
        <v>0</v>
      </c>
      <c r="I207" t="s">
        <v>725</v>
      </c>
      <c r="J207" t="s">
        <v>20</v>
      </c>
      <c r="K207" t="s">
        <v>139</v>
      </c>
      <c r="M207" t="s">
        <v>2378</v>
      </c>
      <c r="N207" t="s">
        <v>2379</v>
      </c>
      <c r="O207" t="s">
        <v>2381</v>
      </c>
      <c r="P207">
        <v>10</v>
      </c>
      <c r="R207">
        <v>199.9</v>
      </c>
      <c r="S207">
        <v>17</v>
      </c>
      <c r="T207" t="s">
        <v>2395</v>
      </c>
      <c r="Y207" s="18"/>
      <c r="Z207" s="18"/>
      <c r="AA207" s="18"/>
      <c r="AB207" s="18"/>
      <c r="AC207" s="18"/>
      <c r="AD207" s="18"/>
      <c r="AE207" s="18"/>
      <c r="AF207" s="18"/>
      <c r="AG207" s="18">
        <v>1</v>
      </c>
      <c r="AH207">
        <v>1</v>
      </c>
      <c r="AI207" s="18"/>
      <c r="AJ207" s="18"/>
      <c r="AK207" s="18"/>
      <c r="AL207" s="18">
        <v>0.5</v>
      </c>
      <c r="AM207" s="18"/>
      <c r="AN207" s="18"/>
      <c r="AO207" s="18"/>
      <c r="AP207" s="18"/>
      <c r="AQ207" s="18"/>
      <c r="AR207" s="18"/>
      <c r="AS207" s="18"/>
      <c r="AT207" s="18"/>
      <c r="AU207">
        <v>0</v>
      </c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  <c r="BI207" s="18"/>
      <c r="BJ207" s="18"/>
      <c r="BK207" s="18"/>
      <c r="BL207" s="18"/>
      <c r="BM207" s="19"/>
      <c r="BN207" s="19"/>
      <c r="BO207" s="19"/>
      <c r="BP207" s="19"/>
      <c r="BQ207" s="19"/>
      <c r="BR207" s="19"/>
      <c r="BS207" s="19"/>
      <c r="BT207" s="19"/>
      <c r="BU207" s="19">
        <v>1</v>
      </c>
      <c r="BV207" s="19">
        <v>1</v>
      </c>
      <c r="BW207" s="19"/>
      <c r="BX207" s="19"/>
      <c r="BY207" s="19"/>
      <c r="BZ207" s="19">
        <v>1</v>
      </c>
      <c r="CA207" s="19"/>
      <c r="CB207" s="19"/>
      <c r="CC207" s="19"/>
      <c r="CD207" s="19"/>
      <c r="CE207" s="19"/>
      <c r="CF207" s="19"/>
      <c r="CG207" s="19"/>
      <c r="CH207" s="19"/>
      <c r="CI207" s="19"/>
      <c r="CJ207" s="19"/>
      <c r="CK207" s="19"/>
      <c r="CL207" s="19"/>
      <c r="CM207" s="19"/>
      <c r="CN207" s="19"/>
      <c r="CO207" s="19"/>
      <c r="CP207" s="19"/>
      <c r="CQ207" s="19"/>
      <c r="CR207" s="19"/>
      <c r="CS207" s="19"/>
      <c r="CT207" s="19"/>
      <c r="CU207" s="19"/>
      <c r="CV207" s="19"/>
      <c r="CW207" s="19"/>
      <c r="CX207" s="19"/>
      <c r="CY207" s="19"/>
      <c r="CZ207" s="19"/>
      <c r="DA207" s="19"/>
      <c r="DB207" s="19"/>
      <c r="DC207" s="19"/>
      <c r="DD207" s="19"/>
      <c r="DE207" s="19"/>
      <c r="DF207" s="19"/>
      <c r="DG207" s="19"/>
      <c r="DH207" s="19"/>
      <c r="DI207" s="19"/>
      <c r="DJ207" s="19"/>
      <c r="DK207" s="19"/>
      <c r="DL207" s="19"/>
      <c r="DM207" s="19"/>
      <c r="DN207" s="19"/>
      <c r="DO207" s="19"/>
      <c r="DP207" s="19"/>
      <c r="DQ207" s="19"/>
      <c r="DR207" s="19"/>
      <c r="DS207" s="19"/>
      <c r="DT207" s="23"/>
      <c r="DU207" s="19"/>
      <c r="DV207" s="19"/>
      <c r="DW207" s="23"/>
      <c r="DX207" s="18"/>
      <c r="DY207" s="18"/>
      <c r="DZ207" s="22"/>
      <c r="EA207" s="19"/>
      <c r="EB207" s="19"/>
      <c r="EC207" s="19"/>
      <c r="ED207" s="19"/>
      <c r="EE207" s="19"/>
      <c r="EF207" s="19"/>
      <c r="EG207" s="23"/>
      <c r="EH207" s="18"/>
      <c r="EI207" s="18"/>
      <c r="EJ207" s="18"/>
      <c r="EK207" s="18"/>
      <c r="EL207" s="18"/>
      <c r="EM207" s="18"/>
      <c r="EN207" s="22"/>
      <c r="EO207" s="18"/>
      <c r="EP207" s="18"/>
      <c r="EQ207" s="18"/>
      <c r="ER207" s="18"/>
      <c r="ES207" s="18"/>
      <c r="ET207" s="18"/>
      <c r="EU207" s="22"/>
      <c r="EX207">
        <v>1.27</v>
      </c>
      <c r="EY207">
        <v>1</v>
      </c>
      <c r="FI207" s="18"/>
      <c r="FJ207" s="18"/>
      <c r="FK207" s="18"/>
      <c r="FL207" s="18"/>
      <c r="FM207" s="18"/>
      <c r="FN207" s="18"/>
      <c r="FO207" s="18"/>
      <c r="FP207" s="18"/>
      <c r="FQ207" s="18"/>
      <c r="FR207" s="18"/>
      <c r="FS207" s="18"/>
      <c r="FT207" s="18"/>
      <c r="FU207" s="18"/>
      <c r="FV207" s="58"/>
      <c r="FW207" s="19"/>
      <c r="FX207" s="19">
        <v>1.042</v>
      </c>
      <c r="FY207" s="19"/>
      <c r="FZ207" s="19"/>
      <c r="GA207" s="19"/>
      <c r="GB207" s="19"/>
      <c r="GC207" s="19"/>
      <c r="GD207" s="19"/>
      <c r="GE207" s="19"/>
      <c r="GF207" s="19"/>
      <c r="GG207" s="19"/>
      <c r="GH207" s="19"/>
      <c r="GI207" s="19"/>
      <c r="GJ207" s="19"/>
      <c r="GK207" s="19"/>
      <c r="GL207" s="19"/>
      <c r="GM207" s="19"/>
      <c r="GN207" s="19"/>
      <c r="GO207" s="19"/>
      <c r="GP207" s="19"/>
      <c r="GQ207" s="19"/>
      <c r="GR207" s="19"/>
      <c r="GS207" s="19"/>
      <c r="GT207" s="19"/>
      <c r="GU207" s="19"/>
      <c r="GV207" s="19"/>
      <c r="GW207" s="19"/>
      <c r="GX207" s="19"/>
      <c r="GY207" s="19"/>
      <c r="GZ207" s="59"/>
      <c r="HA207" s="19"/>
      <c r="HB207" s="19">
        <v>1</v>
      </c>
      <c r="HC207" s="19"/>
      <c r="HD207" s="19"/>
      <c r="HE207" s="19"/>
      <c r="HF207" s="19"/>
      <c r="HG207" s="19"/>
      <c r="HH207" s="19"/>
      <c r="HI207" s="19"/>
      <c r="HJ207" s="19"/>
      <c r="HK207" s="19"/>
      <c r="HL207" s="19"/>
      <c r="HM207" s="19"/>
      <c r="HN207" s="19"/>
      <c r="HO207" s="19"/>
      <c r="HP207" s="19"/>
    </row>
    <row r="208" spans="2:224" ht="15.75" thickBot="1" x14ac:dyDescent="0.3">
      <c r="B208">
        <v>1024</v>
      </c>
      <c r="C208">
        <v>487</v>
      </c>
      <c r="D208" s="62">
        <v>44163</v>
      </c>
      <c r="E208" t="s">
        <v>958</v>
      </c>
      <c r="F208" t="s">
        <v>959</v>
      </c>
      <c r="G208">
        <v>0</v>
      </c>
      <c r="H208">
        <v>0</v>
      </c>
      <c r="I208" t="s">
        <v>960</v>
      </c>
      <c r="J208" t="s">
        <v>20</v>
      </c>
      <c r="K208" t="s">
        <v>961</v>
      </c>
      <c r="L208" t="s">
        <v>698</v>
      </c>
      <c r="M208" t="s">
        <v>2378</v>
      </c>
      <c r="N208" t="s">
        <v>617</v>
      </c>
      <c r="O208" t="s">
        <v>2381</v>
      </c>
      <c r="P208" t="s">
        <v>2431</v>
      </c>
      <c r="R208">
        <v>104.19</v>
      </c>
      <c r="S208">
        <v>17</v>
      </c>
      <c r="T208" t="s">
        <v>2395</v>
      </c>
      <c r="Y208" s="18"/>
      <c r="Z208" s="18"/>
      <c r="AA208" s="18"/>
      <c r="AB208" s="18"/>
      <c r="AC208" s="18"/>
      <c r="AD208" s="18"/>
      <c r="AE208" s="18">
        <v>0.5</v>
      </c>
      <c r="AF208" s="18"/>
      <c r="AG208" s="18"/>
      <c r="AH208">
        <v>1</v>
      </c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>
        <v>0</v>
      </c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  <c r="BI208" s="18"/>
      <c r="BJ208" s="18"/>
      <c r="BK208" s="18"/>
      <c r="BL208" s="18"/>
      <c r="BM208" s="19"/>
      <c r="BN208" s="19"/>
      <c r="BO208" s="19"/>
      <c r="BP208" s="19"/>
      <c r="BQ208" s="19"/>
      <c r="BR208" s="19"/>
      <c r="BS208" s="19">
        <v>1</v>
      </c>
      <c r="BT208" s="19"/>
      <c r="BU208" s="19"/>
      <c r="BV208" s="19">
        <v>1</v>
      </c>
      <c r="BW208" s="19"/>
      <c r="BX208" s="19"/>
      <c r="BY208" s="19"/>
      <c r="BZ208" s="19"/>
      <c r="CA208" s="19"/>
      <c r="CB208" s="19"/>
      <c r="CC208" s="19"/>
      <c r="CD208" s="19"/>
      <c r="CE208" s="19"/>
      <c r="CF208" s="19"/>
      <c r="CG208" s="19"/>
      <c r="CH208" s="19"/>
      <c r="CI208" s="19"/>
      <c r="CJ208" s="19"/>
      <c r="CK208" s="19"/>
      <c r="CL208" s="19"/>
      <c r="CM208" s="19"/>
      <c r="CN208" s="19"/>
      <c r="CO208" s="19"/>
      <c r="CP208" s="19"/>
      <c r="CQ208" s="19"/>
      <c r="CR208" s="19"/>
      <c r="CS208" s="19"/>
      <c r="CT208" s="19"/>
      <c r="CU208" s="19"/>
      <c r="CV208" s="19"/>
      <c r="CW208" s="19"/>
      <c r="CX208" s="19"/>
      <c r="CY208" s="19"/>
      <c r="CZ208" s="19"/>
      <c r="DA208" s="19"/>
      <c r="DB208" s="19"/>
      <c r="DC208" s="19"/>
      <c r="DD208" s="19"/>
      <c r="DE208" s="19"/>
      <c r="DF208" s="19"/>
      <c r="DG208" s="19"/>
      <c r="DH208" s="19"/>
      <c r="DI208" s="19"/>
      <c r="DJ208" s="19"/>
      <c r="DK208" s="19"/>
      <c r="DL208" s="19"/>
      <c r="DM208" s="19"/>
      <c r="DN208" s="19"/>
      <c r="DO208" s="19"/>
      <c r="DP208" s="19"/>
      <c r="DQ208" s="19"/>
      <c r="DR208" s="19"/>
      <c r="DS208" s="19"/>
      <c r="DT208" s="23"/>
      <c r="DU208" s="19"/>
      <c r="DV208" s="19"/>
      <c r="DW208" s="23"/>
      <c r="DX208" s="18"/>
      <c r="DY208" s="18"/>
      <c r="DZ208" s="22"/>
      <c r="EA208" s="19"/>
      <c r="EB208" s="19"/>
      <c r="EC208" s="19"/>
      <c r="ED208" s="19"/>
      <c r="EE208" s="19"/>
      <c r="EF208" s="19"/>
      <c r="EG208" s="23"/>
      <c r="EH208" s="18"/>
      <c r="EI208" s="18"/>
      <c r="EJ208" s="18"/>
      <c r="EK208" s="18"/>
      <c r="EL208" s="18"/>
      <c r="EM208" s="18"/>
      <c r="EN208" s="22"/>
      <c r="EO208" s="18"/>
      <c r="EP208" s="18"/>
      <c r="EQ208" s="18"/>
      <c r="ER208" s="18"/>
      <c r="ES208" s="18"/>
      <c r="ET208" s="18"/>
      <c r="EU208" s="22"/>
      <c r="FI208" s="18"/>
      <c r="FJ208" s="18"/>
      <c r="FK208" s="18"/>
      <c r="FL208" s="18"/>
      <c r="FM208" s="18"/>
      <c r="FN208" s="18"/>
      <c r="FO208" s="18"/>
      <c r="FP208" s="18"/>
      <c r="FQ208" s="18"/>
      <c r="FR208" s="18"/>
      <c r="FS208" s="18"/>
      <c r="FT208" s="18"/>
      <c r="FU208" s="18"/>
      <c r="FV208" s="58"/>
      <c r="FW208" s="19"/>
      <c r="FX208" s="19"/>
      <c r="FY208" s="19"/>
      <c r="FZ208" s="19"/>
      <c r="GA208" s="19"/>
      <c r="GB208" s="19"/>
      <c r="GC208" s="19"/>
      <c r="GD208" s="19"/>
      <c r="GE208" s="19"/>
      <c r="GF208" s="19"/>
      <c r="GG208" s="19"/>
      <c r="GH208" s="19"/>
      <c r="GI208" s="19"/>
      <c r="GJ208" s="19"/>
      <c r="GK208" s="19"/>
      <c r="GL208" s="19"/>
      <c r="GM208" s="19"/>
      <c r="GN208" s="19"/>
      <c r="GO208" s="19"/>
      <c r="GP208" s="19"/>
      <c r="GQ208" s="19"/>
      <c r="GR208" s="19"/>
      <c r="GS208" s="19"/>
      <c r="GT208" s="19"/>
      <c r="GU208" s="19"/>
      <c r="GV208" s="19"/>
      <c r="GW208" s="19"/>
      <c r="GX208" s="19"/>
      <c r="GY208" s="19"/>
      <c r="GZ208" s="59"/>
      <c r="HA208" s="19"/>
      <c r="HB208" s="19"/>
      <c r="HC208" s="19"/>
      <c r="HD208" s="19"/>
      <c r="HE208" s="19"/>
      <c r="HF208" s="19"/>
      <c r="HG208" s="19"/>
      <c r="HH208" s="19"/>
      <c r="HI208" s="19"/>
      <c r="HJ208" s="19"/>
      <c r="HK208" s="19"/>
      <c r="HL208" s="19"/>
      <c r="HM208" s="19"/>
      <c r="HN208" s="19"/>
      <c r="HO208" s="19"/>
      <c r="HP208" s="19"/>
    </row>
    <row r="209" spans="2:224" ht="15.75" thickBot="1" x14ac:dyDescent="0.3">
      <c r="B209">
        <v>910</v>
      </c>
      <c r="C209">
        <v>403</v>
      </c>
      <c r="D209" s="62">
        <v>44134</v>
      </c>
      <c r="E209" t="s">
        <v>1147</v>
      </c>
      <c r="F209">
        <v>31995900299</v>
      </c>
      <c r="G209" t="s">
        <v>1148</v>
      </c>
      <c r="H209">
        <v>0</v>
      </c>
      <c r="I209" t="s">
        <v>1149</v>
      </c>
      <c r="J209" t="s">
        <v>20</v>
      </c>
      <c r="K209" t="s">
        <v>1150</v>
      </c>
      <c r="L209" t="s">
        <v>1149</v>
      </c>
      <c r="M209" t="s">
        <v>2378</v>
      </c>
      <c r="N209" t="s">
        <v>2379</v>
      </c>
      <c r="O209" t="s">
        <v>2381</v>
      </c>
      <c r="P209">
        <v>10</v>
      </c>
      <c r="R209">
        <v>199.9</v>
      </c>
      <c r="S209">
        <v>17</v>
      </c>
      <c r="T209" t="s">
        <v>2395</v>
      </c>
      <c r="Y209" s="18">
        <v>1.03</v>
      </c>
      <c r="Z209" s="18"/>
      <c r="AA209" s="18"/>
      <c r="AB209" s="18"/>
      <c r="AC209" s="18"/>
      <c r="AD209" s="18">
        <v>0.5</v>
      </c>
      <c r="AE209" s="18"/>
      <c r="AF209" s="18"/>
      <c r="AG209" s="18">
        <v>1</v>
      </c>
      <c r="AH209">
        <v>1</v>
      </c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>
        <v>0</v>
      </c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  <c r="BI209" s="18"/>
      <c r="BJ209" s="18"/>
      <c r="BK209" s="18"/>
      <c r="BL209" s="18"/>
      <c r="BM209" s="19">
        <v>1</v>
      </c>
      <c r="BN209" s="19"/>
      <c r="BO209" s="19"/>
      <c r="BP209" s="19"/>
      <c r="BQ209" s="19"/>
      <c r="BR209" s="19">
        <v>1</v>
      </c>
      <c r="BS209" s="19"/>
      <c r="BT209" s="19"/>
      <c r="BU209" s="19">
        <v>1</v>
      </c>
      <c r="BV209" s="19">
        <v>1</v>
      </c>
      <c r="BW209" s="19"/>
      <c r="BX209" s="19"/>
      <c r="BY209" s="19"/>
      <c r="BZ209" s="19"/>
      <c r="CA209" s="19"/>
      <c r="CB209" s="19"/>
      <c r="CC209" s="19"/>
      <c r="CD209" s="19"/>
      <c r="CE209" s="19"/>
      <c r="CF209" s="19"/>
      <c r="CG209" s="19"/>
      <c r="CH209" s="19"/>
      <c r="CI209" s="19"/>
      <c r="CJ209" s="19"/>
      <c r="CK209" s="19"/>
      <c r="CL209" s="19"/>
      <c r="CM209" s="19"/>
      <c r="CN209" s="19"/>
      <c r="CO209" s="19"/>
      <c r="CP209" s="19"/>
      <c r="CQ209" s="19"/>
      <c r="CR209" s="19"/>
      <c r="CS209" s="19"/>
      <c r="CT209" s="19"/>
      <c r="CU209" s="19"/>
      <c r="CV209" s="19"/>
      <c r="CW209" s="19"/>
      <c r="CX209" s="19"/>
      <c r="CY209" s="19"/>
      <c r="CZ209" s="19"/>
      <c r="DA209" s="19"/>
      <c r="DB209" s="19"/>
      <c r="DC209" s="19"/>
      <c r="DD209" s="19"/>
      <c r="DE209" s="19"/>
      <c r="DF209" s="19"/>
      <c r="DG209" s="19"/>
      <c r="DH209" s="19"/>
      <c r="DI209" s="19"/>
      <c r="DJ209" s="19"/>
      <c r="DK209" s="19"/>
      <c r="DL209" s="19"/>
      <c r="DM209" s="19"/>
      <c r="DN209" s="19"/>
      <c r="DO209" s="19"/>
      <c r="DP209" s="19"/>
      <c r="DQ209" s="19"/>
      <c r="DR209" s="19"/>
      <c r="DS209" s="19"/>
      <c r="DT209" s="23"/>
      <c r="DU209" s="19"/>
      <c r="DV209" s="19"/>
      <c r="DW209" s="23"/>
      <c r="DX209" s="18"/>
      <c r="DY209" s="18"/>
      <c r="DZ209" s="22"/>
      <c r="EA209" s="19"/>
      <c r="EB209" s="19"/>
      <c r="EC209" s="19"/>
      <c r="ED209" s="19"/>
      <c r="EE209" s="19"/>
      <c r="EF209" s="19"/>
      <c r="EG209" s="23"/>
      <c r="EH209" s="18"/>
      <c r="EI209" s="18"/>
      <c r="EJ209" s="18"/>
      <c r="EK209" s="18"/>
      <c r="EL209" s="18"/>
      <c r="EM209" s="18"/>
      <c r="EN209" s="22"/>
      <c r="EO209" s="18"/>
      <c r="EP209" s="18"/>
      <c r="EQ209" s="18"/>
      <c r="ER209" s="18"/>
      <c r="ES209" s="18"/>
      <c r="ET209" s="18"/>
      <c r="EU209" s="22"/>
      <c r="FI209" s="18"/>
      <c r="FJ209" s="18"/>
      <c r="FK209" s="18"/>
      <c r="FL209" s="18"/>
      <c r="FM209" s="18"/>
      <c r="FN209" s="18">
        <v>0.80400000000000005</v>
      </c>
      <c r="FO209" s="18"/>
      <c r="FP209" s="18"/>
      <c r="FQ209" s="18"/>
      <c r="FR209" s="18"/>
      <c r="FS209" s="18"/>
      <c r="FT209" s="18"/>
      <c r="FU209" s="18"/>
      <c r="FV209" s="58"/>
      <c r="FW209" s="19"/>
      <c r="FX209" s="19"/>
      <c r="FY209" s="19"/>
      <c r="FZ209" s="19"/>
      <c r="GA209" s="19"/>
      <c r="GB209" s="19"/>
      <c r="GC209" s="19"/>
      <c r="GD209" s="19"/>
      <c r="GE209" s="19"/>
      <c r="GF209" s="19"/>
      <c r="GG209" s="19"/>
      <c r="GH209" s="19"/>
      <c r="GI209" s="19"/>
      <c r="GJ209" s="19"/>
      <c r="GK209" s="19"/>
      <c r="GL209" s="19"/>
      <c r="GM209" s="19"/>
      <c r="GN209" s="19"/>
      <c r="GO209" s="19"/>
      <c r="GP209" s="19"/>
      <c r="GQ209" s="19"/>
      <c r="GR209" s="19">
        <v>1</v>
      </c>
      <c r="GS209" s="19"/>
      <c r="GT209" s="19"/>
      <c r="GU209" s="19"/>
      <c r="GV209" s="19"/>
      <c r="GW209" s="19"/>
      <c r="GX209" s="19"/>
      <c r="GY209" s="19"/>
      <c r="GZ209" s="59"/>
      <c r="HA209" s="19"/>
      <c r="HB209" s="19"/>
      <c r="HC209" s="19"/>
      <c r="HD209" s="19"/>
      <c r="HE209" s="19"/>
      <c r="HF209" s="19"/>
      <c r="HG209" s="19"/>
      <c r="HH209" s="19"/>
      <c r="HI209" s="19"/>
      <c r="HJ209" s="19"/>
      <c r="HK209" s="19"/>
      <c r="HL209" s="19"/>
      <c r="HM209" s="19"/>
      <c r="HN209" s="19"/>
      <c r="HO209" s="19"/>
      <c r="HP209" s="19"/>
    </row>
    <row r="210" spans="2:224" ht="15.75" thickBot="1" x14ac:dyDescent="0.3">
      <c r="B210">
        <v>861</v>
      </c>
      <c r="C210">
        <v>887</v>
      </c>
      <c r="D210" s="62">
        <v>44121</v>
      </c>
      <c r="E210" t="s">
        <v>2931</v>
      </c>
      <c r="F210">
        <v>31998781598</v>
      </c>
      <c r="G210">
        <v>0</v>
      </c>
      <c r="H210">
        <v>0</v>
      </c>
      <c r="I210" t="s">
        <v>2932</v>
      </c>
      <c r="J210" t="s">
        <v>20</v>
      </c>
      <c r="K210" t="s">
        <v>896</v>
      </c>
      <c r="L210" t="s">
        <v>2932</v>
      </c>
      <c r="M210" t="s">
        <v>2378</v>
      </c>
      <c r="N210" t="s">
        <v>2379</v>
      </c>
      <c r="O210" t="s">
        <v>2381</v>
      </c>
      <c r="P210">
        <v>20</v>
      </c>
      <c r="R210">
        <v>529.79999999999995</v>
      </c>
      <c r="S210">
        <v>17</v>
      </c>
      <c r="T210" t="s">
        <v>2426</v>
      </c>
      <c r="U210">
        <v>9</v>
      </c>
      <c r="Y210" s="18">
        <v>2.8620000000000001</v>
      </c>
      <c r="Z210" s="18"/>
      <c r="AA210" s="18"/>
      <c r="AB210" s="18"/>
      <c r="AC210" s="18">
        <v>0.64400000000000002</v>
      </c>
      <c r="AD210" s="18">
        <v>2</v>
      </c>
      <c r="AE210" s="18">
        <v>0.5</v>
      </c>
      <c r="AF210" s="18"/>
      <c r="AG210" s="18">
        <v>2</v>
      </c>
      <c r="AH210">
        <v>2</v>
      </c>
      <c r="AI210" s="18"/>
      <c r="AJ210" s="18"/>
      <c r="AK210" s="18"/>
      <c r="AL210" s="18">
        <v>0.5</v>
      </c>
      <c r="AM210" s="18"/>
      <c r="AN210" s="18"/>
      <c r="AO210" s="18"/>
      <c r="AP210" s="18"/>
      <c r="AQ210" s="18"/>
      <c r="AR210" s="18"/>
      <c r="AS210" s="18"/>
      <c r="AT210" s="18"/>
      <c r="AU210">
        <v>0</v>
      </c>
      <c r="AV210" s="18">
        <v>1.4119999999999999</v>
      </c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9">
        <v>3</v>
      </c>
      <c r="BN210" s="19"/>
      <c r="BO210" s="19"/>
      <c r="BP210" s="19"/>
      <c r="BQ210" s="19">
        <v>1</v>
      </c>
      <c r="BR210" s="19">
        <v>4</v>
      </c>
      <c r="BS210" s="19">
        <v>1</v>
      </c>
      <c r="BT210" s="19"/>
      <c r="BU210" s="19">
        <v>2</v>
      </c>
      <c r="BV210" s="19">
        <v>2</v>
      </c>
      <c r="BW210" s="19"/>
      <c r="BX210" s="19"/>
      <c r="BY210" s="19"/>
      <c r="BZ210" s="19">
        <v>1</v>
      </c>
      <c r="CA210" s="19"/>
      <c r="CB210" s="19"/>
      <c r="CC210" s="19"/>
      <c r="CD210" s="19"/>
      <c r="CE210" s="19"/>
      <c r="CF210" s="19"/>
      <c r="CG210" s="19"/>
      <c r="CH210" s="19"/>
      <c r="CI210" s="19"/>
      <c r="CJ210" s="19">
        <v>1</v>
      </c>
      <c r="CK210" s="19"/>
      <c r="CL210" s="19"/>
      <c r="CM210" s="19"/>
      <c r="CN210" s="19"/>
      <c r="CO210" s="19"/>
      <c r="CP210" s="19"/>
      <c r="CQ210" s="19"/>
      <c r="CR210" s="19"/>
      <c r="CS210" s="19"/>
      <c r="CT210" s="19"/>
      <c r="CU210" s="19"/>
      <c r="CV210" s="19"/>
      <c r="CW210" s="19"/>
      <c r="CX210" s="19"/>
      <c r="CY210" s="19"/>
      <c r="CZ210" s="19"/>
      <c r="DA210" s="19"/>
      <c r="DB210" s="19"/>
      <c r="DC210" s="19"/>
      <c r="DD210" s="19"/>
      <c r="DE210" s="19"/>
      <c r="DF210" s="19"/>
      <c r="DG210" s="19"/>
      <c r="DH210" s="19"/>
      <c r="DI210" s="19"/>
      <c r="DJ210" s="19"/>
      <c r="DK210" s="19"/>
      <c r="DL210" s="19"/>
      <c r="DM210" s="19"/>
      <c r="DN210" s="19"/>
      <c r="DO210" s="19"/>
      <c r="DP210" s="19"/>
      <c r="DQ210" s="19"/>
      <c r="DR210" s="19"/>
      <c r="DS210" s="19"/>
      <c r="DT210" s="23"/>
      <c r="DU210" s="19"/>
      <c r="DV210" s="19"/>
      <c r="DW210" s="23"/>
      <c r="DX210" s="18"/>
      <c r="DY210" s="18"/>
      <c r="DZ210" s="22"/>
      <c r="EA210" s="19"/>
      <c r="EB210" s="19"/>
      <c r="EC210" s="19"/>
      <c r="ED210" s="19"/>
      <c r="EE210" s="19"/>
      <c r="EF210" s="19"/>
      <c r="EG210" s="23"/>
      <c r="EH210" s="18"/>
      <c r="EI210" s="18"/>
      <c r="EJ210" s="18"/>
      <c r="EK210" s="18"/>
      <c r="EL210" s="18"/>
      <c r="EM210" s="18"/>
      <c r="EN210" s="22"/>
      <c r="EO210" s="18"/>
      <c r="EP210" s="18"/>
      <c r="EQ210" s="18"/>
      <c r="ER210" s="18"/>
      <c r="ES210" s="18"/>
      <c r="ET210" s="18"/>
      <c r="EU210" s="22"/>
      <c r="FI210" s="18"/>
      <c r="FJ210" s="18"/>
      <c r="FK210" s="18"/>
      <c r="FL210" s="18"/>
      <c r="FM210" s="18"/>
      <c r="FN210" s="18">
        <v>1.5720000000000001</v>
      </c>
      <c r="FO210" s="18"/>
      <c r="FP210" s="18"/>
      <c r="FQ210" s="18"/>
      <c r="FR210" s="18"/>
      <c r="FS210" s="18"/>
      <c r="FT210" s="18"/>
      <c r="FU210" s="18"/>
      <c r="FV210" s="58"/>
      <c r="FW210" s="19"/>
      <c r="FX210" s="19"/>
      <c r="FY210" s="19"/>
      <c r="FZ210" s="19"/>
      <c r="GA210" s="19"/>
      <c r="GB210" s="19"/>
      <c r="GC210" s="19"/>
      <c r="GD210" s="19"/>
      <c r="GE210" s="19"/>
      <c r="GF210" s="19"/>
      <c r="GG210" s="19"/>
      <c r="GH210" s="19"/>
      <c r="GI210" s="19"/>
      <c r="GJ210" s="19"/>
      <c r="GK210" s="19"/>
      <c r="GL210" s="19"/>
      <c r="GM210" s="19"/>
      <c r="GN210" s="19"/>
      <c r="GO210" s="19"/>
      <c r="GP210" s="19"/>
      <c r="GQ210" s="19"/>
      <c r="GR210" s="19">
        <v>2</v>
      </c>
      <c r="GS210" s="19"/>
      <c r="GT210" s="19"/>
      <c r="GU210" s="19"/>
      <c r="GV210" s="19"/>
      <c r="GW210" s="19"/>
      <c r="GX210" s="19"/>
      <c r="GY210" s="19"/>
      <c r="GZ210" s="59"/>
      <c r="HA210" s="19"/>
      <c r="HB210" s="19"/>
      <c r="HC210" s="19"/>
      <c r="HD210" s="19"/>
      <c r="HE210" s="19"/>
      <c r="HF210" s="19"/>
      <c r="HG210" s="19"/>
      <c r="HH210" s="19"/>
      <c r="HI210" s="19"/>
      <c r="HJ210" s="19"/>
      <c r="HK210" s="19"/>
      <c r="HL210" s="19"/>
      <c r="HM210" s="19"/>
      <c r="HN210" s="19"/>
      <c r="HO210" s="19"/>
      <c r="HP210" s="19"/>
    </row>
    <row r="211" spans="2:224" ht="15.75" thickBot="1" x14ac:dyDescent="0.3">
      <c r="B211">
        <v>853</v>
      </c>
      <c r="C211">
        <v>893</v>
      </c>
      <c r="D211" s="62">
        <v>44120</v>
      </c>
      <c r="E211" t="s">
        <v>2949</v>
      </c>
      <c r="F211">
        <v>31984921110</v>
      </c>
      <c r="G211" t="s">
        <v>2951</v>
      </c>
      <c r="H211">
        <v>0</v>
      </c>
      <c r="I211" t="s">
        <v>2950</v>
      </c>
      <c r="J211" t="s">
        <v>20</v>
      </c>
      <c r="K211" t="s">
        <v>65</v>
      </c>
      <c r="L211" t="s">
        <v>2950</v>
      </c>
      <c r="M211" t="s">
        <v>2378</v>
      </c>
      <c r="N211" t="s">
        <v>2379</v>
      </c>
      <c r="O211" t="s">
        <v>2381</v>
      </c>
      <c r="P211" t="s">
        <v>2396</v>
      </c>
      <c r="R211">
        <v>179.9</v>
      </c>
      <c r="S211">
        <v>17</v>
      </c>
      <c r="T211" t="s">
        <v>2426</v>
      </c>
      <c r="Y211" s="18">
        <v>0.872</v>
      </c>
      <c r="Z211" s="18"/>
      <c r="AA211" s="18"/>
      <c r="AB211" s="18"/>
      <c r="AC211" s="18"/>
      <c r="AD211" s="18"/>
      <c r="AE211" s="18"/>
      <c r="AF211" s="18"/>
      <c r="AG211" s="18">
        <v>1</v>
      </c>
      <c r="AH211">
        <v>1</v>
      </c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>
        <v>0</v>
      </c>
      <c r="AV211" s="18"/>
      <c r="AW211" s="18"/>
      <c r="AX211" s="18"/>
      <c r="AY211" s="18"/>
      <c r="AZ211" s="18"/>
      <c r="BA211" s="18"/>
      <c r="BB211" s="18">
        <v>0.8</v>
      </c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9">
        <v>1</v>
      </c>
      <c r="BN211" s="19"/>
      <c r="BO211" s="19"/>
      <c r="BP211" s="19"/>
      <c r="BQ211" s="19"/>
      <c r="BR211" s="19"/>
      <c r="BS211" s="19"/>
      <c r="BT211" s="19"/>
      <c r="BU211" s="19">
        <v>1</v>
      </c>
      <c r="BV211" s="19">
        <v>1</v>
      </c>
      <c r="BW211" s="19"/>
      <c r="BX211" s="19"/>
      <c r="BY211" s="19"/>
      <c r="BZ211" s="19"/>
      <c r="CA211" s="19"/>
      <c r="CB211" s="19"/>
      <c r="CC211" s="19"/>
      <c r="CD211" s="19"/>
      <c r="CE211" s="19"/>
      <c r="CF211" s="19"/>
      <c r="CG211" s="19"/>
      <c r="CH211" s="19"/>
      <c r="CI211" s="19"/>
      <c r="CJ211" s="19"/>
      <c r="CK211" s="19"/>
      <c r="CL211" s="19"/>
      <c r="CM211" s="19"/>
      <c r="CN211" s="19"/>
      <c r="CO211" s="19"/>
      <c r="CP211" s="19">
        <v>2</v>
      </c>
      <c r="CQ211" s="19"/>
      <c r="CR211" s="19"/>
      <c r="CS211" s="19"/>
      <c r="CT211" s="19"/>
      <c r="CU211" s="19"/>
      <c r="CV211" s="19"/>
      <c r="CW211" s="19"/>
      <c r="CX211" s="19"/>
      <c r="CY211" s="19"/>
      <c r="CZ211" s="19"/>
      <c r="DA211" s="19"/>
      <c r="DB211" s="19"/>
      <c r="DC211" s="19"/>
      <c r="DD211" s="19"/>
      <c r="DE211" s="19"/>
      <c r="DF211" s="19"/>
      <c r="DG211" s="19"/>
      <c r="DH211" s="19"/>
      <c r="DI211" s="19"/>
      <c r="DJ211" s="19"/>
      <c r="DK211" s="19"/>
      <c r="DL211" s="19"/>
      <c r="DM211" s="19"/>
      <c r="DN211" s="19"/>
      <c r="DO211" s="19"/>
      <c r="DP211" s="19"/>
      <c r="DQ211" s="19"/>
      <c r="DR211" s="19"/>
      <c r="DS211" s="19"/>
      <c r="DT211" s="23"/>
      <c r="DU211" s="19"/>
      <c r="DV211" s="19"/>
      <c r="DW211" s="23"/>
      <c r="DX211" s="18"/>
      <c r="DY211" s="18"/>
      <c r="DZ211" s="22"/>
      <c r="EA211" s="19"/>
      <c r="EB211" s="19"/>
      <c r="EC211" s="19"/>
      <c r="ED211" s="19"/>
      <c r="EE211" s="19"/>
      <c r="EF211" s="19"/>
      <c r="EG211" s="23"/>
      <c r="EH211" s="18"/>
      <c r="EI211" s="18"/>
      <c r="EJ211" s="18"/>
      <c r="EK211" s="18"/>
      <c r="EL211" s="18"/>
      <c r="EM211" s="18"/>
      <c r="EN211" s="22"/>
      <c r="EO211" s="18"/>
      <c r="EP211" s="18"/>
      <c r="EQ211" s="18"/>
      <c r="ER211" s="18"/>
      <c r="ES211" s="18"/>
      <c r="ET211" s="18"/>
      <c r="EU211" s="22"/>
      <c r="FC211">
        <v>0.996</v>
      </c>
      <c r="FD211">
        <v>1</v>
      </c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58"/>
      <c r="FW211" s="19"/>
      <c r="FX211" s="19"/>
      <c r="FY211" s="19"/>
      <c r="FZ211" s="19"/>
      <c r="GA211" s="19"/>
      <c r="GB211" s="19"/>
      <c r="GC211" s="19"/>
      <c r="GD211" s="19"/>
      <c r="GE211" s="19"/>
      <c r="GF211" s="19"/>
      <c r="GG211" s="19"/>
      <c r="GH211" s="19"/>
      <c r="GI211" s="19"/>
      <c r="GJ211" s="19"/>
      <c r="GK211" s="19"/>
      <c r="GL211" s="19"/>
      <c r="GM211" s="19"/>
      <c r="GN211" s="19"/>
      <c r="GO211" s="19"/>
      <c r="GP211" s="19"/>
      <c r="GQ211" s="19"/>
      <c r="GR211" s="19"/>
      <c r="GS211" s="19"/>
      <c r="GT211" s="19"/>
      <c r="GU211" s="19"/>
      <c r="GV211" s="19"/>
      <c r="GW211" s="19"/>
      <c r="GX211" s="19"/>
      <c r="GY211" s="19"/>
      <c r="GZ211" s="59"/>
      <c r="HA211" s="19"/>
      <c r="HB211" s="19"/>
      <c r="HC211" s="19"/>
      <c r="HD211" s="19"/>
      <c r="HE211" s="19"/>
      <c r="HF211" s="19"/>
      <c r="HG211" s="19"/>
      <c r="HH211" s="19"/>
      <c r="HI211" s="19"/>
      <c r="HJ211" s="19"/>
      <c r="HK211" s="19"/>
      <c r="HL211" s="19"/>
      <c r="HM211" s="19"/>
      <c r="HN211" s="19"/>
      <c r="HO211" s="19"/>
      <c r="HP211" s="19"/>
    </row>
    <row r="212" spans="2:224" ht="15.75" thickBot="1" x14ac:dyDescent="0.3">
      <c r="B212">
        <v>832</v>
      </c>
      <c r="C212">
        <v>887</v>
      </c>
      <c r="D212" s="62">
        <v>44114</v>
      </c>
      <c r="E212" t="s">
        <v>2931</v>
      </c>
      <c r="F212">
        <v>31998781598</v>
      </c>
      <c r="G212">
        <v>0</v>
      </c>
      <c r="H212">
        <v>0</v>
      </c>
      <c r="I212" t="s">
        <v>2932</v>
      </c>
      <c r="J212" t="s">
        <v>20</v>
      </c>
      <c r="K212" t="s">
        <v>896</v>
      </c>
      <c r="L212" t="s">
        <v>2932</v>
      </c>
      <c r="M212" t="s">
        <v>2378</v>
      </c>
      <c r="N212" t="s">
        <v>2379</v>
      </c>
      <c r="O212" t="s">
        <v>2381</v>
      </c>
      <c r="P212">
        <v>20</v>
      </c>
      <c r="R212">
        <v>349.9</v>
      </c>
      <c r="S212">
        <v>17</v>
      </c>
      <c r="T212" t="s">
        <v>2426</v>
      </c>
      <c r="U212">
        <v>9</v>
      </c>
      <c r="Y212" s="18">
        <v>1.8979999999999999</v>
      </c>
      <c r="Z212" s="18"/>
      <c r="AA212" s="18"/>
      <c r="AB212" s="18"/>
      <c r="AC212" s="18"/>
      <c r="AD212" s="18">
        <v>1</v>
      </c>
      <c r="AE212" s="18"/>
      <c r="AF212" s="18"/>
      <c r="AG212" s="18">
        <v>1</v>
      </c>
      <c r="AH212">
        <v>1</v>
      </c>
      <c r="AI212" s="18"/>
      <c r="AJ212" s="18"/>
      <c r="AK212" s="18"/>
      <c r="AL212" s="18">
        <v>0.5</v>
      </c>
      <c r="AM212" s="18"/>
      <c r="AN212" s="18"/>
      <c r="AO212" s="18"/>
      <c r="AP212" s="18"/>
      <c r="AQ212" s="18"/>
      <c r="AR212" s="18"/>
      <c r="AS212" s="18"/>
      <c r="AT212" s="18"/>
      <c r="AU212">
        <v>0</v>
      </c>
      <c r="AV212" s="18">
        <v>1.3260000000000001</v>
      </c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  <c r="BL212" s="18"/>
      <c r="BM212" s="19">
        <v>2</v>
      </c>
      <c r="BN212" s="19"/>
      <c r="BO212" s="19"/>
      <c r="BP212" s="19"/>
      <c r="BQ212" s="19"/>
      <c r="BR212" s="19">
        <v>2</v>
      </c>
      <c r="BS212" s="19"/>
      <c r="BT212" s="19"/>
      <c r="BU212" s="19">
        <v>1</v>
      </c>
      <c r="BV212" s="19">
        <v>1</v>
      </c>
      <c r="BW212" s="19"/>
      <c r="BX212" s="19"/>
      <c r="BY212" s="19"/>
      <c r="BZ212" s="19">
        <v>1</v>
      </c>
      <c r="CA212" s="19"/>
      <c r="CB212" s="19"/>
      <c r="CC212" s="19"/>
      <c r="CD212" s="19"/>
      <c r="CE212" s="19"/>
      <c r="CF212" s="19"/>
      <c r="CG212" s="19"/>
      <c r="CH212" s="19"/>
      <c r="CI212" s="19"/>
      <c r="CJ212" s="19">
        <v>1</v>
      </c>
      <c r="CK212" s="19"/>
      <c r="CL212" s="19"/>
      <c r="CM212" s="19"/>
      <c r="CN212" s="19"/>
      <c r="CO212" s="19"/>
      <c r="CP212" s="19"/>
      <c r="CQ212" s="19"/>
      <c r="CR212" s="19"/>
      <c r="CS212" s="19"/>
      <c r="CT212" s="19"/>
      <c r="CU212" s="19"/>
      <c r="CV212" s="19"/>
      <c r="CW212" s="19"/>
      <c r="CX212" s="19"/>
      <c r="CY212" s="19"/>
      <c r="CZ212" s="19"/>
      <c r="DA212" s="19"/>
      <c r="DB212" s="19"/>
      <c r="DC212" s="19"/>
      <c r="DD212" s="19"/>
      <c r="DE212" s="19"/>
      <c r="DF212" s="19"/>
      <c r="DG212" s="19"/>
      <c r="DH212" s="19"/>
      <c r="DI212" s="19"/>
      <c r="DJ212" s="19"/>
      <c r="DK212" s="19"/>
      <c r="DL212" s="19"/>
      <c r="DM212" s="19"/>
      <c r="DN212" s="19"/>
      <c r="DO212" s="19"/>
      <c r="DP212" s="19"/>
      <c r="DQ212" s="19"/>
      <c r="DR212" s="19"/>
      <c r="DS212" s="19"/>
      <c r="DT212" s="23"/>
      <c r="DU212" s="19"/>
      <c r="DV212" s="19"/>
      <c r="DW212" s="23"/>
      <c r="DX212" s="18"/>
      <c r="DY212" s="18"/>
      <c r="DZ212" s="22"/>
      <c r="EA212" s="19"/>
      <c r="EB212" s="19"/>
      <c r="EC212" s="19"/>
      <c r="ED212" s="19"/>
      <c r="EE212" s="19"/>
      <c r="EF212" s="19"/>
      <c r="EG212" s="23"/>
      <c r="EH212" s="18"/>
      <c r="EI212" s="18"/>
      <c r="EJ212" s="18"/>
      <c r="EK212" s="18"/>
      <c r="EL212" s="18"/>
      <c r="EM212" s="18"/>
      <c r="EN212" s="22"/>
      <c r="EO212" s="18"/>
      <c r="EP212" s="18"/>
      <c r="EQ212" s="18"/>
      <c r="ER212" s="18"/>
      <c r="ES212" s="18"/>
      <c r="ET212" s="18"/>
      <c r="EU212" s="22"/>
      <c r="FC212">
        <v>0.88800000000000001</v>
      </c>
      <c r="FD212">
        <v>1</v>
      </c>
      <c r="FI212" s="18"/>
      <c r="FJ212" s="18"/>
      <c r="FK212" s="18"/>
      <c r="FL212" s="18"/>
      <c r="FM212" s="18"/>
      <c r="FN212" s="18">
        <v>0.82399999999999995</v>
      </c>
      <c r="FO212" s="18"/>
      <c r="FP212" s="18"/>
      <c r="FQ212" s="18"/>
      <c r="FR212" s="18"/>
      <c r="FS212" s="18"/>
      <c r="FT212" s="18"/>
      <c r="FU212" s="18"/>
      <c r="FV212" s="58"/>
      <c r="FW212" s="19"/>
      <c r="FX212" s="19"/>
      <c r="FY212" s="19"/>
      <c r="FZ212" s="19"/>
      <c r="GA212" s="19"/>
      <c r="GB212" s="19"/>
      <c r="GC212" s="19"/>
      <c r="GD212" s="19"/>
      <c r="GE212" s="19"/>
      <c r="GF212" s="19"/>
      <c r="GG212" s="19"/>
      <c r="GH212" s="19"/>
      <c r="GI212" s="19"/>
      <c r="GJ212" s="19"/>
      <c r="GK212" s="19"/>
      <c r="GL212" s="19"/>
      <c r="GM212" s="19"/>
      <c r="GN212" s="19"/>
      <c r="GO212" s="19"/>
      <c r="GP212" s="19"/>
      <c r="GQ212" s="19"/>
      <c r="GR212" s="19">
        <v>1</v>
      </c>
      <c r="GS212" s="19"/>
      <c r="GT212" s="19"/>
      <c r="GU212" s="19"/>
      <c r="GV212" s="19"/>
      <c r="GW212" s="19"/>
      <c r="GX212" s="19"/>
      <c r="GY212" s="19"/>
      <c r="GZ212" s="59"/>
      <c r="HA212" s="19"/>
      <c r="HB212" s="19"/>
      <c r="HC212" s="19"/>
      <c r="HD212" s="19"/>
      <c r="HE212" s="19"/>
      <c r="HF212" s="19"/>
      <c r="HG212" s="19"/>
      <c r="HH212" s="19"/>
      <c r="HI212" s="19"/>
      <c r="HJ212" s="19"/>
      <c r="HK212" s="19"/>
      <c r="HL212" s="19"/>
      <c r="HM212" s="19"/>
      <c r="HN212" s="19"/>
      <c r="HO212" s="19"/>
      <c r="HP212" s="19"/>
    </row>
    <row r="213" spans="2:224" ht="15.75" thickBot="1" x14ac:dyDescent="0.3">
      <c r="B213">
        <v>718</v>
      </c>
      <c r="C213">
        <v>838</v>
      </c>
      <c r="D213" s="62">
        <v>44093</v>
      </c>
      <c r="E213" t="s">
        <v>62</v>
      </c>
      <c r="F213">
        <v>31984372094</v>
      </c>
      <c r="G213">
        <v>0</v>
      </c>
      <c r="H213">
        <v>0</v>
      </c>
      <c r="I213" t="s">
        <v>64</v>
      </c>
      <c r="J213" t="s">
        <v>20</v>
      </c>
      <c r="K213" t="s">
        <v>65</v>
      </c>
      <c r="L213" t="s">
        <v>64</v>
      </c>
      <c r="M213" t="s">
        <v>2378</v>
      </c>
      <c r="N213" t="s">
        <v>2379</v>
      </c>
      <c r="O213" t="s">
        <v>2381</v>
      </c>
      <c r="P213" t="s">
        <v>2396</v>
      </c>
      <c r="R213">
        <v>179.9</v>
      </c>
      <c r="S213">
        <v>17</v>
      </c>
      <c r="T213" t="s">
        <v>2414</v>
      </c>
      <c r="Y213" s="18">
        <v>0.84399999999999997</v>
      </c>
      <c r="Z213" s="18"/>
      <c r="AA213" s="18"/>
      <c r="AB213" s="18"/>
      <c r="AC213" s="18"/>
      <c r="AD213" s="18"/>
      <c r="AE213" s="18"/>
      <c r="AF213" s="18"/>
      <c r="AG213" s="18">
        <v>1</v>
      </c>
      <c r="AH213">
        <v>1</v>
      </c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>
        <v>0</v>
      </c>
      <c r="AV213" s="18"/>
      <c r="AW213" s="18"/>
      <c r="AX213" s="18"/>
      <c r="AY213" s="18"/>
      <c r="AZ213" s="18"/>
      <c r="BA213" s="18"/>
      <c r="BB213" s="18">
        <v>0.8</v>
      </c>
      <c r="BC213" s="18"/>
      <c r="BD213" s="18"/>
      <c r="BE213" s="18"/>
      <c r="BF213" s="18"/>
      <c r="BG213" s="18"/>
      <c r="BH213" s="18"/>
      <c r="BI213" s="18"/>
      <c r="BJ213" s="18"/>
      <c r="BK213" s="18"/>
      <c r="BL213" s="18"/>
      <c r="BM213" s="19">
        <v>1</v>
      </c>
      <c r="BN213" s="19"/>
      <c r="BO213" s="19"/>
      <c r="BP213" s="19"/>
      <c r="BQ213" s="19"/>
      <c r="BR213" s="19"/>
      <c r="BS213" s="19"/>
      <c r="BT213" s="19"/>
      <c r="BU213" s="19">
        <v>1</v>
      </c>
      <c r="BV213" s="19">
        <v>1</v>
      </c>
      <c r="BW213" s="19"/>
      <c r="BX213" s="19"/>
      <c r="BY213" s="19"/>
      <c r="BZ213" s="19"/>
      <c r="CA213" s="19"/>
      <c r="CB213" s="19"/>
      <c r="CC213" s="19"/>
      <c r="CD213" s="19"/>
      <c r="CE213" s="19"/>
      <c r="CF213" s="19"/>
      <c r="CG213" s="19"/>
      <c r="CH213" s="19"/>
      <c r="CI213" s="19"/>
      <c r="CJ213" s="19"/>
      <c r="CK213" s="19"/>
      <c r="CL213" s="19"/>
      <c r="CM213" s="19"/>
      <c r="CN213" s="19"/>
      <c r="CO213" s="19"/>
      <c r="CP213" s="19">
        <v>2</v>
      </c>
      <c r="CQ213" s="19"/>
      <c r="CR213" s="19"/>
      <c r="CS213" s="19"/>
      <c r="CT213" s="19"/>
      <c r="CU213" s="19"/>
      <c r="CV213" s="19"/>
      <c r="CW213" s="19"/>
      <c r="CX213" s="19"/>
      <c r="CY213" s="19"/>
      <c r="CZ213" s="19"/>
      <c r="DA213" s="19"/>
      <c r="DB213" s="19"/>
      <c r="DC213" s="19"/>
      <c r="DD213" s="19"/>
      <c r="DE213" s="19"/>
      <c r="DF213" s="19"/>
      <c r="DG213" s="19"/>
      <c r="DH213" s="19"/>
      <c r="DI213" s="19"/>
      <c r="DJ213" s="19"/>
      <c r="DK213" s="19"/>
      <c r="DL213" s="19"/>
      <c r="DM213" s="19"/>
      <c r="DN213" s="19"/>
      <c r="DO213" s="19"/>
      <c r="DP213" s="19"/>
      <c r="DQ213" s="19"/>
      <c r="DR213" s="19"/>
      <c r="DS213" s="19"/>
      <c r="DT213" s="23"/>
      <c r="DU213" s="19"/>
      <c r="DV213" s="19"/>
      <c r="DW213" s="23"/>
      <c r="DX213" s="18"/>
      <c r="DY213" s="18"/>
      <c r="DZ213" s="22"/>
      <c r="EA213" s="19"/>
      <c r="EB213" s="19"/>
      <c r="EC213" s="19"/>
      <c r="ED213" s="19"/>
      <c r="EE213" s="19"/>
      <c r="EF213" s="19"/>
      <c r="EG213" s="23"/>
      <c r="EH213" s="18"/>
      <c r="EI213" s="18"/>
      <c r="EJ213" s="18"/>
      <c r="EK213" s="18"/>
      <c r="EL213" s="18"/>
      <c r="EM213" s="18"/>
      <c r="EN213" s="22"/>
      <c r="EO213" s="18"/>
      <c r="EP213" s="18"/>
      <c r="EQ213" s="18"/>
      <c r="ER213" s="18"/>
      <c r="ES213" s="18"/>
      <c r="ET213" s="18"/>
      <c r="EU213" s="22"/>
      <c r="FC213">
        <v>0.86399999999999999</v>
      </c>
      <c r="FD213">
        <v>1</v>
      </c>
      <c r="FI213" s="18"/>
      <c r="FJ213" s="18"/>
      <c r="FK213" s="18"/>
      <c r="FL213" s="18"/>
      <c r="FM213" s="18"/>
      <c r="FN213" s="18"/>
      <c r="FO213" s="18"/>
      <c r="FP213" s="18"/>
      <c r="FQ213" s="18"/>
      <c r="FR213" s="18"/>
      <c r="FS213" s="18"/>
      <c r="FT213" s="18"/>
      <c r="FU213" s="18"/>
      <c r="FV213" s="58"/>
      <c r="FW213" s="19"/>
      <c r="FX213" s="19"/>
      <c r="FY213" s="19"/>
      <c r="FZ213" s="19"/>
      <c r="GA213" s="19"/>
      <c r="GB213" s="19"/>
      <c r="GC213" s="19"/>
      <c r="GD213" s="19"/>
      <c r="GE213" s="19"/>
      <c r="GF213" s="19"/>
      <c r="GG213" s="19"/>
      <c r="GH213" s="19"/>
      <c r="GI213" s="19"/>
      <c r="GJ213" s="19"/>
      <c r="GK213" s="19"/>
      <c r="GL213" s="19"/>
      <c r="GM213" s="19"/>
      <c r="GN213" s="19"/>
      <c r="GO213" s="19"/>
      <c r="GP213" s="19"/>
      <c r="GQ213" s="19"/>
      <c r="GR213" s="19"/>
      <c r="GS213" s="19"/>
      <c r="GT213" s="19"/>
      <c r="GU213" s="19"/>
      <c r="GV213" s="19"/>
      <c r="GW213" s="19"/>
      <c r="GX213" s="19"/>
      <c r="GY213" s="19"/>
      <c r="GZ213" s="59"/>
      <c r="HA213" s="19"/>
      <c r="HB213" s="19"/>
      <c r="HC213" s="19"/>
      <c r="HD213" s="19"/>
      <c r="HE213" s="19"/>
      <c r="HF213" s="19"/>
      <c r="HG213" s="19"/>
      <c r="HH213" s="19"/>
      <c r="HI213" s="19"/>
      <c r="HJ213" s="19"/>
      <c r="HK213" s="19"/>
      <c r="HL213" s="19"/>
      <c r="HM213" s="19"/>
      <c r="HN213" s="19"/>
      <c r="HO213" s="19"/>
      <c r="HP213" s="19"/>
    </row>
    <row r="214" spans="2:224" ht="15.75" thickBot="1" x14ac:dyDescent="0.3">
      <c r="B214">
        <v>700</v>
      </c>
      <c r="C214">
        <v>832</v>
      </c>
      <c r="D214" s="62">
        <v>44092</v>
      </c>
      <c r="E214" t="s">
        <v>83</v>
      </c>
      <c r="F214">
        <v>31994374546</v>
      </c>
      <c r="G214">
        <v>0</v>
      </c>
      <c r="H214">
        <v>0</v>
      </c>
      <c r="I214" t="s">
        <v>84</v>
      </c>
      <c r="J214" t="s">
        <v>20</v>
      </c>
      <c r="K214" t="s">
        <v>65</v>
      </c>
      <c r="L214" t="s">
        <v>84</v>
      </c>
      <c r="M214" t="s">
        <v>2378</v>
      </c>
      <c r="N214" t="s">
        <v>2379</v>
      </c>
      <c r="O214" t="s">
        <v>2382</v>
      </c>
      <c r="P214" t="s">
        <v>2382</v>
      </c>
      <c r="R214">
        <v>118.86</v>
      </c>
      <c r="S214">
        <v>17</v>
      </c>
      <c r="T214" t="s">
        <v>2414</v>
      </c>
      <c r="Y214" s="18"/>
      <c r="Z214" s="18"/>
      <c r="AA214" s="18"/>
      <c r="AB214" s="18"/>
      <c r="AC214" s="18"/>
      <c r="AD214" s="18"/>
      <c r="AE214" s="18"/>
      <c r="AF214" s="18"/>
      <c r="AG214" s="18"/>
      <c r="AH214">
        <v>0</v>
      </c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>
        <v>0</v>
      </c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  <c r="BI214" s="18"/>
      <c r="BJ214" s="18"/>
      <c r="BK214" s="18"/>
      <c r="BL214" s="18"/>
      <c r="BM214" s="19"/>
      <c r="BN214" s="19"/>
      <c r="BO214" s="19"/>
      <c r="BP214" s="19"/>
      <c r="BQ214" s="19"/>
      <c r="BR214" s="19"/>
      <c r="BS214" s="19"/>
      <c r="BT214" s="19"/>
      <c r="BU214" s="19"/>
      <c r="BV214" s="19"/>
      <c r="BW214" s="19"/>
      <c r="BX214" s="19"/>
      <c r="BY214" s="19"/>
      <c r="BZ214" s="19"/>
      <c r="CA214" s="19"/>
      <c r="CB214" s="19"/>
      <c r="CC214" s="19"/>
      <c r="CD214" s="19"/>
      <c r="CE214" s="19"/>
      <c r="CF214" s="19"/>
      <c r="CG214" s="19"/>
      <c r="CH214" s="19"/>
      <c r="CI214" s="19"/>
      <c r="CJ214" s="19"/>
      <c r="CK214" s="19"/>
      <c r="CL214" s="19"/>
      <c r="CM214" s="19"/>
      <c r="CN214" s="19"/>
      <c r="CO214" s="19"/>
      <c r="CP214" s="19"/>
      <c r="CQ214" s="19"/>
      <c r="CR214" s="19"/>
      <c r="CS214" s="19"/>
      <c r="CT214" s="19"/>
      <c r="CU214" s="19"/>
      <c r="CV214" s="19"/>
      <c r="CW214" s="19"/>
      <c r="CX214" s="19"/>
      <c r="CY214" s="19"/>
      <c r="CZ214" s="19"/>
      <c r="DA214" s="19"/>
      <c r="DB214" s="19"/>
      <c r="DC214" s="19"/>
      <c r="DD214" s="19"/>
      <c r="DE214" s="19"/>
      <c r="DF214" s="19"/>
      <c r="DG214" s="19"/>
      <c r="DH214" s="19"/>
      <c r="DI214" s="19"/>
      <c r="DJ214" s="19"/>
      <c r="DK214" s="19"/>
      <c r="DL214" s="19"/>
      <c r="DM214" s="19"/>
      <c r="DN214" s="19"/>
      <c r="DO214" s="19"/>
      <c r="DP214" s="19"/>
      <c r="DQ214" s="19"/>
      <c r="DR214" s="19"/>
      <c r="DS214" s="19"/>
      <c r="DT214" s="23"/>
      <c r="DU214" s="19"/>
      <c r="DV214" s="19"/>
      <c r="DW214" s="23"/>
      <c r="DX214" s="18"/>
      <c r="DY214" s="18"/>
      <c r="DZ214" s="22"/>
      <c r="EA214" s="19"/>
      <c r="EB214" s="19"/>
      <c r="EC214" s="19"/>
      <c r="ED214" s="19"/>
      <c r="EE214" s="19"/>
      <c r="EF214" s="19"/>
      <c r="EG214" s="23"/>
      <c r="EH214" s="18"/>
      <c r="EI214" s="18"/>
      <c r="EJ214" s="18"/>
      <c r="EK214" s="18"/>
      <c r="EL214" s="18"/>
      <c r="EM214" s="18"/>
      <c r="EN214" s="22"/>
      <c r="EO214" s="18"/>
      <c r="EP214" s="18"/>
      <c r="EQ214" s="18"/>
      <c r="ER214" s="18"/>
      <c r="ES214" s="18"/>
      <c r="ET214" s="18"/>
      <c r="EU214" s="22"/>
      <c r="FI214" s="18"/>
      <c r="FJ214" s="18"/>
      <c r="FK214" s="18"/>
      <c r="FL214" s="18"/>
      <c r="FM214" s="18">
        <v>1.47</v>
      </c>
      <c r="FN214" s="18"/>
      <c r="FO214" s="18"/>
      <c r="FP214" s="18"/>
      <c r="FQ214" s="18"/>
      <c r="FR214" s="18"/>
      <c r="FS214" s="18"/>
      <c r="FT214" s="18"/>
      <c r="FU214" s="18"/>
      <c r="FV214" s="58"/>
      <c r="FW214" s="19"/>
      <c r="FX214" s="19"/>
      <c r="FY214" s="19"/>
      <c r="FZ214" s="19"/>
      <c r="GA214" s="19"/>
      <c r="GB214" s="19"/>
      <c r="GC214" s="19"/>
      <c r="GD214" s="19"/>
      <c r="GE214" s="19"/>
      <c r="GF214" s="19"/>
      <c r="GG214" s="19"/>
      <c r="GH214" s="19"/>
      <c r="GI214" s="19"/>
      <c r="GJ214" s="19"/>
      <c r="GK214" s="19"/>
      <c r="GL214" s="19"/>
      <c r="GM214" s="19"/>
      <c r="GN214" s="19"/>
      <c r="GO214" s="19"/>
      <c r="GP214" s="19"/>
      <c r="GQ214" s="19">
        <v>1</v>
      </c>
      <c r="GR214" s="19"/>
      <c r="GS214" s="19"/>
      <c r="GT214" s="19"/>
      <c r="GU214" s="19"/>
      <c r="GV214" s="19"/>
      <c r="GW214" s="19"/>
      <c r="GX214" s="19"/>
      <c r="GY214" s="19"/>
      <c r="GZ214" s="59"/>
      <c r="HA214" s="19"/>
      <c r="HB214" s="19"/>
      <c r="HC214" s="19"/>
      <c r="HD214" s="19"/>
      <c r="HE214" s="19"/>
      <c r="HF214" s="19"/>
      <c r="HG214" s="19"/>
      <c r="HH214" s="19"/>
      <c r="HI214" s="19"/>
      <c r="HJ214" s="19"/>
      <c r="HK214" s="19"/>
      <c r="HL214" s="19"/>
      <c r="HM214" s="19"/>
      <c r="HN214" s="19"/>
      <c r="HO214" s="19"/>
      <c r="HP214" s="19"/>
    </row>
    <row r="215" spans="2:224" ht="15.75" thickBot="1" x14ac:dyDescent="0.3">
      <c r="B215">
        <v>632</v>
      </c>
      <c r="C215">
        <v>805</v>
      </c>
      <c r="D215" s="62">
        <v>44079</v>
      </c>
      <c r="E215" t="s">
        <v>165</v>
      </c>
      <c r="F215" t="s">
        <v>166</v>
      </c>
      <c r="G215">
        <v>0</v>
      </c>
      <c r="H215">
        <v>0</v>
      </c>
      <c r="I215" t="s">
        <v>167</v>
      </c>
      <c r="J215" t="s">
        <v>20</v>
      </c>
      <c r="K215" t="s">
        <v>168</v>
      </c>
      <c r="L215" t="s">
        <v>2607</v>
      </c>
      <c r="M215" t="s">
        <v>2413</v>
      </c>
      <c r="N215" t="s">
        <v>2379</v>
      </c>
      <c r="O215" t="s">
        <v>2381</v>
      </c>
      <c r="P215">
        <v>5</v>
      </c>
      <c r="R215">
        <v>104.8</v>
      </c>
      <c r="S215">
        <v>17</v>
      </c>
      <c r="T215" t="s">
        <v>2414</v>
      </c>
      <c r="U215">
        <v>10</v>
      </c>
      <c r="V215" t="s">
        <v>2608</v>
      </c>
      <c r="Y215" s="18"/>
      <c r="Z215" s="18"/>
      <c r="AA215" s="18"/>
      <c r="AB215" s="18"/>
      <c r="AC215" s="18"/>
      <c r="AD215" s="18">
        <v>0.5</v>
      </c>
      <c r="AE215" s="18"/>
      <c r="AF215" s="18"/>
      <c r="AG215" s="18">
        <v>1</v>
      </c>
      <c r="AH215">
        <v>0</v>
      </c>
      <c r="AI215" s="18"/>
      <c r="AJ215" s="18"/>
      <c r="AK215" s="18"/>
      <c r="AL215" s="18"/>
      <c r="AM215" s="18"/>
      <c r="AN215" s="18"/>
      <c r="AO215" s="18"/>
      <c r="AP215" s="18">
        <v>1.56</v>
      </c>
      <c r="AQ215" s="18"/>
      <c r="AR215" s="18"/>
      <c r="AS215" s="18"/>
      <c r="AT215" s="18"/>
      <c r="AU215">
        <v>0</v>
      </c>
      <c r="AV215" s="18"/>
      <c r="AW215" s="18"/>
      <c r="AX215" s="18"/>
      <c r="AY215" s="18"/>
      <c r="AZ215" s="18"/>
      <c r="BA215" s="18"/>
      <c r="BB215" s="18">
        <v>0.4</v>
      </c>
      <c r="BC215" s="18"/>
      <c r="BD215" s="18"/>
      <c r="BE215" s="18"/>
      <c r="BF215" s="18"/>
      <c r="BG215" s="18"/>
      <c r="BH215" s="18"/>
      <c r="BI215" s="18"/>
      <c r="BJ215" s="18"/>
      <c r="BK215" s="18"/>
      <c r="BL215" s="18"/>
      <c r="BM215" s="19"/>
      <c r="BN215" s="19"/>
      <c r="BO215" s="19"/>
      <c r="BP215" s="19"/>
      <c r="BQ215" s="19"/>
      <c r="BR215" s="19">
        <v>1</v>
      </c>
      <c r="BS215" s="19"/>
      <c r="BT215" s="19"/>
      <c r="BU215" s="19">
        <v>1</v>
      </c>
      <c r="BV215" s="19"/>
      <c r="BW215" s="19"/>
      <c r="BX215" s="19"/>
      <c r="BY215" s="19"/>
      <c r="BZ215" s="19"/>
      <c r="CA215" s="19"/>
      <c r="CB215" s="19"/>
      <c r="CC215" s="19"/>
      <c r="CD215" s="19">
        <v>1</v>
      </c>
      <c r="CE215" s="19"/>
      <c r="CF215" s="19"/>
      <c r="CG215" s="19"/>
      <c r="CH215" s="19"/>
      <c r="CI215" s="19"/>
      <c r="CJ215" s="19"/>
      <c r="CK215" s="19"/>
      <c r="CL215" s="19"/>
      <c r="CM215" s="19"/>
      <c r="CN215" s="19"/>
      <c r="CO215" s="19"/>
      <c r="CP215" s="19">
        <v>1</v>
      </c>
      <c r="CQ215" s="19"/>
      <c r="CR215" s="19"/>
      <c r="CS215" s="19"/>
      <c r="CT215" s="19"/>
      <c r="CU215" s="19"/>
      <c r="CV215" s="19"/>
      <c r="CW215" s="19"/>
      <c r="CX215" s="19"/>
      <c r="CY215" s="19"/>
      <c r="CZ215" s="19"/>
      <c r="DA215" s="19"/>
      <c r="DB215" s="19"/>
      <c r="DC215" s="19"/>
      <c r="DD215" s="19"/>
      <c r="DE215" s="19"/>
      <c r="DF215" s="19"/>
      <c r="DG215" s="19"/>
      <c r="DH215" s="19"/>
      <c r="DI215" s="19"/>
      <c r="DJ215" s="19"/>
      <c r="DK215" s="19"/>
      <c r="DL215" s="19"/>
      <c r="DM215" s="19"/>
      <c r="DN215" s="19"/>
      <c r="DO215" s="19"/>
      <c r="DP215" s="19"/>
      <c r="DQ215" s="19"/>
      <c r="DR215" s="19"/>
      <c r="DS215" s="19"/>
      <c r="DT215" s="23"/>
      <c r="DU215" s="19"/>
      <c r="DV215" s="19"/>
      <c r="DW215" s="23"/>
      <c r="DX215" s="18"/>
      <c r="DY215" s="18"/>
      <c r="DZ215" s="22"/>
      <c r="EA215" s="19"/>
      <c r="EB215" s="19"/>
      <c r="EC215" s="19"/>
      <c r="ED215" s="19"/>
      <c r="EE215" s="19"/>
      <c r="EF215" s="19"/>
      <c r="EG215" s="23"/>
      <c r="EH215" s="18"/>
      <c r="EI215" s="18"/>
      <c r="EJ215" s="18"/>
      <c r="EK215" s="18"/>
      <c r="EL215" s="18"/>
      <c r="EM215" s="18"/>
      <c r="EN215" s="22"/>
      <c r="EO215" s="18"/>
      <c r="EP215" s="18"/>
      <c r="EQ215" s="18"/>
      <c r="ER215" s="18"/>
      <c r="ES215" s="18"/>
      <c r="ET215" s="18"/>
      <c r="EU215" s="22"/>
      <c r="FI215" s="18"/>
      <c r="FJ215" s="18"/>
      <c r="FK215" s="18"/>
      <c r="FL215" s="18"/>
      <c r="FM215" s="18"/>
      <c r="FN215" s="18"/>
      <c r="FO215" s="18"/>
      <c r="FP215" s="18"/>
      <c r="FQ215" s="18"/>
      <c r="FR215" s="18"/>
      <c r="FS215" s="18"/>
      <c r="FT215" s="18"/>
      <c r="FU215" s="18"/>
      <c r="FV215" s="58"/>
      <c r="FW215" s="19"/>
      <c r="FX215" s="19"/>
      <c r="FY215" s="19"/>
      <c r="FZ215" s="19"/>
      <c r="GA215" s="19"/>
      <c r="GB215" s="19"/>
      <c r="GC215" s="19"/>
      <c r="GD215" s="19"/>
      <c r="GE215" s="19"/>
      <c r="GF215" s="19"/>
      <c r="GG215" s="19"/>
      <c r="GH215" s="19"/>
      <c r="GI215" s="19"/>
      <c r="GJ215" s="19"/>
      <c r="GK215" s="19"/>
      <c r="GL215" s="19"/>
      <c r="GM215" s="19"/>
      <c r="GN215" s="19"/>
      <c r="GO215" s="19"/>
      <c r="GP215" s="19"/>
      <c r="GQ215" s="19"/>
      <c r="GR215" s="19"/>
      <c r="GS215" s="19"/>
      <c r="GT215" s="19"/>
      <c r="GU215" s="19"/>
      <c r="GV215" s="19"/>
      <c r="GW215" s="19"/>
      <c r="GX215" s="19"/>
      <c r="GY215" s="19"/>
      <c r="GZ215" s="59"/>
      <c r="HA215" s="19"/>
      <c r="HB215" s="19"/>
      <c r="HC215" s="19"/>
      <c r="HD215" s="19"/>
      <c r="HE215" s="19"/>
      <c r="HF215" s="19"/>
      <c r="HG215" s="19"/>
      <c r="HH215" s="19"/>
      <c r="HI215" s="19"/>
      <c r="HJ215" s="19"/>
      <c r="HK215" s="19"/>
      <c r="HL215" s="19"/>
      <c r="HM215" s="19"/>
      <c r="HN215" s="19"/>
      <c r="HO215" s="19"/>
      <c r="HP215" s="19"/>
    </row>
    <row r="216" spans="2:224" ht="15.75" thickBot="1" x14ac:dyDescent="0.3">
      <c r="B216">
        <v>40</v>
      </c>
      <c r="C216">
        <v>561</v>
      </c>
      <c r="D216" s="43">
        <v>43992</v>
      </c>
      <c r="E216" t="s">
        <v>783</v>
      </c>
      <c r="F216">
        <v>31986791420</v>
      </c>
      <c r="G216">
        <v>0</v>
      </c>
      <c r="H216">
        <v>0</v>
      </c>
      <c r="I216" t="s">
        <v>784</v>
      </c>
      <c r="J216" t="s">
        <v>23</v>
      </c>
      <c r="K216" t="s">
        <v>785</v>
      </c>
      <c r="L216" t="s">
        <v>784</v>
      </c>
      <c r="M216" t="s">
        <v>2378</v>
      </c>
      <c r="N216" t="s">
        <v>2379</v>
      </c>
      <c r="O216" t="s">
        <v>2381</v>
      </c>
      <c r="P216" t="s">
        <v>2622</v>
      </c>
      <c r="R216">
        <v>160</v>
      </c>
      <c r="S216">
        <v>17</v>
      </c>
      <c r="T216" t="s">
        <v>2426</v>
      </c>
      <c r="Y216" s="67">
        <v>0.83399999999999996</v>
      </c>
      <c r="Z216" s="67"/>
      <c r="AA216" s="67"/>
      <c r="AB216" s="67"/>
      <c r="AC216" s="67">
        <v>0.90200000000000002</v>
      </c>
      <c r="AD216" s="67">
        <v>0.5</v>
      </c>
      <c r="AE216" s="67"/>
      <c r="AF216" s="67"/>
      <c r="AG216" s="67">
        <v>1</v>
      </c>
      <c r="AH216">
        <v>0</v>
      </c>
      <c r="AI216" s="67">
        <v>0.51</v>
      </c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>
        <v>0</v>
      </c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  <c r="BI216" s="67"/>
      <c r="BJ216" s="67"/>
      <c r="BK216" s="67"/>
      <c r="BL216" s="67"/>
      <c r="BM216" s="68">
        <v>1</v>
      </c>
      <c r="BN216" s="68"/>
      <c r="BO216" s="68"/>
      <c r="BP216" s="68"/>
      <c r="BQ216" s="68">
        <v>1</v>
      </c>
      <c r="BR216" s="68">
        <v>1</v>
      </c>
      <c r="BS216" s="68"/>
      <c r="BT216" s="68"/>
      <c r="BU216" s="68">
        <v>1</v>
      </c>
      <c r="BV216" s="68"/>
      <c r="BW216" s="68">
        <v>1</v>
      </c>
      <c r="BX216" s="68"/>
      <c r="BY216" s="68"/>
      <c r="BZ216" s="68"/>
      <c r="CA216" s="68"/>
      <c r="CB216" s="68"/>
      <c r="CC216" s="68"/>
      <c r="CD216" s="68"/>
      <c r="CE216" s="68"/>
      <c r="CF216" s="68"/>
      <c r="CG216" s="68"/>
      <c r="CH216" s="68"/>
      <c r="CI216" s="68"/>
      <c r="CJ216" s="68"/>
      <c r="CK216" s="68"/>
      <c r="CL216" s="68"/>
      <c r="CM216" s="68"/>
      <c r="CN216" s="68"/>
      <c r="CO216" s="68"/>
      <c r="CP216" s="68"/>
      <c r="CQ216" s="68"/>
      <c r="CR216" s="68"/>
      <c r="CS216" s="68"/>
      <c r="CT216" s="68"/>
      <c r="CU216" s="68"/>
      <c r="CV216" s="68"/>
      <c r="CW216" s="68"/>
      <c r="CX216" s="68"/>
      <c r="CY216" s="68"/>
      <c r="CZ216" s="68"/>
      <c r="DA216" s="68"/>
      <c r="DB216" s="68"/>
      <c r="DC216" s="68">
        <v>1</v>
      </c>
      <c r="DD216" s="68"/>
      <c r="DE216" s="68"/>
      <c r="DF216" s="68"/>
      <c r="DG216" s="68"/>
      <c r="DH216" s="68"/>
      <c r="DI216" s="68"/>
      <c r="DJ216" s="68"/>
      <c r="DK216" s="68"/>
      <c r="DL216" s="68"/>
      <c r="DM216" s="68"/>
      <c r="DN216" s="68"/>
      <c r="DO216" s="68"/>
      <c r="DP216" s="68"/>
      <c r="DQ216" s="68"/>
      <c r="DR216" s="68"/>
      <c r="DS216" s="68"/>
      <c r="DT216" s="69"/>
      <c r="DU216" s="68"/>
      <c r="DV216" s="68"/>
      <c r="DW216" s="69"/>
      <c r="DX216" s="67"/>
      <c r="DY216" s="67"/>
      <c r="DZ216" s="70"/>
      <c r="EA216" s="68"/>
      <c r="EB216" s="68"/>
      <c r="EC216" s="68"/>
      <c r="ED216" s="68"/>
      <c r="EE216" s="68"/>
      <c r="EF216" s="68"/>
      <c r="EG216" s="69"/>
      <c r="EH216" s="67"/>
      <c r="EI216" s="67"/>
      <c r="EJ216" s="67"/>
      <c r="EK216" s="67"/>
      <c r="EL216" s="67"/>
      <c r="EM216" s="67"/>
      <c r="EN216" s="70"/>
      <c r="EO216" s="67"/>
      <c r="EP216" s="67"/>
      <c r="EQ216" s="67"/>
      <c r="ER216" s="67"/>
      <c r="ES216" s="67"/>
      <c r="ET216" s="67"/>
      <c r="EU216" s="70"/>
      <c r="FI216" s="67"/>
      <c r="FJ216" s="67"/>
      <c r="FK216" s="67"/>
      <c r="FL216" s="67"/>
      <c r="FM216" s="67"/>
      <c r="FN216" s="67"/>
      <c r="FO216" s="67"/>
      <c r="FP216" s="67"/>
      <c r="FQ216" s="67"/>
      <c r="FR216" s="67"/>
      <c r="FS216" s="67"/>
      <c r="FT216" s="67"/>
      <c r="FU216" s="67"/>
      <c r="FV216" s="8"/>
      <c r="FW216" s="68"/>
      <c r="FX216" s="68"/>
      <c r="FY216" s="68"/>
      <c r="FZ216" s="68"/>
      <c r="GA216" s="68"/>
      <c r="GB216" s="68"/>
      <c r="GC216" s="68"/>
      <c r="GD216" s="68"/>
      <c r="GE216" s="68"/>
      <c r="GF216" s="68"/>
      <c r="GG216" s="68"/>
      <c r="GH216" s="68"/>
      <c r="GI216" s="68"/>
      <c r="GJ216" s="68"/>
      <c r="GK216" s="68"/>
      <c r="GL216" s="68"/>
      <c r="GM216" s="68"/>
      <c r="GN216" s="68"/>
      <c r="GO216" s="68"/>
      <c r="GP216" s="68"/>
      <c r="GQ216" s="68"/>
      <c r="GR216" s="68"/>
      <c r="GS216" s="68"/>
      <c r="GT216" s="68"/>
      <c r="GU216" s="68"/>
      <c r="GV216" s="68"/>
      <c r="GW216" s="68"/>
      <c r="GX216" s="68"/>
      <c r="GY216" s="68"/>
      <c r="GZ216" s="9"/>
      <c r="HA216" s="68"/>
      <c r="HB216" s="68"/>
      <c r="HC216" s="68"/>
      <c r="HD216" s="68"/>
      <c r="HE216" s="68"/>
      <c r="HF216" s="68"/>
      <c r="HG216" s="68"/>
      <c r="HH216" s="68"/>
      <c r="HI216" s="68"/>
      <c r="HJ216" s="68"/>
      <c r="HK216" s="68"/>
      <c r="HL216" s="68"/>
      <c r="HM216" s="68"/>
      <c r="HN216" s="68"/>
      <c r="HO216" s="68"/>
      <c r="HP216" s="68"/>
    </row>
    <row r="217" spans="2:224" ht="15.75" thickBot="1" x14ac:dyDescent="0.3">
      <c r="B217">
        <v>36</v>
      </c>
      <c r="C217">
        <v>559</v>
      </c>
      <c r="D217" s="43">
        <v>43991</v>
      </c>
      <c r="E217" t="s">
        <v>790</v>
      </c>
      <c r="F217">
        <v>31975229175</v>
      </c>
      <c r="G217">
        <v>0</v>
      </c>
      <c r="H217">
        <v>0</v>
      </c>
      <c r="I217" t="s">
        <v>791</v>
      </c>
      <c r="J217" t="s">
        <v>20</v>
      </c>
      <c r="K217" t="s">
        <v>792</v>
      </c>
      <c r="L217" t="s">
        <v>791</v>
      </c>
      <c r="M217" t="s">
        <v>2378</v>
      </c>
      <c r="N217" t="s">
        <v>2379</v>
      </c>
      <c r="O217" t="s">
        <v>2381</v>
      </c>
      <c r="P217" t="s">
        <v>2454</v>
      </c>
      <c r="R217">
        <v>60.9</v>
      </c>
      <c r="S217">
        <v>17</v>
      </c>
      <c r="T217" t="s">
        <v>2669</v>
      </c>
      <c r="Y217" s="67"/>
      <c r="Z217" s="67"/>
      <c r="AA217" s="67"/>
      <c r="AB217" s="67"/>
      <c r="AC217" s="67"/>
      <c r="AD217" s="67"/>
      <c r="AE217" s="67"/>
      <c r="AF217" s="67"/>
      <c r="AG217" s="67"/>
      <c r="AH217">
        <v>0</v>
      </c>
      <c r="AI217" s="67"/>
      <c r="AJ217" s="67"/>
      <c r="AK217" s="67"/>
      <c r="AL217" s="67"/>
      <c r="AM217" s="67"/>
      <c r="AN217" s="67"/>
      <c r="AO217" s="67"/>
      <c r="AP217" s="67"/>
      <c r="AQ217" s="67"/>
      <c r="AR217" s="67"/>
      <c r="AS217" s="67"/>
      <c r="AT217" s="67"/>
      <c r="AU217">
        <v>1</v>
      </c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  <c r="BI217" s="67"/>
      <c r="BJ217" s="67"/>
      <c r="BK217" s="67"/>
      <c r="BL217" s="67"/>
      <c r="BM217" s="68"/>
      <c r="BN217" s="68"/>
      <c r="BO217" s="68"/>
      <c r="BP217" s="68"/>
      <c r="BQ217" s="68"/>
      <c r="BR217" s="68"/>
      <c r="BS217" s="68"/>
      <c r="BT217" s="68"/>
      <c r="BU217" s="68"/>
      <c r="BV217" s="68"/>
      <c r="BW217" s="68"/>
      <c r="BX217" s="68"/>
      <c r="BY217" s="68"/>
      <c r="BZ217" s="68"/>
      <c r="CA217" s="68"/>
      <c r="CB217" s="68"/>
      <c r="CC217" s="68"/>
      <c r="CD217" s="68"/>
      <c r="CE217" s="68"/>
      <c r="CF217" s="68"/>
      <c r="CG217" s="68"/>
      <c r="CH217" s="68"/>
      <c r="CI217" s="68">
        <v>1</v>
      </c>
      <c r="CJ217" s="68"/>
      <c r="CK217" s="68"/>
      <c r="CL217" s="68"/>
      <c r="CM217" s="68"/>
      <c r="CN217" s="68"/>
      <c r="CO217" s="68"/>
      <c r="CP217" s="68"/>
      <c r="CQ217" s="68"/>
      <c r="CR217" s="68"/>
      <c r="CS217" s="68"/>
      <c r="CT217" s="68"/>
      <c r="CU217" s="68"/>
      <c r="CV217" s="68"/>
      <c r="CW217" s="68"/>
      <c r="CX217" s="68"/>
      <c r="CY217" s="68"/>
      <c r="CZ217" s="68"/>
      <c r="DA217" s="68"/>
      <c r="DB217" s="68"/>
      <c r="DC217" s="68"/>
      <c r="DD217" s="68"/>
      <c r="DE217" s="68"/>
      <c r="DF217" s="68"/>
      <c r="DG217" s="68"/>
      <c r="DH217" s="68"/>
      <c r="DI217" s="68"/>
      <c r="DJ217" s="68"/>
      <c r="DK217" s="68"/>
      <c r="DL217" s="68"/>
      <c r="DM217" s="68"/>
      <c r="DN217" s="68"/>
      <c r="DO217" s="68"/>
      <c r="DP217" s="68"/>
      <c r="DQ217" s="68"/>
      <c r="DR217" s="68"/>
      <c r="DS217" s="68"/>
      <c r="DT217" s="69"/>
      <c r="DU217" s="68"/>
      <c r="DV217" s="68"/>
      <c r="DW217" s="69"/>
      <c r="DX217" s="67"/>
      <c r="DY217" s="67"/>
      <c r="DZ217" s="70"/>
      <c r="EA217" s="68"/>
      <c r="EB217" s="68"/>
      <c r="EC217" s="68"/>
      <c r="ED217" s="68"/>
      <c r="EE217" s="68"/>
      <c r="EF217" s="68"/>
      <c r="EG217" s="69"/>
      <c r="EH217" s="67"/>
      <c r="EI217" s="67"/>
      <c r="EJ217" s="67"/>
      <c r="EK217" s="67"/>
      <c r="EL217" s="67"/>
      <c r="EM217" s="67"/>
      <c r="EN217" s="70"/>
      <c r="EO217" s="67"/>
      <c r="EP217" s="67"/>
      <c r="EQ217" s="67"/>
      <c r="ER217" s="67"/>
      <c r="ES217" s="67"/>
      <c r="ET217" s="67"/>
      <c r="EU217" s="70"/>
      <c r="FI217" s="67"/>
      <c r="FJ217" s="67"/>
      <c r="FK217" s="67"/>
      <c r="FL217" s="67"/>
      <c r="FM217" s="67"/>
      <c r="FN217" s="67"/>
      <c r="FO217" s="67"/>
      <c r="FP217" s="67"/>
      <c r="FQ217" s="67"/>
      <c r="FR217" s="67"/>
      <c r="FS217" s="67"/>
      <c r="FT217" s="67"/>
      <c r="FU217" s="67"/>
      <c r="FV217" s="8"/>
      <c r="FW217" s="68"/>
      <c r="FX217" s="68"/>
      <c r="FY217" s="68"/>
      <c r="FZ217" s="68"/>
      <c r="GA217" s="68"/>
      <c r="GB217" s="68"/>
      <c r="GC217" s="68"/>
      <c r="GD217" s="68"/>
      <c r="GE217" s="68"/>
      <c r="GF217" s="68"/>
      <c r="GG217" s="68"/>
      <c r="GH217" s="68"/>
      <c r="GI217" s="68"/>
      <c r="GJ217" s="68"/>
      <c r="GK217" s="68"/>
      <c r="GL217" s="68"/>
      <c r="GM217" s="68"/>
      <c r="GN217" s="68"/>
      <c r="GO217" s="68"/>
      <c r="GP217" s="68"/>
      <c r="GQ217" s="68"/>
      <c r="GR217" s="68"/>
      <c r="GS217" s="68"/>
      <c r="GT217" s="68"/>
      <c r="GU217" s="68"/>
      <c r="GV217" s="68"/>
      <c r="GW217" s="68"/>
      <c r="GX217" s="68"/>
      <c r="GY217" s="68"/>
      <c r="GZ217" s="9"/>
      <c r="HA217" s="68"/>
      <c r="HB217" s="68"/>
      <c r="HC217" s="68"/>
      <c r="HD217" s="68"/>
      <c r="HE217" s="68"/>
      <c r="HF217" s="68"/>
      <c r="HG217" s="68"/>
      <c r="HH217" s="68"/>
      <c r="HI217" s="68"/>
      <c r="HJ217" s="68"/>
      <c r="HK217" s="68"/>
      <c r="HL217" s="68"/>
      <c r="HM217" s="68"/>
      <c r="HN217" s="68"/>
      <c r="HO217" s="68"/>
      <c r="HP217" s="68"/>
    </row>
    <row r="218" spans="2:224" ht="15.75" thickBot="1" x14ac:dyDescent="0.3">
      <c r="B218">
        <v>247</v>
      </c>
      <c r="C218">
        <v>651</v>
      </c>
      <c r="D218" s="43">
        <v>44027</v>
      </c>
      <c r="E218" t="s">
        <v>557</v>
      </c>
      <c r="F218">
        <v>31999999999</v>
      </c>
      <c r="G218">
        <v>0</v>
      </c>
      <c r="H218">
        <v>0</v>
      </c>
      <c r="I218" t="s">
        <v>558</v>
      </c>
      <c r="J218" t="s">
        <v>20</v>
      </c>
      <c r="K218" t="s">
        <v>559</v>
      </c>
      <c r="L218" t="s">
        <v>558</v>
      </c>
      <c r="M218" t="s">
        <v>2378</v>
      </c>
      <c r="N218" t="s">
        <v>35</v>
      </c>
      <c r="O218" t="s">
        <v>2382</v>
      </c>
      <c r="P218" t="s">
        <v>2382</v>
      </c>
      <c r="R218">
        <v>33.89</v>
      </c>
      <c r="S218">
        <v>16.989999999999998</v>
      </c>
      <c r="T218" t="s">
        <v>35</v>
      </c>
      <c r="Y218" s="67"/>
      <c r="Z218" s="67"/>
      <c r="AA218" s="67"/>
      <c r="AB218" s="67"/>
      <c r="AC218" s="67"/>
      <c r="AD218" s="67"/>
      <c r="AE218" s="67"/>
      <c r="AF218" s="67"/>
      <c r="AG218" s="67">
        <v>1</v>
      </c>
      <c r="AH218">
        <v>0</v>
      </c>
      <c r="AI218" s="67"/>
      <c r="AJ218" s="67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>
        <v>0</v>
      </c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  <c r="BI218" s="67"/>
      <c r="BJ218" s="67"/>
      <c r="BK218" s="67"/>
      <c r="BL218" s="67"/>
      <c r="BM218" s="68"/>
      <c r="BN218" s="68"/>
      <c r="BO218" s="68"/>
      <c r="BP218" s="68"/>
      <c r="BQ218" s="68"/>
      <c r="BR218" s="68"/>
      <c r="BS218" s="68"/>
      <c r="BT218" s="68"/>
      <c r="BU218" s="68">
        <v>1</v>
      </c>
      <c r="BV218" s="68"/>
      <c r="BW218" s="68"/>
      <c r="BX218" s="68"/>
      <c r="BY218" s="68"/>
      <c r="BZ218" s="68"/>
      <c r="CA218" s="68"/>
      <c r="CB218" s="68"/>
      <c r="CC218" s="68"/>
      <c r="CD218" s="68"/>
      <c r="CE218" s="68"/>
      <c r="CF218" s="68"/>
      <c r="CG218" s="68"/>
      <c r="CH218" s="68"/>
      <c r="CI218" s="68"/>
      <c r="CJ218" s="68"/>
      <c r="CK218" s="68"/>
      <c r="CL218" s="68"/>
      <c r="CM218" s="68"/>
      <c r="CN218" s="68"/>
      <c r="CO218" s="68"/>
      <c r="CP218" s="68"/>
      <c r="CQ218" s="68"/>
      <c r="CR218" s="68"/>
      <c r="CS218" s="68"/>
      <c r="CT218" s="68"/>
      <c r="CU218" s="68"/>
      <c r="CV218" s="68"/>
      <c r="CW218" s="68"/>
      <c r="CX218" s="68"/>
      <c r="CY218" s="68"/>
      <c r="CZ218" s="68"/>
      <c r="DA218" s="68"/>
      <c r="DB218" s="68"/>
      <c r="DC218" s="68"/>
      <c r="DD218" s="68"/>
      <c r="DE218" s="68"/>
      <c r="DF218" s="68"/>
      <c r="DG218" s="68"/>
      <c r="DH218" s="68"/>
      <c r="DI218" s="68"/>
      <c r="DJ218" s="68"/>
      <c r="DK218" s="68"/>
      <c r="DL218" s="68"/>
      <c r="DM218" s="68"/>
      <c r="DN218" s="68"/>
      <c r="DO218" s="68"/>
      <c r="DP218" s="68"/>
      <c r="DQ218" s="68"/>
      <c r="DR218" s="68"/>
      <c r="DS218" s="68"/>
      <c r="DT218" s="69"/>
      <c r="DU218" s="68"/>
      <c r="DV218" s="68"/>
      <c r="DW218" s="69"/>
      <c r="DX218" s="67"/>
      <c r="DY218" s="67"/>
      <c r="DZ218" s="70"/>
      <c r="EA218" s="68"/>
      <c r="EB218" s="68"/>
      <c r="EC218" s="68"/>
      <c r="ED218" s="68"/>
      <c r="EE218" s="68"/>
      <c r="EF218" s="68"/>
      <c r="EG218" s="69"/>
      <c r="EH218" s="67"/>
      <c r="EI218" s="67"/>
      <c r="EJ218" s="67"/>
      <c r="EK218" s="67"/>
      <c r="EL218" s="67"/>
      <c r="EM218" s="67"/>
      <c r="EN218" s="70"/>
      <c r="EO218" s="67"/>
      <c r="EP218" s="67"/>
      <c r="EQ218" s="67"/>
      <c r="ER218" s="67"/>
      <c r="ES218" s="67"/>
      <c r="ET218" s="67"/>
      <c r="EU218" s="70"/>
      <c r="FI218" s="67"/>
      <c r="FJ218" s="67"/>
      <c r="FK218" s="67"/>
      <c r="FL218" s="67"/>
      <c r="FM218" s="67"/>
      <c r="FN218" s="67"/>
      <c r="FO218" s="67"/>
      <c r="FP218" s="67"/>
      <c r="FQ218" s="67"/>
      <c r="FR218" s="67"/>
      <c r="FS218" s="67"/>
      <c r="FT218" s="67"/>
      <c r="FU218" s="67"/>
      <c r="FV218" s="8"/>
      <c r="FW218" s="68"/>
      <c r="FX218" s="68"/>
      <c r="FY218" s="68"/>
      <c r="FZ218" s="68"/>
      <c r="GA218" s="68"/>
      <c r="GB218" s="68"/>
      <c r="GC218" s="68"/>
      <c r="GD218" s="68"/>
      <c r="GE218" s="68"/>
      <c r="GF218" s="68"/>
      <c r="GG218" s="68"/>
      <c r="GH218" s="68"/>
      <c r="GI218" s="68"/>
      <c r="GJ218" s="68"/>
      <c r="GK218" s="68"/>
      <c r="GL218" s="68"/>
      <c r="GM218" s="68"/>
      <c r="GN218" s="68"/>
      <c r="GO218" s="68"/>
      <c r="GP218" s="68"/>
      <c r="GQ218" s="68"/>
      <c r="GR218" s="68"/>
      <c r="GS218" s="68"/>
      <c r="GT218" s="68"/>
      <c r="GU218" s="68"/>
      <c r="GV218" s="68"/>
      <c r="GW218" s="68"/>
      <c r="GX218" s="68"/>
      <c r="GY218" s="68"/>
      <c r="GZ218" s="9"/>
      <c r="HA218" s="68"/>
      <c r="HB218" s="68"/>
      <c r="HC218" s="68"/>
      <c r="HD218" s="68"/>
      <c r="HE218" s="68"/>
      <c r="HF218" s="68"/>
      <c r="HG218" s="68"/>
      <c r="HH218" s="68"/>
      <c r="HI218" s="68"/>
      <c r="HJ218" s="68"/>
      <c r="HK218" s="68"/>
      <c r="HL218" s="68"/>
      <c r="HM218" s="68"/>
      <c r="HN218" s="68"/>
      <c r="HO218" s="68"/>
      <c r="HP218" s="68"/>
    </row>
    <row r="219" spans="2:224" ht="15.75" thickBot="1" x14ac:dyDescent="0.3">
      <c r="B219">
        <v>1038</v>
      </c>
      <c r="C219">
        <v>950</v>
      </c>
      <c r="D219" s="62">
        <v>44169</v>
      </c>
      <c r="E219" t="s">
        <v>3139</v>
      </c>
      <c r="F219">
        <v>31997409154</v>
      </c>
      <c r="G219" t="s">
        <v>3141</v>
      </c>
      <c r="H219">
        <v>0</v>
      </c>
      <c r="I219" t="s">
        <v>3140</v>
      </c>
      <c r="J219" t="s">
        <v>20</v>
      </c>
      <c r="K219" t="s">
        <v>2942</v>
      </c>
      <c r="L219" t="s">
        <v>3140</v>
      </c>
      <c r="M219" t="s">
        <v>2378</v>
      </c>
      <c r="N219" t="s">
        <v>2378</v>
      </c>
      <c r="O219" t="s">
        <v>2381</v>
      </c>
      <c r="P219">
        <v>20</v>
      </c>
      <c r="R219">
        <v>580</v>
      </c>
      <c r="S219">
        <v>16.920000000000002</v>
      </c>
      <c r="T219" t="s">
        <v>2395</v>
      </c>
      <c r="Y219" s="18"/>
      <c r="Z219" s="18"/>
      <c r="AA219" s="18"/>
      <c r="AB219" s="18"/>
      <c r="AC219" s="18">
        <v>0.75800000000000001</v>
      </c>
      <c r="AD219" s="18">
        <v>1.5</v>
      </c>
      <c r="AE219" s="18">
        <v>0.5</v>
      </c>
      <c r="AF219" s="18"/>
      <c r="AG219" s="18">
        <v>2</v>
      </c>
      <c r="AH219">
        <v>2</v>
      </c>
      <c r="AI219" s="18"/>
      <c r="AJ219" s="18"/>
      <c r="AK219" s="18"/>
      <c r="AL219" s="18">
        <v>0.5</v>
      </c>
      <c r="AM219" s="18"/>
      <c r="AN219" s="18"/>
      <c r="AO219" s="18"/>
      <c r="AP219" s="18"/>
      <c r="AQ219" s="18"/>
      <c r="AR219" s="18"/>
      <c r="AS219" s="18"/>
      <c r="AT219" s="18"/>
      <c r="AU219">
        <v>0</v>
      </c>
      <c r="AV219" s="18">
        <v>1.0900000000000001</v>
      </c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  <c r="BI219" s="18"/>
      <c r="BJ219" s="18"/>
      <c r="BK219" s="18"/>
      <c r="BL219" s="18"/>
      <c r="BM219" s="19"/>
      <c r="BN219" s="19"/>
      <c r="BO219" s="19"/>
      <c r="BP219" s="19"/>
      <c r="BQ219" s="19">
        <v>1</v>
      </c>
      <c r="BR219" s="19">
        <v>3</v>
      </c>
      <c r="BS219" s="19">
        <v>1</v>
      </c>
      <c r="BT219" s="19"/>
      <c r="BU219" s="19">
        <v>2</v>
      </c>
      <c r="BV219" s="19">
        <v>2</v>
      </c>
      <c r="BW219" s="19"/>
      <c r="BX219" s="19"/>
      <c r="BY219" s="19"/>
      <c r="BZ219" s="19">
        <v>1</v>
      </c>
      <c r="CA219" s="19"/>
      <c r="CB219" s="19"/>
      <c r="CC219" s="19"/>
      <c r="CD219" s="19"/>
      <c r="CE219" s="19"/>
      <c r="CF219" s="19"/>
      <c r="CG219" s="19"/>
      <c r="CH219" s="19"/>
      <c r="CI219" s="19"/>
      <c r="CJ219" s="19">
        <v>1</v>
      </c>
      <c r="CK219" s="19"/>
      <c r="CL219" s="19"/>
      <c r="CM219" s="19"/>
      <c r="CN219" s="19"/>
      <c r="CO219" s="19"/>
      <c r="CP219" s="19"/>
      <c r="CQ219" s="19"/>
      <c r="CR219" s="19"/>
      <c r="CS219" s="19"/>
      <c r="CT219" s="19"/>
      <c r="CU219" s="19"/>
      <c r="CV219" s="19"/>
      <c r="CW219" s="19"/>
      <c r="CX219" s="19"/>
      <c r="CY219" s="19"/>
      <c r="CZ219" s="19"/>
      <c r="DA219" s="19"/>
      <c r="DB219" s="19"/>
      <c r="DC219" s="19"/>
      <c r="DD219" s="19"/>
      <c r="DE219" s="19"/>
      <c r="DF219" s="19"/>
      <c r="DG219" s="19"/>
      <c r="DH219" s="19"/>
      <c r="DI219" s="19"/>
      <c r="DJ219" s="19"/>
      <c r="DK219" s="19"/>
      <c r="DL219" s="19"/>
      <c r="DM219" s="19"/>
      <c r="DN219" s="19"/>
      <c r="DO219" s="19"/>
      <c r="DP219" s="19"/>
      <c r="DQ219" s="19"/>
      <c r="DR219" s="19"/>
      <c r="DS219" s="19"/>
      <c r="DT219" s="23"/>
      <c r="DU219" s="19"/>
      <c r="DV219" s="19"/>
      <c r="DW219" s="23"/>
      <c r="DX219" s="18"/>
      <c r="DY219" s="18"/>
      <c r="DZ219" s="22"/>
      <c r="EA219" s="19"/>
      <c r="EB219" s="19"/>
      <c r="EC219" s="19"/>
      <c r="ED219" s="19"/>
      <c r="EE219" s="19"/>
      <c r="EF219" s="19"/>
      <c r="EG219" s="23"/>
      <c r="EH219" s="18"/>
      <c r="EI219" s="18"/>
      <c r="EJ219" s="18"/>
      <c r="EK219" s="18"/>
      <c r="EL219" s="18"/>
      <c r="EM219" s="18"/>
      <c r="EN219" s="22"/>
      <c r="EO219" s="18"/>
      <c r="EP219" s="18"/>
      <c r="EQ219" s="18"/>
      <c r="ER219" s="18"/>
      <c r="ES219" s="18"/>
      <c r="ET219" s="18"/>
      <c r="EU219" s="22"/>
      <c r="FI219" s="18"/>
      <c r="FJ219" s="18"/>
      <c r="FK219" s="18"/>
      <c r="FL219" s="18"/>
      <c r="FM219" s="18"/>
      <c r="FN219" s="18"/>
      <c r="FO219" s="18"/>
      <c r="FP219" s="18"/>
      <c r="FQ219" s="18"/>
      <c r="FR219" s="18"/>
      <c r="FS219" s="18"/>
      <c r="FT219" s="18"/>
      <c r="FU219" s="18"/>
      <c r="FV219" s="58">
        <v>2.3839999999999999</v>
      </c>
      <c r="FW219" s="19"/>
      <c r="FX219" s="19"/>
      <c r="FY219" s="19">
        <v>1.5660000000000001</v>
      </c>
      <c r="FZ219" s="19"/>
      <c r="GA219" s="19"/>
      <c r="GB219" s="19"/>
      <c r="GC219" s="19"/>
      <c r="GD219" s="19"/>
      <c r="GE219" s="19"/>
      <c r="GF219" s="19"/>
      <c r="GG219" s="19"/>
      <c r="GH219" s="19"/>
      <c r="GI219" s="19"/>
      <c r="GJ219" s="19"/>
      <c r="GK219" s="19"/>
      <c r="GL219" s="19"/>
      <c r="GM219" s="19"/>
      <c r="GN219" s="19"/>
      <c r="GO219" s="19"/>
      <c r="GP219" s="19"/>
      <c r="GQ219" s="19"/>
      <c r="GR219" s="19"/>
      <c r="GS219" s="19"/>
      <c r="GT219" s="19"/>
      <c r="GU219" s="19"/>
      <c r="GV219" s="19"/>
      <c r="GW219" s="19"/>
      <c r="GX219" s="19"/>
      <c r="GY219" s="19"/>
      <c r="GZ219" s="59">
        <v>3</v>
      </c>
      <c r="HA219" s="19"/>
      <c r="HB219" s="19"/>
      <c r="HC219" s="19">
        <v>2</v>
      </c>
      <c r="HD219" s="19"/>
      <c r="HE219" s="19"/>
      <c r="HF219" s="19"/>
      <c r="HG219" s="19"/>
      <c r="HH219" s="19"/>
      <c r="HI219" s="19"/>
      <c r="HJ219" s="19"/>
      <c r="HK219" s="19"/>
      <c r="HL219" s="19"/>
      <c r="HM219" s="19"/>
      <c r="HN219" s="19"/>
      <c r="HO219" s="19"/>
      <c r="HP219" s="19"/>
    </row>
    <row r="220" spans="2:224" ht="15.75" thickBot="1" x14ac:dyDescent="0.3">
      <c r="B220">
        <v>565</v>
      </c>
      <c r="C220">
        <v>781</v>
      </c>
      <c r="D220" s="62">
        <v>44068</v>
      </c>
      <c r="E220" t="s">
        <v>231</v>
      </c>
      <c r="F220">
        <v>31982234464</v>
      </c>
      <c r="G220">
        <v>0</v>
      </c>
      <c r="H220">
        <v>0</v>
      </c>
      <c r="I220" t="s">
        <v>232</v>
      </c>
      <c r="J220" t="s">
        <v>20</v>
      </c>
      <c r="K220" t="s">
        <v>233</v>
      </c>
      <c r="L220" t="s">
        <v>232</v>
      </c>
      <c r="M220" t="s">
        <v>2378</v>
      </c>
      <c r="N220" t="s">
        <v>2378</v>
      </c>
      <c r="O220" t="s">
        <v>2381</v>
      </c>
      <c r="P220">
        <v>20</v>
      </c>
      <c r="R220">
        <v>339.9</v>
      </c>
      <c r="S220">
        <v>16.91</v>
      </c>
      <c r="T220" t="s">
        <v>2395</v>
      </c>
      <c r="Y220" s="18">
        <v>1.46</v>
      </c>
      <c r="Z220" s="18"/>
      <c r="AA220" s="18"/>
      <c r="AB220" s="18"/>
      <c r="AC220" s="18"/>
      <c r="AD220" s="18">
        <v>1</v>
      </c>
      <c r="AE220" s="18">
        <v>0.5</v>
      </c>
      <c r="AF220" s="18"/>
      <c r="AG220" s="18">
        <v>1</v>
      </c>
      <c r="AH220">
        <v>1</v>
      </c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V220" s="18">
        <v>1.5</v>
      </c>
      <c r="AW220" s="18"/>
      <c r="AX220" s="18"/>
      <c r="AY220" s="18"/>
      <c r="AZ220" s="18"/>
      <c r="BA220" s="18"/>
      <c r="BB220" s="18"/>
      <c r="BC220" s="18"/>
      <c r="BD220" s="18"/>
      <c r="BE220" s="18"/>
      <c r="BF220" s="18"/>
      <c r="BG220" s="18"/>
      <c r="BH220" s="18"/>
      <c r="BI220" s="18"/>
      <c r="BJ220" s="18"/>
      <c r="BK220" s="18"/>
      <c r="BL220" s="18"/>
      <c r="BM220" s="19">
        <v>2</v>
      </c>
      <c r="BN220" s="19"/>
      <c r="BO220" s="19"/>
      <c r="BP220" s="19"/>
      <c r="BQ220" s="19"/>
      <c r="BR220" s="19">
        <v>2</v>
      </c>
      <c r="BS220" s="19">
        <v>1</v>
      </c>
      <c r="BT220" s="19"/>
      <c r="BU220" s="19">
        <v>1</v>
      </c>
      <c r="BV220" s="19">
        <v>1</v>
      </c>
      <c r="BW220" s="19"/>
      <c r="BX220" s="19"/>
      <c r="BY220" s="19"/>
      <c r="BZ220" s="19"/>
      <c r="CA220" s="19"/>
      <c r="CB220" s="19"/>
      <c r="CC220" s="19"/>
      <c r="CD220" s="19"/>
      <c r="CE220" s="19"/>
      <c r="CF220" s="19"/>
      <c r="CG220" s="19"/>
      <c r="CH220" s="19"/>
      <c r="CI220" s="19"/>
      <c r="CJ220" s="19">
        <v>1</v>
      </c>
      <c r="CK220" s="19"/>
      <c r="CL220" s="19"/>
      <c r="CM220" s="19"/>
      <c r="CN220" s="19"/>
      <c r="CO220" s="19"/>
      <c r="CP220" s="19"/>
      <c r="CQ220" s="19"/>
      <c r="CR220" s="19"/>
      <c r="CS220" s="19"/>
      <c r="CT220" s="19"/>
      <c r="CU220" s="19"/>
      <c r="CV220" s="19"/>
      <c r="CW220" s="19"/>
      <c r="CX220" s="19"/>
      <c r="CY220" s="19"/>
      <c r="CZ220" s="19"/>
      <c r="DA220" s="19"/>
      <c r="DB220" s="19"/>
      <c r="DC220" s="19"/>
      <c r="DD220" s="19"/>
      <c r="DE220" s="19"/>
      <c r="DF220" s="19"/>
      <c r="DG220" s="19"/>
      <c r="DH220" s="19"/>
      <c r="DI220" s="19"/>
      <c r="DJ220" s="19"/>
      <c r="DK220" s="19"/>
      <c r="DL220" s="19"/>
      <c r="DM220" s="19"/>
      <c r="DN220" s="19"/>
      <c r="DO220" s="19"/>
      <c r="DP220" s="19"/>
      <c r="DQ220" s="19"/>
      <c r="DR220" s="19"/>
      <c r="DS220" s="19"/>
      <c r="DT220" s="23"/>
      <c r="DU220" s="19"/>
      <c r="DV220" s="19"/>
      <c r="DW220" s="23"/>
      <c r="DX220" s="18"/>
      <c r="DY220" s="18"/>
      <c r="DZ220" s="22"/>
      <c r="EA220" s="19"/>
      <c r="EB220" s="19"/>
      <c r="EC220" s="19"/>
      <c r="ED220" s="19"/>
      <c r="EE220" s="19"/>
      <c r="EF220" s="19"/>
      <c r="EG220" s="23"/>
      <c r="EH220" s="18"/>
      <c r="EI220" s="18"/>
      <c r="EJ220" s="18"/>
      <c r="EK220" s="18"/>
      <c r="EL220" s="18"/>
      <c r="EM220" s="18"/>
      <c r="EN220" s="22"/>
      <c r="EO220" s="18"/>
      <c r="EP220" s="18"/>
      <c r="EQ220" s="18"/>
      <c r="ER220" s="18"/>
      <c r="ES220" s="18"/>
      <c r="ET220" s="18"/>
      <c r="EU220" s="22"/>
      <c r="FC220">
        <v>0.77</v>
      </c>
      <c r="FD220">
        <v>1</v>
      </c>
      <c r="FI220" s="18"/>
      <c r="FJ220" s="18"/>
      <c r="FK220" s="18"/>
      <c r="FL220" s="18"/>
      <c r="FM220" s="18"/>
      <c r="FN220" s="18"/>
      <c r="FO220" s="18">
        <v>0.68400000000000005</v>
      </c>
      <c r="FP220" s="18"/>
      <c r="FQ220" s="18"/>
      <c r="FR220" s="18"/>
      <c r="FS220" s="18"/>
      <c r="FT220" s="18"/>
      <c r="FU220" s="18"/>
      <c r="FV220" s="58"/>
      <c r="FW220" s="19"/>
      <c r="FX220" s="19"/>
      <c r="FY220" s="19"/>
      <c r="FZ220" s="19"/>
      <c r="GA220" s="19"/>
      <c r="GB220" s="19"/>
      <c r="GC220" s="19"/>
      <c r="GD220" s="19"/>
      <c r="GE220" s="19"/>
      <c r="GF220" s="19"/>
      <c r="GG220" s="19"/>
      <c r="GH220" s="19"/>
      <c r="GI220" s="19"/>
      <c r="GJ220" s="19"/>
      <c r="GK220" s="19"/>
      <c r="GL220" s="19"/>
      <c r="GM220" s="19"/>
      <c r="GN220" s="19"/>
      <c r="GO220" s="19"/>
      <c r="GP220" s="19"/>
      <c r="GQ220" s="19"/>
      <c r="GR220" s="19"/>
      <c r="GS220" s="19">
        <v>1</v>
      </c>
      <c r="GT220" s="19"/>
      <c r="GU220" s="19"/>
      <c r="GV220" s="19"/>
      <c r="GW220" s="19"/>
      <c r="GX220" s="19"/>
      <c r="GY220" s="19"/>
      <c r="GZ220" s="59"/>
      <c r="HA220" s="19"/>
      <c r="HB220" s="19"/>
      <c r="HC220" s="19"/>
      <c r="HD220" s="19"/>
      <c r="HE220" s="19"/>
      <c r="HF220" s="19"/>
      <c r="HG220" s="19"/>
      <c r="HH220" s="19"/>
      <c r="HI220" s="19"/>
      <c r="HJ220" s="19"/>
      <c r="HK220" s="19"/>
      <c r="HL220" s="19"/>
      <c r="HM220" s="19"/>
      <c r="HN220" s="19"/>
      <c r="HO220" s="19"/>
      <c r="HP220" s="19"/>
    </row>
    <row r="221" spans="2:224" ht="15.75" thickBot="1" x14ac:dyDescent="0.3">
      <c r="B221">
        <v>13</v>
      </c>
      <c r="C221">
        <v>500</v>
      </c>
      <c r="D221" s="43">
        <v>43988</v>
      </c>
      <c r="E221" t="s">
        <v>931</v>
      </c>
      <c r="F221">
        <v>31998410229</v>
      </c>
      <c r="G221">
        <v>0</v>
      </c>
      <c r="H221">
        <v>0</v>
      </c>
      <c r="I221" t="s">
        <v>932</v>
      </c>
      <c r="J221" t="s">
        <v>20</v>
      </c>
      <c r="K221" t="s">
        <v>288</v>
      </c>
      <c r="L221" t="s">
        <v>932</v>
      </c>
      <c r="M221" t="s">
        <v>2378</v>
      </c>
      <c r="N221" t="s">
        <v>2379</v>
      </c>
      <c r="O221" t="s">
        <v>2381</v>
      </c>
      <c r="P221">
        <v>5</v>
      </c>
      <c r="R221">
        <v>159.80000000000001</v>
      </c>
      <c r="S221">
        <v>16.82</v>
      </c>
      <c r="T221" t="s">
        <v>2669</v>
      </c>
      <c r="Y221" s="67"/>
      <c r="Z221" s="67"/>
      <c r="AA221" s="67"/>
      <c r="AB221" s="67"/>
      <c r="AC221" s="67"/>
      <c r="AD221" s="67">
        <v>0.5</v>
      </c>
      <c r="AE221" s="67"/>
      <c r="AF221" s="67"/>
      <c r="AG221" s="67">
        <v>1</v>
      </c>
      <c r="AH221">
        <v>0</v>
      </c>
      <c r="AI221" s="67">
        <v>0.6</v>
      </c>
      <c r="AJ221" s="67"/>
      <c r="AK221" s="67"/>
      <c r="AL221" s="67"/>
      <c r="AM221" s="67"/>
      <c r="AN221" s="67"/>
      <c r="AO221" s="67"/>
      <c r="AP221" s="67"/>
      <c r="AQ221" s="67"/>
      <c r="AR221" s="67"/>
      <c r="AS221" s="67"/>
      <c r="AT221" s="67"/>
      <c r="AU221">
        <v>0</v>
      </c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  <c r="BI221" s="67"/>
      <c r="BJ221" s="67"/>
      <c r="BK221" s="67"/>
      <c r="BL221" s="67"/>
      <c r="BM221" s="68"/>
      <c r="BN221" s="68"/>
      <c r="BO221" s="68"/>
      <c r="BP221" s="68"/>
      <c r="BQ221" s="68"/>
      <c r="BR221" s="68">
        <v>1</v>
      </c>
      <c r="BS221" s="68"/>
      <c r="BT221" s="68"/>
      <c r="BU221" s="68">
        <v>1</v>
      </c>
      <c r="BV221" s="68"/>
      <c r="BW221" s="68">
        <v>1</v>
      </c>
      <c r="BX221" s="68"/>
      <c r="BY221" s="68"/>
      <c r="BZ221" s="68"/>
      <c r="CA221" s="68"/>
      <c r="CB221" s="68"/>
      <c r="CC221" s="68"/>
      <c r="CD221" s="68"/>
      <c r="CE221" s="68"/>
      <c r="CF221" s="68"/>
      <c r="CG221" s="68"/>
      <c r="CH221" s="68"/>
      <c r="CI221" s="68"/>
      <c r="CJ221" s="68"/>
      <c r="CK221" s="68"/>
      <c r="CL221" s="68"/>
      <c r="CM221" s="68"/>
      <c r="CN221" s="68"/>
      <c r="CO221" s="68"/>
      <c r="CP221" s="68"/>
      <c r="CQ221" s="68"/>
      <c r="CR221" s="68"/>
      <c r="CS221" s="68"/>
      <c r="CT221" s="68"/>
      <c r="CU221" s="68"/>
      <c r="CV221" s="68"/>
      <c r="CW221" s="68"/>
      <c r="CX221" s="68"/>
      <c r="CY221" s="68"/>
      <c r="CZ221" s="68"/>
      <c r="DA221" s="68"/>
      <c r="DB221" s="68"/>
      <c r="DC221" s="68"/>
      <c r="DD221" s="68"/>
      <c r="DE221" s="68"/>
      <c r="DF221" s="68"/>
      <c r="DG221" s="68"/>
      <c r="DH221" s="68"/>
      <c r="DI221" s="68"/>
      <c r="DJ221" s="68"/>
      <c r="DK221" s="68"/>
      <c r="DL221" s="68"/>
      <c r="DM221" s="68"/>
      <c r="DN221" s="68"/>
      <c r="DO221" s="68"/>
      <c r="DP221" s="68"/>
      <c r="DQ221" s="68"/>
      <c r="DR221" s="68"/>
      <c r="DS221" s="68"/>
      <c r="DT221" s="69"/>
      <c r="DU221" s="68"/>
      <c r="DV221" s="68"/>
      <c r="DW221" s="69"/>
      <c r="DX221" s="67"/>
      <c r="DY221" s="67"/>
      <c r="DZ221" s="70"/>
      <c r="EA221" s="68"/>
      <c r="EB221" s="68"/>
      <c r="EC221" s="68"/>
      <c r="ED221" s="68"/>
      <c r="EE221" s="68"/>
      <c r="EF221" s="68"/>
      <c r="EG221" s="69"/>
      <c r="EH221" s="67"/>
      <c r="EI221" s="67"/>
      <c r="EJ221" s="67"/>
      <c r="EK221" s="67"/>
      <c r="EL221" s="67"/>
      <c r="EM221" s="67"/>
      <c r="EN221" s="70"/>
      <c r="EO221" s="67"/>
      <c r="EP221" s="67"/>
      <c r="EQ221" s="67"/>
      <c r="ER221" s="67"/>
      <c r="ES221" s="67"/>
      <c r="ET221" s="67"/>
      <c r="EU221" s="70"/>
      <c r="FI221" s="67"/>
      <c r="FJ221" s="67"/>
      <c r="FK221" s="67"/>
      <c r="FL221" s="67"/>
      <c r="FM221" s="67"/>
      <c r="FN221" s="67"/>
      <c r="FO221" s="67"/>
      <c r="FP221" s="67"/>
      <c r="FQ221" s="67"/>
      <c r="FR221" s="67"/>
      <c r="FS221" s="67"/>
      <c r="FT221" s="67"/>
      <c r="FU221" s="67"/>
      <c r="FV221" s="8"/>
      <c r="FW221" s="68"/>
      <c r="FX221" s="68"/>
      <c r="FY221" s="68"/>
      <c r="FZ221" s="68"/>
      <c r="GA221" s="68"/>
      <c r="GB221" s="68"/>
      <c r="GC221" s="68"/>
      <c r="GD221" s="68"/>
      <c r="GE221" s="68"/>
      <c r="GF221" s="68"/>
      <c r="GG221" s="68"/>
      <c r="GH221" s="68"/>
      <c r="GI221" s="68"/>
      <c r="GJ221" s="68"/>
      <c r="GK221" s="68"/>
      <c r="GL221" s="68"/>
      <c r="GM221" s="68"/>
      <c r="GN221" s="68"/>
      <c r="GO221" s="68"/>
      <c r="GP221" s="68"/>
      <c r="GQ221" s="68"/>
      <c r="GR221" s="68"/>
      <c r="GS221" s="68"/>
      <c r="GT221" s="68"/>
      <c r="GU221" s="68"/>
      <c r="GV221" s="68"/>
      <c r="GW221" s="68"/>
      <c r="GX221" s="68"/>
      <c r="GY221" s="68"/>
      <c r="GZ221" s="9"/>
      <c r="HA221" s="68"/>
      <c r="HB221" s="68"/>
      <c r="HC221" s="68"/>
      <c r="HD221" s="68"/>
      <c r="HE221" s="68"/>
      <c r="HF221" s="68"/>
      <c r="HG221" s="68"/>
      <c r="HH221" s="68"/>
      <c r="HI221" s="68"/>
      <c r="HJ221" s="68"/>
      <c r="HK221" s="68"/>
      <c r="HL221" s="68"/>
      <c r="HM221" s="68"/>
      <c r="HN221" s="68"/>
      <c r="HO221" s="68"/>
      <c r="HP221" s="68"/>
    </row>
    <row r="222" spans="2:224" ht="15.75" thickBot="1" x14ac:dyDescent="0.3">
      <c r="B222">
        <v>1055</v>
      </c>
      <c r="C222">
        <v>955</v>
      </c>
      <c r="D222" s="62">
        <v>44172</v>
      </c>
      <c r="E222" t="s">
        <v>3155</v>
      </c>
      <c r="F222">
        <v>31998101012</v>
      </c>
      <c r="G222">
        <v>0</v>
      </c>
      <c r="H222">
        <v>0</v>
      </c>
      <c r="I222" t="s">
        <v>3156</v>
      </c>
      <c r="J222" t="s">
        <v>20</v>
      </c>
      <c r="K222" t="s">
        <v>2942</v>
      </c>
      <c r="L222" t="s">
        <v>3156</v>
      </c>
      <c r="M222" t="s">
        <v>2378</v>
      </c>
      <c r="N222" t="s">
        <v>2413</v>
      </c>
      <c r="O222" t="s">
        <v>2382</v>
      </c>
      <c r="P222" t="s">
        <v>2382</v>
      </c>
      <c r="R222">
        <v>137</v>
      </c>
      <c r="S222">
        <v>16.77</v>
      </c>
      <c r="T222" t="s">
        <v>2395</v>
      </c>
      <c r="Y222" s="18"/>
      <c r="Z222" s="18"/>
      <c r="AA222" s="18"/>
      <c r="AB222" s="18"/>
      <c r="AC222" s="18"/>
      <c r="AD222" s="18"/>
      <c r="AE222" s="18"/>
      <c r="AF222" s="18"/>
      <c r="AG222" s="18"/>
      <c r="AH222">
        <v>0</v>
      </c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>
        <v>0</v>
      </c>
      <c r="AV222" s="18"/>
      <c r="AW222" s="18"/>
      <c r="AX222" s="18">
        <v>1.1000000000000001</v>
      </c>
      <c r="AY222" s="18"/>
      <c r="AZ222" s="18"/>
      <c r="BA222" s="18"/>
      <c r="BB222" s="18"/>
      <c r="BC222" s="18"/>
      <c r="BD222" s="18"/>
      <c r="BE222" s="18"/>
      <c r="BF222" s="18"/>
      <c r="BG222" s="18"/>
      <c r="BH222" s="18"/>
      <c r="BI222" s="18"/>
      <c r="BJ222" s="18"/>
      <c r="BK222" s="18"/>
      <c r="BL222" s="18"/>
      <c r="BM222" s="19"/>
      <c r="BN222" s="19"/>
      <c r="BO222" s="19"/>
      <c r="BP222" s="19"/>
      <c r="BQ222" s="19"/>
      <c r="BR222" s="19"/>
      <c r="BS222" s="19"/>
      <c r="BT222" s="19"/>
      <c r="BU222" s="19"/>
      <c r="BV222" s="19"/>
      <c r="BW222" s="19"/>
      <c r="BX222" s="19"/>
      <c r="BY222" s="19"/>
      <c r="BZ222" s="19"/>
      <c r="CA222" s="19"/>
      <c r="CB222" s="19"/>
      <c r="CC222" s="19"/>
      <c r="CD222" s="19"/>
      <c r="CE222" s="19"/>
      <c r="CF222" s="19"/>
      <c r="CG222" s="19"/>
      <c r="CH222" s="19"/>
      <c r="CI222" s="19"/>
      <c r="CJ222" s="19"/>
      <c r="CK222" s="19"/>
      <c r="CL222" s="19">
        <v>1</v>
      </c>
      <c r="CM222" s="19"/>
      <c r="CN222" s="19"/>
      <c r="CO222" s="19"/>
      <c r="CP222" s="19"/>
      <c r="CQ222" s="19"/>
      <c r="CR222" s="19"/>
      <c r="CS222" s="19"/>
      <c r="CT222" s="19"/>
      <c r="CU222" s="19"/>
      <c r="CV222" s="19"/>
      <c r="CW222" s="19"/>
      <c r="CX222" s="19"/>
      <c r="CY222" s="19"/>
      <c r="CZ222" s="19"/>
      <c r="DA222" s="19"/>
      <c r="DB222" s="19"/>
      <c r="DC222" s="19"/>
      <c r="DD222" s="19"/>
      <c r="DE222" s="19"/>
      <c r="DF222" s="19"/>
      <c r="DG222" s="19"/>
      <c r="DH222" s="19"/>
      <c r="DI222" s="19"/>
      <c r="DJ222" s="19"/>
      <c r="DK222" s="19"/>
      <c r="DL222" s="19"/>
      <c r="DM222" s="19"/>
      <c r="DN222" s="19"/>
      <c r="DO222" s="19"/>
      <c r="DP222" s="19"/>
      <c r="DQ222" s="19"/>
      <c r="DR222" s="19"/>
      <c r="DS222" s="19"/>
      <c r="DT222" s="23"/>
      <c r="DU222" s="19"/>
      <c r="DV222" s="19"/>
      <c r="DW222" s="23"/>
      <c r="DX222" s="18"/>
      <c r="DY222" s="18"/>
      <c r="DZ222" s="22"/>
      <c r="EA222" s="19"/>
      <c r="EB222" s="19"/>
      <c r="EC222" s="19"/>
      <c r="ED222" s="19"/>
      <c r="EE222" s="19"/>
      <c r="EF222" s="19"/>
      <c r="EG222" s="23"/>
      <c r="EH222" s="18"/>
      <c r="EI222" s="18"/>
      <c r="EJ222" s="18"/>
      <c r="EK222" s="18"/>
      <c r="EL222" s="18"/>
      <c r="EM222" s="18"/>
      <c r="EN222" s="22"/>
      <c r="EO222" s="18"/>
      <c r="EP222" s="18"/>
      <c r="EQ222" s="18"/>
      <c r="ER222" s="18"/>
      <c r="ES222" s="18"/>
      <c r="ET222" s="18"/>
      <c r="EU222" s="22"/>
      <c r="FI222" s="18"/>
      <c r="FJ222" s="18"/>
      <c r="FK222" s="18"/>
      <c r="FL222" s="18"/>
      <c r="FM222" s="18"/>
      <c r="FN222" s="18"/>
      <c r="FO222" s="18"/>
      <c r="FP222" s="18"/>
      <c r="FQ222" s="18"/>
      <c r="FR222" s="18"/>
      <c r="FS222" s="18"/>
      <c r="FT222" s="18"/>
      <c r="FU222" s="18"/>
      <c r="FV222" s="58"/>
      <c r="FW222" s="19"/>
      <c r="FX222" s="19"/>
      <c r="FY222" s="19"/>
      <c r="FZ222" s="19"/>
      <c r="GA222" s="19"/>
      <c r="GB222" s="19"/>
      <c r="GC222" s="19"/>
      <c r="GD222" s="19"/>
      <c r="GE222" s="19"/>
      <c r="GF222" s="19"/>
      <c r="GG222" s="19"/>
      <c r="GH222" s="19"/>
      <c r="GI222" s="19"/>
      <c r="GJ222" s="19"/>
      <c r="GK222" s="19"/>
      <c r="GL222" s="19"/>
      <c r="GM222" s="19"/>
      <c r="GN222" s="19"/>
      <c r="GO222" s="19"/>
      <c r="GP222" s="19"/>
      <c r="GQ222" s="19"/>
      <c r="GR222" s="19"/>
      <c r="GS222" s="19"/>
      <c r="GT222" s="19"/>
      <c r="GU222" s="19"/>
      <c r="GV222" s="19"/>
      <c r="GW222" s="19"/>
      <c r="GX222" s="19"/>
      <c r="GY222" s="19"/>
      <c r="GZ222" s="59"/>
      <c r="HA222" s="19"/>
      <c r="HB222" s="19"/>
      <c r="HC222" s="19"/>
      <c r="HD222" s="19"/>
      <c r="HE222" s="19"/>
      <c r="HF222" s="19"/>
      <c r="HG222" s="19"/>
      <c r="HH222" s="19"/>
      <c r="HI222" s="19"/>
      <c r="HJ222" s="19"/>
      <c r="HK222" s="19"/>
      <c r="HL222" s="19"/>
      <c r="HM222" s="19"/>
      <c r="HN222" s="19"/>
      <c r="HO222" s="19"/>
      <c r="HP222" s="19"/>
    </row>
    <row r="223" spans="2:224" ht="15.75" thickBot="1" x14ac:dyDescent="0.3">
      <c r="B223">
        <v>708</v>
      </c>
      <c r="C223">
        <v>834</v>
      </c>
      <c r="D223" s="62">
        <v>44093</v>
      </c>
      <c r="E223" t="s">
        <v>76</v>
      </c>
      <c r="F223">
        <v>31996494909</v>
      </c>
      <c r="G223" t="s">
        <v>77</v>
      </c>
      <c r="H223">
        <v>0</v>
      </c>
      <c r="I223" t="s">
        <v>78</v>
      </c>
      <c r="J223" t="s">
        <v>20</v>
      </c>
      <c r="K223" t="s">
        <v>79</v>
      </c>
      <c r="L223" t="s">
        <v>78</v>
      </c>
      <c r="M223" t="s">
        <v>2378</v>
      </c>
      <c r="N223" t="s">
        <v>2379</v>
      </c>
      <c r="O223" t="s">
        <v>2381</v>
      </c>
      <c r="P223">
        <v>15</v>
      </c>
      <c r="R223">
        <v>259.89999999999998</v>
      </c>
      <c r="S223">
        <v>16.760000000000002</v>
      </c>
      <c r="T223" t="s">
        <v>2426</v>
      </c>
      <c r="Y223" s="18">
        <v>0.97499999999999998</v>
      </c>
      <c r="Z223" s="18"/>
      <c r="AA223" s="18"/>
      <c r="AB223" s="18"/>
      <c r="AC223" s="18"/>
      <c r="AD223" s="18">
        <v>1</v>
      </c>
      <c r="AE223" s="18">
        <v>0.5</v>
      </c>
      <c r="AF223" s="18"/>
      <c r="AG223" s="18">
        <v>1</v>
      </c>
      <c r="AH223">
        <v>0</v>
      </c>
      <c r="AI223" s="18"/>
      <c r="AJ223" s="18"/>
      <c r="AK223" s="18"/>
      <c r="AL223" s="18">
        <v>0.5</v>
      </c>
      <c r="AM223" s="18"/>
      <c r="AN223" s="18"/>
      <c r="AO223" s="18"/>
      <c r="AP223" s="18"/>
      <c r="AQ223" s="18"/>
      <c r="AR223" s="18"/>
      <c r="AS223" s="18"/>
      <c r="AT223" s="18"/>
      <c r="AU223">
        <v>0</v>
      </c>
      <c r="AV223" s="18"/>
      <c r="AW223" s="18"/>
      <c r="AX223" s="18"/>
      <c r="AY223" s="18"/>
      <c r="AZ223" s="18"/>
      <c r="BA223" s="18"/>
      <c r="BB223" s="18">
        <v>0.4</v>
      </c>
      <c r="BC223" s="18"/>
      <c r="BD223" s="18"/>
      <c r="BE223" s="18"/>
      <c r="BF223" s="18"/>
      <c r="BG223" s="18"/>
      <c r="BH223" s="18"/>
      <c r="BI223" s="18"/>
      <c r="BJ223" s="18"/>
      <c r="BK223" s="18"/>
      <c r="BL223" s="18"/>
      <c r="BM223" s="19">
        <v>1</v>
      </c>
      <c r="BN223" s="19"/>
      <c r="BO223" s="19"/>
      <c r="BP223" s="19"/>
      <c r="BQ223" s="19"/>
      <c r="BR223" s="19">
        <v>2</v>
      </c>
      <c r="BS223" s="19">
        <v>1</v>
      </c>
      <c r="BT223" s="19"/>
      <c r="BU223" s="19">
        <v>1</v>
      </c>
      <c r="BV223" s="19"/>
      <c r="BW223" s="19"/>
      <c r="BX223" s="19"/>
      <c r="BY223" s="19"/>
      <c r="BZ223" s="19">
        <v>1</v>
      </c>
      <c r="CA223" s="19"/>
      <c r="CB223" s="19"/>
      <c r="CC223" s="19"/>
      <c r="CD223" s="19"/>
      <c r="CE223" s="19"/>
      <c r="CF223" s="19"/>
      <c r="CG223" s="19"/>
      <c r="CH223" s="19"/>
      <c r="CI223" s="19"/>
      <c r="CJ223" s="19"/>
      <c r="CK223" s="19"/>
      <c r="CL223" s="19"/>
      <c r="CM223" s="19"/>
      <c r="CN223" s="19"/>
      <c r="CO223" s="19"/>
      <c r="CP223" s="19">
        <v>1</v>
      </c>
      <c r="CQ223" s="19"/>
      <c r="CR223" s="19"/>
      <c r="CS223" s="19"/>
      <c r="CT223" s="19"/>
      <c r="CU223" s="19"/>
      <c r="CV223" s="19"/>
      <c r="CW223" s="19"/>
      <c r="CX223" s="19"/>
      <c r="CY223" s="19"/>
      <c r="CZ223" s="19"/>
      <c r="DA223" s="19">
        <v>1</v>
      </c>
      <c r="DB223" s="19"/>
      <c r="DC223" s="19"/>
      <c r="DD223" s="19"/>
      <c r="DE223" s="19"/>
      <c r="DF223" s="19"/>
      <c r="DG223" s="19"/>
      <c r="DH223" s="19"/>
      <c r="DI223" s="19"/>
      <c r="DJ223" s="19"/>
      <c r="DK223" s="19"/>
      <c r="DL223" s="19"/>
      <c r="DM223" s="19"/>
      <c r="DN223" s="19"/>
      <c r="DO223" s="19"/>
      <c r="DP223" s="19"/>
      <c r="DQ223" s="19"/>
      <c r="DR223" s="19"/>
      <c r="DS223" s="19"/>
      <c r="DT223" s="23"/>
      <c r="DU223" s="19"/>
      <c r="DV223" s="19"/>
      <c r="DW223" s="23"/>
      <c r="DX223" s="18"/>
      <c r="DY223" s="18"/>
      <c r="DZ223" s="22"/>
      <c r="EA223" s="19"/>
      <c r="EB223" s="19"/>
      <c r="EC223" s="19"/>
      <c r="ED223" s="19"/>
      <c r="EE223" s="19"/>
      <c r="EF223" s="19"/>
      <c r="EG223" s="23"/>
      <c r="EH223" s="18"/>
      <c r="EI223" s="18"/>
      <c r="EJ223" s="18"/>
      <c r="EK223" s="18"/>
      <c r="EL223" s="18"/>
      <c r="EM223" s="18"/>
      <c r="EN223" s="22"/>
      <c r="EO223" s="18"/>
      <c r="EP223" s="18"/>
      <c r="EQ223" s="18"/>
      <c r="ER223" s="18"/>
      <c r="ES223" s="18"/>
      <c r="ET223" s="18"/>
      <c r="EU223" s="22"/>
      <c r="FC223">
        <v>0.7</v>
      </c>
      <c r="FD223">
        <v>1</v>
      </c>
      <c r="FI223" s="18"/>
      <c r="FJ223" s="18"/>
      <c r="FK223" s="18"/>
      <c r="FL223" s="18"/>
      <c r="FM223" s="18"/>
      <c r="FN223" s="18">
        <v>0.94399999999999995</v>
      </c>
      <c r="FO223" s="18"/>
      <c r="FP223" s="18"/>
      <c r="FQ223" s="18"/>
      <c r="FR223" s="18"/>
      <c r="FS223" s="18"/>
      <c r="FT223" s="18"/>
      <c r="FU223" s="18"/>
      <c r="FV223" s="58"/>
      <c r="FW223" s="19"/>
      <c r="FX223" s="19"/>
      <c r="FY223" s="19"/>
      <c r="FZ223" s="19"/>
      <c r="GA223" s="19"/>
      <c r="GB223" s="19"/>
      <c r="GC223" s="19"/>
      <c r="GD223" s="19"/>
      <c r="GE223" s="19"/>
      <c r="GF223" s="19"/>
      <c r="GG223" s="19"/>
      <c r="GH223" s="19"/>
      <c r="GI223" s="19"/>
      <c r="GJ223" s="19"/>
      <c r="GK223" s="19"/>
      <c r="GL223" s="19"/>
      <c r="GM223" s="19"/>
      <c r="GN223" s="19"/>
      <c r="GO223" s="19"/>
      <c r="GP223" s="19"/>
      <c r="GQ223" s="19"/>
      <c r="GR223" s="19">
        <v>1</v>
      </c>
      <c r="GS223" s="19"/>
      <c r="GT223" s="19"/>
      <c r="GU223" s="19"/>
      <c r="GV223" s="19"/>
      <c r="GW223" s="19"/>
      <c r="GX223" s="19"/>
      <c r="GY223" s="19"/>
      <c r="GZ223" s="59"/>
      <c r="HA223" s="19"/>
      <c r="HB223" s="19"/>
      <c r="HC223" s="19"/>
      <c r="HD223" s="19"/>
      <c r="HE223" s="19"/>
      <c r="HF223" s="19"/>
      <c r="HG223" s="19"/>
      <c r="HH223" s="19"/>
      <c r="HI223" s="19"/>
      <c r="HJ223" s="19"/>
      <c r="HK223" s="19"/>
      <c r="HL223" s="19"/>
      <c r="HM223" s="19"/>
      <c r="HN223" s="19"/>
      <c r="HO223" s="19"/>
      <c r="HP223" s="19"/>
    </row>
    <row r="224" spans="2:224" ht="15.75" thickBot="1" x14ac:dyDescent="0.3">
      <c r="B224">
        <v>845</v>
      </c>
      <c r="C224">
        <v>841</v>
      </c>
      <c r="D224" s="62">
        <v>44117</v>
      </c>
      <c r="E224" t="s">
        <v>2805</v>
      </c>
      <c r="F224">
        <v>31999963288</v>
      </c>
      <c r="G224">
        <v>0</v>
      </c>
      <c r="H224">
        <v>0</v>
      </c>
      <c r="I224" t="s">
        <v>2806</v>
      </c>
      <c r="J224" t="s">
        <v>20</v>
      </c>
      <c r="K224" t="s">
        <v>288</v>
      </c>
      <c r="L224" t="s">
        <v>2806</v>
      </c>
      <c r="M224" t="s">
        <v>2378</v>
      </c>
      <c r="N224" t="s">
        <v>2379</v>
      </c>
      <c r="O224" t="s">
        <v>2381</v>
      </c>
      <c r="P224" t="s">
        <v>2431</v>
      </c>
      <c r="R224">
        <v>100.72</v>
      </c>
      <c r="S224">
        <v>16.66</v>
      </c>
      <c r="T224" t="s">
        <v>2414</v>
      </c>
      <c r="U224">
        <v>10</v>
      </c>
      <c r="Y224" s="18"/>
      <c r="Z224" s="18"/>
      <c r="AA224" s="18"/>
      <c r="AB224" s="18"/>
      <c r="AC224" s="18"/>
      <c r="AD224" s="18">
        <v>0.5</v>
      </c>
      <c r="AE224" s="18"/>
      <c r="AF224" s="18"/>
      <c r="AG224" s="18"/>
      <c r="AH224">
        <v>0</v>
      </c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>
        <v>0</v>
      </c>
      <c r="AV224" s="18"/>
      <c r="AW224" s="18"/>
      <c r="AX224" s="18"/>
      <c r="AY224" s="18"/>
      <c r="AZ224" s="18">
        <v>0.6</v>
      </c>
      <c r="BA224" s="18"/>
      <c r="BB224" s="18">
        <v>0.4</v>
      </c>
      <c r="BC224" s="18"/>
      <c r="BD224" s="18"/>
      <c r="BE224" s="18"/>
      <c r="BF224" s="18"/>
      <c r="BG224" s="18"/>
      <c r="BH224" s="18"/>
      <c r="BI224" s="18"/>
      <c r="BJ224" s="18"/>
      <c r="BK224" s="18"/>
      <c r="BL224" s="18"/>
      <c r="BM224" s="19"/>
      <c r="BN224" s="19"/>
      <c r="BO224" s="19"/>
      <c r="BP224" s="19"/>
      <c r="BQ224" s="19"/>
      <c r="BR224" s="19">
        <v>1</v>
      </c>
      <c r="BS224" s="19"/>
      <c r="BT224" s="19"/>
      <c r="BU224" s="19"/>
      <c r="BV224" s="19"/>
      <c r="BW224" s="19"/>
      <c r="BX224" s="19"/>
      <c r="BY224" s="19"/>
      <c r="BZ224" s="19"/>
      <c r="CA224" s="19"/>
      <c r="CB224" s="19"/>
      <c r="CC224" s="19"/>
      <c r="CD224" s="19"/>
      <c r="CE224" s="19"/>
      <c r="CF224" s="19"/>
      <c r="CG224" s="19"/>
      <c r="CH224" s="19"/>
      <c r="CI224" s="19"/>
      <c r="CJ224" s="19"/>
      <c r="CK224" s="19"/>
      <c r="CL224" s="19"/>
      <c r="CM224" s="19"/>
      <c r="CN224" s="19">
        <v>1</v>
      </c>
      <c r="CO224" s="19"/>
      <c r="CP224" s="19">
        <v>1</v>
      </c>
      <c r="CQ224" s="19"/>
      <c r="CR224" s="19"/>
      <c r="CS224" s="19"/>
      <c r="CT224" s="19"/>
      <c r="CU224" s="19"/>
      <c r="CV224" s="19"/>
      <c r="CW224" s="19"/>
      <c r="CX224" s="19"/>
      <c r="CY224" s="19"/>
      <c r="CZ224" s="19"/>
      <c r="DA224" s="19"/>
      <c r="DB224" s="19"/>
      <c r="DC224" s="19"/>
      <c r="DD224" s="19"/>
      <c r="DE224" s="19"/>
      <c r="DF224" s="19"/>
      <c r="DG224" s="19"/>
      <c r="DH224" s="19"/>
      <c r="DI224" s="19"/>
      <c r="DJ224" s="19"/>
      <c r="DK224" s="19"/>
      <c r="DL224" s="19"/>
      <c r="DM224" s="19"/>
      <c r="DN224" s="19"/>
      <c r="DO224" s="19"/>
      <c r="DP224" s="19"/>
      <c r="DQ224" s="19"/>
      <c r="DR224" s="19"/>
      <c r="DS224" s="19"/>
      <c r="DT224" s="23"/>
      <c r="DU224" s="19"/>
      <c r="DV224" s="19"/>
      <c r="DW224" s="23"/>
      <c r="DX224" s="18"/>
      <c r="DY224" s="18"/>
      <c r="DZ224" s="22"/>
      <c r="EA224" s="19"/>
      <c r="EB224" s="19"/>
      <c r="EC224" s="19"/>
      <c r="ED224" s="19"/>
      <c r="EE224" s="19"/>
      <c r="EF224" s="19"/>
      <c r="EG224" s="23"/>
      <c r="EH224" s="18"/>
      <c r="EI224" s="18"/>
      <c r="EJ224" s="18"/>
      <c r="EK224" s="18"/>
      <c r="EL224" s="18"/>
      <c r="EM224" s="18"/>
      <c r="EN224" s="22"/>
      <c r="EO224" s="18"/>
      <c r="EP224" s="18"/>
      <c r="EQ224" s="18"/>
      <c r="ER224" s="18"/>
      <c r="ES224" s="18"/>
      <c r="ET224" s="18"/>
      <c r="EU224" s="22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58"/>
      <c r="FW224" s="19"/>
      <c r="FX224" s="19"/>
      <c r="FY224" s="19"/>
      <c r="FZ224" s="19"/>
      <c r="GA224" s="19"/>
      <c r="GB224" s="19"/>
      <c r="GC224" s="19"/>
      <c r="GD224" s="19"/>
      <c r="GE224" s="19"/>
      <c r="GF224" s="19"/>
      <c r="GG224" s="19"/>
      <c r="GH224" s="19"/>
      <c r="GI224" s="19"/>
      <c r="GJ224" s="19"/>
      <c r="GK224" s="19"/>
      <c r="GL224" s="19"/>
      <c r="GM224" s="19"/>
      <c r="GN224" s="19"/>
      <c r="GO224" s="19"/>
      <c r="GP224" s="19"/>
      <c r="GQ224" s="19"/>
      <c r="GR224" s="19"/>
      <c r="GS224" s="19"/>
      <c r="GT224" s="19"/>
      <c r="GU224" s="19"/>
      <c r="GV224" s="19"/>
      <c r="GW224" s="19"/>
      <c r="GX224" s="19"/>
      <c r="GY224" s="19"/>
      <c r="GZ224" s="59"/>
      <c r="HA224" s="19"/>
      <c r="HB224" s="19"/>
      <c r="HC224" s="19"/>
      <c r="HD224" s="19"/>
      <c r="HE224" s="19"/>
      <c r="HF224" s="19"/>
      <c r="HG224" s="19"/>
      <c r="HH224" s="19"/>
      <c r="HI224" s="19"/>
      <c r="HJ224" s="19"/>
      <c r="HK224" s="19"/>
      <c r="HL224" s="19"/>
      <c r="HM224" s="19"/>
      <c r="HN224" s="19"/>
      <c r="HO224" s="19"/>
      <c r="HP224" s="19"/>
    </row>
    <row r="225" spans="2:224" ht="15.75" thickBot="1" x14ac:dyDescent="0.3">
      <c r="B225">
        <v>961</v>
      </c>
      <c r="C225">
        <v>902</v>
      </c>
      <c r="D225" s="62">
        <v>44147</v>
      </c>
      <c r="E225" t="s">
        <v>2981</v>
      </c>
      <c r="F225">
        <v>31992291925</v>
      </c>
      <c r="G225" t="s">
        <v>2984</v>
      </c>
      <c r="H225">
        <v>0</v>
      </c>
      <c r="I225" t="s">
        <v>2982</v>
      </c>
      <c r="J225" t="s">
        <v>32</v>
      </c>
      <c r="K225" t="s">
        <v>2983</v>
      </c>
      <c r="L225" t="s">
        <v>428</v>
      </c>
      <c r="M225" t="s">
        <v>2378</v>
      </c>
      <c r="N225" t="s">
        <v>2379</v>
      </c>
      <c r="O225" t="s">
        <v>2381</v>
      </c>
      <c r="P225">
        <v>15</v>
      </c>
      <c r="R225">
        <v>249.9</v>
      </c>
      <c r="S225">
        <v>16.399999999999999</v>
      </c>
      <c r="T225" t="s">
        <v>2426</v>
      </c>
      <c r="Y225" s="18"/>
      <c r="Z225" s="18"/>
      <c r="AA225" s="18"/>
      <c r="AB225" s="18"/>
      <c r="AC225" s="18">
        <v>0.77600000000000002</v>
      </c>
      <c r="AD225" s="18">
        <v>1</v>
      </c>
      <c r="AE225" s="18">
        <v>0.5</v>
      </c>
      <c r="AF225" s="18"/>
      <c r="AG225" s="18">
        <v>1</v>
      </c>
      <c r="AH225">
        <v>2</v>
      </c>
      <c r="AI225" s="18"/>
      <c r="AJ225" s="18"/>
      <c r="AK225" s="18"/>
      <c r="AL225" s="18">
        <v>0.5</v>
      </c>
      <c r="AM225" s="18"/>
      <c r="AN225" s="18"/>
      <c r="AO225" s="18"/>
      <c r="AP225" s="18"/>
      <c r="AQ225" s="18"/>
      <c r="AR225" s="18"/>
      <c r="AS225" s="18"/>
      <c r="AT225" s="18"/>
      <c r="AU225">
        <v>0</v>
      </c>
      <c r="AV225" s="18"/>
      <c r="AW225" s="18"/>
      <c r="AX225" s="18"/>
      <c r="AY225" s="18"/>
      <c r="AZ225" s="18"/>
      <c r="BA225" s="18"/>
      <c r="BB225" s="18">
        <v>0.4</v>
      </c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9"/>
      <c r="BN225" s="19"/>
      <c r="BO225" s="19"/>
      <c r="BP225" s="19"/>
      <c r="BQ225" s="19">
        <v>1</v>
      </c>
      <c r="BR225" s="19">
        <v>2</v>
      </c>
      <c r="BS225" s="19">
        <v>1</v>
      </c>
      <c r="BT225" s="19"/>
      <c r="BU225" s="19">
        <v>1</v>
      </c>
      <c r="BV225" s="19">
        <v>2</v>
      </c>
      <c r="BW225" s="19"/>
      <c r="BX225" s="19"/>
      <c r="BY225" s="19"/>
      <c r="BZ225" s="19">
        <v>1</v>
      </c>
      <c r="CA225" s="19"/>
      <c r="CB225" s="19"/>
      <c r="CC225" s="19"/>
      <c r="CD225" s="19"/>
      <c r="CE225" s="19"/>
      <c r="CF225" s="19"/>
      <c r="CG225" s="19"/>
      <c r="CH225" s="19"/>
      <c r="CI225" s="19"/>
      <c r="CJ225" s="19"/>
      <c r="CK225" s="19"/>
      <c r="CL225" s="19"/>
      <c r="CM225" s="19"/>
      <c r="CN225" s="19"/>
      <c r="CO225" s="19"/>
      <c r="CP225" s="19">
        <v>1</v>
      </c>
      <c r="CQ225" s="19"/>
      <c r="CR225" s="19"/>
      <c r="CS225" s="19"/>
      <c r="CT225" s="19"/>
      <c r="CU225" s="19"/>
      <c r="CV225" s="19"/>
      <c r="CW225" s="19"/>
      <c r="CX225" s="19"/>
      <c r="CY225" s="19"/>
      <c r="CZ225" s="19"/>
      <c r="DA225" s="19"/>
      <c r="DB225" s="19"/>
      <c r="DC225" s="19"/>
      <c r="DD225" s="19"/>
      <c r="DE225" s="19"/>
      <c r="DF225" s="19"/>
      <c r="DG225" s="19"/>
      <c r="DH225" s="19"/>
      <c r="DI225" s="19"/>
      <c r="DJ225" s="19"/>
      <c r="DK225" s="19"/>
      <c r="DL225" s="19"/>
      <c r="DM225" s="19"/>
      <c r="DN225" s="19"/>
      <c r="DO225" s="19"/>
      <c r="DP225" s="19"/>
      <c r="DQ225" s="19"/>
      <c r="DR225" s="19"/>
      <c r="DS225" s="19"/>
      <c r="DT225" s="23"/>
      <c r="DU225" s="19"/>
      <c r="DV225" s="19"/>
      <c r="DW225" s="23"/>
      <c r="DX225" s="18"/>
      <c r="DY225" s="18"/>
      <c r="DZ225" s="22"/>
      <c r="EA225" s="19"/>
      <c r="EB225" s="19"/>
      <c r="EC225" s="19"/>
      <c r="ED225" s="19"/>
      <c r="EE225" s="19"/>
      <c r="EF225" s="19"/>
      <c r="EG225" s="23"/>
      <c r="EH225" s="18"/>
      <c r="EI225" s="18"/>
      <c r="EJ225" s="18"/>
      <c r="EK225" s="18"/>
      <c r="EL225" s="18"/>
      <c r="EM225" s="18"/>
      <c r="EN225" s="22"/>
      <c r="EO225" s="18"/>
      <c r="EP225" s="18"/>
      <c r="EQ225" s="18"/>
      <c r="ER225" s="18"/>
      <c r="ES225" s="18"/>
      <c r="ET225" s="18"/>
      <c r="EU225" s="22"/>
      <c r="FI225" s="18"/>
      <c r="FJ225" s="18">
        <v>0.89700000000000002</v>
      </c>
      <c r="FK225" s="18"/>
      <c r="FL225" s="18"/>
      <c r="FM225" s="18"/>
      <c r="FN225" s="18"/>
      <c r="FO225" s="18"/>
      <c r="FP225" s="18"/>
      <c r="FQ225" s="18"/>
      <c r="FR225" s="18"/>
      <c r="FS225" s="18">
        <v>0.5</v>
      </c>
      <c r="FT225" s="18"/>
      <c r="FU225" s="18"/>
      <c r="FV225" s="58"/>
      <c r="FW225" s="19"/>
      <c r="FX225" s="19"/>
      <c r="FY225" s="19"/>
      <c r="FZ225" s="19"/>
      <c r="GA225" s="19"/>
      <c r="GB225" s="19"/>
      <c r="GC225" s="19"/>
      <c r="GD225" s="19"/>
      <c r="GE225" s="19"/>
      <c r="GF225" s="19"/>
      <c r="GG225" s="19"/>
      <c r="GH225" s="19"/>
      <c r="GI225" s="19"/>
      <c r="GJ225" s="19"/>
      <c r="GK225" s="19"/>
      <c r="GL225" s="19"/>
      <c r="GM225" s="19"/>
      <c r="GN225" s="19">
        <v>1</v>
      </c>
      <c r="GO225" s="19"/>
      <c r="GP225" s="19"/>
      <c r="GQ225" s="19"/>
      <c r="GR225" s="19"/>
      <c r="GS225" s="19"/>
      <c r="GT225" s="19"/>
      <c r="GU225" s="19"/>
      <c r="GV225" s="19"/>
      <c r="GW225" s="19">
        <v>1</v>
      </c>
      <c r="GX225" s="19"/>
      <c r="GY225" s="19"/>
      <c r="GZ225" s="59"/>
      <c r="HA225" s="19"/>
      <c r="HB225" s="19"/>
      <c r="HC225" s="19"/>
      <c r="HD225" s="19"/>
      <c r="HE225" s="19"/>
      <c r="HF225" s="19"/>
      <c r="HG225" s="19"/>
      <c r="HH225" s="19"/>
      <c r="HI225" s="19"/>
      <c r="HJ225" s="19"/>
      <c r="HK225" s="19"/>
      <c r="HL225" s="19"/>
      <c r="HM225" s="19"/>
      <c r="HN225" s="19"/>
      <c r="HO225" s="19"/>
      <c r="HP225" s="19"/>
    </row>
    <row r="226" spans="2:224" ht="15.75" thickBot="1" x14ac:dyDescent="0.3">
      <c r="B226">
        <v>1042</v>
      </c>
      <c r="C226">
        <v>520</v>
      </c>
      <c r="D226" s="62">
        <v>44169</v>
      </c>
      <c r="E226" t="s">
        <v>888</v>
      </c>
      <c r="F226">
        <v>31999942002</v>
      </c>
      <c r="G226">
        <v>0</v>
      </c>
      <c r="H226">
        <v>0</v>
      </c>
      <c r="I226" t="s">
        <v>889</v>
      </c>
      <c r="J226" t="s">
        <v>20</v>
      </c>
      <c r="K226" t="s">
        <v>90</v>
      </c>
      <c r="L226" t="s">
        <v>889</v>
      </c>
      <c r="M226" t="s">
        <v>2378</v>
      </c>
      <c r="N226" t="s">
        <v>2378</v>
      </c>
      <c r="O226" t="s">
        <v>2381</v>
      </c>
      <c r="P226">
        <v>20</v>
      </c>
      <c r="R226">
        <v>379.9</v>
      </c>
      <c r="S226">
        <v>16.36</v>
      </c>
      <c r="T226" t="s">
        <v>2395</v>
      </c>
      <c r="Y226" s="18"/>
      <c r="Z226" s="18"/>
      <c r="AA226" s="18"/>
      <c r="AB226" s="18"/>
      <c r="AC226" s="18">
        <v>0.63200000000000001</v>
      </c>
      <c r="AD226" s="18">
        <v>1.5</v>
      </c>
      <c r="AE226" s="18">
        <v>0.5</v>
      </c>
      <c r="AF226" s="18"/>
      <c r="AG226" s="18">
        <v>1</v>
      </c>
      <c r="AH226">
        <v>1</v>
      </c>
      <c r="AI226" s="18"/>
      <c r="AJ226" s="18"/>
      <c r="AK226" s="18"/>
      <c r="AL226" s="18">
        <v>0.5</v>
      </c>
      <c r="AM226" s="18"/>
      <c r="AN226" s="18"/>
      <c r="AO226" s="18"/>
      <c r="AP226" s="18"/>
      <c r="AQ226" s="18"/>
      <c r="AR226" s="18"/>
      <c r="AS226" s="18"/>
      <c r="AT226" s="18"/>
      <c r="AU226">
        <v>0</v>
      </c>
      <c r="AV226" s="18">
        <v>1.1000000000000001</v>
      </c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9"/>
      <c r="BN226" s="19"/>
      <c r="BO226" s="19"/>
      <c r="BP226" s="19"/>
      <c r="BQ226" s="19">
        <v>1</v>
      </c>
      <c r="BR226" s="19">
        <v>3</v>
      </c>
      <c r="BS226" s="19">
        <v>1</v>
      </c>
      <c r="BT226" s="19"/>
      <c r="BU226" s="19">
        <v>1</v>
      </c>
      <c r="BV226" s="19">
        <v>1</v>
      </c>
      <c r="BW226" s="19"/>
      <c r="BX226" s="19"/>
      <c r="BY226" s="19"/>
      <c r="BZ226" s="19">
        <v>1</v>
      </c>
      <c r="CA226" s="19"/>
      <c r="CB226" s="19"/>
      <c r="CC226" s="19"/>
      <c r="CD226" s="19"/>
      <c r="CE226" s="19"/>
      <c r="CF226" s="19"/>
      <c r="CG226" s="19"/>
      <c r="CH226" s="19"/>
      <c r="CI226" s="19"/>
      <c r="CJ226" s="19">
        <v>1</v>
      </c>
      <c r="CK226" s="19"/>
      <c r="CL226" s="19"/>
      <c r="CM226" s="19"/>
      <c r="CN226" s="19"/>
      <c r="CO226" s="19"/>
      <c r="CP226" s="19"/>
      <c r="CQ226" s="19"/>
      <c r="CR226" s="19"/>
      <c r="CS226" s="19"/>
      <c r="CT226" s="19"/>
      <c r="CU226" s="19"/>
      <c r="CV226" s="19"/>
      <c r="CW226" s="19"/>
      <c r="CX226" s="19"/>
      <c r="CY226" s="19"/>
      <c r="CZ226" s="19"/>
      <c r="DA226" s="19"/>
      <c r="DB226" s="19"/>
      <c r="DC226" s="19"/>
      <c r="DD226" s="19"/>
      <c r="DE226" s="19"/>
      <c r="DF226" s="19"/>
      <c r="DG226" s="19"/>
      <c r="DH226" s="19"/>
      <c r="DI226" s="19"/>
      <c r="DJ226" s="19"/>
      <c r="DK226" s="19"/>
      <c r="DL226" s="19"/>
      <c r="DM226" s="19"/>
      <c r="DN226" s="19"/>
      <c r="DO226" s="19"/>
      <c r="DP226" s="19"/>
      <c r="DQ226" s="19"/>
      <c r="DR226" s="19"/>
      <c r="DS226" s="19"/>
      <c r="DT226" s="23"/>
      <c r="DU226" s="19"/>
      <c r="DV226" s="19"/>
      <c r="DW226" s="23"/>
      <c r="DX226" s="18"/>
      <c r="DY226" s="18"/>
      <c r="DZ226" s="22"/>
      <c r="EA226" s="19"/>
      <c r="EB226" s="19"/>
      <c r="EC226" s="19"/>
      <c r="ED226" s="19"/>
      <c r="EE226" s="19"/>
      <c r="EF226" s="19"/>
      <c r="EG226" s="23"/>
      <c r="EH226" s="18"/>
      <c r="EI226" s="18"/>
      <c r="EJ226" s="18"/>
      <c r="EK226" s="18"/>
      <c r="EL226" s="18"/>
      <c r="EM226" s="18"/>
      <c r="EN226" s="22"/>
      <c r="EO226" s="18"/>
      <c r="EP226" s="18"/>
      <c r="EQ226" s="18"/>
      <c r="ER226" s="18"/>
      <c r="ES226" s="18"/>
      <c r="ET226" s="18"/>
      <c r="EU226" s="22"/>
      <c r="EV226">
        <v>8.5</v>
      </c>
      <c r="EW226" t="s">
        <v>2596</v>
      </c>
      <c r="FI226" s="18"/>
      <c r="FJ226" s="18">
        <v>1.8120000000000001</v>
      </c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58"/>
      <c r="FW226" s="19"/>
      <c r="FX226" s="19"/>
      <c r="FY226" s="19">
        <v>0.82599999999999996</v>
      </c>
      <c r="FZ226" s="19"/>
      <c r="GA226" s="19"/>
      <c r="GB226" s="19"/>
      <c r="GC226" s="19"/>
      <c r="GD226" s="19"/>
      <c r="GE226" s="19"/>
      <c r="GF226" s="19"/>
      <c r="GG226" s="19"/>
      <c r="GH226" s="19"/>
      <c r="GI226" s="19"/>
      <c r="GJ226" s="19"/>
      <c r="GK226" s="19"/>
      <c r="GL226" s="19"/>
      <c r="GM226" s="19"/>
      <c r="GN226" s="19">
        <v>2</v>
      </c>
      <c r="GO226" s="19"/>
      <c r="GP226" s="19"/>
      <c r="GQ226" s="19"/>
      <c r="GR226" s="19"/>
      <c r="GS226" s="19"/>
      <c r="GT226" s="19"/>
      <c r="GU226" s="19"/>
      <c r="GV226" s="19"/>
      <c r="GW226" s="19"/>
      <c r="GX226" s="19"/>
      <c r="GY226" s="19"/>
      <c r="GZ226" s="59"/>
      <c r="HA226" s="19"/>
      <c r="HB226" s="19"/>
      <c r="HC226" s="19">
        <v>1</v>
      </c>
      <c r="HD226" s="19"/>
      <c r="HE226" s="19"/>
      <c r="HF226" s="19"/>
      <c r="HG226" s="19"/>
      <c r="HH226" s="19"/>
      <c r="HI226" s="19"/>
      <c r="HJ226" s="19"/>
      <c r="HK226" s="19"/>
      <c r="HL226" s="19"/>
      <c r="HM226" s="19"/>
      <c r="HN226" s="19"/>
      <c r="HO226" s="19"/>
      <c r="HP226" s="19"/>
    </row>
    <row r="227" spans="2:224" ht="15.75" thickBot="1" x14ac:dyDescent="0.3">
      <c r="B227">
        <v>1023</v>
      </c>
      <c r="C227">
        <v>520</v>
      </c>
      <c r="D227" s="62">
        <v>44163</v>
      </c>
      <c r="E227" t="s">
        <v>888</v>
      </c>
      <c r="F227">
        <v>31999942002</v>
      </c>
      <c r="G227">
        <v>0</v>
      </c>
      <c r="H227">
        <v>0</v>
      </c>
      <c r="I227" t="s">
        <v>889</v>
      </c>
      <c r="J227" t="s">
        <v>20</v>
      </c>
      <c r="K227" t="s">
        <v>90</v>
      </c>
      <c r="L227" t="s">
        <v>889</v>
      </c>
      <c r="M227" t="s">
        <v>2378</v>
      </c>
      <c r="N227" t="s">
        <v>2378</v>
      </c>
      <c r="O227" t="s">
        <v>2381</v>
      </c>
      <c r="P227" t="s">
        <v>2431</v>
      </c>
      <c r="R227">
        <v>148.4</v>
      </c>
      <c r="S227">
        <v>16.36</v>
      </c>
      <c r="T227" t="s">
        <v>2404</v>
      </c>
      <c r="U227">
        <v>10</v>
      </c>
      <c r="V227" t="s">
        <v>3160</v>
      </c>
      <c r="Y227" s="18"/>
      <c r="Z227" s="18"/>
      <c r="AA227" s="18"/>
      <c r="AB227" s="18"/>
      <c r="AC227" s="18"/>
      <c r="AD227" s="18"/>
      <c r="AE227" s="18"/>
      <c r="AF227" s="18"/>
      <c r="AG227" s="18">
        <v>1</v>
      </c>
      <c r="AH227">
        <v>2</v>
      </c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>
        <v>0</v>
      </c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  <c r="BM227" s="19"/>
      <c r="BN227" s="19"/>
      <c r="BO227" s="19"/>
      <c r="BP227" s="19"/>
      <c r="BQ227" s="19"/>
      <c r="BR227" s="19"/>
      <c r="BS227" s="19"/>
      <c r="BT227" s="19"/>
      <c r="BU227" s="19">
        <v>1</v>
      </c>
      <c r="BV227" s="19">
        <v>2</v>
      </c>
      <c r="BW227" s="19"/>
      <c r="BX227" s="19"/>
      <c r="BY227" s="19"/>
      <c r="BZ227" s="19"/>
      <c r="CA227" s="19"/>
      <c r="CB227" s="19"/>
      <c r="CC227" s="19"/>
      <c r="CD227" s="19"/>
      <c r="CE227" s="19"/>
      <c r="CF227" s="19"/>
      <c r="CG227" s="19"/>
      <c r="CH227" s="19"/>
      <c r="CI227" s="19"/>
      <c r="CJ227" s="19"/>
      <c r="CK227" s="19"/>
      <c r="CL227" s="19"/>
      <c r="CM227" s="19"/>
      <c r="CN227" s="19"/>
      <c r="CO227" s="19"/>
      <c r="CP227" s="19"/>
      <c r="CQ227" s="19"/>
      <c r="CR227" s="19"/>
      <c r="CS227" s="19"/>
      <c r="CT227" s="19"/>
      <c r="CU227" s="19"/>
      <c r="CV227" s="19"/>
      <c r="CW227" s="19"/>
      <c r="CX227" s="19"/>
      <c r="CY227" s="19"/>
      <c r="CZ227" s="19"/>
      <c r="DA227" s="19"/>
      <c r="DB227" s="19"/>
      <c r="DC227" s="19"/>
      <c r="DD227" s="19"/>
      <c r="DE227" s="19"/>
      <c r="DF227" s="19"/>
      <c r="DG227" s="19"/>
      <c r="DH227" s="19"/>
      <c r="DI227" s="19"/>
      <c r="DJ227" s="19"/>
      <c r="DK227" s="19"/>
      <c r="DL227" s="19"/>
      <c r="DM227" s="19"/>
      <c r="DN227" s="19"/>
      <c r="DO227" s="19"/>
      <c r="DP227" s="19"/>
      <c r="DQ227" s="19"/>
      <c r="DR227" s="19"/>
      <c r="DS227" s="19"/>
      <c r="DT227" s="23"/>
      <c r="DU227" s="19"/>
      <c r="DV227" s="19"/>
      <c r="DW227" s="23"/>
      <c r="DX227" s="18"/>
      <c r="DY227" s="18"/>
      <c r="DZ227" s="22"/>
      <c r="EA227" s="19"/>
      <c r="EB227" s="19"/>
      <c r="EC227" s="19"/>
      <c r="ED227" s="19"/>
      <c r="EE227" s="19"/>
      <c r="EF227" s="19"/>
      <c r="EG227" s="23"/>
      <c r="EH227" s="18"/>
      <c r="EI227" s="18"/>
      <c r="EJ227" s="18"/>
      <c r="EK227" s="18"/>
      <c r="EL227" s="18"/>
      <c r="EM227" s="18"/>
      <c r="EN227" s="22"/>
      <c r="EO227" s="18"/>
      <c r="EP227" s="18"/>
      <c r="EQ227" s="18"/>
      <c r="ER227" s="18"/>
      <c r="ES227" s="18"/>
      <c r="ET227" s="18"/>
      <c r="EU227" s="22"/>
      <c r="FI227" s="18"/>
      <c r="FJ227" s="18"/>
      <c r="FK227" s="18"/>
      <c r="FL227" s="18">
        <v>0.4</v>
      </c>
      <c r="FM227" s="18"/>
      <c r="FN227" s="18"/>
      <c r="FO227" s="18"/>
      <c r="FP227" s="18"/>
      <c r="FQ227" s="18"/>
      <c r="FR227" s="18"/>
      <c r="FS227" s="18"/>
      <c r="FT227" s="18"/>
      <c r="FU227" s="18"/>
      <c r="FV227" s="58"/>
      <c r="FW227" s="19"/>
      <c r="FX227" s="19"/>
      <c r="FY227" s="19"/>
      <c r="FZ227" s="19"/>
      <c r="GA227" s="19"/>
      <c r="GB227" s="19"/>
      <c r="GC227" s="19"/>
      <c r="GD227" s="19"/>
      <c r="GE227" s="19"/>
      <c r="GF227" s="19"/>
      <c r="GG227" s="19"/>
      <c r="GH227" s="19"/>
      <c r="GI227" s="19"/>
      <c r="GJ227" s="19"/>
      <c r="GK227" s="19"/>
      <c r="GL227" s="19"/>
      <c r="GM227" s="19"/>
      <c r="GN227" s="19"/>
      <c r="GO227" s="19"/>
      <c r="GP227" s="19">
        <v>2</v>
      </c>
      <c r="GQ227" s="19"/>
      <c r="GR227" s="19"/>
      <c r="GS227" s="19"/>
      <c r="GT227" s="19"/>
      <c r="GU227" s="19"/>
      <c r="GV227" s="19"/>
      <c r="GW227" s="19"/>
      <c r="GX227" s="19"/>
      <c r="GY227" s="19"/>
      <c r="GZ227" s="59"/>
      <c r="HA227" s="19"/>
      <c r="HB227" s="19"/>
      <c r="HC227" s="19"/>
      <c r="HD227" s="19"/>
      <c r="HE227" s="19"/>
      <c r="HF227" s="19"/>
      <c r="HG227" s="19"/>
      <c r="HH227" s="19"/>
      <c r="HI227" s="19"/>
      <c r="HJ227" s="19"/>
      <c r="HK227" s="19"/>
      <c r="HL227" s="19"/>
      <c r="HM227" s="19"/>
      <c r="HN227" s="19"/>
      <c r="HO227" s="19"/>
      <c r="HP227" s="19"/>
    </row>
    <row r="228" spans="2:224" ht="15.75" thickBot="1" x14ac:dyDescent="0.3">
      <c r="B228">
        <v>996</v>
      </c>
      <c r="C228">
        <v>520</v>
      </c>
      <c r="D228" s="62">
        <v>44156</v>
      </c>
      <c r="E228" t="s">
        <v>888</v>
      </c>
      <c r="F228">
        <v>31999942002</v>
      </c>
      <c r="G228">
        <v>0</v>
      </c>
      <c r="H228">
        <v>0</v>
      </c>
      <c r="I228" t="s">
        <v>889</v>
      </c>
      <c r="J228" t="s">
        <v>20</v>
      </c>
      <c r="K228" t="s">
        <v>90</v>
      </c>
      <c r="L228" t="s">
        <v>889</v>
      </c>
      <c r="M228" t="s">
        <v>2378</v>
      </c>
      <c r="N228" t="s">
        <v>2378</v>
      </c>
      <c r="O228" t="s">
        <v>2381</v>
      </c>
      <c r="P228" t="s">
        <v>2431</v>
      </c>
      <c r="R228">
        <v>94.39</v>
      </c>
      <c r="S228">
        <v>16.36</v>
      </c>
      <c r="T228" t="s">
        <v>2395</v>
      </c>
      <c r="U228">
        <v>10</v>
      </c>
      <c r="V228" t="s">
        <v>3105</v>
      </c>
      <c r="Y228" s="18"/>
      <c r="Z228" s="18"/>
      <c r="AA228" s="18"/>
      <c r="AB228" s="18"/>
      <c r="AC228" s="18"/>
      <c r="AD228" s="18"/>
      <c r="AE228" s="18"/>
      <c r="AF228" s="18"/>
      <c r="AG228" s="18">
        <v>1</v>
      </c>
      <c r="AH228">
        <v>0</v>
      </c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>
        <v>0</v>
      </c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  <c r="BM228" s="19"/>
      <c r="BN228" s="19"/>
      <c r="BO228" s="19"/>
      <c r="BP228" s="19"/>
      <c r="BQ228" s="19"/>
      <c r="BR228" s="19"/>
      <c r="BS228" s="19"/>
      <c r="BT228" s="19"/>
      <c r="BU228" s="19">
        <v>1</v>
      </c>
      <c r="BV228" s="19"/>
      <c r="BW228" s="19"/>
      <c r="BX228" s="19"/>
      <c r="BY228" s="19"/>
      <c r="BZ228" s="19"/>
      <c r="CA228" s="19"/>
      <c r="CB228" s="19"/>
      <c r="CC228" s="19"/>
      <c r="CD228" s="19"/>
      <c r="CE228" s="19"/>
      <c r="CF228" s="19"/>
      <c r="CG228" s="19"/>
      <c r="CH228" s="19"/>
      <c r="CI228" s="19"/>
      <c r="CJ228" s="19"/>
      <c r="CK228" s="19"/>
      <c r="CL228" s="19"/>
      <c r="CM228" s="19"/>
      <c r="CN228" s="19"/>
      <c r="CO228" s="19"/>
      <c r="CP228" s="19"/>
      <c r="CQ228" s="19"/>
      <c r="CR228" s="19"/>
      <c r="CS228" s="19"/>
      <c r="CT228" s="19"/>
      <c r="CU228" s="19"/>
      <c r="CV228" s="19"/>
      <c r="CW228" s="19"/>
      <c r="CX228" s="19"/>
      <c r="CY228" s="19"/>
      <c r="CZ228" s="19"/>
      <c r="DA228" s="19"/>
      <c r="DB228" s="19"/>
      <c r="DC228" s="19"/>
      <c r="DD228" s="19"/>
      <c r="DE228" s="19"/>
      <c r="DF228" s="19"/>
      <c r="DG228" s="19"/>
      <c r="DH228" s="19"/>
      <c r="DI228" s="19"/>
      <c r="DJ228" s="19"/>
      <c r="DK228" s="19"/>
      <c r="DL228" s="19"/>
      <c r="DM228" s="19"/>
      <c r="DN228" s="19"/>
      <c r="DO228" s="19"/>
      <c r="DP228" s="19"/>
      <c r="DQ228" s="19"/>
      <c r="DR228" s="19"/>
      <c r="DS228" s="19"/>
      <c r="DT228" s="23"/>
      <c r="DU228" s="19"/>
      <c r="DV228" s="19"/>
      <c r="DW228" s="23"/>
      <c r="DX228" s="18"/>
      <c r="DY228" s="18"/>
      <c r="DZ228" s="22"/>
      <c r="EA228" s="19"/>
      <c r="EB228" s="19"/>
      <c r="EC228" s="19"/>
      <c r="ED228" s="19"/>
      <c r="EE228" s="19"/>
      <c r="EF228" s="19"/>
      <c r="EG228" s="23"/>
      <c r="EH228" s="18"/>
      <c r="EI228" s="18"/>
      <c r="EJ228" s="18"/>
      <c r="EK228" s="18"/>
      <c r="EL228" s="18"/>
      <c r="EM228" s="18"/>
      <c r="EN228" s="22"/>
      <c r="EO228" s="18"/>
      <c r="EP228" s="18"/>
      <c r="EQ228" s="18"/>
      <c r="ER228" s="18"/>
      <c r="ES228" s="18"/>
      <c r="ET228" s="18"/>
      <c r="EU228" s="22"/>
      <c r="FI228" s="18"/>
      <c r="FJ228" s="18"/>
      <c r="FK228" s="18"/>
      <c r="FL228" s="18">
        <v>0.2</v>
      </c>
      <c r="FM228" s="18"/>
      <c r="FN228" s="18">
        <v>0.878</v>
      </c>
      <c r="FO228" s="18"/>
      <c r="FP228" s="18"/>
      <c r="FQ228" s="18"/>
      <c r="FR228" s="18"/>
      <c r="FS228" s="18"/>
      <c r="FT228" s="18"/>
      <c r="FU228" s="18"/>
      <c r="FV228" s="58"/>
      <c r="FW228" s="19"/>
      <c r="FX228" s="19"/>
      <c r="FY228" s="19"/>
      <c r="FZ228" s="19"/>
      <c r="GA228" s="19"/>
      <c r="GB228" s="19"/>
      <c r="GC228" s="19"/>
      <c r="GD228" s="19"/>
      <c r="GE228" s="19"/>
      <c r="GF228" s="19"/>
      <c r="GG228" s="19"/>
      <c r="GH228" s="19"/>
      <c r="GI228" s="19"/>
      <c r="GJ228" s="19"/>
      <c r="GK228" s="19"/>
      <c r="GL228" s="19"/>
      <c r="GM228" s="19"/>
      <c r="GN228" s="19"/>
      <c r="GO228" s="19"/>
      <c r="GP228" s="19">
        <v>1</v>
      </c>
      <c r="GQ228" s="19"/>
      <c r="GR228" s="19">
        <v>1</v>
      </c>
      <c r="GS228" s="19"/>
      <c r="GT228" s="19"/>
      <c r="GU228" s="19"/>
      <c r="GV228" s="19"/>
      <c r="GW228" s="19"/>
      <c r="GX228" s="19"/>
      <c r="GY228" s="19"/>
      <c r="GZ228" s="59"/>
      <c r="HA228" s="19"/>
      <c r="HB228" s="19"/>
      <c r="HC228" s="19"/>
      <c r="HD228" s="19"/>
      <c r="HE228" s="19"/>
      <c r="HF228" s="19"/>
      <c r="HG228" s="19"/>
      <c r="HH228" s="19"/>
      <c r="HI228" s="19"/>
      <c r="HJ228" s="19"/>
      <c r="HK228" s="19"/>
      <c r="HL228" s="19"/>
      <c r="HM228" s="19"/>
      <c r="HN228" s="19"/>
      <c r="HO228" s="19"/>
      <c r="HP228" s="19"/>
    </row>
    <row r="229" spans="2:224" ht="15.75" thickBot="1" x14ac:dyDescent="0.3">
      <c r="B229">
        <v>1028</v>
      </c>
      <c r="C229">
        <v>429</v>
      </c>
      <c r="D229" s="62">
        <v>44164</v>
      </c>
      <c r="E229" t="s">
        <v>1089</v>
      </c>
      <c r="F229">
        <v>31999723772</v>
      </c>
      <c r="G229">
        <v>0</v>
      </c>
      <c r="H229">
        <v>0</v>
      </c>
      <c r="I229" t="s">
        <v>1090</v>
      </c>
      <c r="J229" t="s">
        <v>26</v>
      </c>
      <c r="K229" t="s">
        <v>622</v>
      </c>
      <c r="M229" t="s">
        <v>2378</v>
      </c>
      <c r="N229" t="s">
        <v>2403</v>
      </c>
      <c r="O229" t="s">
        <v>2381</v>
      </c>
      <c r="P229" t="s">
        <v>2431</v>
      </c>
      <c r="R229">
        <v>112.7</v>
      </c>
      <c r="S229">
        <v>16.309999999999999</v>
      </c>
      <c r="T229" t="s">
        <v>2395</v>
      </c>
      <c r="Y229" s="18"/>
      <c r="Z229" s="18"/>
      <c r="AA229" s="18"/>
      <c r="AB229" s="18"/>
      <c r="AC229" s="18"/>
      <c r="AD229" s="18"/>
      <c r="AE229" s="18"/>
      <c r="AF229" s="18"/>
      <c r="AG229" s="18">
        <v>1</v>
      </c>
      <c r="AH229">
        <v>1</v>
      </c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>
        <v>0</v>
      </c>
      <c r="AV229" s="18"/>
      <c r="AW229" s="18"/>
      <c r="AX229" s="18"/>
      <c r="AY229" s="18"/>
      <c r="AZ229" s="18"/>
      <c r="BA229" s="18"/>
      <c r="BB229" s="18">
        <v>0.4</v>
      </c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  <c r="BM229" s="19"/>
      <c r="BN229" s="19"/>
      <c r="BO229" s="19"/>
      <c r="BP229" s="19"/>
      <c r="BQ229" s="19"/>
      <c r="BR229" s="19"/>
      <c r="BS229" s="19"/>
      <c r="BT229" s="19"/>
      <c r="BU229" s="19">
        <v>1</v>
      </c>
      <c r="BV229" s="19">
        <v>1</v>
      </c>
      <c r="BW229" s="19"/>
      <c r="BX229" s="19"/>
      <c r="BY229" s="19"/>
      <c r="BZ229" s="19"/>
      <c r="CA229" s="19"/>
      <c r="CB229" s="19"/>
      <c r="CC229" s="19"/>
      <c r="CD229" s="19"/>
      <c r="CE229" s="19"/>
      <c r="CF229" s="19"/>
      <c r="CG229" s="19"/>
      <c r="CH229" s="19"/>
      <c r="CI229" s="19"/>
      <c r="CJ229" s="19"/>
      <c r="CK229" s="19"/>
      <c r="CL229" s="19"/>
      <c r="CM229" s="19"/>
      <c r="CN229" s="19"/>
      <c r="CO229" s="19"/>
      <c r="CP229" s="19">
        <v>1</v>
      </c>
      <c r="CQ229" s="19"/>
      <c r="CR229" s="19"/>
      <c r="CS229" s="19"/>
      <c r="CT229" s="19"/>
      <c r="CU229" s="19"/>
      <c r="CV229" s="19"/>
      <c r="CW229" s="19"/>
      <c r="CX229" s="19"/>
      <c r="CY229" s="19"/>
      <c r="CZ229" s="19"/>
      <c r="DA229" s="19"/>
      <c r="DB229" s="19"/>
      <c r="DC229" s="19"/>
      <c r="DD229" s="19"/>
      <c r="DE229" s="19"/>
      <c r="DF229" s="19"/>
      <c r="DG229" s="19"/>
      <c r="DH229" s="19"/>
      <c r="DI229" s="19"/>
      <c r="DJ229" s="19"/>
      <c r="DK229" s="19"/>
      <c r="DL229" s="19"/>
      <c r="DM229" s="19"/>
      <c r="DN229" s="19"/>
      <c r="DO229" s="19"/>
      <c r="DP229" s="19"/>
      <c r="DQ229" s="19"/>
      <c r="DR229" s="19"/>
      <c r="DS229" s="19"/>
      <c r="DT229" s="23"/>
      <c r="DU229" s="19"/>
      <c r="DV229" s="19"/>
      <c r="DW229" s="23"/>
      <c r="DX229" s="18"/>
      <c r="DY229" s="18"/>
      <c r="DZ229" s="22"/>
      <c r="EA229" s="19"/>
      <c r="EB229" s="19"/>
      <c r="EC229" s="19"/>
      <c r="ED229" s="19"/>
      <c r="EE229" s="19"/>
      <c r="EF229" s="19"/>
      <c r="EG229" s="23"/>
      <c r="EH229" s="18"/>
      <c r="EI229" s="18"/>
      <c r="EJ229" s="18"/>
      <c r="EK229" s="18"/>
      <c r="EL229" s="18"/>
      <c r="EM229" s="18"/>
      <c r="EN229" s="22"/>
      <c r="EO229" s="18"/>
      <c r="EP229" s="18"/>
      <c r="EQ229" s="18"/>
      <c r="ER229" s="18"/>
      <c r="ES229" s="18"/>
      <c r="ET229" s="18"/>
      <c r="EU229" s="22"/>
      <c r="FI229" s="18"/>
      <c r="FJ229" s="18"/>
      <c r="FK229" s="18"/>
      <c r="FL229" s="18"/>
      <c r="FM229" s="18"/>
      <c r="FN229" s="18"/>
      <c r="FO229" s="18"/>
      <c r="FP229" s="18"/>
      <c r="FQ229" s="18"/>
      <c r="FR229" s="18"/>
      <c r="FS229" s="18"/>
      <c r="FT229" s="18"/>
      <c r="FU229" s="18"/>
      <c r="FV229" s="58"/>
      <c r="FW229" s="19"/>
      <c r="FX229" s="19"/>
      <c r="FY229" s="19"/>
      <c r="FZ229" s="19"/>
      <c r="GA229" s="19"/>
      <c r="GB229" s="19"/>
      <c r="GC229" s="19"/>
      <c r="GD229" s="19"/>
      <c r="GE229" s="19"/>
      <c r="GF229" s="19"/>
      <c r="GG229" s="19"/>
      <c r="GH229" s="19"/>
      <c r="GI229" s="19"/>
      <c r="GJ229" s="19"/>
      <c r="GK229" s="19"/>
      <c r="GL229" s="19"/>
      <c r="GM229" s="19"/>
      <c r="GN229" s="19"/>
      <c r="GO229" s="19"/>
      <c r="GP229" s="19"/>
      <c r="GQ229" s="19"/>
      <c r="GR229" s="19"/>
      <c r="GS229" s="19"/>
      <c r="GT229" s="19"/>
      <c r="GU229" s="19"/>
      <c r="GV229" s="19"/>
      <c r="GW229" s="19"/>
      <c r="GX229" s="19"/>
      <c r="GY229" s="19"/>
      <c r="GZ229" s="59"/>
      <c r="HA229" s="19"/>
      <c r="HB229" s="19"/>
      <c r="HC229" s="19"/>
      <c r="HD229" s="19"/>
      <c r="HE229" s="19"/>
      <c r="HF229" s="19"/>
      <c r="HG229" s="19"/>
      <c r="HH229" s="19"/>
      <c r="HI229" s="19"/>
      <c r="HJ229" s="19"/>
      <c r="HK229" s="19"/>
      <c r="HL229" s="19"/>
      <c r="HM229" s="19"/>
      <c r="HN229" s="19"/>
      <c r="HO229" s="19"/>
      <c r="HP229" s="19"/>
    </row>
    <row r="230" spans="2:224" ht="15.75" thickBot="1" x14ac:dyDescent="0.3">
      <c r="B230">
        <v>1108</v>
      </c>
      <c r="C230">
        <v>550</v>
      </c>
      <c r="D230" s="62">
        <v>44182</v>
      </c>
      <c r="E230" t="s">
        <v>3142</v>
      </c>
      <c r="F230">
        <v>31982388068</v>
      </c>
      <c r="G230">
        <v>0</v>
      </c>
      <c r="H230">
        <v>0</v>
      </c>
      <c r="I230" t="s">
        <v>810</v>
      </c>
      <c r="J230" t="s">
        <v>26</v>
      </c>
      <c r="K230" t="s">
        <v>622</v>
      </c>
      <c r="M230" t="s">
        <v>2378</v>
      </c>
      <c r="N230" t="s">
        <v>2419</v>
      </c>
      <c r="O230" t="s">
        <v>2381</v>
      </c>
      <c r="P230">
        <v>20</v>
      </c>
      <c r="R230">
        <v>379.9</v>
      </c>
      <c r="S230">
        <v>16.27</v>
      </c>
      <c r="T230" t="s">
        <v>2395</v>
      </c>
      <c r="Y230" s="18"/>
      <c r="Z230" s="18"/>
      <c r="AA230" s="18"/>
      <c r="AB230" s="18"/>
      <c r="AC230" s="18"/>
      <c r="AD230" s="18">
        <v>1</v>
      </c>
      <c r="AE230" s="18">
        <v>0.5</v>
      </c>
      <c r="AF230" s="18"/>
      <c r="AG230" s="18">
        <v>1</v>
      </c>
      <c r="AH230">
        <v>2</v>
      </c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>
        <v>0</v>
      </c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  <c r="BM230" s="19"/>
      <c r="BN230" s="19"/>
      <c r="BO230" s="19"/>
      <c r="BP230" s="19"/>
      <c r="BQ230" s="19"/>
      <c r="BR230" s="19">
        <v>2</v>
      </c>
      <c r="BS230" s="19">
        <v>1</v>
      </c>
      <c r="BT230" s="19"/>
      <c r="BU230" s="19">
        <v>1</v>
      </c>
      <c r="BV230" s="19">
        <v>2</v>
      </c>
      <c r="BW230" s="19"/>
      <c r="BX230" s="19"/>
      <c r="BY230" s="19"/>
      <c r="BZ230" s="19"/>
      <c r="CA230" s="19"/>
      <c r="CB230" s="19"/>
      <c r="CC230" s="19"/>
      <c r="CD230" s="19"/>
      <c r="CE230" s="19"/>
      <c r="CF230" s="19"/>
      <c r="CG230" s="19"/>
      <c r="CH230" s="19"/>
      <c r="CI230" s="19"/>
      <c r="CJ230" s="19"/>
      <c r="CK230" s="19"/>
      <c r="CL230" s="19"/>
      <c r="CM230" s="19"/>
      <c r="CN230" s="19"/>
      <c r="CO230" s="19"/>
      <c r="CP230" s="19"/>
      <c r="CQ230" s="19"/>
      <c r="CR230" s="19"/>
      <c r="CS230" s="19"/>
      <c r="CT230" s="19"/>
      <c r="CU230" s="19"/>
      <c r="CV230" s="19"/>
      <c r="CW230" s="19"/>
      <c r="CX230" s="19"/>
      <c r="CY230" s="19"/>
      <c r="CZ230" s="19"/>
      <c r="DA230" s="19"/>
      <c r="DB230" s="19"/>
      <c r="DC230" s="19"/>
      <c r="DD230" s="19"/>
      <c r="DE230" s="19"/>
      <c r="DF230" s="19"/>
      <c r="DG230" s="19"/>
      <c r="DH230" s="19"/>
      <c r="DI230" s="19"/>
      <c r="DJ230" s="19"/>
      <c r="DK230" s="19"/>
      <c r="DL230" s="19"/>
      <c r="DM230" s="19"/>
      <c r="DN230" s="19"/>
      <c r="DO230" s="19"/>
      <c r="DP230" s="19"/>
      <c r="DQ230" s="19"/>
      <c r="DR230" s="19"/>
      <c r="DS230" s="19"/>
      <c r="DT230" s="23"/>
      <c r="DU230" s="19"/>
      <c r="DV230" s="19"/>
      <c r="DW230" s="23"/>
      <c r="DX230" s="18"/>
      <c r="DY230" s="18"/>
      <c r="DZ230" s="22"/>
      <c r="EA230" s="19"/>
      <c r="EB230" s="19"/>
      <c r="EC230" s="19"/>
      <c r="ED230" s="19"/>
      <c r="EE230" s="19"/>
      <c r="EF230" s="19"/>
      <c r="EG230" s="23"/>
      <c r="EH230" s="18"/>
      <c r="EI230" s="18"/>
      <c r="EJ230" s="18"/>
      <c r="EK230" s="18"/>
      <c r="EL230" s="18"/>
      <c r="EM230" s="18"/>
      <c r="EN230" s="22"/>
      <c r="EO230" s="18"/>
      <c r="EP230" s="18"/>
      <c r="EQ230" s="18"/>
      <c r="ER230" s="18"/>
      <c r="ES230" s="18"/>
      <c r="ET230" s="18"/>
      <c r="EU230" s="22"/>
      <c r="FC230">
        <v>0.84599999999999997</v>
      </c>
      <c r="FD230">
        <v>1</v>
      </c>
      <c r="FI230" s="18"/>
      <c r="FJ230" s="18"/>
      <c r="FK230" s="18"/>
      <c r="FL230" s="18"/>
      <c r="FM230" s="18"/>
      <c r="FN230" s="18"/>
      <c r="FO230" s="18"/>
      <c r="FP230" s="18"/>
      <c r="FQ230" s="18"/>
      <c r="FR230" s="18"/>
      <c r="FS230" s="18"/>
      <c r="FT230" s="18"/>
      <c r="FU230" s="18"/>
      <c r="FV230" s="58"/>
      <c r="FW230" s="19"/>
      <c r="FX230" s="19">
        <v>1.66</v>
      </c>
      <c r="FY230" s="19">
        <v>1.18</v>
      </c>
      <c r="FZ230" s="19">
        <v>0.876</v>
      </c>
      <c r="GA230" s="19"/>
      <c r="GB230" s="19"/>
      <c r="GC230" s="19"/>
      <c r="GD230" s="19"/>
      <c r="GE230" s="19"/>
      <c r="GF230" s="19"/>
      <c r="GG230" s="19"/>
      <c r="GH230" s="19"/>
      <c r="GI230" s="19"/>
      <c r="GJ230" s="19"/>
      <c r="GK230" s="19"/>
      <c r="GL230" s="19"/>
      <c r="GM230" s="19"/>
      <c r="GN230" s="19"/>
      <c r="GO230" s="19"/>
      <c r="GP230" s="19"/>
      <c r="GQ230" s="19"/>
      <c r="GR230" s="19"/>
      <c r="GS230" s="19"/>
      <c r="GT230" s="19"/>
      <c r="GU230" s="19"/>
      <c r="GV230" s="19"/>
      <c r="GW230" s="19"/>
      <c r="GX230" s="19"/>
      <c r="GY230" s="19"/>
      <c r="GZ230" s="59"/>
      <c r="HA230" s="19"/>
      <c r="HB230" s="19">
        <v>2</v>
      </c>
      <c r="HC230" s="19">
        <v>1</v>
      </c>
      <c r="HD230" s="19">
        <v>1</v>
      </c>
      <c r="HE230" s="19"/>
      <c r="HF230" s="19"/>
      <c r="HG230" s="19"/>
      <c r="HH230" s="19"/>
      <c r="HI230" s="19"/>
      <c r="HJ230" s="19"/>
      <c r="HK230" s="19"/>
      <c r="HL230" s="19"/>
      <c r="HM230" s="19"/>
      <c r="HN230" s="19"/>
      <c r="HO230" s="19"/>
      <c r="HP230" s="19"/>
    </row>
    <row r="231" spans="2:224" ht="15.75" thickBot="1" x14ac:dyDescent="0.3">
      <c r="B231">
        <v>1212</v>
      </c>
      <c r="C231">
        <v>1012</v>
      </c>
      <c r="D231" s="62">
        <v>44195</v>
      </c>
      <c r="E231" t="s">
        <v>3271</v>
      </c>
      <c r="F231">
        <v>31988195980</v>
      </c>
      <c r="G231">
        <v>0</v>
      </c>
      <c r="H231">
        <v>0</v>
      </c>
      <c r="I231" t="s">
        <v>3272</v>
      </c>
      <c r="J231" t="s">
        <v>20</v>
      </c>
      <c r="K231" t="s">
        <v>1104</v>
      </c>
      <c r="M231" t="s">
        <v>2378</v>
      </c>
      <c r="N231" t="s">
        <v>2379</v>
      </c>
      <c r="O231" t="s">
        <v>2381</v>
      </c>
      <c r="P231">
        <v>20</v>
      </c>
      <c r="R231">
        <v>379.9</v>
      </c>
      <c r="S231">
        <v>16.22</v>
      </c>
      <c r="T231" t="s">
        <v>2395</v>
      </c>
      <c r="Y231" s="18">
        <v>2.9</v>
      </c>
      <c r="Z231" s="18"/>
      <c r="AA231" s="18"/>
      <c r="AB231" s="18"/>
      <c r="AC231" s="18"/>
      <c r="AD231" s="18">
        <v>1</v>
      </c>
      <c r="AE231" s="18">
        <v>0.5</v>
      </c>
      <c r="AF231" s="18">
        <v>1</v>
      </c>
      <c r="AG231" s="18"/>
      <c r="AH231">
        <v>1</v>
      </c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>
        <v>0</v>
      </c>
      <c r="AV231" s="18"/>
      <c r="AW231" s="18"/>
      <c r="AX231" s="18"/>
      <c r="AY231" s="18">
        <v>0.86</v>
      </c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  <c r="BM231" s="19">
        <v>2</v>
      </c>
      <c r="BN231" s="19"/>
      <c r="BO231" s="19"/>
      <c r="BP231" s="19"/>
      <c r="BQ231" s="19"/>
      <c r="BR231" s="19">
        <v>2</v>
      </c>
      <c r="BS231" s="19">
        <v>1</v>
      </c>
      <c r="BT231" s="19">
        <v>1</v>
      </c>
      <c r="BU231" s="19"/>
      <c r="BV231" s="19">
        <v>1</v>
      </c>
      <c r="BW231" s="19"/>
      <c r="BX231" s="19"/>
      <c r="BY231" s="19"/>
      <c r="BZ231" s="19"/>
      <c r="CA231" s="19"/>
      <c r="CB231" s="19"/>
      <c r="CC231" s="19"/>
      <c r="CD231" s="19"/>
      <c r="CE231" s="19"/>
      <c r="CF231" s="19"/>
      <c r="CG231" s="19"/>
      <c r="CH231" s="19"/>
      <c r="CI231" s="19"/>
      <c r="CJ231" s="19"/>
      <c r="CK231" s="19"/>
      <c r="CL231" s="19"/>
      <c r="CM231" s="19">
        <v>1</v>
      </c>
      <c r="CN231" s="19"/>
      <c r="CO231" s="19"/>
      <c r="CP231" s="19"/>
      <c r="CQ231" s="19"/>
      <c r="CR231" s="19"/>
      <c r="CS231" s="19"/>
      <c r="CT231" s="19"/>
      <c r="CU231" s="19"/>
      <c r="CV231" s="19"/>
      <c r="CW231" s="19"/>
      <c r="CX231" s="19"/>
      <c r="CY231" s="19"/>
      <c r="CZ231" s="19"/>
      <c r="DA231" s="19"/>
      <c r="DB231" s="19"/>
      <c r="DC231" s="19"/>
      <c r="DD231" s="19"/>
      <c r="DE231" s="19"/>
      <c r="DF231" s="19"/>
      <c r="DG231" s="19"/>
      <c r="DH231" s="19"/>
      <c r="DI231" s="19"/>
      <c r="DJ231" s="19"/>
      <c r="DK231" s="19"/>
      <c r="DL231" s="19"/>
      <c r="DM231" s="19"/>
      <c r="DN231" s="19"/>
      <c r="DO231" s="19"/>
      <c r="DP231" s="19"/>
      <c r="DQ231" s="19"/>
      <c r="DR231" s="19"/>
      <c r="DS231" s="19"/>
      <c r="DT231" s="23"/>
      <c r="DU231" s="19"/>
      <c r="DV231" s="19"/>
      <c r="DW231" s="23"/>
      <c r="DX231" s="18"/>
      <c r="DY231" s="18"/>
      <c r="DZ231" s="22"/>
      <c r="EA231" s="19"/>
      <c r="EB231" s="19"/>
      <c r="EC231" s="19"/>
      <c r="ED231" s="19"/>
      <c r="EE231" s="19"/>
      <c r="EF231" s="19"/>
      <c r="EG231" s="23"/>
      <c r="EH231" s="18"/>
      <c r="EI231" s="18"/>
      <c r="EJ231" s="18"/>
      <c r="EK231" s="18"/>
      <c r="EL231" s="18"/>
      <c r="EM231" s="18"/>
      <c r="EN231" s="22"/>
      <c r="EO231" s="18"/>
      <c r="EP231" s="18"/>
      <c r="EQ231" s="18"/>
      <c r="ER231" s="18"/>
      <c r="ES231" s="18"/>
      <c r="ET231" s="18"/>
      <c r="EU231" s="22"/>
      <c r="FC231">
        <v>0.75800000000000001</v>
      </c>
      <c r="FD231">
        <v>1</v>
      </c>
      <c r="FI231" s="18"/>
      <c r="FJ231" s="18"/>
      <c r="FK231" s="18"/>
      <c r="FL231" s="18">
        <v>0.4</v>
      </c>
      <c r="FM231" s="18"/>
      <c r="FN231" s="18"/>
      <c r="FO231" s="18"/>
      <c r="FP231" s="18"/>
      <c r="FQ231" s="18"/>
      <c r="FR231" s="18"/>
      <c r="FS231" s="18">
        <v>0.5</v>
      </c>
      <c r="FT231" s="18"/>
      <c r="FU231" s="18"/>
      <c r="FV231" s="58"/>
      <c r="FW231" s="19"/>
      <c r="FX231" s="19"/>
      <c r="FY231" s="19"/>
      <c r="FZ231" s="19"/>
      <c r="GA231" s="19"/>
      <c r="GB231" s="19"/>
      <c r="GC231" s="19"/>
      <c r="GD231" s="19"/>
      <c r="GE231" s="19"/>
      <c r="GF231" s="19"/>
      <c r="GG231" s="19"/>
      <c r="GH231" s="19"/>
      <c r="GI231" s="19"/>
      <c r="GJ231" s="19"/>
      <c r="GK231" s="19"/>
      <c r="GL231" s="19"/>
      <c r="GM231" s="19"/>
      <c r="GN231" s="19"/>
      <c r="GO231" s="19"/>
      <c r="GP231" s="19">
        <v>2</v>
      </c>
      <c r="GQ231" s="19"/>
      <c r="GR231" s="19"/>
      <c r="GS231" s="19"/>
      <c r="GT231" s="19"/>
      <c r="GU231" s="19"/>
      <c r="GV231" s="19"/>
      <c r="GW231" s="19">
        <v>1</v>
      </c>
      <c r="GX231" s="19"/>
      <c r="GY231" s="19"/>
      <c r="GZ231" s="59"/>
      <c r="HA231" s="19"/>
      <c r="HB231" s="19"/>
      <c r="HC231" s="19"/>
      <c r="HD231" s="19"/>
      <c r="HE231" s="19"/>
      <c r="HF231" s="19"/>
      <c r="HG231" s="19"/>
      <c r="HH231" s="19"/>
      <c r="HI231" s="19"/>
      <c r="HJ231" s="19"/>
      <c r="HK231" s="19"/>
      <c r="HL231" s="19"/>
      <c r="HM231" s="19"/>
      <c r="HN231" s="19"/>
      <c r="HO231" s="19"/>
      <c r="HP231" s="19"/>
    </row>
    <row r="232" spans="2:224" ht="15.75" thickBot="1" x14ac:dyDescent="0.3">
      <c r="B232">
        <v>959</v>
      </c>
      <c r="C232">
        <v>910</v>
      </c>
      <c r="D232" s="62">
        <v>44146</v>
      </c>
      <c r="E232" t="s">
        <v>3007</v>
      </c>
      <c r="F232">
        <v>31992199143</v>
      </c>
      <c r="G232" t="s">
        <v>3009</v>
      </c>
      <c r="H232">
        <v>0</v>
      </c>
      <c r="I232" t="s">
        <v>3008</v>
      </c>
      <c r="J232" t="s">
        <v>20</v>
      </c>
      <c r="K232" t="s">
        <v>90</v>
      </c>
      <c r="L232" t="s">
        <v>3008</v>
      </c>
      <c r="M232" t="s">
        <v>2378</v>
      </c>
      <c r="N232" t="s">
        <v>2379</v>
      </c>
      <c r="O232" t="s">
        <v>2381</v>
      </c>
      <c r="P232">
        <v>15</v>
      </c>
      <c r="R232">
        <v>268.89999999999998</v>
      </c>
      <c r="S232">
        <v>16.11</v>
      </c>
      <c r="T232" t="s">
        <v>2395</v>
      </c>
      <c r="Y232" s="18"/>
      <c r="Z232" s="18"/>
      <c r="AA232" s="18"/>
      <c r="AB232" s="18"/>
      <c r="AC232" s="18"/>
      <c r="AD232" s="18"/>
      <c r="AE232" s="18"/>
      <c r="AF232" s="18"/>
      <c r="AG232" s="18">
        <v>2</v>
      </c>
      <c r="AH232">
        <v>1</v>
      </c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>
        <v>0</v>
      </c>
      <c r="AV232" s="18"/>
      <c r="AW232" s="18"/>
      <c r="AX232" s="18"/>
      <c r="AY232" s="18"/>
      <c r="AZ232" s="18"/>
      <c r="BA232" s="18"/>
      <c r="BB232" s="18">
        <v>0.4</v>
      </c>
      <c r="BC232" s="18"/>
      <c r="BD232" s="18"/>
      <c r="BE232" s="18">
        <v>0.5</v>
      </c>
      <c r="BF232" s="18"/>
      <c r="BG232" s="18"/>
      <c r="BH232" s="18"/>
      <c r="BI232" s="18"/>
      <c r="BJ232" s="18"/>
      <c r="BK232" s="18"/>
      <c r="BL232" s="18"/>
      <c r="BM232" s="19"/>
      <c r="BN232" s="19"/>
      <c r="BO232" s="19"/>
      <c r="BP232" s="19"/>
      <c r="BQ232" s="19"/>
      <c r="BR232" s="19"/>
      <c r="BS232" s="19"/>
      <c r="BT232" s="19"/>
      <c r="BU232" s="19">
        <v>2</v>
      </c>
      <c r="BV232" s="19">
        <v>1</v>
      </c>
      <c r="BW232" s="19"/>
      <c r="BX232" s="19"/>
      <c r="BY232" s="19"/>
      <c r="BZ232" s="19"/>
      <c r="CA232" s="19"/>
      <c r="CB232" s="19"/>
      <c r="CC232" s="19"/>
      <c r="CD232" s="19"/>
      <c r="CE232" s="19"/>
      <c r="CF232" s="19"/>
      <c r="CG232" s="19"/>
      <c r="CH232" s="19"/>
      <c r="CI232" s="19"/>
      <c r="CJ232" s="19"/>
      <c r="CK232" s="19"/>
      <c r="CL232" s="19"/>
      <c r="CM232" s="19"/>
      <c r="CN232" s="19"/>
      <c r="CO232" s="19"/>
      <c r="CP232" s="19">
        <v>1</v>
      </c>
      <c r="CQ232" s="19"/>
      <c r="CR232" s="19"/>
      <c r="CS232" s="19">
        <v>1</v>
      </c>
      <c r="CT232" s="19"/>
      <c r="CU232" s="19"/>
      <c r="CV232" s="19"/>
      <c r="CW232" s="19"/>
      <c r="CX232" s="19"/>
      <c r="CY232" s="19"/>
      <c r="CZ232" s="19"/>
      <c r="DA232" s="19"/>
      <c r="DB232" s="19"/>
      <c r="DC232" s="19"/>
      <c r="DD232" s="19"/>
      <c r="DE232" s="19"/>
      <c r="DF232" s="19"/>
      <c r="DG232" s="19"/>
      <c r="DH232" s="19"/>
      <c r="DI232" s="19"/>
      <c r="DJ232" s="19"/>
      <c r="DK232" s="19"/>
      <c r="DL232" s="19"/>
      <c r="DM232" s="19"/>
      <c r="DN232" s="19"/>
      <c r="DO232" s="19"/>
      <c r="DP232" s="19"/>
      <c r="DQ232" s="19"/>
      <c r="DR232" s="19"/>
      <c r="DS232" s="19"/>
      <c r="DT232" s="23"/>
      <c r="DU232" s="19"/>
      <c r="DV232" s="19"/>
      <c r="DW232" s="23"/>
      <c r="DX232" s="18"/>
      <c r="DY232" s="18"/>
      <c r="DZ232" s="22"/>
      <c r="EA232" s="19"/>
      <c r="EB232" s="19"/>
      <c r="EC232" s="19"/>
      <c r="ED232" s="19"/>
      <c r="EE232" s="19"/>
      <c r="EF232" s="19"/>
      <c r="EG232" s="23"/>
      <c r="EH232" s="18"/>
      <c r="EI232" s="18"/>
      <c r="EJ232" s="18"/>
      <c r="EK232" s="18"/>
      <c r="EL232" s="18"/>
      <c r="EM232" s="18"/>
      <c r="EN232" s="22"/>
      <c r="EO232" s="18"/>
      <c r="EP232" s="18"/>
      <c r="EQ232" s="18"/>
      <c r="ER232" s="18"/>
      <c r="ES232" s="18"/>
      <c r="ET232" s="18"/>
      <c r="EU232" s="22"/>
      <c r="FI232" s="18"/>
      <c r="FJ232" s="18">
        <v>0.93799999999999994</v>
      </c>
      <c r="FK232" s="18"/>
      <c r="FL232" s="18"/>
      <c r="FM232" s="18"/>
      <c r="FN232" s="18">
        <v>0.93400000000000005</v>
      </c>
      <c r="FO232" s="18"/>
      <c r="FP232" s="18"/>
      <c r="FQ232" s="18"/>
      <c r="FR232" s="18"/>
      <c r="FS232" s="18"/>
      <c r="FT232" s="18"/>
      <c r="FU232" s="18"/>
      <c r="FV232" s="58"/>
      <c r="FW232" s="19"/>
      <c r="FX232" s="19"/>
      <c r="FY232" s="19"/>
      <c r="FZ232" s="19"/>
      <c r="GA232" s="19"/>
      <c r="GB232" s="19"/>
      <c r="GC232" s="19"/>
      <c r="GD232" s="19"/>
      <c r="GE232" s="19"/>
      <c r="GF232" s="19"/>
      <c r="GG232" s="19"/>
      <c r="GH232" s="19"/>
      <c r="GI232" s="19"/>
      <c r="GJ232" s="19"/>
      <c r="GK232" s="19"/>
      <c r="GL232" s="19"/>
      <c r="GM232" s="19"/>
      <c r="GN232" s="19">
        <v>1</v>
      </c>
      <c r="GO232" s="19"/>
      <c r="GP232" s="19"/>
      <c r="GQ232" s="19"/>
      <c r="GR232" s="19">
        <v>1</v>
      </c>
      <c r="GS232" s="19"/>
      <c r="GT232" s="19"/>
      <c r="GU232" s="19"/>
      <c r="GV232" s="19"/>
      <c r="GW232" s="19"/>
      <c r="GX232" s="19"/>
      <c r="GY232" s="19"/>
      <c r="GZ232" s="59"/>
      <c r="HA232" s="19"/>
      <c r="HB232" s="19"/>
      <c r="HC232" s="19"/>
      <c r="HD232" s="19"/>
      <c r="HE232" s="19"/>
      <c r="HF232" s="19"/>
      <c r="HG232" s="19"/>
      <c r="HH232" s="19"/>
      <c r="HI232" s="19"/>
      <c r="HJ232" s="19"/>
      <c r="HK232" s="19"/>
      <c r="HL232" s="19"/>
      <c r="HM232" s="19"/>
      <c r="HN232" s="19"/>
      <c r="HO232" s="19"/>
      <c r="HP232" s="19"/>
    </row>
    <row r="233" spans="2:224" ht="15.75" thickBot="1" x14ac:dyDescent="0.3">
      <c r="B233">
        <v>1045</v>
      </c>
      <c r="C233">
        <v>951</v>
      </c>
      <c r="D233" s="62">
        <v>44170</v>
      </c>
      <c r="E233" t="s">
        <v>3146</v>
      </c>
      <c r="F233">
        <v>31989766529</v>
      </c>
      <c r="G233">
        <v>0</v>
      </c>
      <c r="H233">
        <v>0</v>
      </c>
      <c r="I233" t="s">
        <v>3147</v>
      </c>
      <c r="J233" t="s">
        <v>20</v>
      </c>
      <c r="K233" t="s">
        <v>2942</v>
      </c>
      <c r="L233" t="s">
        <v>3147</v>
      </c>
      <c r="M233" t="s">
        <v>2378</v>
      </c>
      <c r="N233" t="s">
        <v>2379</v>
      </c>
      <c r="O233" t="s">
        <v>2381</v>
      </c>
      <c r="P233">
        <v>15</v>
      </c>
      <c r="R233">
        <v>249.9</v>
      </c>
      <c r="S233">
        <v>16</v>
      </c>
      <c r="T233" t="s">
        <v>2395</v>
      </c>
      <c r="Y233" s="18"/>
      <c r="Z233" s="18"/>
      <c r="AA233" s="18"/>
      <c r="AB233" s="18"/>
      <c r="AC233" s="18"/>
      <c r="AD233" s="18">
        <v>1.5</v>
      </c>
      <c r="AE233" s="18"/>
      <c r="AF233" s="18"/>
      <c r="AG233" s="18">
        <v>1</v>
      </c>
      <c r="AH233">
        <v>1</v>
      </c>
      <c r="AI233" s="18"/>
      <c r="AJ233" s="18"/>
      <c r="AK233" s="18"/>
      <c r="AL233" s="18">
        <v>0.5</v>
      </c>
      <c r="AM233" s="18"/>
      <c r="AN233" s="18"/>
      <c r="AO233" s="18"/>
      <c r="AP233" s="18"/>
      <c r="AQ233" s="18"/>
      <c r="AR233" s="18"/>
      <c r="AS233" s="18"/>
      <c r="AT233" s="18"/>
      <c r="AU233">
        <v>0</v>
      </c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  <c r="BM233" s="19"/>
      <c r="BN233" s="19"/>
      <c r="BO233" s="19"/>
      <c r="BP233" s="19"/>
      <c r="BQ233" s="19"/>
      <c r="BR233" s="19">
        <v>3</v>
      </c>
      <c r="BS233" s="19"/>
      <c r="BT233" s="19"/>
      <c r="BU233" s="19">
        <v>1</v>
      </c>
      <c r="BV233" s="19">
        <v>1</v>
      </c>
      <c r="BW233" s="19"/>
      <c r="BX233" s="19"/>
      <c r="BY233" s="19"/>
      <c r="BZ233" s="19">
        <v>1</v>
      </c>
      <c r="CA233" s="19"/>
      <c r="CB233" s="19"/>
      <c r="CC233" s="19"/>
      <c r="CD233" s="19"/>
      <c r="CE233" s="19"/>
      <c r="CF233" s="19"/>
      <c r="CG233" s="19"/>
      <c r="CH233" s="19"/>
      <c r="CI233" s="19"/>
      <c r="CJ233" s="19"/>
      <c r="CK233" s="19"/>
      <c r="CL233" s="19"/>
      <c r="CM233" s="19"/>
      <c r="CN233" s="19"/>
      <c r="CO233" s="19"/>
      <c r="CP233" s="19"/>
      <c r="CQ233" s="19"/>
      <c r="CR233" s="19"/>
      <c r="CS233" s="19"/>
      <c r="CT233" s="19"/>
      <c r="CU233" s="19"/>
      <c r="CV233" s="19"/>
      <c r="CW233" s="19"/>
      <c r="CX233" s="19"/>
      <c r="CY233" s="19"/>
      <c r="CZ233" s="19"/>
      <c r="DA233" s="19"/>
      <c r="DB233" s="19"/>
      <c r="DC233" s="19"/>
      <c r="DD233" s="19"/>
      <c r="DE233" s="19"/>
      <c r="DF233" s="19"/>
      <c r="DG233" s="19"/>
      <c r="DH233" s="19"/>
      <c r="DI233" s="19"/>
      <c r="DJ233" s="19"/>
      <c r="DK233" s="19"/>
      <c r="DL233" s="19"/>
      <c r="DM233" s="19"/>
      <c r="DN233" s="19"/>
      <c r="DO233" s="19"/>
      <c r="DP233" s="19"/>
      <c r="DQ233" s="19"/>
      <c r="DR233" s="19"/>
      <c r="DS233" s="19"/>
      <c r="DT233" s="23"/>
      <c r="DU233" s="19"/>
      <c r="DV233" s="19"/>
      <c r="DW233" s="23"/>
      <c r="DX233" s="18"/>
      <c r="DY233" s="18"/>
      <c r="DZ233" s="22"/>
      <c r="EA233" s="19"/>
      <c r="EB233" s="19"/>
      <c r="EC233" s="19"/>
      <c r="ED233" s="19"/>
      <c r="EE233" s="19"/>
      <c r="EF233" s="19"/>
      <c r="EG233" s="23"/>
      <c r="EH233" s="18"/>
      <c r="EI233" s="18"/>
      <c r="EJ233" s="18"/>
      <c r="EK233" s="18"/>
      <c r="EL233" s="18"/>
      <c r="EM233" s="18"/>
      <c r="EN233" s="22"/>
      <c r="EO233" s="18"/>
      <c r="EP233" s="18"/>
      <c r="EQ233" s="18"/>
      <c r="ER233" s="18"/>
      <c r="ES233" s="18"/>
      <c r="ET233" s="18"/>
      <c r="EU233" s="22"/>
      <c r="FC233">
        <v>0.82199999999999995</v>
      </c>
      <c r="FD233">
        <v>1</v>
      </c>
      <c r="FI233" s="18"/>
      <c r="FJ233" s="18"/>
      <c r="FK233" s="18"/>
      <c r="FL233" s="18"/>
      <c r="FM233" s="18"/>
      <c r="FN233" s="18"/>
      <c r="FO233" s="18"/>
      <c r="FP233" s="18"/>
      <c r="FQ233" s="18"/>
      <c r="FR233" s="18"/>
      <c r="FS233" s="18"/>
      <c r="FT233" s="18"/>
      <c r="FU233" s="18"/>
      <c r="FV233" s="58"/>
      <c r="FW233" s="19"/>
      <c r="FX233" s="19"/>
      <c r="FY233" s="19">
        <v>0.7</v>
      </c>
      <c r="FZ233" s="19"/>
      <c r="GA233" s="19"/>
      <c r="GB233" s="19"/>
      <c r="GC233" s="19"/>
      <c r="GD233" s="19"/>
      <c r="GE233" s="19"/>
      <c r="GF233" s="19"/>
      <c r="GG233" s="19"/>
      <c r="GH233" s="19"/>
      <c r="GI233" s="19"/>
      <c r="GJ233" s="19"/>
      <c r="GK233" s="19"/>
      <c r="GL233" s="19"/>
      <c r="GM233" s="19"/>
      <c r="GN233" s="19"/>
      <c r="GO233" s="19"/>
      <c r="GP233" s="19"/>
      <c r="GQ233" s="19"/>
      <c r="GR233" s="19"/>
      <c r="GS233" s="19"/>
      <c r="GT233" s="19"/>
      <c r="GU233" s="19"/>
      <c r="GV233" s="19"/>
      <c r="GW233" s="19"/>
      <c r="GX233" s="19"/>
      <c r="GY233" s="19"/>
      <c r="GZ233" s="59"/>
      <c r="HA233" s="19"/>
      <c r="HB233" s="19"/>
      <c r="HC233" s="19">
        <v>1</v>
      </c>
      <c r="HD233" s="19"/>
      <c r="HE233" s="19"/>
      <c r="HF233" s="19"/>
      <c r="HG233" s="19"/>
      <c r="HH233" s="19"/>
      <c r="HI233" s="19"/>
      <c r="HJ233" s="19"/>
      <c r="HK233" s="19"/>
      <c r="HL233" s="19"/>
      <c r="HM233" s="19"/>
      <c r="HN233" s="19"/>
      <c r="HO233" s="19"/>
      <c r="HP233" s="19"/>
    </row>
    <row r="234" spans="2:224" ht="15.75" thickBot="1" x14ac:dyDescent="0.3">
      <c r="B234">
        <v>848</v>
      </c>
      <c r="C234">
        <v>891</v>
      </c>
      <c r="D234" s="62">
        <v>44119</v>
      </c>
      <c r="E234" t="s">
        <v>2943</v>
      </c>
      <c r="F234">
        <v>31995901261</v>
      </c>
      <c r="G234" t="s">
        <v>2945</v>
      </c>
      <c r="H234">
        <v>0</v>
      </c>
      <c r="I234" t="s">
        <v>2944</v>
      </c>
      <c r="J234" t="s">
        <v>20</v>
      </c>
      <c r="K234" t="s">
        <v>60</v>
      </c>
      <c r="L234" t="s">
        <v>2944</v>
      </c>
      <c r="M234" t="s">
        <v>2378</v>
      </c>
      <c r="N234" t="s">
        <v>2379</v>
      </c>
      <c r="O234" t="s">
        <v>2381</v>
      </c>
      <c r="P234">
        <v>20</v>
      </c>
      <c r="R234">
        <v>413.6</v>
      </c>
      <c r="S234">
        <v>16</v>
      </c>
      <c r="T234" t="s">
        <v>2404</v>
      </c>
      <c r="Y234" s="18">
        <v>1.95</v>
      </c>
      <c r="Z234" s="18"/>
      <c r="AA234" s="18"/>
      <c r="AB234" s="18"/>
      <c r="AC234" s="18">
        <v>0.65</v>
      </c>
      <c r="AD234" s="18">
        <v>2.5</v>
      </c>
      <c r="AE234" s="18"/>
      <c r="AF234" s="18"/>
      <c r="AG234" s="18">
        <v>1</v>
      </c>
      <c r="AH234">
        <v>1</v>
      </c>
      <c r="AI234" s="18"/>
      <c r="AJ234" s="18"/>
      <c r="AK234" s="18"/>
      <c r="AL234" s="18">
        <v>0.5</v>
      </c>
      <c r="AM234" s="18"/>
      <c r="AN234" s="18"/>
      <c r="AO234" s="18"/>
      <c r="AP234" s="18"/>
      <c r="AQ234" s="18"/>
      <c r="AR234" s="18"/>
      <c r="AS234" s="18"/>
      <c r="AT234" s="18"/>
      <c r="AU234">
        <v>0</v>
      </c>
      <c r="AV234" s="18">
        <v>0.95</v>
      </c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  <c r="BM234" s="19">
        <v>2</v>
      </c>
      <c r="BN234" s="19"/>
      <c r="BO234" s="19"/>
      <c r="BP234" s="19"/>
      <c r="BQ234" s="19">
        <v>1</v>
      </c>
      <c r="BR234" s="19">
        <v>5</v>
      </c>
      <c r="BS234" s="19"/>
      <c r="BT234" s="19"/>
      <c r="BU234" s="19">
        <v>1</v>
      </c>
      <c r="BV234" s="19">
        <v>1</v>
      </c>
      <c r="BW234" s="19"/>
      <c r="BX234" s="19"/>
      <c r="BY234" s="19"/>
      <c r="BZ234" s="19">
        <v>1</v>
      </c>
      <c r="CA234" s="19"/>
      <c r="CB234" s="19"/>
      <c r="CC234" s="19"/>
      <c r="CD234" s="19"/>
      <c r="CE234" s="19"/>
      <c r="CF234" s="19"/>
      <c r="CG234" s="19"/>
      <c r="CH234" s="19"/>
      <c r="CI234" s="19"/>
      <c r="CJ234" s="19">
        <v>1</v>
      </c>
      <c r="CK234" s="19"/>
      <c r="CL234" s="19"/>
      <c r="CM234" s="19"/>
      <c r="CN234" s="19"/>
      <c r="CO234" s="19"/>
      <c r="CP234" s="19"/>
      <c r="CQ234" s="19"/>
      <c r="CR234" s="19"/>
      <c r="CS234" s="19"/>
      <c r="CT234" s="19"/>
      <c r="CU234" s="19"/>
      <c r="CV234" s="19"/>
      <c r="CW234" s="19"/>
      <c r="CX234" s="19"/>
      <c r="CY234" s="19"/>
      <c r="CZ234" s="19"/>
      <c r="DA234" s="19"/>
      <c r="DB234" s="19"/>
      <c r="DC234" s="19"/>
      <c r="DD234" s="19"/>
      <c r="DE234" s="19"/>
      <c r="DF234" s="19"/>
      <c r="DG234" s="19"/>
      <c r="DH234" s="19"/>
      <c r="DI234" s="19"/>
      <c r="DJ234" s="19"/>
      <c r="DK234" s="19"/>
      <c r="DL234" s="19"/>
      <c r="DM234" s="19"/>
      <c r="DN234" s="19"/>
      <c r="DO234" s="19"/>
      <c r="DP234" s="19"/>
      <c r="DQ234" s="19"/>
      <c r="DR234" s="19"/>
      <c r="DS234" s="19"/>
      <c r="DT234" s="23"/>
      <c r="DU234" s="19"/>
      <c r="DV234" s="19"/>
      <c r="DW234" s="23"/>
      <c r="DX234" s="18"/>
      <c r="DY234" s="18"/>
      <c r="DZ234" s="22"/>
      <c r="EA234" s="19"/>
      <c r="EB234" s="19"/>
      <c r="EC234" s="19"/>
      <c r="ED234" s="19"/>
      <c r="EE234" s="19"/>
      <c r="EF234" s="19"/>
      <c r="EG234" s="23"/>
      <c r="EH234" s="18"/>
      <c r="EI234" s="18"/>
      <c r="EJ234" s="18"/>
      <c r="EK234" s="18"/>
      <c r="EL234" s="18"/>
      <c r="EM234" s="18"/>
      <c r="EN234" s="22"/>
      <c r="EO234" s="18"/>
      <c r="EP234" s="18"/>
      <c r="EQ234" s="18"/>
      <c r="ER234" s="18"/>
      <c r="ES234" s="18"/>
      <c r="ET234" s="18"/>
      <c r="EU234" s="22"/>
      <c r="FI234" s="18"/>
      <c r="FJ234" s="18"/>
      <c r="FK234" s="18"/>
      <c r="FL234" s="18"/>
      <c r="FM234" s="18"/>
      <c r="FN234" s="18">
        <v>0.67200000000000004</v>
      </c>
      <c r="FO234" s="18"/>
      <c r="FP234" s="18"/>
      <c r="FQ234" s="18"/>
      <c r="FR234" s="18"/>
      <c r="FS234" s="18"/>
      <c r="FT234" s="18"/>
      <c r="FU234" s="18"/>
      <c r="FV234" s="58"/>
      <c r="FW234" s="19"/>
      <c r="FX234" s="19"/>
      <c r="FY234" s="19"/>
      <c r="FZ234" s="19"/>
      <c r="GA234" s="19"/>
      <c r="GB234" s="19"/>
      <c r="GC234" s="19"/>
      <c r="GD234" s="19"/>
      <c r="GE234" s="19"/>
      <c r="GF234" s="19"/>
      <c r="GG234" s="19"/>
      <c r="GH234" s="19"/>
      <c r="GI234" s="19"/>
      <c r="GJ234" s="19"/>
      <c r="GK234" s="19"/>
      <c r="GL234" s="19"/>
      <c r="GM234" s="19"/>
      <c r="GN234" s="19"/>
      <c r="GO234" s="19"/>
      <c r="GP234" s="19"/>
      <c r="GQ234" s="19"/>
      <c r="GR234" s="19">
        <v>1</v>
      </c>
      <c r="GS234" s="19"/>
      <c r="GT234" s="19"/>
      <c r="GU234" s="19"/>
      <c r="GV234" s="19"/>
      <c r="GW234" s="19"/>
      <c r="GX234" s="19"/>
      <c r="GY234" s="19"/>
      <c r="GZ234" s="59"/>
      <c r="HA234" s="19"/>
      <c r="HB234" s="19"/>
      <c r="HC234" s="19"/>
      <c r="HD234" s="19"/>
      <c r="HE234" s="19"/>
      <c r="HF234" s="19"/>
      <c r="HG234" s="19"/>
      <c r="HH234" s="19"/>
      <c r="HI234" s="19"/>
      <c r="HJ234" s="19"/>
      <c r="HK234" s="19"/>
      <c r="HL234" s="19"/>
      <c r="HM234" s="19"/>
      <c r="HN234" s="19"/>
      <c r="HO234" s="19"/>
      <c r="HP234" s="19"/>
    </row>
    <row r="235" spans="2:224" ht="15.75" thickBot="1" x14ac:dyDescent="0.3">
      <c r="B235">
        <v>828</v>
      </c>
      <c r="C235">
        <v>885</v>
      </c>
      <c r="D235" s="62">
        <v>44114</v>
      </c>
      <c r="E235" t="s">
        <v>2927</v>
      </c>
      <c r="F235">
        <v>31994717061</v>
      </c>
      <c r="G235">
        <v>0</v>
      </c>
      <c r="H235">
        <v>0</v>
      </c>
      <c r="I235" t="s">
        <v>2928</v>
      </c>
      <c r="J235" t="s">
        <v>23</v>
      </c>
      <c r="K235" t="s">
        <v>2929</v>
      </c>
      <c r="L235" t="s">
        <v>2928</v>
      </c>
      <c r="M235" t="s">
        <v>2378</v>
      </c>
      <c r="N235" t="s">
        <v>2379</v>
      </c>
      <c r="O235" t="s">
        <v>2381</v>
      </c>
      <c r="P235">
        <v>15</v>
      </c>
      <c r="R235">
        <v>239.9</v>
      </c>
      <c r="S235">
        <v>16</v>
      </c>
      <c r="T235" t="s">
        <v>2430</v>
      </c>
      <c r="Y235" s="18">
        <v>1.214</v>
      </c>
      <c r="Z235" s="18"/>
      <c r="AA235" s="18"/>
      <c r="AB235" s="18"/>
      <c r="AC235" s="18"/>
      <c r="AD235" s="18">
        <v>1</v>
      </c>
      <c r="AE235" s="18">
        <v>0.5</v>
      </c>
      <c r="AF235" s="18"/>
      <c r="AG235" s="18">
        <v>1</v>
      </c>
      <c r="AH235">
        <v>1</v>
      </c>
      <c r="AI235" s="18"/>
      <c r="AJ235" s="18"/>
      <c r="AK235" s="18"/>
      <c r="AL235" s="18">
        <v>0.5</v>
      </c>
      <c r="AM235" s="18"/>
      <c r="AN235" s="18"/>
      <c r="AO235" s="18"/>
      <c r="AP235" s="18"/>
      <c r="AQ235" s="18"/>
      <c r="AR235" s="18"/>
      <c r="AS235" s="18"/>
      <c r="AT235" s="18"/>
      <c r="AU235">
        <v>0</v>
      </c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  <c r="BM235" s="19">
        <v>1</v>
      </c>
      <c r="BN235" s="19"/>
      <c r="BO235" s="19"/>
      <c r="BP235" s="19"/>
      <c r="BQ235" s="19"/>
      <c r="BR235" s="19">
        <v>2</v>
      </c>
      <c r="BS235" s="19">
        <v>1</v>
      </c>
      <c r="BT235" s="19"/>
      <c r="BU235" s="19">
        <v>1</v>
      </c>
      <c r="BV235" s="19">
        <v>1</v>
      </c>
      <c r="BW235" s="19"/>
      <c r="BX235" s="19"/>
      <c r="BY235" s="19"/>
      <c r="BZ235" s="19">
        <v>1</v>
      </c>
      <c r="CA235" s="19"/>
      <c r="CB235" s="19"/>
      <c r="CC235" s="19"/>
      <c r="CD235" s="19"/>
      <c r="CE235" s="19"/>
      <c r="CF235" s="19"/>
      <c r="CG235" s="19"/>
      <c r="CH235" s="19"/>
      <c r="CI235" s="19"/>
      <c r="CJ235" s="19"/>
      <c r="CK235" s="19"/>
      <c r="CL235" s="19"/>
      <c r="CM235" s="19"/>
      <c r="CN235" s="19"/>
      <c r="CO235" s="19"/>
      <c r="CP235" s="19"/>
      <c r="CQ235" s="19"/>
      <c r="CR235" s="19"/>
      <c r="CS235" s="19"/>
      <c r="CT235" s="19"/>
      <c r="CU235" s="19"/>
      <c r="CV235" s="19"/>
      <c r="CW235" s="19"/>
      <c r="CX235" s="19"/>
      <c r="CY235" s="19"/>
      <c r="CZ235" s="19"/>
      <c r="DA235" s="19"/>
      <c r="DB235" s="19"/>
      <c r="DC235" s="19"/>
      <c r="DD235" s="19"/>
      <c r="DE235" s="19"/>
      <c r="DF235" s="19"/>
      <c r="DG235" s="19"/>
      <c r="DH235" s="19"/>
      <c r="DI235" s="19"/>
      <c r="DJ235" s="19"/>
      <c r="DK235" s="19"/>
      <c r="DL235" s="19"/>
      <c r="DM235" s="19"/>
      <c r="DN235" s="19"/>
      <c r="DO235" s="19"/>
      <c r="DP235" s="19"/>
      <c r="DQ235" s="19"/>
      <c r="DR235" s="19"/>
      <c r="DS235" s="19"/>
      <c r="DT235" s="23"/>
      <c r="DU235" s="19"/>
      <c r="DV235" s="19"/>
      <c r="DW235" s="23"/>
      <c r="DX235" s="18"/>
      <c r="DY235" s="18"/>
      <c r="DZ235" s="22"/>
      <c r="EA235" s="19"/>
      <c r="EB235" s="19"/>
      <c r="EC235" s="19"/>
      <c r="ED235" s="19"/>
      <c r="EE235" s="19"/>
      <c r="EF235" s="19"/>
      <c r="EG235" s="23"/>
      <c r="EH235" s="18"/>
      <c r="EI235" s="18"/>
      <c r="EJ235" s="18"/>
      <c r="EK235" s="18"/>
      <c r="EL235" s="18"/>
      <c r="EM235" s="18"/>
      <c r="EN235" s="22"/>
      <c r="EO235" s="18"/>
      <c r="EP235" s="18"/>
      <c r="EQ235" s="18"/>
      <c r="ER235" s="18"/>
      <c r="ES235" s="18"/>
      <c r="ET235" s="18"/>
      <c r="EU235" s="22"/>
      <c r="FC235">
        <v>0.79800000000000004</v>
      </c>
      <c r="FD235">
        <v>1</v>
      </c>
      <c r="FI235" s="18"/>
      <c r="FJ235" s="18"/>
      <c r="FK235" s="18"/>
      <c r="FL235" s="18"/>
      <c r="FM235" s="18"/>
      <c r="FN235" s="18">
        <v>0.65200000000000002</v>
      </c>
      <c r="FO235" s="18"/>
      <c r="FP235" s="18"/>
      <c r="FQ235" s="18"/>
      <c r="FR235" s="18"/>
      <c r="FS235" s="18"/>
      <c r="FT235" s="18"/>
      <c r="FU235" s="18"/>
      <c r="FV235" s="58"/>
      <c r="FW235" s="19"/>
      <c r="FX235" s="19"/>
      <c r="FY235" s="19"/>
      <c r="FZ235" s="19"/>
      <c r="GA235" s="19"/>
      <c r="GB235" s="19"/>
      <c r="GC235" s="19"/>
      <c r="GD235" s="19"/>
      <c r="GE235" s="19"/>
      <c r="GF235" s="19"/>
      <c r="GG235" s="19"/>
      <c r="GH235" s="19"/>
      <c r="GI235" s="19"/>
      <c r="GJ235" s="19"/>
      <c r="GK235" s="19"/>
      <c r="GL235" s="19"/>
      <c r="GM235" s="19"/>
      <c r="GN235" s="19"/>
      <c r="GO235" s="19"/>
      <c r="GP235" s="19"/>
      <c r="GQ235" s="19"/>
      <c r="GR235" s="19">
        <v>1</v>
      </c>
      <c r="GS235" s="19"/>
      <c r="GT235" s="19"/>
      <c r="GU235" s="19"/>
      <c r="GV235" s="19"/>
      <c r="GW235" s="19"/>
      <c r="GX235" s="19"/>
      <c r="GY235" s="19"/>
      <c r="GZ235" s="59"/>
      <c r="HA235" s="19"/>
      <c r="HB235" s="19"/>
      <c r="HC235" s="19"/>
      <c r="HD235" s="19"/>
      <c r="HE235" s="19"/>
      <c r="HF235" s="19"/>
      <c r="HG235" s="19"/>
      <c r="HH235" s="19"/>
      <c r="HI235" s="19"/>
      <c r="HJ235" s="19"/>
      <c r="HK235" s="19"/>
      <c r="HL235" s="19"/>
      <c r="HM235" s="19"/>
      <c r="HN235" s="19"/>
      <c r="HO235" s="19"/>
      <c r="HP235" s="19"/>
    </row>
    <row r="236" spans="2:224" ht="15.75" thickBot="1" x14ac:dyDescent="0.3">
      <c r="B236">
        <v>813</v>
      </c>
      <c r="C236">
        <v>877</v>
      </c>
      <c r="D236" s="62">
        <v>44113</v>
      </c>
      <c r="E236" t="s">
        <v>2904</v>
      </c>
      <c r="F236">
        <v>31997859744</v>
      </c>
      <c r="G236">
        <v>0</v>
      </c>
      <c r="H236">
        <v>0</v>
      </c>
      <c r="I236" t="s">
        <v>2905</v>
      </c>
      <c r="J236" t="s">
        <v>20</v>
      </c>
      <c r="K236" t="s">
        <v>2906</v>
      </c>
      <c r="L236" t="s">
        <v>2905</v>
      </c>
      <c r="M236" t="s">
        <v>2378</v>
      </c>
      <c r="N236" t="s">
        <v>2379</v>
      </c>
      <c r="O236" t="s">
        <v>2381</v>
      </c>
      <c r="P236">
        <v>5</v>
      </c>
      <c r="R236">
        <v>109.9</v>
      </c>
      <c r="S236">
        <v>16</v>
      </c>
      <c r="T236" t="s">
        <v>2404</v>
      </c>
      <c r="Y236" s="18"/>
      <c r="Z236" s="18"/>
      <c r="AA236" s="18"/>
      <c r="AB236" s="18"/>
      <c r="AC236" s="18"/>
      <c r="AD236" s="18">
        <v>0.5</v>
      </c>
      <c r="AE236" s="18"/>
      <c r="AF236" s="18"/>
      <c r="AG236" s="18">
        <v>1</v>
      </c>
      <c r="AH236">
        <v>0</v>
      </c>
      <c r="AI236" s="18"/>
      <c r="AJ236" s="18"/>
      <c r="AK236" s="18"/>
      <c r="AL236" s="18"/>
      <c r="AM236" s="18"/>
      <c r="AN236" s="18"/>
      <c r="AO236" s="18"/>
      <c r="AP236" s="18">
        <v>1.3120000000000001</v>
      </c>
      <c r="AQ236" s="18"/>
      <c r="AR236" s="18"/>
      <c r="AS236" s="18"/>
      <c r="AT236" s="18"/>
      <c r="AU236">
        <v>0</v>
      </c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  <c r="BM236" s="19"/>
      <c r="BN236" s="19"/>
      <c r="BO236" s="19"/>
      <c r="BP236" s="19"/>
      <c r="BQ236" s="19"/>
      <c r="BR236" s="19">
        <v>1</v>
      </c>
      <c r="BS236" s="19"/>
      <c r="BT236" s="19"/>
      <c r="BU236" s="19">
        <v>1</v>
      </c>
      <c r="BV236" s="19"/>
      <c r="BW236" s="19"/>
      <c r="BX236" s="19"/>
      <c r="BY236" s="19"/>
      <c r="BZ236" s="19"/>
      <c r="CA236" s="19"/>
      <c r="CB236" s="19"/>
      <c r="CC236" s="19"/>
      <c r="CD236" s="19">
        <v>1</v>
      </c>
      <c r="CE236" s="19"/>
      <c r="CF236" s="19"/>
      <c r="CG236" s="19"/>
      <c r="CH236" s="19"/>
      <c r="CI236" s="19"/>
      <c r="CJ236" s="19"/>
      <c r="CK236" s="19"/>
      <c r="CL236" s="19"/>
      <c r="CM236" s="19"/>
      <c r="CN236" s="19"/>
      <c r="CO236" s="19"/>
      <c r="CP236" s="19"/>
      <c r="CQ236" s="19"/>
      <c r="CR236" s="19"/>
      <c r="CS236" s="19"/>
      <c r="CT236" s="19"/>
      <c r="CU236" s="19"/>
      <c r="CV236" s="19"/>
      <c r="CW236" s="19"/>
      <c r="CX236" s="19"/>
      <c r="CY236" s="19"/>
      <c r="CZ236" s="19"/>
      <c r="DA236" s="19"/>
      <c r="DB236" s="19"/>
      <c r="DC236" s="19"/>
      <c r="DD236" s="19"/>
      <c r="DE236" s="19"/>
      <c r="DF236" s="19"/>
      <c r="DG236" s="19"/>
      <c r="DH236" s="19"/>
      <c r="DI236" s="19"/>
      <c r="DJ236" s="19"/>
      <c r="DK236" s="19"/>
      <c r="DL236" s="19"/>
      <c r="DM236" s="19"/>
      <c r="DN236" s="19"/>
      <c r="DO236" s="19"/>
      <c r="DP236" s="19"/>
      <c r="DQ236" s="19"/>
      <c r="DR236" s="19"/>
      <c r="DS236" s="19"/>
      <c r="DT236" s="23"/>
      <c r="DU236" s="19"/>
      <c r="DV236" s="19"/>
      <c r="DW236" s="23"/>
      <c r="DX236" s="18"/>
      <c r="DY236" s="18"/>
      <c r="DZ236" s="22"/>
      <c r="EA236" s="19"/>
      <c r="EB236" s="19"/>
      <c r="EC236" s="19"/>
      <c r="ED236" s="19"/>
      <c r="EE236" s="19"/>
      <c r="EF236" s="19"/>
      <c r="EG236" s="23"/>
      <c r="EH236" s="18"/>
      <c r="EI236" s="18"/>
      <c r="EJ236" s="18"/>
      <c r="EK236" s="18"/>
      <c r="EL236" s="18"/>
      <c r="EM236" s="18"/>
      <c r="EN236" s="22"/>
      <c r="EO236" s="18"/>
      <c r="EP236" s="18"/>
      <c r="EQ236" s="18"/>
      <c r="ER236" s="18"/>
      <c r="ES236" s="18"/>
      <c r="ET236" s="18"/>
      <c r="EU236" s="22"/>
      <c r="FI236" s="18"/>
      <c r="FJ236" s="18"/>
      <c r="FK236" s="18"/>
      <c r="FL236" s="18"/>
      <c r="FM236" s="18"/>
      <c r="FN236" s="18"/>
      <c r="FO236" s="18"/>
      <c r="FP236" s="18"/>
      <c r="FQ236" s="18"/>
      <c r="FR236" s="18"/>
      <c r="FS236" s="18"/>
      <c r="FT236" s="18"/>
      <c r="FU236" s="18"/>
      <c r="FV236" s="58"/>
      <c r="FW236" s="19"/>
      <c r="FX236" s="19"/>
      <c r="FY236" s="19"/>
      <c r="FZ236" s="19"/>
      <c r="GA236" s="19"/>
      <c r="GB236" s="19"/>
      <c r="GC236" s="19"/>
      <c r="GD236" s="19"/>
      <c r="GE236" s="19"/>
      <c r="GF236" s="19"/>
      <c r="GG236" s="19"/>
      <c r="GH236" s="19"/>
      <c r="GI236" s="19"/>
      <c r="GJ236" s="19"/>
      <c r="GK236" s="19"/>
      <c r="GL236" s="19"/>
      <c r="GM236" s="19"/>
      <c r="GN236" s="19"/>
      <c r="GO236" s="19"/>
      <c r="GP236" s="19"/>
      <c r="GQ236" s="19"/>
      <c r="GR236" s="19"/>
      <c r="GS236" s="19"/>
      <c r="GT236" s="19"/>
      <c r="GU236" s="19"/>
      <c r="GV236" s="19"/>
      <c r="GW236" s="19"/>
      <c r="GX236" s="19"/>
      <c r="GY236" s="19"/>
      <c r="GZ236" s="59"/>
      <c r="HA236" s="19"/>
      <c r="HB236" s="19"/>
      <c r="HC236" s="19"/>
      <c r="HD236" s="19"/>
      <c r="HE236" s="19"/>
      <c r="HF236" s="19"/>
      <c r="HG236" s="19"/>
      <c r="HH236" s="19"/>
      <c r="HI236" s="19"/>
      <c r="HJ236" s="19"/>
      <c r="HK236" s="19"/>
      <c r="HL236" s="19"/>
      <c r="HM236" s="19"/>
      <c r="HN236" s="19"/>
      <c r="HO236" s="19"/>
      <c r="HP236" s="19"/>
    </row>
    <row r="237" spans="2:224" ht="15.75" thickBot="1" x14ac:dyDescent="0.3">
      <c r="B237">
        <v>33</v>
      </c>
      <c r="C237">
        <v>395</v>
      </c>
      <c r="D237" s="43">
        <v>43990</v>
      </c>
      <c r="E237" t="s">
        <v>1165</v>
      </c>
      <c r="F237">
        <v>31997867740</v>
      </c>
      <c r="G237">
        <v>0</v>
      </c>
      <c r="H237">
        <v>0</v>
      </c>
      <c r="I237" t="s">
        <v>1166</v>
      </c>
      <c r="J237" t="s">
        <v>20</v>
      </c>
      <c r="K237" t="s">
        <v>233</v>
      </c>
      <c r="L237" t="s">
        <v>1166</v>
      </c>
      <c r="M237" t="s">
        <v>2378</v>
      </c>
      <c r="N237" t="s">
        <v>617</v>
      </c>
      <c r="O237" t="s">
        <v>2381</v>
      </c>
      <c r="P237" t="s">
        <v>2679</v>
      </c>
      <c r="R237">
        <v>159.9</v>
      </c>
      <c r="S237">
        <v>15.97</v>
      </c>
      <c r="T237" t="s">
        <v>2430</v>
      </c>
      <c r="Y237" s="67"/>
      <c r="Z237" s="67"/>
      <c r="AA237" s="67">
        <v>1.4</v>
      </c>
      <c r="AB237" s="67"/>
      <c r="AC237" s="67">
        <v>0.8</v>
      </c>
      <c r="AD237" s="67"/>
      <c r="AE237" s="67"/>
      <c r="AF237" s="67">
        <v>1</v>
      </c>
      <c r="AG237" s="67">
        <v>1</v>
      </c>
      <c r="AH237">
        <v>0</v>
      </c>
      <c r="AI237" s="67">
        <v>0.7</v>
      </c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>
        <v>0</v>
      </c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  <c r="BI237" s="67"/>
      <c r="BJ237" s="67"/>
      <c r="BK237" s="67"/>
      <c r="BL237" s="67"/>
      <c r="BM237" s="68"/>
      <c r="BN237" s="68"/>
      <c r="BO237" s="68">
        <v>1</v>
      </c>
      <c r="BP237" s="68"/>
      <c r="BQ237" s="68">
        <v>1</v>
      </c>
      <c r="BR237" s="68"/>
      <c r="BS237" s="68"/>
      <c r="BT237" s="68">
        <v>1</v>
      </c>
      <c r="BU237" s="68">
        <v>1</v>
      </c>
      <c r="BV237" s="68"/>
      <c r="BW237" s="68">
        <v>1</v>
      </c>
      <c r="BX237" s="68"/>
      <c r="BY237" s="68"/>
      <c r="BZ237" s="68"/>
      <c r="CA237" s="68"/>
      <c r="CB237" s="68"/>
      <c r="CC237" s="68"/>
      <c r="CD237" s="68"/>
      <c r="CE237" s="68"/>
      <c r="CF237" s="68"/>
      <c r="CG237" s="68"/>
      <c r="CH237" s="68"/>
      <c r="CI237" s="68"/>
      <c r="CJ237" s="68"/>
      <c r="CK237" s="68"/>
      <c r="CL237" s="68"/>
      <c r="CM237" s="68"/>
      <c r="CN237" s="68"/>
      <c r="CO237" s="68"/>
      <c r="CP237" s="68"/>
      <c r="CQ237" s="68"/>
      <c r="CR237" s="68"/>
      <c r="CS237" s="68"/>
      <c r="CT237" s="68"/>
      <c r="CU237" s="68"/>
      <c r="CV237" s="68"/>
      <c r="CW237" s="68"/>
      <c r="CX237" s="68"/>
      <c r="CY237" s="68"/>
      <c r="CZ237" s="68"/>
      <c r="DA237" s="68"/>
      <c r="DB237" s="68"/>
      <c r="DC237" s="68"/>
      <c r="DD237" s="68"/>
      <c r="DE237" s="68"/>
      <c r="DF237" s="68"/>
      <c r="DG237" s="68"/>
      <c r="DH237" s="68"/>
      <c r="DI237" s="68"/>
      <c r="DJ237" s="68"/>
      <c r="DK237" s="68"/>
      <c r="DL237" s="68"/>
      <c r="DM237" s="68"/>
      <c r="DN237" s="68"/>
      <c r="DO237" s="68"/>
      <c r="DP237" s="68"/>
      <c r="DQ237" s="68"/>
      <c r="DR237" s="68"/>
      <c r="DS237" s="68"/>
      <c r="DT237" s="69"/>
      <c r="DU237" s="68"/>
      <c r="DV237" s="68"/>
      <c r="DW237" s="69"/>
      <c r="DX237" s="67"/>
      <c r="DY237" s="67"/>
      <c r="DZ237" s="70"/>
      <c r="EA237" s="68"/>
      <c r="EB237" s="68"/>
      <c r="EC237" s="68"/>
      <c r="ED237" s="68"/>
      <c r="EE237" s="68"/>
      <c r="EF237" s="68"/>
      <c r="EG237" s="69"/>
      <c r="EH237" s="67"/>
      <c r="EI237" s="67"/>
      <c r="EJ237" s="67"/>
      <c r="EK237" s="67"/>
      <c r="EL237" s="67"/>
      <c r="EM237" s="67"/>
      <c r="EN237" s="70"/>
      <c r="EO237" s="67"/>
      <c r="EP237" s="67"/>
      <c r="EQ237" s="67"/>
      <c r="ER237" s="67"/>
      <c r="ES237" s="67"/>
      <c r="ET237" s="67"/>
      <c r="EU237" s="70"/>
      <c r="FI237" s="67"/>
      <c r="FJ237" s="67"/>
      <c r="FK237" s="67"/>
      <c r="FL237" s="67"/>
      <c r="FM237" s="67"/>
      <c r="FN237" s="67"/>
      <c r="FO237" s="67"/>
      <c r="FP237" s="67"/>
      <c r="FQ237" s="67"/>
      <c r="FR237" s="67"/>
      <c r="FS237" s="67"/>
      <c r="FT237" s="67"/>
      <c r="FU237" s="67"/>
      <c r="FV237" s="8"/>
      <c r="FW237" s="68"/>
      <c r="FX237" s="68"/>
      <c r="FY237" s="68"/>
      <c r="FZ237" s="68"/>
      <c r="GA237" s="68"/>
      <c r="GB237" s="68"/>
      <c r="GC237" s="68"/>
      <c r="GD237" s="68"/>
      <c r="GE237" s="68"/>
      <c r="GF237" s="68"/>
      <c r="GG237" s="68"/>
      <c r="GH237" s="68"/>
      <c r="GI237" s="68"/>
      <c r="GJ237" s="68"/>
      <c r="GK237" s="68"/>
      <c r="GL237" s="68"/>
      <c r="GM237" s="68"/>
      <c r="GN237" s="68"/>
      <c r="GO237" s="68"/>
      <c r="GP237" s="68"/>
      <c r="GQ237" s="68"/>
      <c r="GR237" s="68"/>
      <c r="GS237" s="68"/>
      <c r="GT237" s="68"/>
      <c r="GU237" s="68"/>
      <c r="GV237" s="68"/>
      <c r="GW237" s="68"/>
      <c r="GX237" s="68"/>
      <c r="GY237" s="68"/>
      <c r="GZ237" s="9"/>
      <c r="HA237" s="68"/>
      <c r="HB237" s="68"/>
      <c r="HC237" s="68"/>
      <c r="HD237" s="68"/>
      <c r="HE237" s="68"/>
      <c r="HF237" s="68"/>
      <c r="HG237" s="68"/>
      <c r="HH237" s="68"/>
      <c r="HI237" s="68"/>
      <c r="HJ237" s="68"/>
      <c r="HK237" s="68"/>
      <c r="HL237" s="68"/>
      <c r="HM237" s="68"/>
      <c r="HN237" s="68"/>
      <c r="HO237" s="68"/>
      <c r="HP237" s="68"/>
    </row>
    <row r="238" spans="2:224" ht="15.75" thickBot="1" x14ac:dyDescent="0.3">
      <c r="B238">
        <v>995</v>
      </c>
      <c r="C238">
        <v>941</v>
      </c>
      <c r="D238" s="62">
        <v>44156</v>
      </c>
      <c r="E238" t="s">
        <v>3090</v>
      </c>
      <c r="F238">
        <v>31971651996</v>
      </c>
      <c r="G238" t="s">
        <v>3092</v>
      </c>
      <c r="H238">
        <v>0</v>
      </c>
      <c r="I238" t="s">
        <v>3091</v>
      </c>
      <c r="J238" t="s">
        <v>20</v>
      </c>
      <c r="K238" t="s">
        <v>2942</v>
      </c>
      <c r="L238" t="s">
        <v>3091</v>
      </c>
      <c r="M238" t="s">
        <v>2378</v>
      </c>
      <c r="N238" t="s">
        <v>2379</v>
      </c>
      <c r="O238" t="s">
        <v>2381</v>
      </c>
      <c r="P238" t="s">
        <v>2396</v>
      </c>
      <c r="R238">
        <v>199.9</v>
      </c>
      <c r="S238">
        <v>15.96</v>
      </c>
      <c r="T238" t="s">
        <v>2426</v>
      </c>
      <c r="Y238" s="18"/>
      <c r="Z238" s="18"/>
      <c r="AA238" s="18"/>
      <c r="AB238" s="18"/>
      <c r="AC238" s="18">
        <v>0.64200000000000002</v>
      </c>
      <c r="AD238" s="18"/>
      <c r="AE238" s="18"/>
      <c r="AF238" s="18"/>
      <c r="AG238" s="18">
        <v>1</v>
      </c>
      <c r="AH238">
        <v>1</v>
      </c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>
        <v>0</v>
      </c>
      <c r="AV238" s="18"/>
      <c r="AW238" s="18"/>
      <c r="AX238" s="18"/>
      <c r="AY238" s="18"/>
      <c r="AZ238" s="18"/>
      <c r="BA238" s="18"/>
      <c r="BB238" s="18">
        <v>0.8</v>
      </c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9"/>
      <c r="BN238" s="19"/>
      <c r="BO238" s="19"/>
      <c r="BP238" s="19"/>
      <c r="BQ238" s="19">
        <v>1</v>
      </c>
      <c r="BR238" s="19"/>
      <c r="BS238" s="19"/>
      <c r="BT238" s="19"/>
      <c r="BU238" s="19">
        <v>1</v>
      </c>
      <c r="BV238" s="19">
        <v>1</v>
      </c>
      <c r="BW238" s="19"/>
      <c r="BX238" s="19"/>
      <c r="BY238" s="19"/>
      <c r="BZ238" s="19"/>
      <c r="CA238" s="19"/>
      <c r="CB238" s="19"/>
      <c r="CC238" s="19"/>
      <c r="CD238" s="19"/>
      <c r="CE238" s="19"/>
      <c r="CF238" s="19"/>
      <c r="CG238" s="19"/>
      <c r="CH238" s="19"/>
      <c r="CI238" s="19"/>
      <c r="CJ238" s="19"/>
      <c r="CK238" s="19"/>
      <c r="CL238" s="19"/>
      <c r="CM238" s="19"/>
      <c r="CN238" s="19"/>
      <c r="CO238" s="19"/>
      <c r="CP238" s="19">
        <v>2</v>
      </c>
      <c r="CQ238" s="19"/>
      <c r="CR238" s="19"/>
      <c r="CS238" s="19"/>
      <c r="CT238" s="19"/>
      <c r="CU238" s="19"/>
      <c r="CV238" s="19"/>
      <c r="CW238" s="19"/>
      <c r="CX238" s="19"/>
      <c r="CY238" s="19"/>
      <c r="CZ238" s="19"/>
      <c r="DA238" s="19"/>
      <c r="DB238" s="19"/>
      <c r="DC238" s="19"/>
      <c r="DD238" s="19"/>
      <c r="DE238" s="19"/>
      <c r="DF238" s="19"/>
      <c r="DG238" s="19"/>
      <c r="DH238" s="19"/>
      <c r="DI238" s="19"/>
      <c r="DJ238" s="19"/>
      <c r="DK238" s="19"/>
      <c r="DL238" s="19"/>
      <c r="DM238" s="19"/>
      <c r="DN238" s="19"/>
      <c r="DO238" s="19"/>
      <c r="DP238" s="19"/>
      <c r="DQ238" s="19"/>
      <c r="DR238" s="19"/>
      <c r="DS238" s="19"/>
      <c r="DT238" s="23"/>
      <c r="DU238" s="19"/>
      <c r="DV238" s="19"/>
      <c r="DW238" s="23"/>
      <c r="DX238" s="18"/>
      <c r="DY238" s="18"/>
      <c r="DZ238" s="22"/>
      <c r="EA238" s="19"/>
      <c r="EB238" s="19"/>
      <c r="EC238" s="19"/>
      <c r="ED238" s="19"/>
      <c r="EE238" s="19"/>
      <c r="EF238" s="19"/>
      <c r="EG238" s="23"/>
      <c r="EH238" s="18"/>
      <c r="EI238" s="18"/>
      <c r="EJ238" s="18"/>
      <c r="EK238" s="18"/>
      <c r="EL238" s="18"/>
      <c r="EM238" s="18"/>
      <c r="EN238" s="22"/>
      <c r="EO238" s="18"/>
      <c r="EP238" s="18"/>
      <c r="EQ238" s="18"/>
      <c r="ER238" s="18"/>
      <c r="ES238" s="18"/>
      <c r="ET238" s="18"/>
      <c r="EU238" s="22"/>
      <c r="FI238" s="18"/>
      <c r="FJ238" s="18">
        <v>0.97</v>
      </c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58"/>
      <c r="FW238" s="19"/>
      <c r="FX238" s="19"/>
      <c r="FY238" s="19"/>
      <c r="FZ238" s="19"/>
      <c r="GA238" s="19"/>
      <c r="GB238" s="19"/>
      <c r="GC238" s="19"/>
      <c r="GD238" s="19"/>
      <c r="GE238" s="19"/>
      <c r="GF238" s="19"/>
      <c r="GG238" s="19"/>
      <c r="GH238" s="19"/>
      <c r="GI238" s="19"/>
      <c r="GJ238" s="19"/>
      <c r="GK238" s="19"/>
      <c r="GL238" s="19"/>
      <c r="GM238" s="19"/>
      <c r="GN238" s="19">
        <v>1</v>
      </c>
      <c r="GO238" s="19"/>
      <c r="GP238" s="19"/>
      <c r="GQ238" s="19"/>
      <c r="GR238" s="19"/>
      <c r="GS238" s="19"/>
      <c r="GT238" s="19"/>
      <c r="GU238" s="19"/>
      <c r="GV238" s="19"/>
      <c r="GW238" s="19"/>
      <c r="GX238" s="19"/>
      <c r="GY238" s="19"/>
      <c r="GZ238" s="59"/>
      <c r="HA238" s="19"/>
      <c r="HB238" s="19"/>
      <c r="HC238" s="19"/>
      <c r="HD238" s="19"/>
      <c r="HE238" s="19"/>
      <c r="HF238" s="19"/>
      <c r="HG238" s="19"/>
      <c r="HH238" s="19"/>
      <c r="HI238" s="19"/>
      <c r="HJ238" s="19"/>
      <c r="HK238" s="19"/>
      <c r="HL238" s="19"/>
      <c r="HM238" s="19"/>
      <c r="HN238" s="19"/>
      <c r="HO238" s="19"/>
      <c r="HP238" s="19"/>
    </row>
    <row r="239" spans="2:224" ht="15.75" thickBot="1" x14ac:dyDescent="0.3">
      <c r="B239">
        <v>1130</v>
      </c>
      <c r="C239">
        <v>846</v>
      </c>
      <c r="D239" s="62">
        <v>44184</v>
      </c>
      <c r="E239" t="s">
        <v>2817</v>
      </c>
      <c r="F239">
        <v>31998620109</v>
      </c>
      <c r="G239" t="s">
        <v>2819</v>
      </c>
      <c r="H239">
        <v>0</v>
      </c>
      <c r="I239" t="s">
        <v>2818</v>
      </c>
      <c r="J239" t="s">
        <v>20</v>
      </c>
      <c r="K239" t="s">
        <v>419</v>
      </c>
      <c r="M239" t="s">
        <v>2378</v>
      </c>
      <c r="N239" t="s">
        <v>2379</v>
      </c>
      <c r="O239" t="s">
        <v>2381</v>
      </c>
      <c r="P239">
        <v>15</v>
      </c>
      <c r="R239">
        <v>249.9</v>
      </c>
      <c r="S239">
        <v>15.94</v>
      </c>
      <c r="T239" t="s">
        <v>2426</v>
      </c>
      <c r="U239">
        <v>10</v>
      </c>
      <c r="V239" t="s">
        <v>3213</v>
      </c>
      <c r="Y239" s="18"/>
      <c r="Z239" s="18"/>
      <c r="AA239" s="18"/>
      <c r="AB239" s="18"/>
      <c r="AC239" s="18"/>
      <c r="AD239" s="18">
        <v>1</v>
      </c>
      <c r="AE239" s="18"/>
      <c r="AF239" s="18"/>
      <c r="AG239" s="18">
        <v>1</v>
      </c>
      <c r="AH239">
        <v>1</v>
      </c>
      <c r="AI239" s="18"/>
      <c r="AJ239" s="18"/>
      <c r="AK239" s="18"/>
      <c r="AL239" s="18">
        <v>1</v>
      </c>
      <c r="AM239" s="18"/>
      <c r="AN239" s="18"/>
      <c r="AO239" s="18"/>
      <c r="AP239" s="18"/>
      <c r="AQ239" s="18"/>
      <c r="AR239" s="18"/>
      <c r="AS239" s="18"/>
      <c r="AT239" s="18"/>
      <c r="AU239">
        <v>0</v>
      </c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  <c r="BM239" s="19"/>
      <c r="BN239" s="19"/>
      <c r="BO239" s="19"/>
      <c r="BP239" s="19"/>
      <c r="BQ239" s="19"/>
      <c r="BR239" s="19">
        <v>2</v>
      </c>
      <c r="BS239" s="19"/>
      <c r="BT239" s="19"/>
      <c r="BU239" s="19">
        <v>1</v>
      </c>
      <c r="BV239" s="19">
        <v>1</v>
      </c>
      <c r="BW239" s="19"/>
      <c r="BX239" s="19"/>
      <c r="BY239" s="19"/>
      <c r="BZ239" s="19">
        <v>1</v>
      </c>
      <c r="CA239" s="19"/>
      <c r="CB239" s="19"/>
      <c r="CC239" s="19"/>
      <c r="CD239" s="19"/>
      <c r="CE239" s="19"/>
      <c r="CF239" s="19"/>
      <c r="CG239" s="19"/>
      <c r="CH239" s="19"/>
      <c r="CI239" s="19"/>
      <c r="CJ239" s="19"/>
      <c r="CK239" s="19"/>
      <c r="CL239" s="19"/>
      <c r="CM239" s="19"/>
      <c r="CN239" s="19"/>
      <c r="CO239" s="19"/>
      <c r="CP239" s="19"/>
      <c r="CQ239" s="19"/>
      <c r="CR239" s="19"/>
      <c r="CS239" s="19"/>
      <c r="CT239" s="19"/>
      <c r="CU239" s="19"/>
      <c r="CV239" s="19"/>
      <c r="CW239" s="19"/>
      <c r="CX239" s="19"/>
      <c r="CY239" s="19"/>
      <c r="CZ239" s="19"/>
      <c r="DA239" s="19"/>
      <c r="DB239" s="19"/>
      <c r="DC239" s="19"/>
      <c r="DD239" s="19"/>
      <c r="DE239" s="19"/>
      <c r="DF239" s="19"/>
      <c r="DG239" s="19"/>
      <c r="DH239" s="19"/>
      <c r="DI239" s="19"/>
      <c r="DJ239" s="19"/>
      <c r="DK239" s="19"/>
      <c r="DL239" s="19"/>
      <c r="DM239" s="19"/>
      <c r="DN239" s="19"/>
      <c r="DO239" s="19"/>
      <c r="DP239" s="19"/>
      <c r="DQ239" s="19"/>
      <c r="DR239" s="19"/>
      <c r="DS239" s="19"/>
      <c r="DT239" s="23"/>
      <c r="DU239" s="19"/>
      <c r="DV239" s="19"/>
      <c r="DW239" s="23"/>
      <c r="DX239" s="18"/>
      <c r="DY239" s="18"/>
      <c r="DZ239" s="22"/>
      <c r="EA239" s="19"/>
      <c r="EB239" s="19"/>
      <c r="EC239" s="19"/>
      <c r="ED239" s="19"/>
      <c r="EE239" s="19"/>
      <c r="EF239" s="19"/>
      <c r="EG239" s="23"/>
      <c r="EH239" s="18"/>
      <c r="EI239" s="18"/>
      <c r="EJ239" s="18"/>
      <c r="EK239" s="18"/>
      <c r="EL239" s="18"/>
      <c r="EM239" s="18"/>
      <c r="EN239" s="22"/>
      <c r="EO239" s="18"/>
      <c r="EP239" s="18"/>
      <c r="EQ239" s="18"/>
      <c r="ER239" s="18"/>
      <c r="ES239" s="18"/>
      <c r="ET239" s="18"/>
      <c r="EU239" s="22"/>
      <c r="FC239">
        <v>0.8</v>
      </c>
      <c r="FD239">
        <v>1</v>
      </c>
      <c r="FI239" s="18"/>
      <c r="FJ239" s="18"/>
      <c r="FK239" s="18"/>
      <c r="FL239" s="18">
        <v>0.4</v>
      </c>
      <c r="FM239" s="18"/>
      <c r="FN239" s="18"/>
      <c r="FO239" s="18"/>
      <c r="FP239" s="18"/>
      <c r="FQ239" s="18"/>
      <c r="FR239" s="18"/>
      <c r="FS239" s="18"/>
      <c r="FT239" s="18"/>
      <c r="FU239" s="18">
        <v>1.1000000000000001</v>
      </c>
      <c r="FV239" s="58"/>
      <c r="FW239" s="19"/>
      <c r="FX239" s="19"/>
      <c r="FY239" s="19">
        <v>1.1359999999999999</v>
      </c>
      <c r="FZ239" s="19"/>
      <c r="GA239" s="19"/>
      <c r="GB239" s="19"/>
      <c r="GC239" s="19"/>
      <c r="GD239" s="19"/>
      <c r="GE239" s="19"/>
      <c r="GF239" s="19"/>
      <c r="GG239" s="19"/>
      <c r="GH239" s="19"/>
      <c r="GI239" s="19"/>
      <c r="GJ239" s="19"/>
      <c r="GK239" s="19"/>
      <c r="GL239" s="19"/>
      <c r="GM239" s="19"/>
      <c r="GN239" s="19"/>
      <c r="GO239" s="19"/>
      <c r="GP239" s="19">
        <v>2</v>
      </c>
      <c r="GQ239" s="19"/>
      <c r="GR239" s="19"/>
      <c r="GS239" s="19"/>
      <c r="GT239" s="19"/>
      <c r="GU239" s="19"/>
      <c r="GV239" s="19"/>
      <c r="GW239" s="19"/>
      <c r="GX239" s="19"/>
      <c r="GY239" s="19">
        <v>1</v>
      </c>
      <c r="GZ239" s="59"/>
      <c r="HA239" s="19"/>
      <c r="HB239" s="19"/>
      <c r="HC239" s="19">
        <v>1</v>
      </c>
      <c r="HD239" s="19"/>
      <c r="HE239" s="19"/>
      <c r="HF239" s="19"/>
      <c r="HG239" s="19"/>
      <c r="HH239" s="19"/>
      <c r="HI239" s="19"/>
      <c r="HJ239" s="19"/>
      <c r="HK239" s="19"/>
      <c r="HL239" s="19"/>
      <c r="HM239" s="19"/>
      <c r="HN239" s="19"/>
      <c r="HO239" s="19"/>
      <c r="HP239" s="19"/>
    </row>
    <row r="240" spans="2:224" ht="15.75" thickBot="1" x14ac:dyDescent="0.3">
      <c r="B240">
        <v>446</v>
      </c>
      <c r="C240">
        <v>738</v>
      </c>
      <c r="D240" s="62">
        <v>44051</v>
      </c>
      <c r="E240" t="s">
        <v>335</v>
      </c>
      <c r="F240">
        <v>31998777248</v>
      </c>
      <c r="G240">
        <v>0</v>
      </c>
      <c r="H240">
        <v>0</v>
      </c>
      <c r="I240" t="s">
        <v>336</v>
      </c>
      <c r="J240" t="s">
        <v>20</v>
      </c>
      <c r="K240" t="s">
        <v>274</v>
      </c>
      <c r="L240" t="s">
        <v>336</v>
      </c>
      <c r="M240" t="s">
        <v>2378</v>
      </c>
      <c r="N240" t="s">
        <v>2379</v>
      </c>
      <c r="O240" t="s">
        <v>2381</v>
      </c>
      <c r="P240">
        <v>15</v>
      </c>
      <c r="R240">
        <v>230</v>
      </c>
      <c r="S240">
        <v>15.8</v>
      </c>
      <c r="T240" t="s">
        <v>2430</v>
      </c>
      <c r="Y240" s="18"/>
      <c r="Z240" s="18"/>
      <c r="AA240" s="18"/>
      <c r="AB240" s="18"/>
      <c r="AC240" s="18">
        <v>0.77</v>
      </c>
      <c r="AD240" s="18">
        <v>1</v>
      </c>
      <c r="AE240" s="18">
        <v>0.5</v>
      </c>
      <c r="AF240" s="18">
        <v>1</v>
      </c>
      <c r="AG240" s="18"/>
      <c r="AH240">
        <v>1</v>
      </c>
      <c r="AI240" s="18"/>
      <c r="AJ240" s="18"/>
      <c r="AK240" s="18"/>
      <c r="AL240" s="18">
        <v>0.5</v>
      </c>
      <c r="AM240" s="18"/>
      <c r="AN240" s="18"/>
      <c r="AO240" s="18"/>
      <c r="AP240" s="18"/>
      <c r="AQ240" s="18"/>
      <c r="AR240" s="18"/>
      <c r="AS240" s="18"/>
      <c r="AT240" s="18"/>
      <c r="AU240">
        <v>0</v>
      </c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>
        <v>0.71599999999999997</v>
      </c>
      <c r="BL240" s="18"/>
      <c r="BM240" s="19"/>
      <c r="BN240" s="19"/>
      <c r="BO240" s="19"/>
      <c r="BP240" s="19"/>
      <c r="BQ240" s="19">
        <v>1</v>
      </c>
      <c r="BR240" s="19">
        <v>2</v>
      </c>
      <c r="BS240" s="19">
        <v>1</v>
      </c>
      <c r="BT240" s="19">
        <v>1</v>
      </c>
      <c r="BU240" s="19"/>
      <c r="BV240" s="19">
        <v>1</v>
      </c>
      <c r="BW240" s="19"/>
      <c r="BX240" s="19"/>
      <c r="BY240" s="19"/>
      <c r="BZ240" s="19">
        <v>1</v>
      </c>
      <c r="CA240" s="19"/>
      <c r="CB240" s="19"/>
      <c r="CC240" s="19"/>
      <c r="CD240" s="19"/>
      <c r="CE240" s="19"/>
      <c r="CF240" s="19"/>
      <c r="CG240" s="19"/>
      <c r="CH240" s="19"/>
      <c r="CI240" s="19"/>
      <c r="CJ240" s="19"/>
      <c r="CK240" s="19"/>
      <c r="CL240" s="19"/>
      <c r="CM240" s="19"/>
      <c r="CN240" s="19"/>
      <c r="CO240" s="19"/>
      <c r="CP240" s="19"/>
      <c r="CQ240" s="19"/>
      <c r="CR240" s="19"/>
      <c r="CS240" s="19"/>
      <c r="CT240" s="19"/>
      <c r="CU240" s="19"/>
      <c r="CV240" s="19"/>
      <c r="CW240" s="19"/>
      <c r="CX240" s="19"/>
      <c r="CY240" s="19">
        <v>1</v>
      </c>
      <c r="CZ240" s="19"/>
      <c r="DA240" s="19"/>
      <c r="DB240" s="19"/>
      <c r="DC240" s="19"/>
      <c r="DD240" s="19"/>
      <c r="DE240" s="19"/>
      <c r="DF240" s="19"/>
      <c r="DG240" s="19"/>
      <c r="DH240" s="19"/>
      <c r="DI240" s="19"/>
      <c r="DJ240" s="19"/>
      <c r="DK240" s="19"/>
      <c r="DL240" s="19"/>
      <c r="DM240" s="19"/>
      <c r="DN240" s="19"/>
      <c r="DO240" s="19"/>
      <c r="DP240" s="19"/>
      <c r="DQ240" s="19"/>
      <c r="DR240" s="19"/>
      <c r="DS240" s="19"/>
      <c r="DT240" s="23"/>
      <c r="DU240" s="19"/>
      <c r="DV240" s="19"/>
      <c r="DW240" s="23"/>
      <c r="DX240" s="18"/>
      <c r="DY240" s="18"/>
      <c r="DZ240" s="22"/>
      <c r="EA240" s="19"/>
      <c r="EB240" s="19"/>
      <c r="EC240" s="19"/>
      <c r="ED240" s="19"/>
      <c r="EE240" s="19"/>
      <c r="EF240" s="19"/>
      <c r="EG240" s="23"/>
      <c r="EH240" s="18"/>
      <c r="EI240" s="18"/>
      <c r="EJ240" s="18"/>
      <c r="EK240" s="18"/>
      <c r="EL240" s="18"/>
      <c r="EM240" s="18"/>
      <c r="EN240" s="22"/>
      <c r="EO240" s="18"/>
      <c r="EP240" s="18"/>
      <c r="EQ240" s="18"/>
      <c r="ER240" s="18"/>
      <c r="ES240" s="18"/>
      <c r="ET240" s="18"/>
      <c r="EU240" s="22"/>
      <c r="FI240" s="18"/>
      <c r="FJ240" s="18">
        <v>1.3</v>
      </c>
      <c r="FK240" s="18"/>
      <c r="FL240" s="18"/>
      <c r="FM240" s="18"/>
      <c r="FN240" s="18"/>
      <c r="FO240" s="18"/>
      <c r="FP240" s="18"/>
      <c r="FQ240" s="18"/>
      <c r="FR240" s="18"/>
      <c r="FS240" s="18"/>
      <c r="FT240" s="18"/>
      <c r="FU240" s="18"/>
      <c r="FV240" s="58"/>
      <c r="FW240" s="19"/>
      <c r="FX240" s="19"/>
      <c r="FY240" s="19"/>
      <c r="FZ240" s="19"/>
      <c r="GA240" s="19"/>
      <c r="GB240" s="19"/>
      <c r="GC240" s="19"/>
      <c r="GD240" s="19"/>
      <c r="GE240" s="19"/>
      <c r="GF240" s="19"/>
      <c r="GG240" s="19"/>
      <c r="GH240" s="19"/>
      <c r="GI240" s="19"/>
      <c r="GJ240" s="19"/>
      <c r="GK240" s="19"/>
      <c r="GL240" s="19"/>
      <c r="GM240" s="19"/>
      <c r="GN240" s="19">
        <v>1</v>
      </c>
      <c r="GO240" s="19"/>
      <c r="GP240" s="19"/>
      <c r="GQ240" s="19"/>
      <c r="GR240" s="19"/>
      <c r="GS240" s="19"/>
      <c r="GT240" s="19"/>
      <c r="GU240" s="19"/>
      <c r="GV240" s="19"/>
      <c r="GW240" s="19"/>
      <c r="GX240" s="19"/>
      <c r="GY240" s="19"/>
      <c r="GZ240" s="59"/>
      <c r="HA240" s="19"/>
      <c r="HB240" s="19"/>
      <c r="HC240" s="19"/>
      <c r="HD240" s="19"/>
      <c r="HE240" s="19"/>
      <c r="HF240" s="19"/>
      <c r="HG240" s="19"/>
      <c r="HH240" s="19"/>
      <c r="HI240" s="19"/>
      <c r="HJ240" s="19"/>
      <c r="HK240" s="19"/>
      <c r="HL240" s="19"/>
      <c r="HM240" s="19"/>
      <c r="HN240" s="19"/>
      <c r="HO240" s="19"/>
      <c r="HP240" s="19"/>
    </row>
    <row r="241" spans="2:224" ht="15.75" thickBot="1" x14ac:dyDescent="0.3">
      <c r="B241">
        <v>1015</v>
      </c>
      <c r="C241">
        <v>883</v>
      </c>
      <c r="D241" s="62">
        <v>44162</v>
      </c>
      <c r="E241" t="s">
        <v>2921</v>
      </c>
      <c r="F241">
        <v>31982511057</v>
      </c>
      <c r="G241" t="s">
        <v>2923</v>
      </c>
      <c r="H241">
        <v>0</v>
      </c>
      <c r="I241" t="s">
        <v>2922</v>
      </c>
      <c r="J241" t="s">
        <v>20</v>
      </c>
      <c r="K241" t="s">
        <v>90</v>
      </c>
      <c r="L241" t="s">
        <v>2922</v>
      </c>
      <c r="M241" t="s">
        <v>2378</v>
      </c>
      <c r="N241" t="s">
        <v>2379</v>
      </c>
      <c r="O241" t="s">
        <v>2381</v>
      </c>
      <c r="P241">
        <v>10</v>
      </c>
      <c r="R241">
        <v>237.9</v>
      </c>
      <c r="S241">
        <v>15.72</v>
      </c>
      <c r="T241" t="s">
        <v>2404</v>
      </c>
      <c r="Y241" s="18"/>
      <c r="Z241" s="18"/>
      <c r="AA241" s="18"/>
      <c r="AB241" s="18"/>
      <c r="AC241" s="18"/>
      <c r="AD241" s="18">
        <v>0.5</v>
      </c>
      <c r="AE241" s="18"/>
      <c r="AF241" s="18"/>
      <c r="AG241" s="18">
        <v>1</v>
      </c>
      <c r="AH241">
        <v>1</v>
      </c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>
        <v>0</v>
      </c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  <c r="BM241" s="19"/>
      <c r="BN241" s="19"/>
      <c r="BO241" s="19"/>
      <c r="BP241" s="19"/>
      <c r="BQ241" s="19"/>
      <c r="BR241" s="19">
        <v>1</v>
      </c>
      <c r="BS241" s="19"/>
      <c r="BT241" s="19"/>
      <c r="BU241" s="19">
        <v>1</v>
      </c>
      <c r="BV241" s="19">
        <v>1</v>
      </c>
      <c r="BW241" s="19"/>
      <c r="BX241" s="19"/>
      <c r="BY241" s="19"/>
      <c r="BZ241" s="19"/>
      <c r="CA241" s="19"/>
      <c r="CB241" s="19"/>
      <c r="CC241" s="19"/>
      <c r="CD241" s="19"/>
      <c r="CE241" s="19"/>
      <c r="CF241" s="19"/>
      <c r="CG241" s="19"/>
      <c r="CH241" s="19"/>
      <c r="CI241" s="19"/>
      <c r="CJ241" s="19"/>
      <c r="CK241" s="19"/>
      <c r="CL241" s="19"/>
      <c r="CM241" s="19"/>
      <c r="CN241" s="19"/>
      <c r="CO241" s="19"/>
      <c r="CP241" s="19"/>
      <c r="CQ241" s="19"/>
      <c r="CR241" s="19"/>
      <c r="CS241" s="19"/>
      <c r="CT241" s="19"/>
      <c r="CU241" s="19"/>
      <c r="CV241" s="19"/>
      <c r="CW241" s="19"/>
      <c r="CX241" s="19"/>
      <c r="CY241" s="19"/>
      <c r="CZ241" s="19"/>
      <c r="DA241" s="19"/>
      <c r="DB241" s="19"/>
      <c r="DC241" s="19"/>
      <c r="DD241" s="19"/>
      <c r="DE241" s="19"/>
      <c r="DF241" s="19"/>
      <c r="DG241" s="19"/>
      <c r="DH241" s="19"/>
      <c r="DI241" s="19"/>
      <c r="DJ241" s="19"/>
      <c r="DK241" s="19"/>
      <c r="DL241" s="19"/>
      <c r="DM241" s="19"/>
      <c r="DN241" s="19"/>
      <c r="DO241" s="19"/>
      <c r="DP241" s="19"/>
      <c r="DQ241" s="19"/>
      <c r="DR241" s="19"/>
      <c r="DS241" s="19"/>
      <c r="DT241" s="23"/>
      <c r="DU241" s="19"/>
      <c r="DV241" s="19"/>
      <c r="DW241" s="23"/>
      <c r="DX241" s="18"/>
      <c r="DY241" s="18"/>
      <c r="DZ241" s="22"/>
      <c r="EA241" s="19"/>
      <c r="EB241" s="19"/>
      <c r="EC241" s="19"/>
      <c r="ED241" s="19"/>
      <c r="EE241" s="19"/>
      <c r="EF241" s="19"/>
      <c r="EG241" s="23"/>
      <c r="EH241" s="18"/>
      <c r="EI241" s="18"/>
      <c r="EJ241" s="18"/>
      <c r="EK241" s="18"/>
      <c r="EL241" s="18"/>
      <c r="EM241" s="18"/>
      <c r="EN241" s="22"/>
      <c r="EO241" s="18"/>
      <c r="EP241" s="18"/>
      <c r="EQ241" s="18"/>
      <c r="ER241" s="18"/>
      <c r="ES241" s="18"/>
      <c r="ET241" s="18"/>
      <c r="EU241" s="22"/>
      <c r="FI241" s="18"/>
      <c r="FJ241" s="18"/>
      <c r="FK241" s="18"/>
      <c r="FL241" s="18"/>
      <c r="FM241" s="18"/>
      <c r="FN241" s="18"/>
      <c r="FO241" s="18"/>
      <c r="FP241" s="18"/>
      <c r="FQ241" s="18"/>
      <c r="FR241" s="18"/>
      <c r="FS241" s="18"/>
      <c r="FT241" s="18"/>
      <c r="FU241" s="18">
        <v>0.96599999999999997</v>
      </c>
      <c r="FV241" s="58"/>
      <c r="FW241" s="19"/>
      <c r="FX241" s="19"/>
      <c r="FY241" s="19"/>
      <c r="FZ241" s="19"/>
      <c r="GA241" s="19"/>
      <c r="GB241" s="19"/>
      <c r="GC241" s="19"/>
      <c r="GD241" s="19"/>
      <c r="GE241" s="19"/>
      <c r="GF241" s="19"/>
      <c r="GG241" s="19"/>
      <c r="GH241" s="19"/>
      <c r="GI241" s="19"/>
      <c r="GJ241" s="19"/>
      <c r="GK241" s="19"/>
      <c r="GL241" s="19"/>
      <c r="GM241" s="19"/>
      <c r="GN241" s="19"/>
      <c r="GO241" s="19"/>
      <c r="GP241" s="19"/>
      <c r="GQ241" s="19"/>
      <c r="GR241" s="19"/>
      <c r="GS241" s="19"/>
      <c r="GT241" s="19"/>
      <c r="GU241" s="19"/>
      <c r="GV241" s="19"/>
      <c r="GW241" s="19"/>
      <c r="GX241" s="19"/>
      <c r="GY241" s="19">
        <v>1</v>
      </c>
      <c r="GZ241" s="59"/>
      <c r="HA241" s="19"/>
      <c r="HB241" s="19"/>
      <c r="HC241" s="19"/>
      <c r="HD241" s="19"/>
      <c r="HE241" s="19"/>
      <c r="HF241" s="19"/>
      <c r="HG241" s="19"/>
      <c r="HH241" s="19"/>
      <c r="HI241" s="19"/>
      <c r="HJ241" s="19"/>
      <c r="HK241" s="19"/>
      <c r="HL241" s="19"/>
      <c r="HM241" s="19"/>
      <c r="HN241" s="19"/>
      <c r="HO241" s="19"/>
      <c r="HP241" s="19"/>
    </row>
    <row r="242" spans="2:224" ht="15.75" thickBot="1" x14ac:dyDescent="0.3">
      <c r="B242">
        <v>1142</v>
      </c>
      <c r="C242">
        <v>981</v>
      </c>
      <c r="D242" s="62">
        <v>44187</v>
      </c>
      <c r="E242" t="s">
        <v>3215</v>
      </c>
      <c r="F242">
        <v>31994992356</v>
      </c>
      <c r="G242">
        <v>0</v>
      </c>
      <c r="H242">
        <v>0</v>
      </c>
      <c r="I242">
        <v>0</v>
      </c>
      <c r="J242">
        <v>0</v>
      </c>
      <c r="K242">
        <v>0</v>
      </c>
      <c r="M242" t="s">
        <v>2378</v>
      </c>
      <c r="N242" t="s">
        <v>2379</v>
      </c>
      <c r="O242" t="s">
        <v>2381</v>
      </c>
      <c r="P242">
        <v>15</v>
      </c>
      <c r="R242">
        <v>749.7</v>
      </c>
      <c r="S242">
        <v>15.65</v>
      </c>
      <c r="T242" t="s">
        <v>2380</v>
      </c>
      <c r="Y242" s="18"/>
      <c r="Z242" s="18"/>
      <c r="AA242" s="18"/>
      <c r="AB242" s="18"/>
      <c r="AC242" s="18"/>
      <c r="AD242" s="18">
        <v>3</v>
      </c>
      <c r="AE242" s="18">
        <v>1.5</v>
      </c>
      <c r="AF242" s="18"/>
      <c r="AG242" s="18">
        <v>3</v>
      </c>
      <c r="AH242">
        <v>3</v>
      </c>
      <c r="AI242" s="18"/>
      <c r="AJ242" s="18"/>
      <c r="AK242" s="18"/>
      <c r="AL242" s="18">
        <v>1.5</v>
      </c>
      <c r="AM242" s="18"/>
      <c r="AN242" s="18"/>
      <c r="AO242" s="18"/>
      <c r="AP242" s="18"/>
      <c r="AQ242" s="18"/>
      <c r="AR242" s="18"/>
      <c r="AS242" s="18"/>
      <c r="AT242" s="18"/>
      <c r="AU242">
        <v>0</v>
      </c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  <c r="BM242" s="19"/>
      <c r="BN242" s="19"/>
      <c r="BO242" s="19"/>
      <c r="BP242" s="19"/>
      <c r="BQ242" s="19"/>
      <c r="BR242" s="19">
        <v>6</v>
      </c>
      <c r="BS242" s="19">
        <v>3</v>
      </c>
      <c r="BT242" s="19"/>
      <c r="BU242" s="19">
        <v>3</v>
      </c>
      <c r="BV242" s="19">
        <v>3</v>
      </c>
      <c r="BW242" s="19"/>
      <c r="BX242" s="19"/>
      <c r="BY242" s="19"/>
      <c r="BZ242" s="19">
        <v>3</v>
      </c>
      <c r="CA242" s="19"/>
      <c r="CB242" s="19"/>
      <c r="CC242" s="19"/>
      <c r="CD242" s="19"/>
      <c r="CE242" s="19"/>
      <c r="CF242" s="19"/>
      <c r="CG242" s="19"/>
      <c r="CH242" s="19"/>
      <c r="CI242" s="19"/>
      <c r="CJ242" s="19"/>
      <c r="CK242" s="19"/>
      <c r="CL242" s="19"/>
      <c r="CM242" s="19"/>
      <c r="CN242" s="19"/>
      <c r="CO242" s="19"/>
      <c r="CP242" s="19"/>
      <c r="CQ242" s="19"/>
      <c r="CR242" s="19"/>
      <c r="CS242" s="19"/>
      <c r="CT242" s="19"/>
      <c r="CU242" s="19"/>
      <c r="CV242" s="19"/>
      <c r="CW242" s="19"/>
      <c r="CX242" s="19"/>
      <c r="CY242" s="19"/>
      <c r="CZ242" s="19"/>
      <c r="DA242" s="19"/>
      <c r="DB242" s="19"/>
      <c r="DC242" s="19"/>
      <c r="DD242" s="19"/>
      <c r="DE242" s="19"/>
      <c r="DF242" s="19"/>
      <c r="DG242" s="19"/>
      <c r="DH242" s="19"/>
      <c r="DI242" s="19"/>
      <c r="DJ242" s="19"/>
      <c r="DK242" s="19"/>
      <c r="DL242" s="19"/>
      <c r="DM242" s="19"/>
      <c r="DN242" s="19"/>
      <c r="DO242" s="19"/>
      <c r="DP242" s="19"/>
      <c r="DQ242" s="19"/>
      <c r="DR242" s="19"/>
      <c r="DS242" s="19"/>
      <c r="DT242" s="23"/>
      <c r="DU242" s="19"/>
      <c r="DV242" s="19"/>
      <c r="DW242" s="23"/>
      <c r="DX242" s="18"/>
      <c r="DY242" s="18"/>
      <c r="DZ242" s="22"/>
      <c r="EA242" s="19"/>
      <c r="EB242" s="19"/>
      <c r="EC242" s="19"/>
      <c r="ED242" s="19"/>
      <c r="EE242" s="19"/>
      <c r="EF242" s="19"/>
      <c r="EG242" s="23"/>
      <c r="EH242" s="18"/>
      <c r="EI242" s="18"/>
      <c r="EJ242" s="18"/>
      <c r="EK242" s="18"/>
      <c r="EL242" s="18"/>
      <c r="EM242" s="18"/>
      <c r="EN242" s="22"/>
      <c r="EO242" s="18"/>
      <c r="EP242" s="18"/>
      <c r="EQ242" s="18"/>
      <c r="ER242" s="18"/>
      <c r="ES242" s="18"/>
      <c r="ET242" s="18"/>
      <c r="EU242" s="22"/>
      <c r="FI242" s="18"/>
      <c r="FJ242" s="18"/>
      <c r="FK242" s="18"/>
      <c r="FL242" s="18"/>
      <c r="FM242" s="18"/>
      <c r="FN242" s="18"/>
      <c r="FO242" s="18"/>
      <c r="FP242" s="18"/>
      <c r="FQ242" s="18"/>
      <c r="FR242" s="18"/>
      <c r="FS242" s="18">
        <v>0.5</v>
      </c>
      <c r="FT242" s="18"/>
      <c r="FU242" s="18">
        <v>2.66</v>
      </c>
      <c r="FV242" s="58"/>
      <c r="FW242" s="19"/>
      <c r="FX242" s="19"/>
      <c r="FY242" s="19">
        <v>2.996</v>
      </c>
      <c r="FZ242" s="19"/>
      <c r="GA242" s="19"/>
      <c r="GB242" s="19"/>
      <c r="GC242" s="19"/>
      <c r="GD242" s="19"/>
      <c r="GE242" s="19"/>
      <c r="GF242" s="19"/>
      <c r="GG242" s="19"/>
      <c r="GH242" s="19"/>
      <c r="GI242" s="19"/>
      <c r="GJ242" s="19"/>
      <c r="GK242" s="19"/>
      <c r="GL242" s="19"/>
      <c r="GM242" s="19"/>
      <c r="GN242" s="19"/>
      <c r="GO242" s="19"/>
      <c r="GP242" s="19"/>
      <c r="GQ242" s="19"/>
      <c r="GR242" s="19"/>
      <c r="GS242" s="19"/>
      <c r="GT242" s="19"/>
      <c r="GU242" s="19"/>
      <c r="GV242" s="19"/>
      <c r="GW242" s="19">
        <v>1</v>
      </c>
      <c r="GX242" s="19"/>
      <c r="GY242" s="19">
        <v>3</v>
      </c>
      <c r="GZ242" s="59"/>
      <c r="HA242" s="19"/>
      <c r="HB242" s="19"/>
      <c r="HC242" s="19">
        <v>3</v>
      </c>
      <c r="HD242" s="19"/>
      <c r="HE242" s="19"/>
      <c r="HF242" s="19"/>
      <c r="HG242" s="19"/>
      <c r="HH242" s="19"/>
      <c r="HI242" s="19"/>
      <c r="HJ242" s="19"/>
      <c r="HK242" s="19"/>
      <c r="HL242" s="19"/>
      <c r="HM242" s="19"/>
      <c r="HN242" s="19"/>
      <c r="HO242" s="19"/>
      <c r="HP242" s="19"/>
    </row>
    <row r="243" spans="2:224" ht="15.75" thickBot="1" x14ac:dyDescent="0.3">
      <c r="B243">
        <v>908</v>
      </c>
      <c r="C243">
        <v>913</v>
      </c>
      <c r="D243" s="62">
        <v>44134</v>
      </c>
      <c r="E243" t="s">
        <v>3016</v>
      </c>
      <c r="F243">
        <v>31988779295</v>
      </c>
      <c r="G243" t="s">
        <v>3018</v>
      </c>
      <c r="H243">
        <v>0</v>
      </c>
      <c r="I243" t="s">
        <v>3017</v>
      </c>
      <c r="J243" t="s">
        <v>20</v>
      </c>
      <c r="K243" t="s">
        <v>218</v>
      </c>
      <c r="L243" t="s">
        <v>3017</v>
      </c>
      <c r="M243" t="s">
        <v>2378</v>
      </c>
      <c r="N243" t="s">
        <v>2379</v>
      </c>
      <c r="O243" t="s">
        <v>2381</v>
      </c>
      <c r="P243" t="s">
        <v>2431</v>
      </c>
      <c r="R243">
        <v>499.8</v>
      </c>
      <c r="S243">
        <v>15.26</v>
      </c>
      <c r="T243" t="s">
        <v>2395</v>
      </c>
      <c r="Y243" s="18">
        <v>2.0659999999999998</v>
      </c>
      <c r="Z243" s="18"/>
      <c r="AA243" s="18"/>
      <c r="AB243" s="18"/>
      <c r="AC243" s="18"/>
      <c r="AD243" s="18">
        <v>1.5</v>
      </c>
      <c r="AE243" s="18"/>
      <c r="AF243" s="18">
        <v>1</v>
      </c>
      <c r="AG243" s="18">
        <v>1</v>
      </c>
      <c r="AH243">
        <v>5</v>
      </c>
      <c r="AI243" s="18"/>
      <c r="AJ243" s="18"/>
      <c r="AK243" s="18"/>
      <c r="AL243" s="18">
        <v>1.5</v>
      </c>
      <c r="AM243" s="18"/>
      <c r="AN243" s="18"/>
      <c r="AO243" s="18"/>
      <c r="AP243" s="18"/>
      <c r="AQ243" s="18"/>
      <c r="AR243" s="18"/>
      <c r="AS243" s="18"/>
      <c r="AT243" s="18"/>
      <c r="AU243">
        <v>0</v>
      </c>
      <c r="AV243" s="18">
        <v>1.0920000000000001</v>
      </c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  <c r="BM243" s="19">
        <v>2</v>
      </c>
      <c r="BN243" s="19"/>
      <c r="BO243" s="19"/>
      <c r="BP243" s="19"/>
      <c r="BQ243" s="19"/>
      <c r="BR243" s="19">
        <v>3</v>
      </c>
      <c r="BS243" s="19"/>
      <c r="BT243" s="19">
        <v>1</v>
      </c>
      <c r="BU243" s="19">
        <v>1</v>
      </c>
      <c r="BV243" s="19">
        <v>5</v>
      </c>
      <c r="BW243" s="19"/>
      <c r="BX243" s="19"/>
      <c r="BY243" s="19"/>
      <c r="BZ243" s="19">
        <v>3</v>
      </c>
      <c r="CA243" s="19"/>
      <c r="CB243" s="19"/>
      <c r="CC243" s="19"/>
      <c r="CD243" s="19"/>
      <c r="CE243" s="19"/>
      <c r="CF243" s="19"/>
      <c r="CG243" s="19"/>
      <c r="CH243" s="19"/>
      <c r="CI243" s="19"/>
      <c r="CJ243" s="19">
        <v>1</v>
      </c>
      <c r="CK243" s="19"/>
      <c r="CL243" s="19"/>
      <c r="CM243" s="19"/>
      <c r="CN243" s="19"/>
      <c r="CO243" s="19"/>
      <c r="CP243" s="19"/>
      <c r="CQ243" s="19"/>
      <c r="CR243" s="19"/>
      <c r="CS243" s="19"/>
      <c r="CT243" s="19"/>
      <c r="CU243" s="19"/>
      <c r="CV243" s="19"/>
      <c r="CW243" s="19"/>
      <c r="CX243" s="19"/>
      <c r="CY243" s="19"/>
      <c r="CZ243" s="19"/>
      <c r="DA243" s="19"/>
      <c r="DB243" s="19">
        <v>2</v>
      </c>
      <c r="DC243" s="19"/>
      <c r="DD243" s="19"/>
      <c r="DE243" s="19"/>
      <c r="DF243" s="19"/>
      <c r="DG243" s="19"/>
      <c r="DH243" s="19"/>
      <c r="DI243" s="19"/>
      <c r="DJ243" s="19"/>
      <c r="DK243" s="19"/>
      <c r="DL243" s="19"/>
      <c r="DM243" s="19"/>
      <c r="DN243" s="19"/>
      <c r="DO243" s="19"/>
      <c r="DP243" s="19"/>
      <c r="DQ243" s="19"/>
      <c r="DR243" s="19"/>
      <c r="DS243" s="19"/>
      <c r="DT243" s="23"/>
      <c r="DU243" s="19"/>
      <c r="DV243" s="19"/>
      <c r="DW243" s="23"/>
      <c r="DX243" s="18"/>
      <c r="DY243" s="18"/>
      <c r="DZ243" s="22"/>
      <c r="EA243" s="19"/>
      <c r="EB243" s="19"/>
      <c r="EC243" s="19"/>
      <c r="ED243" s="19"/>
      <c r="EE243" s="19"/>
      <c r="EF243" s="19"/>
      <c r="EG243" s="23"/>
      <c r="EH243" s="18"/>
      <c r="EI243" s="18"/>
      <c r="EJ243" s="18"/>
      <c r="EK243" s="18"/>
      <c r="EL243" s="18"/>
      <c r="EM243" s="18"/>
      <c r="EN243" s="22"/>
      <c r="EO243" s="18"/>
      <c r="EP243" s="18"/>
      <c r="EQ243" s="18"/>
      <c r="ER243" s="18"/>
      <c r="ES243" s="18"/>
      <c r="ET243" s="18"/>
      <c r="EU243" s="22"/>
      <c r="FI243" s="18"/>
      <c r="FJ243" s="18"/>
      <c r="FK243" s="18"/>
      <c r="FL243" s="18"/>
      <c r="FM243" s="18"/>
      <c r="FN243" s="18">
        <v>0.90600000000000003</v>
      </c>
      <c r="FO243" s="18"/>
      <c r="FP243" s="18"/>
      <c r="FQ243" s="18"/>
      <c r="FR243" s="18"/>
      <c r="FS243" s="18"/>
      <c r="FT243" s="18"/>
      <c r="FU243" s="18"/>
      <c r="FV243" s="58"/>
      <c r="FW243" s="19"/>
      <c r="FX243" s="19"/>
      <c r="FY243" s="19"/>
      <c r="FZ243" s="19"/>
      <c r="GA243" s="19"/>
      <c r="GB243" s="19"/>
      <c r="GC243" s="19"/>
      <c r="GD243" s="19"/>
      <c r="GE243" s="19"/>
      <c r="GF243" s="19"/>
      <c r="GG243" s="19"/>
      <c r="GH243" s="19"/>
      <c r="GI243" s="19"/>
      <c r="GJ243" s="19"/>
      <c r="GK243" s="19"/>
      <c r="GL243" s="19"/>
      <c r="GM243" s="19"/>
      <c r="GN243" s="19"/>
      <c r="GO243" s="19"/>
      <c r="GP243" s="19"/>
      <c r="GQ243" s="19"/>
      <c r="GR243" s="19">
        <v>1</v>
      </c>
      <c r="GS243" s="19"/>
      <c r="GT243" s="19"/>
      <c r="GU243" s="19"/>
      <c r="GV243" s="19"/>
      <c r="GW243" s="19"/>
      <c r="GX243" s="19"/>
      <c r="GY243" s="19"/>
      <c r="GZ243" s="59"/>
      <c r="HA243" s="19"/>
      <c r="HB243" s="19"/>
      <c r="HC243" s="19"/>
      <c r="HD243" s="19"/>
      <c r="HE243" s="19"/>
      <c r="HF243" s="19"/>
      <c r="HG243" s="19"/>
      <c r="HH243" s="19"/>
      <c r="HI243" s="19"/>
      <c r="HJ243" s="19"/>
      <c r="HK243" s="19"/>
      <c r="HL243" s="19"/>
      <c r="HM243" s="19"/>
      <c r="HN243" s="19"/>
      <c r="HO243" s="19"/>
      <c r="HP243" s="19"/>
    </row>
    <row r="244" spans="2:224" ht="15.75" thickBot="1" x14ac:dyDescent="0.3">
      <c r="B244">
        <v>1089</v>
      </c>
      <c r="C244">
        <v>404</v>
      </c>
      <c r="D244" s="62">
        <v>44177</v>
      </c>
      <c r="E244" t="s">
        <v>1145</v>
      </c>
      <c r="F244">
        <v>31991728181</v>
      </c>
      <c r="G244">
        <v>0</v>
      </c>
      <c r="H244">
        <v>0</v>
      </c>
      <c r="I244" t="s">
        <v>1146</v>
      </c>
      <c r="J244" t="s">
        <v>20</v>
      </c>
      <c r="K244" t="s">
        <v>90</v>
      </c>
      <c r="M244" t="s">
        <v>2378</v>
      </c>
      <c r="N244" t="s">
        <v>617</v>
      </c>
      <c r="O244" t="s">
        <v>2381</v>
      </c>
      <c r="P244" t="s">
        <v>2431</v>
      </c>
      <c r="R244">
        <v>140.55000000000001</v>
      </c>
      <c r="S244">
        <v>15.09</v>
      </c>
      <c r="T244" t="s">
        <v>2404</v>
      </c>
      <c r="Y244" s="18"/>
      <c r="Z244" s="18"/>
      <c r="AA244" s="18"/>
      <c r="AB244" s="18"/>
      <c r="AC244" s="18"/>
      <c r="AD244" s="18"/>
      <c r="AE244" s="18">
        <v>0.5</v>
      </c>
      <c r="AF244" s="18"/>
      <c r="AG244" s="18"/>
      <c r="AH244">
        <v>1</v>
      </c>
      <c r="AI244" s="18"/>
      <c r="AJ244" s="18"/>
      <c r="AK244" s="18"/>
      <c r="AL244" s="18">
        <v>0.5</v>
      </c>
      <c r="AM244" s="18"/>
      <c r="AN244" s="18"/>
      <c r="AO244" s="18"/>
      <c r="AP244" s="18"/>
      <c r="AQ244" s="18"/>
      <c r="AR244" s="18"/>
      <c r="AS244" s="18"/>
      <c r="AT244" s="18"/>
      <c r="AU244">
        <v>0</v>
      </c>
      <c r="AV244" s="18"/>
      <c r="AW244" s="18"/>
      <c r="AX244" s="18"/>
      <c r="AY244" s="18"/>
      <c r="AZ244" s="18"/>
      <c r="BA244" s="18"/>
      <c r="BB244" s="18">
        <v>0.4</v>
      </c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9"/>
      <c r="BN244" s="19"/>
      <c r="BO244" s="19"/>
      <c r="BP244" s="19"/>
      <c r="BQ244" s="19"/>
      <c r="BR244" s="19"/>
      <c r="BS244" s="19">
        <v>1</v>
      </c>
      <c r="BT244" s="19"/>
      <c r="BU244" s="19"/>
      <c r="BV244" s="19">
        <v>1</v>
      </c>
      <c r="BW244" s="19"/>
      <c r="BX244" s="19"/>
      <c r="BY244" s="19"/>
      <c r="BZ244" s="19">
        <v>1</v>
      </c>
      <c r="CA244" s="19"/>
      <c r="CB244" s="19"/>
      <c r="CC244" s="19"/>
      <c r="CD244" s="19"/>
      <c r="CE244" s="19"/>
      <c r="CF244" s="19"/>
      <c r="CG244" s="19"/>
      <c r="CH244" s="19"/>
      <c r="CI244" s="19"/>
      <c r="CJ244" s="19"/>
      <c r="CK244" s="19"/>
      <c r="CL244" s="19"/>
      <c r="CM244" s="19"/>
      <c r="CN244" s="19"/>
      <c r="CO244" s="19"/>
      <c r="CP244" s="19">
        <v>1</v>
      </c>
      <c r="CQ244" s="19"/>
      <c r="CR244" s="19"/>
      <c r="CS244" s="19"/>
      <c r="CT244" s="19"/>
      <c r="CU244" s="19"/>
      <c r="CV244" s="19"/>
      <c r="CW244" s="19"/>
      <c r="CX244" s="19"/>
      <c r="CY244" s="19"/>
      <c r="CZ244" s="19"/>
      <c r="DA244" s="19"/>
      <c r="DB244" s="19">
        <v>1</v>
      </c>
      <c r="DC244" s="19"/>
      <c r="DD244" s="19"/>
      <c r="DE244" s="19"/>
      <c r="DF244" s="19"/>
      <c r="DG244" s="19"/>
      <c r="DH244" s="19"/>
      <c r="DI244" s="19"/>
      <c r="DJ244" s="19"/>
      <c r="DK244" s="19"/>
      <c r="DL244" s="19"/>
      <c r="DM244" s="19"/>
      <c r="DN244" s="19"/>
      <c r="DO244" s="19"/>
      <c r="DP244" s="19"/>
      <c r="DQ244" s="19"/>
      <c r="DR244" s="19"/>
      <c r="DS244" s="19"/>
      <c r="DT244" s="23"/>
      <c r="DU244" s="19"/>
      <c r="DV244" s="19"/>
      <c r="DW244" s="23"/>
      <c r="DX244" s="18"/>
      <c r="DY244" s="18"/>
      <c r="DZ244" s="22"/>
      <c r="EA244" s="19"/>
      <c r="EB244" s="19"/>
      <c r="EC244" s="19"/>
      <c r="ED244" s="19"/>
      <c r="EE244" s="19"/>
      <c r="EF244" s="19"/>
      <c r="EG244" s="23"/>
      <c r="EH244" s="18"/>
      <c r="EI244" s="18"/>
      <c r="EJ244" s="18"/>
      <c r="EK244" s="18"/>
      <c r="EL244" s="18"/>
      <c r="EM244" s="18"/>
      <c r="EN244" s="22"/>
      <c r="EO244" s="18"/>
      <c r="EP244" s="18"/>
      <c r="EQ244" s="18"/>
      <c r="ER244" s="18"/>
      <c r="ES244" s="18"/>
      <c r="ET244" s="18"/>
      <c r="EU244" s="22"/>
      <c r="FC244">
        <v>0.91</v>
      </c>
      <c r="FD244">
        <v>1</v>
      </c>
      <c r="FI244" s="18"/>
      <c r="FJ244" s="18"/>
      <c r="FK244" s="18"/>
      <c r="FL244" s="18"/>
      <c r="FM244" s="18"/>
      <c r="FN244" s="18"/>
      <c r="FO244" s="18"/>
      <c r="FP244" s="18"/>
      <c r="FQ244" s="18"/>
      <c r="FR244" s="18"/>
      <c r="FS244" s="18"/>
      <c r="FT244" s="18"/>
      <c r="FU244" s="18"/>
      <c r="FV244" s="58"/>
      <c r="FW244" s="19"/>
      <c r="FX244" s="19"/>
      <c r="FY244" s="19">
        <v>1.1279999999999999</v>
      </c>
      <c r="FZ244" s="19"/>
      <c r="GA244" s="19"/>
      <c r="GB244" s="19"/>
      <c r="GC244" s="19"/>
      <c r="GD244" s="19"/>
      <c r="GE244" s="19"/>
      <c r="GF244" s="19"/>
      <c r="GG244" s="19"/>
      <c r="GH244" s="19"/>
      <c r="GI244" s="19"/>
      <c r="GJ244" s="19"/>
      <c r="GK244" s="19"/>
      <c r="GL244" s="19"/>
      <c r="GM244" s="19"/>
      <c r="GN244" s="19"/>
      <c r="GO244" s="19"/>
      <c r="GP244" s="19"/>
      <c r="GQ244" s="19"/>
      <c r="GR244" s="19"/>
      <c r="GS244" s="19"/>
      <c r="GT244" s="19"/>
      <c r="GU244" s="19"/>
      <c r="GV244" s="19"/>
      <c r="GW244" s="19"/>
      <c r="GX244" s="19"/>
      <c r="GY244" s="19"/>
      <c r="GZ244" s="59"/>
      <c r="HA244" s="19"/>
      <c r="HB244" s="19"/>
      <c r="HC244" s="19">
        <v>1</v>
      </c>
      <c r="HD244" s="19"/>
      <c r="HE244" s="19"/>
      <c r="HF244" s="19"/>
      <c r="HG244" s="19"/>
      <c r="HH244" s="19"/>
      <c r="HI244" s="19"/>
      <c r="HJ244" s="19"/>
      <c r="HK244" s="19"/>
      <c r="HL244" s="19"/>
      <c r="HM244" s="19"/>
      <c r="HN244" s="19"/>
      <c r="HO244" s="19"/>
      <c r="HP244" s="19"/>
    </row>
    <row r="245" spans="2:224" ht="15.75" thickBot="1" x14ac:dyDescent="0.3">
      <c r="B245">
        <v>1186</v>
      </c>
      <c r="C245">
        <v>180</v>
      </c>
      <c r="D245" s="62">
        <v>44192</v>
      </c>
      <c r="E245" t="s">
        <v>1864</v>
      </c>
      <c r="F245" t="s">
        <v>1865</v>
      </c>
      <c r="G245" t="s">
        <v>1866</v>
      </c>
      <c r="H245">
        <v>0</v>
      </c>
      <c r="I245" t="s">
        <v>1867</v>
      </c>
      <c r="J245" t="s">
        <v>20</v>
      </c>
      <c r="K245" t="s">
        <v>428</v>
      </c>
      <c r="M245" t="s">
        <v>2378</v>
      </c>
      <c r="N245" t="s">
        <v>617</v>
      </c>
      <c r="O245" t="s">
        <v>2381</v>
      </c>
      <c r="P245">
        <v>15</v>
      </c>
      <c r="R245">
        <v>869.1</v>
      </c>
      <c r="S245">
        <v>15.07</v>
      </c>
      <c r="T245" t="s">
        <v>2404</v>
      </c>
      <c r="Y245" s="18"/>
      <c r="Z245" s="18"/>
      <c r="AA245" s="18"/>
      <c r="AB245" s="18"/>
      <c r="AC245" s="18"/>
      <c r="AD245" s="18">
        <v>3</v>
      </c>
      <c r="AE245" s="18">
        <v>1.5</v>
      </c>
      <c r="AF245" s="18"/>
      <c r="AG245" s="18">
        <v>3</v>
      </c>
      <c r="AH245">
        <v>9</v>
      </c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>
        <v>0</v>
      </c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9"/>
      <c r="BN245" s="19"/>
      <c r="BO245" s="19"/>
      <c r="BP245" s="19"/>
      <c r="BQ245" s="19"/>
      <c r="BR245" s="19">
        <v>6</v>
      </c>
      <c r="BS245" s="19">
        <v>3</v>
      </c>
      <c r="BT245" s="19"/>
      <c r="BU245" s="19">
        <v>3</v>
      </c>
      <c r="BV245" s="19">
        <v>9</v>
      </c>
      <c r="BW245" s="19"/>
      <c r="BX245" s="19"/>
      <c r="BY245" s="19"/>
      <c r="BZ245" s="19"/>
      <c r="CA245" s="19"/>
      <c r="CB245" s="19"/>
      <c r="CC245" s="19"/>
      <c r="CD245" s="19"/>
      <c r="CE245" s="19"/>
      <c r="CF245" s="19"/>
      <c r="CG245" s="19"/>
      <c r="CH245" s="19"/>
      <c r="CI245" s="19"/>
      <c r="CJ245" s="19"/>
      <c r="CK245" s="19"/>
      <c r="CL245" s="19"/>
      <c r="CM245" s="19"/>
      <c r="CN245" s="19"/>
      <c r="CO245" s="19"/>
      <c r="CP245" s="19"/>
      <c r="CQ245" s="19"/>
      <c r="CR245" s="19"/>
      <c r="CS245" s="19"/>
      <c r="CT245" s="19"/>
      <c r="CU245" s="19"/>
      <c r="CV245" s="19"/>
      <c r="CW245" s="19"/>
      <c r="CX245" s="19"/>
      <c r="CY245" s="19"/>
      <c r="CZ245" s="19"/>
      <c r="DA245" s="19"/>
      <c r="DB245" s="19"/>
      <c r="DC245" s="19"/>
      <c r="DD245" s="19"/>
      <c r="DE245" s="19"/>
      <c r="DF245" s="19"/>
      <c r="DG245" s="19"/>
      <c r="DH245" s="19"/>
      <c r="DI245" s="19"/>
      <c r="DJ245" s="19"/>
      <c r="DK245" s="19"/>
      <c r="DL245" s="19"/>
      <c r="DM245" s="19"/>
      <c r="DN245" s="19"/>
      <c r="DO245" s="19"/>
      <c r="DP245" s="19"/>
      <c r="DQ245" s="19"/>
      <c r="DR245" s="19"/>
      <c r="DS245" s="19"/>
      <c r="DT245" s="23"/>
      <c r="DU245" s="19"/>
      <c r="DV245" s="19"/>
      <c r="DW245" s="23"/>
      <c r="DX245" s="18"/>
      <c r="DY245" s="18"/>
      <c r="DZ245" s="22"/>
      <c r="EA245" s="19"/>
      <c r="EB245" s="19"/>
      <c r="EC245" s="19"/>
      <c r="ED245" s="19"/>
      <c r="EE245" s="19"/>
      <c r="EF245" s="19"/>
      <c r="EG245" s="23"/>
      <c r="EH245" s="18"/>
      <c r="EI245" s="18"/>
      <c r="EJ245" s="18"/>
      <c r="EK245" s="18"/>
      <c r="EL245" s="18"/>
      <c r="EM245" s="18"/>
      <c r="EN245" s="22"/>
      <c r="EO245" s="18"/>
      <c r="EP245" s="18"/>
      <c r="EQ245" s="18"/>
      <c r="ER245" s="18"/>
      <c r="ES245" s="18"/>
      <c r="ET245" s="18"/>
      <c r="EU245" s="22"/>
      <c r="FC245">
        <v>2.4500000000000002</v>
      </c>
      <c r="FD245">
        <v>3</v>
      </c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>
        <v>1</v>
      </c>
      <c r="FT245" s="18"/>
      <c r="FU245" s="18"/>
      <c r="FV245" s="58">
        <v>5.08</v>
      </c>
      <c r="FW245" s="19"/>
      <c r="FX245" s="19"/>
      <c r="FY245" s="19">
        <v>3.6</v>
      </c>
      <c r="FZ245" s="19"/>
      <c r="GA245" s="19"/>
      <c r="GB245" s="19"/>
      <c r="GC245" s="19"/>
      <c r="GD245" s="19"/>
      <c r="GE245" s="19"/>
      <c r="GF245" s="19"/>
      <c r="GG245" s="19"/>
      <c r="GH245" s="19"/>
      <c r="GI245" s="19"/>
      <c r="GJ245" s="19"/>
      <c r="GK245" s="19"/>
      <c r="GL245" s="19"/>
      <c r="GM245" s="19"/>
      <c r="GN245" s="19"/>
      <c r="GO245" s="19"/>
      <c r="GP245" s="19"/>
      <c r="GQ245" s="19"/>
      <c r="GR245" s="19"/>
      <c r="GS245" s="19"/>
      <c r="GT245" s="19"/>
      <c r="GU245" s="19"/>
      <c r="GV245" s="19"/>
      <c r="GW245" s="19">
        <v>2</v>
      </c>
      <c r="GX245" s="19"/>
      <c r="GY245" s="19"/>
      <c r="GZ245" s="59">
        <v>5</v>
      </c>
      <c r="HA245" s="19"/>
      <c r="HB245" s="19"/>
      <c r="HC245" s="19">
        <v>3</v>
      </c>
      <c r="HD245" s="19"/>
      <c r="HE245" s="19"/>
      <c r="HF245" s="19"/>
      <c r="HG245" s="19"/>
      <c r="HH245" s="19"/>
      <c r="HI245" s="19"/>
      <c r="HJ245" s="19"/>
      <c r="HK245" s="19"/>
      <c r="HL245" s="19"/>
      <c r="HM245" s="19"/>
      <c r="HN245" s="19"/>
      <c r="HO245" s="19"/>
      <c r="HP245" s="19"/>
    </row>
    <row r="246" spans="2:224" ht="15.75" thickBot="1" x14ac:dyDescent="0.3">
      <c r="B246">
        <v>1208</v>
      </c>
      <c r="C246">
        <v>1011</v>
      </c>
      <c r="D246" s="62">
        <v>44195</v>
      </c>
      <c r="E246" t="s">
        <v>3269</v>
      </c>
      <c r="F246">
        <v>31999555072</v>
      </c>
      <c r="G246">
        <v>0</v>
      </c>
      <c r="H246">
        <v>0</v>
      </c>
      <c r="I246" t="s">
        <v>3270</v>
      </c>
      <c r="J246" t="s">
        <v>20</v>
      </c>
      <c r="K246" t="s">
        <v>610</v>
      </c>
      <c r="M246" t="s">
        <v>2378</v>
      </c>
      <c r="N246" t="s">
        <v>2379</v>
      </c>
      <c r="O246" t="s">
        <v>2381</v>
      </c>
      <c r="P246">
        <v>10</v>
      </c>
      <c r="R246">
        <v>229.9</v>
      </c>
      <c r="S246">
        <v>15.04</v>
      </c>
      <c r="T246" t="s">
        <v>2395</v>
      </c>
      <c r="Y246" s="18">
        <v>1.35</v>
      </c>
      <c r="Z246" s="18"/>
      <c r="AA246" s="18"/>
      <c r="AB246" s="18"/>
      <c r="AC246" s="18"/>
      <c r="AD246" s="18">
        <v>0.5</v>
      </c>
      <c r="AE246" s="18"/>
      <c r="AF246" s="18">
        <v>1</v>
      </c>
      <c r="AG246" s="18"/>
      <c r="AH246">
        <v>1</v>
      </c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>
        <v>0</v>
      </c>
      <c r="AV246" s="18"/>
      <c r="AW246" s="18"/>
      <c r="AX246" s="18"/>
      <c r="AY246" s="18">
        <v>0.82799999999999996</v>
      </c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9">
        <v>1</v>
      </c>
      <c r="BN246" s="19"/>
      <c r="BO246" s="19"/>
      <c r="BP246" s="19"/>
      <c r="BQ246" s="19"/>
      <c r="BR246" s="19">
        <v>1</v>
      </c>
      <c r="BS246" s="19"/>
      <c r="BT246" s="19">
        <v>1</v>
      </c>
      <c r="BU246" s="19"/>
      <c r="BV246" s="19">
        <v>1</v>
      </c>
      <c r="BW246" s="19"/>
      <c r="BX246" s="19"/>
      <c r="BY246" s="19"/>
      <c r="BZ246" s="19"/>
      <c r="CA246" s="19"/>
      <c r="CB246" s="19"/>
      <c r="CC246" s="19"/>
      <c r="CD246" s="19"/>
      <c r="CE246" s="19"/>
      <c r="CF246" s="19"/>
      <c r="CG246" s="19"/>
      <c r="CH246" s="19"/>
      <c r="CI246" s="19"/>
      <c r="CJ246" s="19"/>
      <c r="CK246" s="19"/>
      <c r="CL246" s="19"/>
      <c r="CM246" s="19">
        <v>1</v>
      </c>
      <c r="CN246" s="19"/>
      <c r="CO246" s="19"/>
      <c r="CP246" s="19"/>
      <c r="CQ246" s="19"/>
      <c r="CR246" s="19"/>
      <c r="CS246" s="19"/>
      <c r="CT246" s="19"/>
      <c r="CU246" s="19"/>
      <c r="CV246" s="19"/>
      <c r="CW246" s="19"/>
      <c r="CX246" s="19"/>
      <c r="CY246" s="19"/>
      <c r="CZ246" s="19"/>
      <c r="DA246" s="19"/>
      <c r="DB246" s="19">
        <v>3</v>
      </c>
      <c r="DC246" s="19"/>
      <c r="DD246" s="19"/>
      <c r="DE246" s="19"/>
      <c r="DF246" s="19"/>
      <c r="DG246" s="19"/>
      <c r="DH246" s="19"/>
      <c r="DI246" s="19"/>
      <c r="DJ246" s="19"/>
      <c r="DK246" s="19"/>
      <c r="DL246" s="19"/>
      <c r="DM246" s="19"/>
      <c r="DN246" s="19"/>
      <c r="DO246" s="19"/>
      <c r="DP246" s="19"/>
      <c r="DQ246" s="19"/>
      <c r="DR246" s="19"/>
      <c r="DS246" s="19"/>
      <c r="DT246" s="23"/>
      <c r="DU246" s="19"/>
      <c r="DV246" s="19"/>
      <c r="DW246" s="23"/>
      <c r="DX246" s="18"/>
      <c r="DY246" s="18"/>
      <c r="DZ246" s="22"/>
      <c r="EA246" s="19"/>
      <c r="EB246" s="19"/>
      <c r="EC246" s="19"/>
      <c r="ED246" s="19"/>
      <c r="EE246" s="19"/>
      <c r="EF246" s="19"/>
      <c r="EG246" s="23"/>
      <c r="EH246" s="18"/>
      <c r="EI246" s="18"/>
      <c r="EJ246" s="18"/>
      <c r="EK246" s="18"/>
      <c r="EL246" s="18"/>
      <c r="EM246" s="18"/>
      <c r="EN246" s="22"/>
      <c r="EO246" s="18"/>
      <c r="EP246" s="18"/>
      <c r="EQ246" s="18"/>
      <c r="ER246" s="18"/>
      <c r="ES246" s="18"/>
      <c r="ET246" s="18"/>
      <c r="EU246" s="22"/>
      <c r="FI246" s="18"/>
      <c r="FJ246" s="18"/>
      <c r="FK246" s="18"/>
      <c r="FL246" s="18"/>
      <c r="FM246" s="18"/>
      <c r="FN246" s="18"/>
      <c r="FO246" s="18"/>
      <c r="FP246" s="18"/>
      <c r="FQ246" s="18"/>
      <c r="FR246" s="18"/>
      <c r="FS246" s="18"/>
      <c r="FT246" s="18"/>
      <c r="FU246" s="18"/>
      <c r="FV246" s="58"/>
      <c r="FW246" s="19"/>
      <c r="FX246" s="19"/>
      <c r="FY246" s="19"/>
      <c r="FZ246" s="19"/>
      <c r="GA246" s="19"/>
      <c r="GB246" s="19"/>
      <c r="GC246" s="19"/>
      <c r="GD246" s="19"/>
      <c r="GE246" s="19"/>
      <c r="GF246" s="19"/>
      <c r="GG246" s="19"/>
      <c r="GH246" s="19"/>
      <c r="GI246" s="19"/>
      <c r="GJ246" s="19"/>
      <c r="GK246" s="19"/>
      <c r="GL246" s="19"/>
      <c r="GM246" s="19"/>
      <c r="GN246" s="19"/>
      <c r="GO246" s="19"/>
      <c r="GP246" s="19"/>
      <c r="GQ246" s="19"/>
      <c r="GR246" s="19"/>
      <c r="GS246" s="19"/>
      <c r="GT246" s="19"/>
      <c r="GU246" s="19"/>
      <c r="GV246" s="19"/>
      <c r="GW246" s="19"/>
      <c r="GX246" s="19"/>
      <c r="GY246" s="19"/>
      <c r="GZ246" s="59"/>
      <c r="HA246" s="19"/>
      <c r="HB246" s="19"/>
      <c r="HC246" s="19"/>
      <c r="HD246" s="19"/>
      <c r="HE246" s="19"/>
      <c r="HF246" s="19"/>
      <c r="HG246" s="19"/>
      <c r="HH246" s="19"/>
      <c r="HI246" s="19"/>
      <c r="HJ246" s="19"/>
      <c r="HK246" s="19"/>
      <c r="HL246" s="19"/>
      <c r="HM246" s="19"/>
      <c r="HN246" s="19"/>
      <c r="HO246" s="19"/>
      <c r="HP246" s="19"/>
    </row>
    <row r="247" spans="2:224" ht="15.75" thickBot="1" x14ac:dyDescent="0.3">
      <c r="B247">
        <v>1204</v>
      </c>
      <c r="C247">
        <v>945</v>
      </c>
      <c r="D247" s="62">
        <v>44195</v>
      </c>
      <c r="E247" t="s">
        <v>3106</v>
      </c>
      <c r="F247">
        <v>31988670700</v>
      </c>
      <c r="G247" t="s">
        <v>3108</v>
      </c>
      <c r="H247">
        <v>0</v>
      </c>
      <c r="I247" t="s">
        <v>3107</v>
      </c>
      <c r="J247" t="s">
        <v>20</v>
      </c>
      <c r="K247" t="s">
        <v>813</v>
      </c>
      <c r="M247" t="s">
        <v>2378</v>
      </c>
      <c r="N247" t="s">
        <v>2403</v>
      </c>
      <c r="O247" t="s">
        <v>2381</v>
      </c>
      <c r="P247" t="s">
        <v>2431</v>
      </c>
      <c r="R247">
        <v>199.9</v>
      </c>
      <c r="S247">
        <v>15</v>
      </c>
      <c r="T247" t="s">
        <v>2395</v>
      </c>
      <c r="Y247" s="18">
        <v>1.35</v>
      </c>
      <c r="Z247" s="18"/>
      <c r="AA247" s="18"/>
      <c r="AB247" s="18"/>
      <c r="AC247" s="18"/>
      <c r="AD247" s="18">
        <v>0.5</v>
      </c>
      <c r="AE247" s="18"/>
      <c r="AF247" s="18"/>
      <c r="AG247" s="18">
        <v>1</v>
      </c>
      <c r="AH247">
        <v>2</v>
      </c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>
        <v>0</v>
      </c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  <c r="BM247" s="19">
        <v>1</v>
      </c>
      <c r="BN247" s="19"/>
      <c r="BO247" s="19"/>
      <c r="BP247" s="19"/>
      <c r="BQ247" s="19"/>
      <c r="BR247" s="19">
        <v>1</v>
      </c>
      <c r="BS247" s="19"/>
      <c r="BT247" s="19"/>
      <c r="BU247" s="19">
        <v>1</v>
      </c>
      <c r="BV247" s="19">
        <v>2</v>
      </c>
      <c r="BW247" s="19"/>
      <c r="BX247" s="19"/>
      <c r="BY247" s="19"/>
      <c r="BZ247" s="19"/>
      <c r="CA247" s="19"/>
      <c r="CB247" s="19"/>
      <c r="CC247" s="19"/>
      <c r="CD247" s="19"/>
      <c r="CE247" s="19"/>
      <c r="CF247" s="19"/>
      <c r="CG247" s="19"/>
      <c r="CH247" s="19"/>
      <c r="CI247" s="19"/>
      <c r="CJ247" s="19"/>
      <c r="CK247" s="19"/>
      <c r="CL247" s="19"/>
      <c r="CM247" s="19"/>
      <c r="CN247" s="19"/>
      <c r="CO247" s="19"/>
      <c r="CP247" s="19"/>
      <c r="CQ247" s="19"/>
      <c r="CR247" s="19"/>
      <c r="CS247" s="19"/>
      <c r="CT247" s="19"/>
      <c r="CU247" s="19"/>
      <c r="CV247" s="19"/>
      <c r="CW247" s="19"/>
      <c r="CX247" s="19"/>
      <c r="CY247" s="19"/>
      <c r="CZ247" s="19"/>
      <c r="DA247" s="19"/>
      <c r="DB247" s="19"/>
      <c r="DC247" s="19"/>
      <c r="DD247" s="19"/>
      <c r="DE247" s="19"/>
      <c r="DF247" s="19"/>
      <c r="DG247" s="19"/>
      <c r="DH247" s="19"/>
      <c r="DI247" s="19"/>
      <c r="DJ247" s="19"/>
      <c r="DK247" s="19"/>
      <c r="DL247" s="19"/>
      <c r="DM247" s="19"/>
      <c r="DN247" s="19"/>
      <c r="DO247" s="19"/>
      <c r="DP247" s="19"/>
      <c r="DQ247" s="19"/>
      <c r="DR247" s="19"/>
      <c r="DS247" s="19"/>
      <c r="DT247" s="23"/>
      <c r="DU247" s="19"/>
      <c r="DV247" s="19"/>
      <c r="DW247" s="23"/>
      <c r="DX247" s="18"/>
      <c r="DY247" s="18"/>
      <c r="DZ247" s="22"/>
      <c r="EA247" s="19"/>
      <c r="EB247" s="19"/>
      <c r="EC247" s="19"/>
      <c r="ED247" s="19"/>
      <c r="EE247" s="19"/>
      <c r="EF247" s="19"/>
      <c r="EG247" s="23"/>
      <c r="EH247" s="18"/>
      <c r="EI247" s="18"/>
      <c r="EJ247" s="18"/>
      <c r="EK247" s="18"/>
      <c r="EL247" s="18"/>
      <c r="EM247" s="18"/>
      <c r="EN247" s="22"/>
      <c r="EO247" s="18"/>
      <c r="EP247" s="18"/>
      <c r="EQ247" s="18"/>
      <c r="ER247" s="18"/>
      <c r="ES247" s="18"/>
      <c r="ET247" s="18"/>
      <c r="EU247" s="22"/>
      <c r="FC247">
        <v>0.6</v>
      </c>
      <c r="FD247">
        <v>1</v>
      </c>
      <c r="FI247" s="18"/>
      <c r="FJ247" s="18"/>
      <c r="FK247" s="18"/>
      <c r="FL247" s="18"/>
      <c r="FM247" s="18"/>
      <c r="FN247" s="18"/>
      <c r="FO247" s="18"/>
      <c r="FP247" s="18"/>
      <c r="FQ247" s="18"/>
      <c r="FR247" s="18"/>
      <c r="FS247" s="18"/>
      <c r="FT247" s="18"/>
      <c r="FU247" s="18"/>
      <c r="FV247" s="58"/>
      <c r="FW247" s="19"/>
      <c r="FX247" s="19"/>
      <c r="FY247" s="19">
        <v>0.95</v>
      </c>
      <c r="FZ247" s="19"/>
      <c r="GA247" s="19"/>
      <c r="GB247" s="19"/>
      <c r="GC247" s="19"/>
      <c r="GD247" s="19"/>
      <c r="GE247" s="19"/>
      <c r="GF247" s="19"/>
      <c r="GG247" s="19"/>
      <c r="GH247" s="19"/>
      <c r="GI247" s="19"/>
      <c r="GJ247" s="19"/>
      <c r="GK247" s="19"/>
      <c r="GL247" s="19"/>
      <c r="GM247" s="19"/>
      <c r="GN247" s="19"/>
      <c r="GO247" s="19"/>
      <c r="GP247" s="19"/>
      <c r="GQ247" s="19"/>
      <c r="GR247" s="19"/>
      <c r="GS247" s="19"/>
      <c r="GT247" s="19"/>
      <c r="GU247" s="19"/>
      <c r="GV247" s="19"/>
      <c r="GW247" s="19"/>
      <c r="GX247" s="19"/>
      <c r="GY247" s="19"/>
      <c r="GZ247" s="59"/>
      <c r="HA247" s="19"/>
      <c r="HB247" s="19"/>
      <c r="HC247" s="19">
        <v>1</v>
      </c>
      <c r="HD247" s="19"/>
      <c r="HE247" s="19"/>
      <c r="HF247" s="19"/>
      <c r="HG247" s="19"/>
      <c r="HH247" s="19"/>
      <c r="HI247" s="19"/>
      <c r="HJ247" s="19"/>
      <c r="HK247" s="19"/>
      <c r="HL247" s="19"/>
      <c r="HM247" s="19"/>
      <c r="HN247" s="19"/>
      <c r="HO247" s="19"/>
      <c r="HP247" s="19"/>
    </row>
    <row r="248" spans="2:224" ht="15.75" thickBot="1" x14ac:dyDescent="0.3">
      <c r="B248">
        <v>1198</v>
      </c>
      <c r="C248">
        <v>1007</v>
      </c>
      <c r="D248" s="62">
        <v>44194</v>
      </c>
      <c r="E248" t="s">
        <v>3263</v>
      </c>
      <c r="F248">
        <v>31994440966</v>
      </c>
      <c r="G248">
        <v>0</v>
      </c>
      <c r="H248">
        <v>0</v>
      </c>
      <c r="I248">
        <v>0</v>
      </c>
      <c r="J248">
        <v>0</v>
      </c>
      <c r="K248">
        <v>0</v>
      </c>
      <c r="M248" t="s">
        <v>2378</v>
      </c>
      <c r="N248" t="s">
        <v>2379</v>
      </c>
      <c r="O248" t="s">
        <v>2381</v>
      </c>
      <c r="P248">
        <v>20</v>
      </c>
      <c r="R248">
        <v>725</v>
      </c>
      <c r="S248">
        <v>15</v>
      </c>
      <c r="T248" t="s">
        <v>2404</v>
      </c>
      <c r="Y248" s="18">
        <v>2.544</v>
      </c>
      <c r="Z248" s="18"/>
      <c r="AA248" s="18"/>
      <c r="AB248" s="18"/>
      <c r="AC248" s="18"/>
      <c r="AD248" s="18">
        <v>1</v>
      </c>
      <c r="AE248" s="18">
        <v>0.5</v>
      </c>
      <c r="AF248" s="18"/>
      <c r="AG248" s="18">
        <v>1</v>
      </c>
      <c r="AH248">
        <v>1</v>
      </c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>
        <v>0</v>
      </c>
      <c r="AV248" s="18"/>
      <c r="AW248" s="18"/>
      <c r="AX248" s="18">
        <v>1.9</v>
      </c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  <c r="BM248" s="19">
        <v>2</v>
      </c>
      <c r="BN248" s="19"/>
      <c r="BO248" s="19"/>
      <c r="BP248" s="19"/>
      <c r="BQ248" s="19"/>
      <c r="BR248" s="19">
        <v>2</v>
      </c>
      <c r="BS248" s="19">
        <v>1</v>
      </c>
      <c r="BT248" s="19"/>
      <c r="BU248" s="19">
        <v>1</v>
      </c>
      <c r="BV248" s="19">
        <v>1</v>
      </c>
      <c r="BW248" s="19"/>
      <c r="BX248" s="19"/>
      <c r="BY248" s="19"/>
      <c r="BZ248" s="19"/>
      <c r="CA248" s="19"/>
      <c r="CB248" s="19"/>
      <c r="CC248" s="19"/>
      <c r="CD248" s="19"/>
      <c r="CE248" s="19"/>
      <c r="CF248" s="19"/>
      <c r="CG248" s="19"/>
      <c r="CH248" s="19"/>
      <c r="CI248" s="19"/>
      <c r="CJ248" s="19"/>
      <c r="CK248" s="19"/>
      <c r="CL248" s="19">
        <v>1</v>
      </c>
      <c r="CM248" s="19"/>
      <c r="CN248" s="19"/>
      <c r="CO248" s="19"/>
      <c r="CP248" s="19"/>
      <c r="CQ248" s="19"/>
      <c r="CR248" s="19"/>
      <c r="CS248" s="19"/>
      <c r="CT248" s="19"/>
      <c r="CU248" s="19"/>
      <c r="CV248" s="19"/>
      <c r="CW248" s="19"/>
      <c r="CX248" s="19"/>
      <c r="CY248" s="19"/>
      <c r="CZ248" s="19"/>
      <c r="DA248" s="19"/>
      <c r="DB248" s="19"/>
      <c r="DC248" s="19"/>
      <c r="DD248" s="19"/>
      <c r="DE248" s="19"/>
      <c r="DF248" s="19"/>
      <c r="DG248" s="19"/>
      <c r="DH248" s="19"/>
      <c r="DI248" s="19"/>
      <c r="DJ248" s="19"/>
      <c r="DK248" s="19"/>
      <c r="DL248" s="19"/>
      <c r="DM248" s="19"/>
      <c r="DN248" s="19"/>
      <c r="DO248" s="19"/>
      <c r="DP248" s="19"/>
      <c r="DQ248" s="19"/>
      <c r="DR248" s="19"/>
      <c r="DS248" s="19"/>
      <c r="DT248" s="23"/>
      <c r="DU248" s="19"/>
      <c r="DV248" s="19"/>
      <c r="DW248" s="23"/>
      <c r="DX248" s="18"/>
      <c r="DY248" s="18"/>
      <c r="DZ248" s="22"/>
      <c r="EA248" s="19"/>
      <c r="EB248" s="19"/>
      <c r="EC248" s="19"/>
      <c r="ED248" s="19"/>
      <c r="EE248" s="19"/>
      <c r="EF248" s="19"/>
      <c r="EG248" s="23"/>
      <c r="EH248" s="18"/>
      <c r="EI248" s="18"/>
      <c r="EJ248" s="18"/>
      <c r="EK248" s="18"/>
      <c r="EL248" s="18"/>
      <c r="EM248" s="18"/>
      <c r="EN248" s="22"/>
      <c r="EO248" s="18"/>
      <c r="EP248" s="18"/>
      <c r="EQ248" s="18"/>
      <c r="ER248" s="18"/>
      <c r="ES248" s="18"/>
      <c r="ET248" s="18"/>
      <c r="EU248" s="22"/>
      <c r="FC248">
        <v>0.89</v>
      </c>
      <c r="FD248">
        <v>1</v>
      </c>
      <c r="FI248" s="18"/>
      <c r="FJ248" s="18"/>
      <c r="FK248" s="18"/>
      <c r="FL248" s="18">
        <v>0.8</v>
      </c>
      <c r="FM248" s="18"/>
      <c r="FN248" s="18"/>
      <c r="FO248" s="18"/>
      <c r="FP248" s="18"/>
      <c r="FQ248" s="18"/>
      <c r="FR248" s="18"/>
      <c r="FS248" s="18"/>
      <c r="FT248" s="18">
        <v>1.9</v>
      </c>
      <c r="FU248" s="18"/>
      <c r="FV248" s="58"/>
      <c r="FW248" s="19"/>
      <c r="FX248" s="19"/>
      <c r="FY248" s="19">
        <v>0.95</v>
      </c>
      <c r="FZ248" s="19"/>
      <c r="GA248" s="19"/>
      <c r="GB248" s="19"/>
      <c r="GC248" s="19"/>
      <c r="GD248" s="19"/>
      <c r="GE248" s="19"/>
      <c r="GF248" s="19"/>
      <c r="GG248" s="19"/>
      <c r="GH248" s="19"/>
      <c r="GI248" s="19"/>
      <c r="GJ248" s="19"/>
      <c r="GK248" s="19"/>
      <c r="GL248" s="19"/>
      <c r="GM248" s="19"/>
      <c r="GN248" s="19"/>
      <c r="GO248" s="19"/>
      <c r="GP248" s="19">
        <v>4</v>
      </c>
      <c r="GQ248" s="19"/>
      <c r="GR248" s="19"/>
      <c r="GS248" s="19"/>
      <c r="GT248" s="19"/>
      <c r="GU248" s="19"/>
      <c r="GV248" s="19"/>
      <c r="GW248" s="19"/>
      <c r="GX248" s="19">
        <v>1</v>
      </c>
      <c r="GY248" s="19"/>
      <c r="GZ248" s="59"/>
      <c r="HA248" s="19"/>
      <c r="HB248" s="19"/>
      <c r="HC248" s="19">
        <v>1</v>
      </c>
      <c r="HD248" s="19"/>
      <c r="HE248" s="19"/>
      <c r="HF248" s="19"/>
      <c r="HG248" s="19"/>
      <c r="HH248" s="19"/>
      <c r="HI248" s="19"/>
      <c r="HJ248" s="19"/>
      <c r="HK248" s="19"/>
      <c r="HL248" s="19"/>
      <c r="HM248" s="19"/>
      <c r="HN248" s="19"/>
      <c r="HO248" s="19"/>
      <c r="HP248" s="19"/>
    </row>
    <row r="249" spans="2:224" ht="15.75" thickBot="1" x14ac:dyDescent="0.3">
      <c r="B249">
        <v>1197</v>
      </c>
      <c r="C249">
        <v>961</v>
      </c>
      <c r="D249" s="62">
        <v>44194</v>
      </c>
      <c r="E249" t="s">
        <v>3172</v>
      </c>
      <c r="F249">
        <v>31994136920</v>
      </c>
      <c r="G249">
        <v>0</v>
      </c>
      <c r="H249">
        <v>0</v>
      </c>
      <c r="I249" t="s">
        <v>3173</v>
      </c>
      <c r="J249" t="s">
        <v>20</v>
      </c>
      <c r="K249" t="s">
        <v>3174</v>
      </c>
      <c r="M249" t="s">
        <v>2378</v>
      </c>
      <c r="N249" t="s">
        <v>2379</v>
      </c>
      <c r="O249" t="s">
        <v>2381</v>
      </c>
      <c r="P249">
        <v>15</v>
      </c>
      <c r="R249">
        <v>249.9</v>
      </c>
      <c r="S249">
        <v>15</v>
      </c>
      <c r="T249" t="s">
        <v>2404</v>
      </c>
      <c r="Y249" s="18">
        <v>1.26</v>
      </c>
      <c r="Z249" s="18"/>
      <c r="AA249" s="18"/>
      <c r="AB249" s="18"/>
      <c r="AC249" s="18"/>
      <c r="AD249" s="18"/>
      <c r="AE249" s="18"/>
      <c r="AF249" s="18">
        <v>1</v>
      </c>
      <c r="AG249" s="18">
        <v>1</v>
      </c>
      <c r="AH249">
        <v>2</v>
      </c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>
        <v>0</v>
      </c>
      <c r="AV249" s="18"/>
      <c r="AW249" s="18"/>
      <c r="AX249" s="18"/>
      <c r="AY249" s="18"/>
      <c r="AZ249" s="18"/>
      <c r="BA249" s="18"/>
      <c r="BB249" s="18">
        <v>0.4</v>
      </c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  <c r="BM249" s="19">
        <v>1</v>
      </c>
      <c r="BN249" s="19"/>
      <c r="BO249" s="19"/>
      <c r="BP249" s="19"/>
      <c r="BQ249" s="19"/>
      <c r="BR249" s="19"/>
      <c r="BS249" s="19"/>
      <c r="BT249" s="19">
        <v>1</v>
      </c>
      <c r="BU249" s="19">
        <v>1</v>
      </c>
      <c r="BV249" s="19">
        <v>2</v>
      </c>
      <c r="BW249" s="19"/>
      <c r="BX249" s="19"/>
      <c r="BY249" s="19"/>
      <c r="BZ249" s="19"/>
      <c r="CA249" s="19"/>
      <c r="CB249" s="19"/>
      <c r="CC249" s="19"/>
      <c r="CD249" s="19"/>
      <c r="CE249" s="19"/>
      <c r="CF249" s="19"/>
      <c r="CG249" s="19"/>
      <c r="CH249" s="19"/>
      <c r="CI249" s="19"/>
      <c r="CJ249" s="19"/>
      <c r="CK249" s="19"/>
      <c r="CL249" s="19"/>
      <c r="CM249" s="19"/>
      <c r="CN249" s="19"/>
      <c r="CO249" s="19"/>
      <c r="CP249" s="19">
        <v>1</v>
      </c>
      <c r="CQ249" s="19"/>
      <c r="CR249" s="19"/>
      <c r="CS249" s="19"/>
      <c r="CT249" s="19"/>
      <c r="CU249" s="19"/>
      <c r="CV249" s="19"/>
      <c r="CW249" s="19"/>
      <c r="CX249" s="19"/>
      <c r="CY249" s="19"/>
      <c r="CZ249" s="19"/>
      <c r="DA249" s="19"/>
      <c r="DB249" s="19"/>
      <c r="DC249" s="19"/>
      <c r="DD249" s="19"/>
      <c r="DE249" s="19"/>
      <c r="DF249" s="19"/>
      <c r="DG249" s="19"/>
      <c r="DH249" s="19"/>
      <c r="DI249" s="19"/>
      <c r="DJ249" s="19"/>
      <c r="DK249" s="19"/>
      <c r="DL249" s="19"/>
      <c r="DM249" s="19"/>
      <c r="DN249" s="19"/>
      <c r="DO249" s="19"/>
      <c r="DP249" s="19"/>
      <c r="DQ249" s="19"/>
      <c r="DR249" s="19"/>
      <c r="DS249" s="19"/>
      <c r="DT249" s="23"/>
      <c r="DU249" s="19"/>
      <c r="DV249" s="19"/>
      <c r="DW249" s="23"/>
      <c r="DX249" s="18"/>
      <c r="DY249" s="18"/>
      <c r="DZ249" s="22"/>
      <c r="EA249" s="19"/>
      <c r="EB249" s="19"/>
      <c r="EC249" s="19"/>
      <c r="ED249" s="19"/>
      <c r="EE249" s="19"/>
      <c r="EF249" s="19"/>
      <c r="EG249" s="23"/>
      <c r="EH249" s="18"/>
      <c r="EI249" s="18"/>
      <c r="EJ249" s="18"/>
      <c r="EK249" s="18"/>
      <c r="EL249" s="18"/>
      <c r="EM249" s="18"/>
      <c r="EN249" s="22"/>
      <c r="EO249" s="18"/>
      <c r="EP249" s="18"/>
      <c r="EQ249" s="18"/>
      <c r="ER249" s="18"/>
      <c r="ES249" s="18"/>
      <c r="ET249" s="18"/>
      <c r="EU249" s="22"/>
      <c r="FC249">
        <v>0.8</v>
      </c>
      <c r="FD249">
        <v>1</v>
      </c>
      <c r="FI249" s="18"/>
      <c r="FJ249" s="18"/>
      <c r="FK249" s="18"/>
      <c r="FL249" s="18"/>
      <c r="FM249" s="18"/>
      <c r="FN249" s="18"/>
      <c r="FO249" s="18"/>
      <c r="FP249" s="18"/>
      <c r="FQ249" s="18"/>
      <c r="FR249" s="18"/>
      <c r="FS249" s="18"/>
      <c r="FT249" s="18"/>
      <c r="FU249" s="18"/>
      <c r="FV249" s="58"/>
      <c r="FW249" s="19"/>
      <c r="FX249" s="19"/>
      <c r="FY249" s="19">
        <v>1</v>
      </c>
      <c r="FZ249" s="19"/>
      <c r="GA249" s="19"/>
      <c r="GB249" s="19"/>
      <c r="GC249" s="19"/>
      <c r="GD249" s="19"/>
      <c r="GE249" s="19"/>
      <c r="GF249" s="19"/>
      <c r="GG249" s="19"/>
      <c r="GH249" s="19"/>
      <c r="GI249" s="19"/>
      <c r="GJ249" s="19"/>
      <c r="GK249" s="19"/>
      <c r="GL249" s="19"/>
      <c r="GM249" s="19"/>
      <c r="GN249" s="19"/>
      <c r="GO249" s="19"/>
      <c r="GP249" s="19"/>
      <c r="GQ249" s="19"/>
      <c r="GR249" s="19"/>
      <c r="GS249" s="19"/>
      <c r="GT249" s="19"/>
      <c r="GU249" s="19"/>
      <c r="GV249" s="19"/>
      <c r="GW249" s="19"/>
      <c r="GX249" s="19"/>
      <c r="GY249" s="19"/>
      <c r="GZ249" s="59"/>
      <c r="HA249" s="19"/>
      <c r="HB249" s="19"/>
      <c r="HC249" s="19">
        <v>1</v>
      </c>
      <c r="HD249" s="19"/>
      <c r="HE249" s="19"/>
      <c r="HF249" s="19"/>
      <c r="HG249" s="19"/>
      <c r="HH249" s="19"/>
      <c r="HI249" s="19"/>
      <c r="HJ249" s="19"/>
      <c r="HK249" s="19"/>
      <c r="HL249" s="19"/>
      <c r="HM249" s="19"/>
      <c r="HN249" s="19"/>
      <c r="HO249" s="19"/>
      <c r="HP249" s="19"/>
    </row>
    <row r="250" spans="2:224" ht="15.75" thickBot="1" x14ac:dyDescent="0.3">
      <c r="B250">
        <v>1194</v>
      </c>
      <c r="C250">
        <v>1005</v>
      </c>
      <c r="D250" s="62">
        <v>44194</v>
      </c>
      <c r="E250" t="s">
        <v>3259</v>
      </c>
      <c r="F250">
        <v>31999200563</v>
      </c>
      <c r="G250">
        <v>0</v>
      </c>
      <c r="H250">
        <v>0</v>
      </c>
      <c r="I250">
        <v>0</v>
      </c>
      <c r="J250">
        <v>0</v>
      </c>
      <c r="K250">
        <v>0</v>
      </c>
      <c r="M250" t="s">
        <v>2378</v>
      </c>
      <c r="N250" t="s">
        <v>2403</v>
      </c>
      <c r="O250" t="s">
        <v>2381</v>
      </c>
      <c r="P250" t="s">
        <v>2431</v>
      </c>
      <c r="R250">
        <v>630</v>
      </c>
      <c r="S250">
        <v>15</v>
      </c>
      <c r="T250" t="s">
        <v>2395</v>
      </c>
      <c r="Y250" s="18">
        <v>2.4</v>
      </c>
      <c r="Z250" s="18"/>
      <c r="AA250" s="18"/>
      <c r="AB250" s="18"/>
      <c r="AC250" s="18"/>
      <c r="AD250" s="18"/>
      <c r="AE250" s="18">
        <v>0.5</v>
      </c>
      <c r="AF250" s="18">
        <v>1</v>
      </c>
      <c r="AG250" s="18">
        <v>2</v>
      </c>
      <c r="AH250">
        <v>2</v>
      </c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>
        <v>0</v>
      </c>
      <c r="AV250" s="18"/>
      <c r="AW250" s="18"/>
      <c r="AX250" s="18"/>
      <c r="AY250" s="18">
        <v>0.85</v>
      </c>
      <c r="AZ250" s="18"/>
      <c r="BA250" s="18"/>
      <c r="BB250" s="18">
        <v>0.8</v>
      </c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  <c r="BM250" s="19">
        <v>2</v>
      </c>
      <c r="BN250" s="19"/>
      <c r="BO250" s="19"/>
      <c r="BP250" s="19"/>
      <c r="BQ250" s="19"/>
      <c r="BR250" s="19"/>
      <c r="BS250" s="19">
        <v>1</v>
      </c>
      <c r="BT250" s="19">
        <v>1</v>
      </c>
      <c r="BU250" s="19">
        <v>2</v>
      </c>
      <c r="BV250" s="19">
        <v>2</v>
      </c>
      <c r="BW250" s="19"/>
      <c r="BX250" s="19"/>
      <c r="BY250" s="19"/>
      <c r="BZ250" s="19"/>
      <c r="CA250" s="19"/>
      <c r="CB250" s="19"/>
      <c r="CC250" s="19"/>
      <c r="CD250" s="19"/>
      <c r="CE250" s="19"/>
      <c r="CF250" s="19"/>
      <c r="CG250" s="19"/>
      <c r="CH250" s="19"/>
      <c r="CI250" s="19"/>
      <c r="CJ250" s="19"/>
      <c r="CK250" s="19"/>
      <c r="CL250" s="19"/>
      <c r="CM250" s="19">
        <v>1</v>
      </c>
      <c r="CN250" s="19"/>
      <c r="CO250" s="19"/>
      <c r="CP250" s="19">
        <v>2</v>
      </c>
      <c r="CQ250" s="19"/>
      <c r="CR250" s="19"/>
      <c r="CS250" s="19"/>
      <c r="CT250" s="19"/>
      <c r="CU250" s="19"/>
      <c r="CV250" s="19"/>
      <c r="CW250" s="19"/>
      <c r="CX250" s="19"/>
      <c r="CY250" s="19"/>
      <c r="CZ250" s="19"/>
      <c r="DA250" s="19"/>
      <c r="DB250" s="19"/>
      <c r="DC250" s="19"/>
      <c r="DD250" s="19"/>
      <c r="DE250" s="19"/>
      <c r="DF250" s="19"/>
      <c r="DG250" s="19"/>
      <c r="DH250" s="19"/>
      <c r="DI250" s="19"/>
      <c r="DJ250" s="19"/>
      <c r="DK250" s="19"/>
      <c r="DL250" s="19"/>
      <c r="DM250" s="19"/>
      <c r="DN250" s="19"/>
      <c r="DO250" s="19"/>
      <c r="DP250" s="19"/>
      <c r="DQ250" s="19"/>
      <c r="DR250" s="19"/>
      <c r="DS250" s="19"/>
      <c r="DT250" s="23"/>
      <c r="DU250" s="19"/>
      <c r="DV250" s="19"/>
      <c r="DW250" s="23"/>
      <c r="DX250" s="18"/>
      <c r="DY250" s="18"/>
      <c r="DZ250" s="22"/>
      <c r="EA250" s="19"/>
      <c r="EB250" s="19"/>
      <c r="EC250" s="19"/>
      <c r="ED250" s="19"/>
      <c r="EE250" s="19"/>
      <c r="EF250" s="19"/>
      <c r="EG250" s="23"/>
      <c r="EH250" s="18"/>
      <c r="EI250" s="18"/>
      <c r="EJ250" s="18"/>
      <c r="EK250" s="18"/>
      <c r="EL250" s="18"/>
      <c r="EM250" s="18"/>
      <c r="EN250" s="22"/>
      <c r="EO250" s="18"/>
      <c r="EP250" s="18"/>
      <c r="EQ250" s="18"/>
      <c r="ER250" s="18"/>
      <c r="ES250" s="18"/>
      <c r="ET250" s="18"/>
      <c r="EU250" s="22"/>
      <c r="FC250">
        <v>0.7</v>
      </c>
      <c r="FD250">
        <v>1</v>
      </c>
      <c r="FI250" s="18"/>
      <c r="FJ250" s="18"/>
      <c r="FK250" s="18"/>
      <c r="FL250" s="18"/>
      <c r="FM250" s="18"/>
      <c r="FN250" s="18"/>
      <c r="FO250" s="18"/>
      <c r="FP250" s="18"/>
      <c r="FQ250" s="18"/>
      <c r="FR250" s="18"/>
      <c r="FS250" s="18"/>
      <c r="FT250" s="18"/>
      <c r="FU250" s="18"/>
      <c r="FV250" s="58"/>
      <c r="FW250" s="19">
        <v>0.9</v>
      </c>
      <c r="FX250" s="19"/>
      <c r="FY250" s="19">
        <v>1.1220000000000001</v>
      </c>
      <c r="FZ250" s="19"/>
      <c r="GA250" s="19"/>
      <c r="GB250" s="19"/>
      <c r="GC250" s="19"/>
      <c r="GD250" s="19"/>
      <c r="GE250" s="19"/>
      <c r="GF250" s="19"/>
      <c r="GG250" s="19"/>
      <c r="GH250" s="19"/>
      <c r="GI250" s="19"/>
      <c r="GJ250" s="19"/>
      <c r="GK250" s="19"/>
      <c r="GL250" s="19"/>
      <c r="GM250" s="19"/>
      <c r="GN250" s="19"/>
      <c r="GO250" s="19"/>
      <c r="GP250" s="19"/>
      <c r="GQ250" s="19"/>
      <c r="GR250" s="19"/>
      <c r="GS250" s="19"/>
      <c r="GT250" s="19"/>
      <c r="GU250" s="19"/>
      <c r="GV250" s="19"/>
      <c r="GW250" s="19"/>
      <c r="GX250" s="19"/>
      <c r="GY250" s="19"/>
      <c r="GZ250" s="59"/>
      <c r="HA250" s="19">
        <v>2</v>
      </c>
      <c r="HB250" s="19"/>
      <c r="HC250" s="19">
        <v>1</v>
      </c>
      <c r="HD250" s="19"/>
      <c r="HE250" s="19"/>
      <c r="HF250" s="19"/>
      <c r="HG250" s="19"/>
      <c r="HH250" s="19"/>
      <c r="HI250" s="19"/>
      <c r="HJ250" s="19"/>
      <c r="HK250" s="19"/>
      <c r="HL250" s="19"/>
      <c r="HM250" s="19"/>
      <c r="HN250" s="19"/>
      <c r="HO250" s="19"/>
      <c r="HP250" s="19"/>
    </row>
    <row r="251" spans="2:224" ht="15.75" thickBot="1" x14ac:dyDescent="0.3">
      <c r="B251">
        <v>1148</v>
      </c>
      <c r="C251">
        <v>747</v>
      </c>
      <c r="D251" s="62">
        <v>44188</v>
      </c>
      <c r="E251" t="s">
        <v>316</v>
      </c>
      <c r="F251">
        <v>31988609032</v>
      </c>
      <c r="G251" t="s">
        <v>317</v>
      </c>
      <c r="H251">
        <v>0</v>
      </c>
      <c r="I251" t="s">
        <v>318</v>
      </c>
      <c r="J251" t="s">
        <v>20</v>
      </c>
      <c r="K251" t="s">
        <v>139</v>
      </c>
      <c r="L251" t="s">
        <v>318</v>
      </c>
      <c r="M251" t="s">
        <v>2378</v>
      </c>
      <c r="N251" t="s">
        <v>2379</v>
      </c>
      <c r="O251" t="s">
        <v>2381</v>
      </c>
      <c r="P251">
        <v>10</v>
      </c>
      <c r="R251">
        <v>199.9</v>
      </c>
      <c r="S251">
        <v>15</v>
      </c>
      <c r="T251" t="s">
        <v>2395</v>
      </c>
      <c r="Y251" s="18"/>
      <c r="Z251" s="18"/>
      <c r="AA251" s="18"/>
      <c r="AB251" s="18"/>
      <c r="AC251" s="18"/>
      <c r="AD251" s="18">
        <v>0.5</v>
      </c>
      <c r="AE251" s="18"/>
      <c r="AF251" s="18"/>
      <c r="AG251" s="18">
        <v>1</v>
      </c>
      <c r="AH251">
        <v>1</v>
      </c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>
        <v>0</v>
      </c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  <c r="BM251" s="19"/>
      <c r="BN251" s="19"/>
      <c r="BO251" s="19"/>
      <c r="BP251" s="19"/>
      <c r="BQ251" s="19"/>
      <c r="BR251" s="19">
        <v>1</v>
      </c>
      <c r="BS251" s="19"/>
      <c r="BT251" s="19"/>
      <c r="BU251" s="19">
        <v>1</v>
      </c>
      <c r="BV251" s="19">
        <v>1</v>
      </c>
      <c r="BW251" s="19"/>
      <c r="BX251" s="19"/>
      <c r="BY251" s="19"/>
      <c r="BZ251" s="19"/>
      <c r="CA251" s="19"/>
      <c r="CB251" s="19"/>
      <c r="CC251" s="19"/>
      <c r="CD251" s="19"/>
      <c r="CE251" s="19"/>
      <c r="CF251" s="19"/>
      <c r="CG251" s="19"/>
      <c r="CH251" s="19"/>
      <c r="CI251" s="19"/>
      <c r="CJ251" s="19"/>
      <c r="CK251" s="19"/>
      <c r="CL251" s="19"/>
      <c r="CM251" s="19"/>
      <c r="CN251" s="19"/>
      <c r="CO251" s="19"/>
      <c r="CP251" s="19"/>
      <c r="CQ251" s="19"/>
      <c r="CR251" s="19"/>
      <c r="CS251" s="19"/>
      <c r="CT251" s="19"/>
      <c r="CU251" s="19"/>
      <c r="CV251" s="19"/>
      <c r="CW251" s="19"/>
      <c r="CX251" s="19"/>
      <c r="CY251" s="19"/>
      <c r="CZ251" s="19"/>
      <c r="DA251" s="19"/>
      <c r="DB251" s="19"/>
      <c r="DC251" s="19"/>
      <c r="DD251" s="19"/>
      <c r="DE251" s="19"/>
      <c r="DF251" s="19"/>
      <c r="DG251" s="19"/>
      <c r="DH251" s="19"/>
      <c r="DI251" s="19"/>
      <c r="DJ251" s="19"/>
      <c r="DK251" s="19"/>
      <c r="DL251" s="19"/>
      <c r="DM251" s="19"/>
      <c r="DN251" s="19"/>
      <c r="DO251" s="19"/>
      <c r="DP251" s="19"/>
      <c r="DQ251" s="19"/>
      <c r="DR251" s="19"/>
      <c r="DS251" s="19"/>
      <c r="DT251" s="23"/>
      <c r="DU251" s="19"/>
      <c r="DV251" s="19"/>
      <c r="DW251" s="23"/>
      <c r="DX251" s="18"/>
      <c r="DY251" s="18"/>
      <c r="DZ251" s="22"/>
      <c r="EA251" s="19"/>
      <c r="EB251" s="19"/>
      <c r="EC251" s="19"/>
      <c r="ED251" s="19"/>
      <c r="EE251" s="19"/>
      <c r="EF251" s="19"/>
      <c r="EG251" s="23"/>
      <c r="EH251" s="18"/>
      <c r="EI251" s="18"/>
      <c r="EJ251" s="18"/>
      <c r="EK251" s="18"/>
      <c r="EL251" s="18"/>
      <c r="EM251" s="18"/>
      <c r="EN251" s="22"/>
      <c r="EO251" s="18"/>
      <c r="EP251" s="18"/>
      <c r="EQ251" s="18"/>
      <c r="ER251" s="18"/>
      <c r="ES251" s="18"/>
      <c r="ET251" s="18"/>
      <c r="EU251" s="22"/>
      <c r="FI251" s="18"/>
      <c r="FJ251" s="18"/>
      <c r="FK251" s="18"/>
      <c r="FL251" s="18"/>
      <c r="FM251" s="18"/>
      <c r="FN251" s="18"/>
      <c r="FO251" s="18"/>
      <c r="FP251" s="18"/>
      <c r="FQ251" s="18"/>
      <c r="FR251" s="18"/>
      <c r="FS251" s="18"/>
      <c r="FT251" s="18"/>
      <c r="FU251" s="18">
        <v>0.81799999999999995</v>
      </c>
      <c r="FV251" s="58"/>
      <c r="FW251" s="19"/>
      <c r="FX251" s="19"/>
      <c r="FY251" s="19">
        <v>1.254</v>
      </c>
      <c r="FZ251" s="19"/>
      <c r="GA251" s="19"/>
      <c r="GB251" s="19"/>
      <c r="GC251" s="19"/>
      <c r="GD251" s="19"/>
      <c r="GE251" s="19"/>
      <c r="GF251" s="19"/>
      <c r="GG251" s="19"/>
      <c r="GH251" s="19"/>
      <c r="GI251" s="19"/>
      <c r="GJ251" s="19"/>
      <c r="GK251" s="19"/>
      <c r="GL251" s="19"/>
      <c r="GM251" s="19"/>
      <c r="GN251" s="19"/>
      <c r="GO251" s="19"/>
      <c r="GP251" s="19"/>
      <c r="GQ251" s="19"/>
      <c r="GR251" s="19"/>
      <c r="GS251" s="19"/>
      <c r="GT251" s="19"/>
      <c r="GU251" s="19"/>
      <c r="GV251" s="19"/>
      <c r="GW251" s="19"/>
      <c r="GX251" s="19"/>
      <c r="GY251" s="19">
        <v>1</v>
      </c>
      <c r="GZ251" s="59"/>
      <c r="HA251" s="19"/>
      <c r="HB251" s="19"/>
      <c r="HC251" s="19">
        <v>1</v>
      </c>
      <c r="HD251" s="19"/>
      <c r="HE251" s="19"/>
      <c r="HF251" s="19"/>
      <c r="HG251" s="19"/>
      <c r="HH251" s="19"/>
      <c r="HI251" s="19"/>
      <c r="HJ251" s="19"/>
      <c r="HK251" s="19"/>
      <c r="HL251" s="19"/>
      <c r="HM251" s="19"/>
      <c r="HN251" s="19"/>
      <c r="HO251" s="19"/>
      <c r="HP251" s="19"/>
    </row>
    <row r="252" spans="2:224" ht="15.75" thickBot="1" x14ac:dyDescent="0.3">
      <c r="B252">
        <v>997</v>
      </c>
      <c r="C252">
        <v>751</v>
      </c>
      <c r="D252" s="62">
        <v>44156</v>
      </c>
      <c r="E252" t="s">
        <v>305</v>
      </c>
      <c r="F252">
        <v>31994309544</v>
      </c>
      <c r="G252" t="s">
        <v>306</v>
      </c>
      <c r="H252">
        <v>0</v>
      </c>
      <c r="I252" t="s">
        <v>307</v>
      </c>
      <c r="J252" t="s">
        <v>20</v>
      </c>
      <c r="K252" t="s">
        <v>308</v>
      </c>
      <c r="L252" t="s">
        <v>65</v>
      </c>
      <c r="M252" t="s">
        <v>2378</v>
      </c>
      <c r="N252" t="s">
        <v>2379</v>
      </c>
      <c r="O252" t="s">
        <v>2381</v>
      </c>
      <c r="P252" t="s">
        <v>2431</v>
      </c>
      <c r="R252">
        <v>162.5</v>
      </c>
      <c r="S252">
        <v>15</v>
      </c>
      <c r="T252" t="s">
        <v>2395</v>
      </c>
      <c r="Y252" s="18"/>
      <c r="Z252" s="18"/>
      <c r="AA252" s="18"/>
      <c r="AB252" s="18"/>
      <c r="AC252" s="18"/>
      <c r="AD252" s="18">
        <v>0.5</v>
      </c>
      <c r="AE252" s="18"/>
      <c r="AF252" s="18"/>
      <c r="AG252" s="18"/>
      <c r="AH252">
        <v>2</v>
      </c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>
        <v>0</v>
      </c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  <c r="BM252" s="19"/>
      <c r="BN252" s="19"/>
      <c r="BO252" s="19"/>
      <c r="BP252" s="19"/>
      <c r="BQ252" s="19"/>
      <c r="BR252" s="19">
        <v>1</v>
      </c>
      <c r="BS252" s="19"/>
      <c r="BT252" s="19"/>
      <c r="BU252" s="19"/>
      <c r="BV252" s="19">
        <v>2</v>
      </c>
      <c r="BW252" s="19"/>
      <c r="BX252" s="19"/>
      <c r="BY252" s="19"/>
      <c r="BZ252" s="19"/>
      <c r="CA252" s="19"/>
      <c r="CB252" s="19"/>
      <c r="CC252" s="19"/>
      <c r="CD252" s="19"/>
      <c r="CE252" s="19"/>
      <c r="CF252" s="19"/>
      <c r="CG252" s="19"/>
      <c r="CH252" s="19"/>
      <c r="CI252" s="19"/>
      <c r="CJ252" s="19"/>
      <c r="CK252" s="19"/>
      <c r="CL252" s="19"/>
      <c r="CM252" s="19"/>
      <c r="CN252" s="19"/>
      <c r="CO252" s="19"/>
      <c r="CP252" s="19"/>
      <c r="CQ252" s="19"/>
      <c r="CR252" s="19"/>
      <c r="CS252" s="19"/>
      <c r="CT252" s="19"/>
      <c r="CU252" s="19"/>
      <c r="CV252" s="19"/>
      <c r="CW252" s="19"/>
      <c r="CX252" s="19"/>
      <c r="CY252" s="19"/>
      <c r="CZ252" s="19"/>
      <c r="DA252" s="19"/>
      <c r="DB252" s="19"/>
      <c r="DC252" s="19"/>
      <c r="DD252" s="19"/>
      <c r="DE252" s="19"/>
      <c r="DF252" s="19"/>
      <c r="DG252" s="19"/>
      <c r="DH252" s="19"/>
      <c r="DI252" s="19"/>
      <c r="DJ252" s="19"/>
      <c r="DK252" s="19"/>
      <c r="DL252" s="19"/>
      <c r="DM252" s="19"/>
      <c r="DN252" s="19"/>
      <c r="DO252" s="19"/>
      <c r="DP252" s="19"/>
      <c r="DQ252" s="19"/>
      <c r="DR252" s="19"/>
      <c r="DS252" s="19"/>
      <c r="DT252" s="23"/>
      <c r="DU252" s="19"/>
      <c r="DV252" s="19"/>
      <c r="DW252" s="23"/>
      <c r="DX252" s="18"/>
      <c r="DY252" s="18"/>
      <c r="DZ252" s="22"/>
      <c r="EA252" s="19"/>
      <c r="EB252" s="19"/>
      <c r="EC252" s="19"/>
      <c r="ED252" s="19"/>
      <c r="EE252" s="19"/>
      <c r="EF252" s="19"/>
      <c r="EG252" s="23"/>
      <c r="EH252" s="18"/>
      <c r="EI252" s="18"/>
      <c r="EJ252" s="18"/>
      <c r="EK252" s="18"/>
      <c r="EL252" s="18"/>
      <c r="EM252" s="18"/>
      <c r="EN252" s="22"/>
      <c r="EO252" s="18"/>
      <c r="EP252" s="18"/>
      <c r="EQ252" s="18"/>
      <c r="ER252" s="18"/>
      <c r="ES252" s="18"/>
      <c r="ET252" s="18"/>
      <c r="EU252" s="22"/>
      <c r="FI252" s="18"/>
      <c r="FJ252" s="18">
        <v>0.872</v>
      </c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58"/>
      <c r="FW252" s="19"/>
      <c r="FX252" s="19"/>
      <c r="FY252" s="19"/>
      <c r="FZ252" s="19"/>
      <c r="GA252" s="19"/>
      <c r="GB252" s="19"/>
      <c r="GC252" s="19"/>
      <c r="GD252" s="19"/>
      <c r="GE252" s="19"/>
      <c r="GF252" s="19"/>
      <c r="GG252" s="19"/>
      <c r="GH252" s="19"/>
      <c r="GI252" s="19"/>
      <c r="GJ252" s="19"/>
      <c r="GK252" s="19"/>
      <c r="GL252" s="19"/>
      <c r="GM252" s="19"/>
      <c r="GN252" s="19">
        <v>1</v>
      </c>
      <c r="GO252" s="19"/>
      <c r="GP252" s="19"/>
      <c r="GQ252" s="19"/>
      <c r="GR252" s="19"/>
      <c r="GS252" s="19"/>
      <c r="GT252" s="19"/>
      <c r="GU252" s="19"/>
      <c r="GV252" s="19"/>
      <c r="GW252" s="19"/>
      <c r="GX252" s="19"/>
      <c r="GY252" s="19"/>
      <c r="GZ252" s="59"/>
      <c r="HA252" s="19"/>
      <c r="HB252" s="19"/>
      <c r="HC252" s="19"/>
      <c r="HD252" s="19"/>
      <c r="HE252" s="19"/>
      <c r="HF252" s="19"/>
      <c r="HG252" s="19"/>
      <c r="HH252" s="19"/>
      <c r="HI252" s="19"/>
      <c r="HJ252" s="19"/>
      <c r="HK252" s="19"/>
      <c r="HL252" s="19"/>
      <c r="HM252" s="19"/>
      <c r="HN252" s="19"/>
      <c r="HO252" s="19"/>
      <c r="HP252" s="19"/>
    </row>
    <row r="253" spans="2:224" ht="15.75" thickBot="1" x14ac:dyDescent="0.3">
      <c r="B253">
        <v>960</v>
      </c>
      <c r="C253">
        <v>510</v>
      </c>
      <c r="D253" s="62">
        <v>44147</v>
      </c>
      <c r="E253" t="s">
        <v>909</v>
      </c>
      <c r="F253">
        <v>31995261949</v>
      </c>
      <c r="G253">
        <v>0</v>
      </c>
      <c r="H253">
        <v>0</v>
      </c>
      <c r="I253" t="s">
        <v>910</v>
      </c>
      <c r="J253" t="s">
        <v>20</v>
      </c>
      <c r="K253" t="s">
        <v>476</v>
      </c>
      <c r="L253" t="s">
        <v>910</v>
      </c>
      <c r="M253" t="s">
        <v>2378</v>
      </c>
      <c r="N253" t="s">
        <v>2379</v>
      </c>
      <c r="O253" t="s">
        <v>2381</v>
      </c>
      <c r="P253" t="s">
        <v>2457</v>
      </c>
      <c r="R253">
        <v>229.9</v>
      </c>
      <c r="S253">
        <v>15</v>
      </c>
      <c r="T253" t="s">
        <v>2380</v>
      </c>
      <c r="U253">
        <v>10</v>
      </c>
      <c r="Y253" s="18"/>
      <c r="Z253" s="18"/>
      <c r="AA253" s="18"/>
      <c r="AB253" s="18"/>
      <c r="AC253" s="18"/>
      <c r="AD253" s="18"/>
      <c r="AE253" s="18"/>
      <c r="AF253" s="18"/>
      <c r="AG253" s="18">
        <v>1</v>
      </c>
      <c r="AH253">
        <v>1</v>
      </c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>
        <v>0</v>
      </c>
      <c r="AV253" s="18"/>
      <c r="AW253" s="18"/>
      <c r="AX253" s="18"/>
      <c r="AY253" s="18"/>
      <c r="AZ253" s="18">
        <v>1.1539999999999999</v>
      </c>
      <c r="BA253" s="18"/>
      <c r="BB253" s="18">
        <v>0.4</v>
      </c>
      <c r="BC253" s="18"/>
      <c r="BD253" s="18">
        <v>1.48</v>
      </c>
      <c r="BE253" s="18"/>
      <c r="BF253" s="18"/>
      <c r="BG253" s="18"/>
      <c r="BH253" s="18"/>
      <c r="BI253" s="18"/>
      <c r="BJ253" s="18"/>
      <c r="BK253" s="18"/>
      <c r="BL253" s="18"/>
      <c r="BM253" s="19"/>
      <c r="BN253" s="19"/>
      <c r="BO253" s="19"/>
      <c r="BP253" s="19"/>
      <c r="BQ253" s="19"/>
      <c r="BR253" s="19"/>
      <c r="BS253" s="19"/>
      <c r="BT253" s="19"/>
      <c r="BU253" s="19">
        <v>1</v>
      </c>
      <c r="BV253" s="19">
        <v>1</v>
      </c>
      <c r="BW253" s="19"/>
      <c r="BX253" s="19"/>
      <c r="BY253" s="19"/>
      <c r="BZ253" s="19"/>
      <c r="CA253" s="19"/>
      <c r="CB253" s="19"/>
      <c r="CC253" s="19"/>
      <c r="CD253" s="19"/>
      <c r="CE253" s="19"/>
      <c r="CF253" s="19"/>
      <c r="CG253" s="19"/>
      <c r="CH253" s="19"/>
      <c r="CI253" s="19"/>
      <c r="CJ253" s="19"/>
      <c r="CK253" s="19"/>
      <c r="CL253" s="19"/>
      <c r="CM253" s="19"/>
      <c r="CN253" s="19">
        <v>2</v>
      </c>
      <c r="CO253" s="19"/>
      <c r="CP253" s="19">
        <v>1</v>
      </c>
      <c r="CQ253" s="19"/>
      <c r="CR253" s="19">
        <v>1</v>
      </c>
      <c r="CS253" s="19"/>
      <c r="CT253" s="19"/>
      <c r="CU253" s="19"/>
      <c r="CV253" s="19"/>
      <c r="CW253" s="19"/>
      <c r="CX253" s="19"/>
      <c r="CY253" s="19"/>
      <c r="CZ253" s="19"/>
      <c r="DA253" s="19"/>
      <c r="DB253" s="19"/>
      <c r="DC253" s="19"/>
      <c r="DD253" s="19"/>
      <c r="DE253" s="19"/>
      <c r="DF253" s="19"/>
      <c r="DG253" s="19"/>
      <c r="DH253" s="19"/>
      <c r="DI253" s="19"/>
      <c r="DJ253" s="19"/>
      <c r="DK253" s="19"/>
      <c r="DL253" s="19"/>
      <c r="DM253" s="19"/>
      <c r="DN253" s="19"/>
      <c r="DO253" s="19"/>
      <c r="DP253" s="19"/>
      <c r="DQ253" s="19"/>
      <c r="DR253" s="19"/>
      <c r="DS253" s="19"/>
      <c r="DT253" s="23"/>
      <c r="DU253" s="19"/>
      <c r="DV253" s="19"/>
      <c r="DW253" s="23"/>
      <c r="DX253" s="18"/>
      <c r="DY253" s="18"/>
      <c r="DZ253" s="22"/>
      <c r="EA253" s="19"/>
      <c r="EB253" s="19"/>
      <c r="EC253" s="19"/>
      <c r="ED253" s="19"/>
      <c r="EE253" s="19"/>
      <c r="EF253" s="19"/>
      <c r="EG253" s="23"/>
      <c r="EH253" s="18"/>
      <c r="EI253" s="18"/>
      <c r="EJ253" s="18"/>
      <c r="EK253" s="18"/>
      <c r="EL253" s="18"/>
      <c r="EM253" s="18"/>
      <c r="EN253" s="22"/>
      <c r="EO253" s="18"/>
      <c r="EP253" s="18"/>
      <c r="EQ253" s="18"/>
      <c r="ER253" s="18"/>
      <c r="ES253" s="18"/>
      <c r="ET253" s="18"/>
      <c r="EU253" s="22"/>
      <c r="FI253" s="18"/>
      <c r="FJ253" s="18"/>
      <c r="FK253" s="18"/>
      <c r="FL253" s="18"/>
      <c r="FM253" s="18"/>
      <c r="FN253" s="18"/>
      <c r="FO253" s="18"/>
      <c r="FP253" s="18"/>
      <c r="FQ253" s="18"/>
      <c r="FR253" s="18"/>
      <c r="FS253" s="18"/>
      <c r="FT253" s="18"/>
      <c r="FU253" s="18"/>
      <c r="FV253" s="58"/>
      <c r="FW253" s="19"/>
      <c r="FX253" s="19"/>
      <c r="FY253" s="19"/>
      <c r="FZ253" s="19"/>
      <c r="GA253" s="19"/>
      <c r="GB253" s="19"/>
      <c r="GC253" s="19"/>
      <c r="GD253" s="19"/>
      <c r="GE253" s="19"/>
      <c r="GF253" s="19"/>
      <c r="GG253" s="19"/>
      <c r="GH253" s="19"/>
      <c r="GI253" s="19"/>
      <c r="GJ253" s="19"/>
      <c r="GK253" s="19"/>
      <c r="GL253" s="19"/>
      <c r="GM253" s="19"/>
      <c r="GN253" s="19"/>
      <c r="GO253" s="19"/>
      <c r="GP253" s="19"/>
      <c r="GQ253" s="19"/>
      <c r="GR253" s="19"/>
      <c r="GS253" s="19"/>
      <c r="GT253" s="19"/>
      <c r="GU253" s="19"/>
      <c r="GV253" s="19"/>
      <c r="GW253" s="19"/>
      <c r="GX253" s="19"/>
      <c r="GY253" s="19"/>
      <c r="GZ253" s="59"/>
      <c r="HA253" s="19"/>
      <c r="HB253" s="19"/>
      <c r="HC253" s="19"/>
      <c r="HD253" s="19"/>
      <c r="HE253" s="19"/>
      <c r="HF253" s="19"/>
      <c r="HG253" s="19"/>
      <c r="HH253" s="19"/>
      <c r="HI253" s="19"/>
      <c r="HJ253" s="19"/>
      <c r="HK253" s="19"/>
      <c r="HL253" s="19"/>
      <c r="HM253" s="19"/>
      <c r="HN253" s="19"/>
      <c r="HO253" s="19"/>
      <c r="HP253" s="19"/>
    </row>
    <row r="254" spans="2:224" ht="15.75" thickBot="1" x14ac:dyDescent="0.3">
      <c r="B254">
        <v>932</v>
      </c>
      <c r="C254">
        <v>920</v>
      </c>
      <c r="D254" s="62">
        <v>44140</v>
      </c>
      <c r="E254" t="s">
        <v>3037</v>
      </c>
      <c r="F254">
        <v>31993481173</v>
      </c>
      <c r="G254">
        <v>0</v>
      </c>
      <c r="H254">
        <v>0</v>
      </c>
      <c r="I254" t="s">
        <v>3038</v>
      </c>
      <c r="J254" t="s">
        <v>20</v>
      </c>
      <c r="K254" t="s">
        <v>3039</v>
      </c>
      <c r="L254" t="s">
        <v>3038</v>
      </c>
      <c r="M254" t="s">
        <v>2378</v>
      </c>
      <c r="N254" t="s">
        <v>2379</v>
      </c>
      <c r="O254" t="s">
        <v>2381</v>
      </c>
      <c r="P254">
        <v>10</v>
      </c>
      <c r="R254">
        <v>199.9</v>
      </c>
      <c r="S254">
        <v>15</v>
      </c>
      <c r="T254" t="s">
        <v>2380</v>
      </c>
      <c r="Y254" s="18"/>
      <c r="Z254" s="18"/>
      <c r="AA254" s="18"/>
      <c r="AB254" s="18"/>
      <c r="AC254" s="18"/>
      <c r="AD254" s="18"/>
      <c r="AE254" s="18"/>
      <c r="AF254" s="18"/>
      <c r="AG254" s="18">
        <v>1</v>
      </c>
      <c r="AH254">
        <v>1</v>
      </c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>
        <v>0</v>
      </c>
      <c r="AV254" s="18"/>
      <c r="AW254" s="18"/>
      <c r="AX254" s="18"/>
      <c r="AY254" s="18"/>
      <c r="AZ254" s="18"/>
      <c r="BA254" s="18"/>
      <c r="BB254" s="18">
        <v>0.4</v>
      </c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9"/>
      <c r="BN254" s="19"/>
      <c r="BO254" s="19"/>
      <c r="BP254" s="19"/>
      <c r="BQ254" s="19"/>
      <c r="BR254" s="19"/>
      <c r="BS254" s="19"/>
      <c r="BT254" s="19"/>
      <c r="BU254" s="19">
        <v>1</v>
      </c>
      <c r="BV254" s="19">
        <v>1</v>
      </c>
      <c r="BW254" s="19"/>
      <c r="BX254" s="19"/>
      <c r="BY254" s="19"/>
      <c r="BZ254" s="19"/>
      <c r="CA254" s="19"/>
      <c r="CB254" s="19"/>
      <c r="CC254" s="19"/>
      <c r="CD254" s="19"/>
      <c r="CE254" s="19"/>
      <c r="CF254" s="19"/>
      <c r="CG254" s="19"/>
      <c r="CH254" s="19"/>
      <c r="CI254" s="19"/>
      <c r="CJ254" s="19"/>
      <c r="CK254" s="19"/>
      <c r="CL254" s="19"/>
      <c r="CM254" s="19"/>
      <c r="CN254" s="19"/>
      <c r="CO254" s="19"/>
      <c r="CP254" s="19">
        <v>1</v>
      </c>
      <c r="CQ254" s="19"/>
      <c r="CR254" s="19"/>
      <c r="CS254" s="19"/>
      <c r="CT254" s="19"/>
      <c r="CU254" s="19"/>
      <c r="CV254" s="19"/>
      <c r="CW254" s="19"/>
      <c r="CX254" s="19"/>
      <c r="CY254" s="19"/>
      <c r="CZ254" s="19"/>
      <c r="DA254" s="19"/>
      <c r="DB254" s="19"/>
      <c r="DC254" s="19"/>
      <c r="DD254" s="19"/>
      <c r="DE254" s="19"/>
      <c r="DF254" s="19"/>
      <c r="DG254" s="19"/>
      <c r="DH254" s="19"/>
      <c r="DI254" s="19"/>
      <c r="DJ254" s="19"/>
      <c r="DK254" s="19"/>
      <c r="DL254" s="19"/>
      <c r="DM254" s="19"/>
      <c r="DN254" s="19"/>
      <c r="DO254" s="19"/>
      <c r="DP254" s="19"/>
      <c r="DQ254" s="19"/>
      <c r="DR254" s="19"/>
      <c r="DS254" s="19"/>
      <c r="DT254" s="23"/>
      <c r="DU254" s="19"/>
      <c r="DV254" s="19"/>
      <c r="DW254" s="23"/>
      <c r="DX254" s="18"/>
      <c r="DY254" s="18"/>
      <c r="DZ254" s="22"/>
      <c r="EA254" s="19"/>
      <c r="EB254" s="19"/>
      <c r="EC254" s="19"/>
      <c r="ED254" s="19"/>
      <c r="EE254" s="19"/>
      <c r="EF254" s="19"/>
      <c r="EG254" s="23"/>
      <c r="EH254" s="18"/>
      <c r="EI254" s="18"/>
      <c r="EJ254" s="18"/>
      <c r="EK254" s="18"/>
      <c r="EL254" s="18"/>
      <c r="EM254" s="18"/>
      <c r="EN254" s="22"/>
      <c r="EO254" s="18"/>
      <c r="EP254" s="18"/>
      <c r="EQ254" s="18"/>
      <c r="ER254" s="18"/>
      <c r="ES254" s="18"/>
      <c r="ET254" s="18"/>
      <c r="EU254" s="22"/>
      <c r="FI254" s="18"/>
      <c r="FJ254" s="18">
        <v>0.90600000000000003</v>
      </c>
      <c r="FK254" s="18"/>
      <c r="FL254" s="18"/>
      <c r="FM254" s="18"/>
      <c r="FN254" s="18">
        <v>0.80400000000000005</v>
      </c>
      <c r="FO254" s="18"/>
      <c r="FP254" s="18"/>
      <c r="FQ254" s="18"/>
      <c r="FR254" s="18"/>
      <c r="FS254" s="18"/>
      <c r="FT254" s="18"/>
      <c r="FU254" s="18"/>
      <c r="FV254" s="58"/>
      <c r="FW254" s="19"/>
      <c r="FX254" s="19"/>
      <c r="FY254" s="19"/>
      <c r="FZ254" s="19"/>
      <c r="GA254" s="19"/>
      <c r="GB254" s="19"/>
      <c r="GC254" s="19"/>
      <c r="GD254" s="19"/>
      <c r="GE254" s="19"/>
      <c r="GF254" s="19"/>
      <c r="GG254" s="19"/>
      <c r="GH254" s="19"/>
      <c r="GI254" s="19"/>
      <c r="GJ254" s="19"/>
      <c r="GK254" s="19"/>
      <c r="GL254" s="19"/>
      <c r="GM254" s="19"/>
      <c r="GN254" s="19">
        <v>1</v>
      </c>
      <c r="GO254" s="19"/>
      <c r="GP254" s="19"/>
      <c r="GQ254" s="19"/>
      <c r="GR254" s="19">
        <v>1</v>
      </c>
      <c r="GS254" s="19"/>
      <c r="GT254" s="19"/>
      <c r="GU254" s="19"/>
      <c r="GV254" s="19"/>
      <c r="GW254" s="19"/>
      <c r="GX254" s="19"/>
      <c r="GY254" s="19"/>
      <c r="GZ254" s="59"/>
      <c r="HA254" s="19"/>
      <c r="HB254" s="19"/>
      <c r="HC254" s="19"/>
      <c r="HD254" s="19"/>
      <c r="HE254" s="19"/>
      <c r="HF254" s="19"/>
      <c r="HG254" s="19"/>
      <c r="HH254" s="19"/>
      <c r="HI254" s="19"/>
      <c r="HJ254" s="19"/>
      <c r="HK254" s="19"/>
      <c r="HL254" s="19"/>
      <c r="HM254" s="19"/>
      <c r="HN254" s="19"/>
      <c r="HO254" s="19"/>
      <c r="HP254" s="19"/>
    </row>
    <row r="255" spans="2:224" ht="15.75" thickBot="1" x14ac:dyDescent="0.3">
      <c r="B255">
        <v>928</v>
      </c>
      <c r="C255">
        <v>678</v>
      </c>
      <c r="D255" s="62">
        <v>44136</v>
      </c>
      <c r="E255" t="s">
        <v>485</v>
      </c>
      <c r="F255">
        <v>31975133349</v>
      </c>
      <c r="G255" t="s">
        <v>486</v>
      </c>
      <c r="H255">
        <v>0</v>
      </c>
      <c r="I255" t="s">
        <v>487</v>
      </c>
      <c r="J255" t="s">
        <v>20</v>
      </c>
      <c r="K255" t="s">
        <v>65</v>
      </c>
      <c r="L255" t="s">
        <v>487</v>
      </c>
      <c r="M255" t="s">
        <v>2378</v>
      </c>
      <c r="N255" t="s">
        <v>2379</v>
      </c>
      <c r="O255" t="s">
        <v>2381</v>
      </c>
      <c r="P255">
        <v>10</v>
      </c>
      <c r="R255">
        <v>199.9</v>
      </c>
      <c r="S255">
        <v>15</v>
      </c>
      <c r="T255" t="s">
        <v>2395</v>
      </c>
      <c r="Y255" s="18">
        <v>0.81200000000000006</v>
      </c>
      <c r="Z255" s="18"/>
      <c r="AA255" s="18"/>
      <c r="AB255" s="18"/>
      <c r="AC255" s="18"/>
      <c r="AD255" s="18">
        <v>0.5</v>
      </c>
      <c r="AE255" s="18"/>
      <c r="AF255" s="18"/>
      <c r="AG255" s="18">
        <v>1</v>
      </c>
      <c r="AH255">
        <v>1</v>
      </c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>
        <v>0</v>
      </c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9">
        <v>2</v>
      </c>
      <c r="BN255" s="19"/>
      <c r="BO255" s="19"/>
      <c r="BP255" s="19"/>
      <c r="BQ255" s="19"/>
      <c r="BR255" s="19">
        <v>1</v>
      </c>
      <c r="BS255" s="19"/>
      <c r="BT255" s="19"/>
      <c r="BU255" s="19">
        <v>1</v>
      </c>
      <c r="BV255" s="19">
        <v>1</v>
      </c>
      <c r="BW255" s="19"/>
      <c r="BX255" s="19"/>
      <c r="BY255" s="19"/>
      <c r="BZ255" s="19"/>
      <c r="CA255" s="19"/>
      <c r="CB255" s="19"/>
      <c r="CC255" s="19"/>
      <c r="CD255" s="19"/>
      <c r="CE255" s="19"/>
      <c r="CF255" s="19"/>
      <c r="CG255" s="19"/>
      <c r="CH255" s="19"/>
      <c r="CI255" s="19"/>
      <c r="CJ255" s="19"/>
      <c r="CK255" s="19"/>
      <c r="CL255" s="19"/>
      <c r="CM255" s="19"/>
      <c r="CN255" s="19"/>
      <c r="CO255" s="19"/>
      <c r="CP255" s="19"/>
      <c r="CQ255" s="19"/>
      <c r="CR255" s="19"/>
      <c r="CS255" s="19"/>
      <c r="CT255" s="19"/>
      <c r="CU255" s="19"/>
      <c r="CV255" s="19"/>
      <c r="CW255" s="19"/>
      <c r="CX255" s="19"/>
      <c r="CY255" s="19"/>
      <c r="CZ255" s="19"/>
      <c r="DA255" s="19"/>
      <c r="DB255" s="19"/>
      <c r="DC255" s="19"/>
      <c r="DD255" s="19"/>
      <c r="DE255" s="19"/>
      <c r="DF255" s="19"/>
      <c r="DG255" s="19"/>
      <c r="DH255" s="19"/>
      <c r="DI255" s="19"/>
      <c r="DJ255" s="19"/>
      <c r="DK255" s="19"/>
      <c r="DL255" s="19"/>
      <c r="DM255" s="19"/>
      <c r="DN255" s="19"/>
      <c r="DO255" s="19"/>
      <c r="DP255" s="19"/>
      <c r="DQ255" s="19"/>
      <c r="DR255" s="19"/>
      <c r="DS255" s="19"/>
      <c r="DT255" s="23"/>
      <c r="DU255" s="19"/>
      <c r="DV255" s="19"/>
      <c r="DW255" s="23"/>
      <c r="DX255" s="18"/>
      <c r="DY255" s="18"/>
      <c r="DZ255" s="22"/>
      <c r="EA255" s="19"/>
      <c r="EB255" s="19"/>
      <c r="EC255" s="19"/>
      <c r="ED255" s="19"/>
      <c r="EE255" s="19"/>
      <c r="EF255" s="19"/>
      <c r="EG255" s="23"/>
      <c r="EH255" s="18"/>
      <c r="EI255" s="18"/>
      <c r="EJ255" s="18"/>
      <c r="EK255" s="18"/>
      <c r="EL255" s="18"/>
      <c r="EM255" s="18"/>
      <c r="EN255" s="22"/>
      <c r="EO255" s="18"/>
      <c r="EP255" s="18"/>
      <c r="EQ255" s="18"/>
      <c r="ER255" s="18"/>
      <c r="ES255" s="18"/>
      <c r="ET255" s="18"/>
      <c r="EU255" s="22"/>
      <c r="FI255" s="18"/>
      <c r="FJ255" s="18"/>
      <c r="FK255" s="18"/>
      <c r="FL255" s="18"/>
      <c r="FM255" s="18"/>
      <c r="FN255" s="18">
        <v>1.01</v>
      </c>
      <c r="FO255" s="18"/>
      <c r="FP255" s="18"/>
      <c r="FQ255" s="18"/>
      <c r="FR255" s="18"/>
      <c r="FS255" s="18"/>
      <c r="FT255" s="18"/>
      <c r="FU255" s="18"/>
      <c r="FV255" s="58"/>
      <c r="FW255" s="19"/>
      <c r="FX255" s="19"/>
      <c r="FY255" s="19"/>
      <c r="FZ255" s="19"/>
      <c r="GA255" s="19"/>
      <c r="GB255" s="19"/>
      <c r="GC255" s="19"/>
      <c r="GD255" s="19"/>
      <c r="GE255" s="19"/>
      <c r="GF255" s="19"/>
      <c r="GG255" s="19"/>
      <c r="GH255" s="19"/>
      <c r="GI255" s="19"/>
      <c r="GJ255" s="19"/>
      <c r="GK255" s="19"/>
      <c r="GL255" s="19"/>
      <c r="GM255" s="19"/>
      <c r="GN255" s="19"/>
      <c r="GO255" s="19"/>
      <c r="GP255" s="19"/>
      <c r="GQ255" s="19"/>
      <c r="GR255" s="19">
        <v>1</v>
      </c>
      <c r="GS255" s="19"/>
      <c r="GT255" s="19"/>
      <c r="GU255" s="19"/>
      <c r="GV255" s="19"/>
      <c r="GW255" s="19"/>
      <c r="GX255" s="19"/>
      <c r="GY255" s="19"/>
      <c r="GZ255" s="59"/>
      <c r="HA255" s="19"/>
      <c r="HB255" s="19"/>
      <c r="HC255" s="19"/>
      <c r="HD255" s="19"/>
      <c r="HE255" s="19"/>
      <c r="HF255" s="19"/>
      <c r="HG255" s="19"/>
      <c r="HH255" s="19"/>
      <c r="HI255" s="19"/>
      <c r="HJ255" s="19"/>
      <c r="HK255" s="19"/>
      <c r="HL255" s="19"/>
      <c r="HM255" s="19"/>
      <c r="HN255" s="19"/>
      <c r="HO255" s="19"/>
      <c r="HP255" s="19"/>
    </row>
    <row r="256" spans="2:224" ht="15.75" thickBot="1" x14ac:dyDescent="0.3">
      <c r="B256">
        <v>891</v>
      </c>
      <c r="C256">
        <v>779</v>
      </c>
      <c r="D256" s="62">
        <v>44128</v>
      </c>
      <c r="E256" t="s">
        <v>236</v>
      </c>
      <c r="F256">
        <v>31987661238</v>
      </c>
      <c r="G256" t="s">
        <v>237</v>
      </c>
      <c r="H256">
        <v>0</v>
      </c>
      <c r="I256" t="s">
        <v>238</v>
      </c>
      <c r="J256" t="s">
        <v>20</v>
      </c>
      <c r="K256" t="s">
        <v>239</v>
      </c>
      <c r="L256" t="s">
        <v>238</v>
      </c>
      <c r="M256" t="s">
        <v>2378</v>
      </c>
      <c r="N256" t="s">
        <v>2379</v>
      </c>
      <c r="O256" t="s">
        <v>2381</v>
      </c>
      <c r="P256">
        <v>15</v>
      </c>
      <c r="R256">
        <v>239.9</v>
      </c>
      <c r="S256">
        <v>15</v>
      </c>
      <c r="T256" t="s">
        <v>2380</v>
      </c>
      <c r="Y256" s="18">
        <v>1</v>
      </c>
      <c r="Z256" s="18"/>
      <c r="AA256" s="18"/>
      <c r="AB256" s="18"/>
      <c r="AC256" s="18"/>
      <c r="AD256" s="18"/>
      <c r="AE256" s="18">
        <v>0.5</v>
      </c>
      <c r="AF256" s="18"/>
      <c r="AG256" s="18">
        <v>1</v>
      </c>
      <c r="AH256">
        <v>1</v>
      </c>
      <c r="AI256" s="18"/>
      <c r="AJ256" s="18"/>
      <c r="AK256" s="18"/>
      <c r="AL256" s="18">
        <v>0.5</v>
      </c>
      <c r="AM256" s="18"/>
      <c r="AN256" s="18"/>
      <c r="AO256" s="18"/>
      <c r="AP256" s="18"/>
      <c r="AQ256" s="18"/>
      <c r="AR256" s="18"/>
      <c r="AS256" s="18"/>
      <c r="AT256" s="18"/>
      <c r="AU256">
        <v>0</v>
      </c>
      <c r="AV256" s="18"/>
      <c r="AW256" s="18"/>
      <c r="AX256" s="18"/>
      <c r="AY256" s="18"/>
      <c r="AZ256" s="18"/>
      <c r="BA256" s="18"/>
      <c r="BB256" s="18"/>
      <c r="BC256" s="18">
        <v>1.3</v>
      </c>
      <c r="BD256" s="18"/>
      <c r="BE256" s="18"/>
      <c r="BF256" s="18"/>
      <c r="BG256" s="18"/>
      <c r="BH256" s="18"/>
      <c r="BI256" s="18"/>
      <c r="BJ256" s="18"/>
      <c r="BK256" s="18"/>
      <c r="BL256" s="18"/>
      <c r="BM256" s="19">
        <v>1</v>
      </c>
      <c r="BN256" s="19"/>
      <c r="BO256" s="19"/>
      <c r="BP256" s="19"/>
      <c r="BQ256" s="19"/>
      <c r="BR256" s="19"/>
      <c r="BS256" s="19">
        <v>1</v>
      </c>
      <c r="BT256" s="19"/>
      <c r="BU256" s="19">
        <v>1</v>
      </c>
      <c r="BV256" s="19">
        <v>1</v>
      </c>
      <c r="BW256" s="19"/>
      <c r="BX256" s="19"/>
      <c r="BY256" s="19"/>
      <c r="BZ256" s="19">
        <v>1</v>
      </c>
      <c r="CA256" s="19"/>
      <c r="CB256" s="19"/>
      <c r="CC256" s="19"/>
      <c r="CD256" s="19"/>
      <c r="CE256" s="19"/>
      <c r="CF256" s="19"/>
      <c r="CG256" s="19"/>
      <c r="CH256" s="19"/>
      <c r="CI256" s="19"/>
      <c r="CJ256" s="19"/>
      <c r="CK256" s="19"/>
      <c r="CL256" s="19"/>
      <c r="CM256" s="19"/>
      <c r="CN256" s="19"/>
      <c r="CO256" s="19"/>
      <c r="CP256" s="19"/>
      <c r="CQ256" s="19">
        <v>1</v>
      </c>
      <c r="CR256" s="19"/>
      <c r="CS256" s="19"/>
      <c r="CT256" s="19"/>
      <c r="CU256" s="19"/>
      <c r="CV256" s="19"/>
      <c r="CW256" s="19"/>
      <c r="CX256" s="19"/>
      <c r="CY256" s="19"/>
      <c r="CZ256" s="19"/>
      <c r="DA256" s="19"/>
      <c r="DB256" s="19"/>
      <c r="DC256" s="19"/>
      <c r="DD256" s="19"/>
      <c r="DE256" s="19"/>
      <c r="DF256" s="19"/>
      <c r="DG256" s="19"/>
      <c r="DH256" s="19"/>
      <c r="DI256" s="19"/>
      <c r="DJ256" s="19"/>
      <c r="DK256" s="19"/>
      <c r="DL256" s="19"/>
      <c r="DM256" s="19"/>
      <c r="DN256" s="19"/>
      <c r="DO256" s="19"/>
      <c r="DP256" s="19"/>
      <c r="DQ256" s="19"/>
      <c r="DR256" s="19"/>
      <c r="DS256" s="19"/>
      <c r="DT256" s="23"/>
      <c r="DU256" s="19"/>
      <c r="DV256" s="19"/>
      <c r="DW256" s="23"/>
      <c r="DX256" s="18"/>
      <c r="DY256" s="18"/>
      <c r="DZ256" s="22"/>
      <c r="EA256" s="19"/>
      <c r="EB256" s="19"/>
      <c r="EC256" s="19"/>
      <c r="ED256" s="19"/>
      <c r="EE256" s="19"/>
      <c r="EF256" s="19"/>
      <c r="EG256" s="23"/>
      <c r="EH256" s="18"/>
      <c r="EI256" s="18"/>
      <c r="EJ256" s="18"/>
      <c r="EK256" s="18"/>
      <c r="EL256" s="18"/>
      <c r="EM256" s="18"/>
      <c r="EN256" s="22"/>
      <c r="EO256" s="18"/>
      <c r="EP256" s="18"/>
      <c r="EQ256" s="18"/>
      <c r="ER256" s="18"/>
      <c r="ES256" s="18"/>
      <c r="ET256" s="18"/>
      <c r="EU256" s="22"/>
      <c r="FC256">
        <v>0.73</v>
      </c>
      <c r="FD256">
        <v>1</v>
      </c>
      <c r="FI256" s="18"/>
      <c r="FJ256" s="18"/>
      <c r="FK256" s="18"/>
      <c r="FL256" s="18"/>
      <c r="FM256" s="18"/>
      <c r="FN256" s="18">
        <v>0.64</v>
      </c>
      <c r="FO256" s="18"/>
      <c r="FP256" s="18"/>
      <c r="FQ256" s="18"/>
      <c r="FR256" s="18"/>
      <c r="FS256" s="18"/>
      <c r="FT256" s="18"/>
      <c r="FU256" s="18"/>
      <c r="FV256" s="58"/>
      <c r="FW256" s="19"/>
      <c r="FX256" s="19"/>
      <c r="FY256" s="19"/>
      <c r="FZ256" s="19"/>
      <c r="GA256" s="19"/>
      <c r="GB256" s="19"/>
      <c r="GC256" s="19"/>
      <c r="GD256" s="19"/>
      <c r="GE256" s="19"/>
      <c r="GF256" s="19"/>
      <c r="GG256" s="19"/>
      <c r="GH256" s="19"/>
      <c r="GI256" s="19"/>
      <c r="GJ256" s="19"/>
      <c r="GK256" s="19"/>
      <c r="GL256" s="19"/>
      <c r="GM256" s="19"/>
      <c r="GN256" s="19"/>
      <c r="GO256" s="19"/>
      <c r="GP256" s="19"/>
      <c r="GQ256" s="19"/>
      <c r="GR256" s="19">
        <v>1</v>
      </c>
      <c r="GS256" s="19"/>
      <c r="GT256" s="19"/>
      <c r="GU256" s="19"/>
      <c r="GV256" s="19"/>
      <c r="GW256" s="19"/>
      <c r="GX256" s="19"/>
      <c r="GY256" s="19"/>
      <c r="GZ256" s="59"/>
      <c r="HA256" s="19"/>
      <c r="HB256" s="19"/>
      <c r="HC256" s="19"/>
      <c r="HD256" s="19"/>
      <c r="HE256" s="19"/>
      <c r="HF256" s="19"/>
      <c r="HG256" s="19"/>
      <c r="HH256" s="19"/>
      <c r="HI256" s="19"/>
      <c r="HJ256" s="19"/>
      <c r="HK256" s="19"/>
      <c r="HL256" s="19"/>
      <c r="HM256" s="19"/>
      <c r="HN256" s="19"/>
      <c r="HO256" s="19"/>
      <c r="HP256" s="19"/>
    </row>
    <row r="257" spans="2:224" ht="15.75" thickBot="1" x14ac:dyDescent="0.3">
      <c r="B257">
        <v>852</v>
      </c>
      <c r="C257">
        <v>422</v>
      </c>
      <c r="D257" s="62">
        <v>44120</v>
      </c>
      <c r="E257" t="s">
        <v>1105</v>
      </c>
      <c r="F257">
        <v>31994333067</v>
      </c>
      <c r="G257">
        <v>0</v>
      </c>
      <c r="H257">
        <v>0</v>
      </c>
      <c r="I257" t="s">
        <v>1106</v>
      </c>
      <c r="J257" t="s">
        <v>20</v>
      </c>
      <c r="K257" t="s">
        <v>490</v>
      </c>
      <c r="L257" t="s">
        <v>1106</v>
      </c>
      <c r="M257" t="s">
        <v>2378</v>
      </c>
      <c r="N257" t="s">
        <v>2379</v>
      </c>
      <c r="O257" t="s">
        <v>2382</v>
      </c>
      <c r="P257" t="s">
        <v>2382</v>
      </c>
      <c r="R257">
        <v>142.56</v>
      </c>
      <c r="S257">
        <v>15</v>
      </c>
      <c r="T257" t="s">
        <v>2395</v>
      </c>
      <c r="Y257" s="18"/>
      <c r="Z257" s="18"/>
      <c r="AA257" s="18"/>
      <c r="AB257" s="18"/>
      <c r="AC257" s="18"/>
      <c r="AD257" s="18">
        <v>1.5</v>
      </c>
      <c r="AE257" s="18"/>
      <c r="AF257" s="18"/>
      <c r="AG257" s="18"/>
      <c r="AH257">
        <v>0</v>
      </c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>
        <v>0</v>
      </c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  <c r="BM257" s="19"/>
      <c r="BN257" s="19"/>
      <c r="BO257" s="19"/>
      <c r="BP257" s="19"/>
      <c r="BQ257" s="19"/>
      <c r="BR257" s="19">
        <v>3</v>
      </c>
      <c r="BS257" s="19"/>
      <c r="BT257" s="19"/>
      <c r="BU257" s="19"/>
      <c r="BV257" s="19"/>
      <c r="BW257" s="19"/>
      <c r="BX257" s="19"/>
      <c r="BY257" s="19"/>
      <c r="BZ257" s="19"/>
      <c r="CA257" s="19"/>
      <c r="CB257" s="19"/>
      <c r="CC257" s="19"/>
      <c r="CD257" s="19"/>
      <c r="CE257" s="19"/>
      <c r="CF257" s="19"/>
      <c r="CG257" s="19"/>
      <c r="CH257" s="19"/>
      <c r="CI257" s="19"/>
      <c r="CJ257" s="19"/>
      <c r="CK257" s="19"/>
      <c r="CL257" s="19"/>
      <c r="CM257" s="19"/>
      <c r="CN257" s="19"/>
      <c r="CO257" s="19"/>
      <c r="CP257" s="19"/>
      <c r="CQ257" s="19"/>
      <c r="CR257" s="19"/>
      <c r="CS257" s="19"/>
      <c r="CT257" s="19"/>
      <c r="CU257" s="19"/>
      <c r="CV257" s="19"/>
      <c r="CW257" s="19"/>
      <c r="CX257" s="19"/>
      <c r="CY257" s="19"/>
      <c r="CZ257" s="19"/>
      <c r="DA257" s="19"/>
      <c r="DB257" s="19"/>
      <c r="DC257" s="19"/>
      <c r="DD257" s="19"/>
      <c r="DE257" s="19"/>
      <c r="DF257" s="19"/>
      <c r="DG257" s="19"/>
      <c r="DH257" s="19"/>
      <c r="DI257" s="19"/>
      <c r="DJ257" s="19"/>
      <c r="DK257" s="19"/>
      <c r="DL257" s="19"/>
      <c r="DM257" s="19"/>
      <c r="DN257" s="19"/>
      <c r="DO257" s="19"/>
      <c r="DP257" s="19"/>
      <c r="DQ257" s="19"/>
      <c r="DR257" s="19"/>
      <c r="DS257" s="19"/>
      <c r="DT257" s="23"/>
      <c r="DU257" s="19"/>
      <c r="DV257" s="19"/>
      <c r="DW257" s="23"/>
      <c r="DX257" s="18"/>
      <c r="DY257" s="18"/>
      <c r="DZ257" s="22"/>
      <c r="EA257" s="19"/>
      <c r="EB257" s="19"/>
      <c r="EC257" s="19"/>
      <c r="ED257" s="19"/>
      <c r="EE257" s="19"/>
      <c r="EF257" s="19"/>
      <c r="EG257" s="23"/>
      <c r="EH257" s="18"/>
      <c r="EI257" s="18"/>
      <c r="EJ257" s="18"/>
      <c r="EK257" s="18"/>
      <c r="EL257" s="18"/>
      <c r="EM257" s="18"/>
      <c r="EN257" s="22"/>
      <c r="EO257" s="18"/>
      <c r="EP257" s="18"/>
      <c r="EQ257" s="18"/>
      <c r="ER257" s="18"/>
      <c r="ES257" s="18"/>
      <c r="ET257" s="18"/>
      <c r="EU257" s="22"/>
      <c r="EV257">
        <v>16</v>
      </c>
      <c r="EW257" t="s">
        <v>2948</v>
      </c>
      <c r="FC257">
        <v>2.8540000000000001</v>
      </c>
      <c r="FD257">
        <v>3</v>
      </c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58"/>
      <c r="FW257" s="19"/>
      <c r="FX257" s="19"/>
      <c r="FY257" s="19"/>
      <c r="FZ257" s="19"/>
      <c r="GA257" s="19"/>
      <c r="GB257" s="19"/>
      <c r="GC257" s="19"/>
      <c r="GD257" s="19"/>
      <c r="GE257" s="19"/>
      <c r="GF257" s="19"/>
      <c r="GG257" s="19"/>
      <c r="GH257" s="19"/>
      <c r="GI257" s="19"/>
      <c r="GJ257" s="19"/>
      <c r="GK257" s="19"/>
      <c r="GL257" s="19"/>
      <c r="GM257" s="19"/>
      <c r="GN257" s="19"/>
      <c r="GO257" s="19"/>
      <c r="GP257" s="19"/>
      <c r="GQ257" s="19"/>
      <c r="GR257" s="19"/>
      <c r="GS257" s="19"/>
      <c r="GT257" s="19"/>
      <c r="GU257" s="19"/>
      <c r="GV257" s="19"/>
      <c r="GW257" s="19"/>
      <c r="GX257" s="19"/>
      <c r="GY257" s="19"/>
      <c r="GZ257" s="59"/>
      <c r="HA257" s="19"/>
      <c r="HB257" s="19"/>
      <c r="HC257" s="19"/>
      <c r="HD257" s="19"/>
      <c r="HE257" s="19"/>
      <c r="HF257" s="19"/>
      <c r="HG257" s="19"/>
      <c r="HH257" s="19"/>
      <c r="HI257" s="19"/>
      <c r="HJ257" s="19"/>
      <c r="HK257" s="19"/>
      <c r="HL257" s="19"/>
      <c r="HM257" s="19"/>
      <c r="HN257" s="19"/>
      <c r="HO257" s="19"/>
      <c r="HP257" s="19"/>
    </row>
    <row r="258" spans="2:224" ht="15.75" thickBot="1" x14ac:dyDescent="0.3">
      <c r="B258">
        <v>846</v>
      </c>
      <c r="C258">
        <v>890</v>
      </c>
      <c r="D258" s="62">
        <v>44117</v>
      </c>
      <c r="E258" t="s">
        <v>2939</v>
      </c>
      <c r="F258">
        <v>31994333594</v>
      </c>
      <c r="G258">
        <v>0</v>
      </c>
      <c r="H258">
        <v>0</v>
      </c>
      <c r="I258" t="s">
        <v>2940</v>
      </c>
      <c r="J258" t="s">
        <v>20</v>
      </c>
      <c r="K258" t="s">
        <v>2941</v>
      </c>
      <c r="L258" t="s">
        <v>2940</v>
      </c>
      <c r="M258" t="s">
        <v>2378</v>
      </c>
      <c r="N258" t="s">
        <v>2379</v>
      </c>
      <c r="O258" t="s">
        <v>2381</v>
      </c>
      <c r="P258" t="s">
        <v>2431</v>
      </c>
      <c r="R258">
        <v>0.01</v>
      </c>
      <c r="S258">
        <v>15</v>
      </c>
      <c r="T258" t="s">
        <v>2448</v>
      </c>
      <c r="Y258" s="18">
        <v>0.77600000000000002</v>
      </c>
      <c r="Z258" s="18"/>
      <c r="AA258" s="18"/>
      <c r="AB258" s="18"/>
      <c r="AC258" s="18"/>
      <c r="AD258" s="18">
        <v>0.5</v>
      </c>
      <c r="AE258" s="18"/>
      <c r="AF258" s="18"/>
      <c r="AG258" s="18">
        <v>1</v>
      </c>
      <c r="AH258">
        <v>1</v>
      </c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>
        <v>0</v>
      </c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  <c r="BM258" s="19">
        <v>1</v>
      </c>
      <c r="BN258" s="19"/>
      <c r="BO258" s="19"/>
      <c r="BP258" s="19"/>
      <c r="BQ258" s="19"/>
      <c r="BR258" s="19">
        <v>1</v>
      </c>
      <c r="BS258" s="19"/>
      <c r="BT258" s="19"/>
      <c r="BU258" s="19">
        <v>1</v>
      </c>
      <c r="BV258" s="19">
        <v>1</v>
      </c>
      <c r="BW258" s="19"/>
      <c r="BX258" s="19"/>
      <c r="BY258" s="19"/>
      <c r="BZ258" s="19"/>
      <c r="CA258" s="19"/>
      <c r="CB258" s="19"/>
      <c r="CC258" s="19"/>
      <c r="CD258" s="19"/>
      <c r="CE258" s="19"/>
      <c r="CF258" s="19"/>
      <c r="CG258" s="19"/>
      <c r="CH258" s="19"/>
      <c r="CI258" s="19"/>
      <c r="CJ258" s="19"/>
      <c r="CK258" s="19"/>
      <c r="CL258" s="19"/>
      <c r="CM258" s="19"/>
      <c r="CN258" s="19"/>
      <c r="CO258" s="19"/>
      <c r="CP258" s="19"/>
      <c r="CQ258" s="19"/>
      <c r="CR258" s="19"/>
      <c r="CS258" s="19"/>
      <c r="CT258" s="19"/>
      <c r="CU258" s="19"/>
      <c r="CV258" s="19"/>
      <c r="CW258" s="19"/>
      <c r="CX258" s="19"/>
      <c r="CY258" s="19"/>
      <c r="CZ258" s="19"/>
      <c r="DA258" s="19"/>
      <c r="DB258" s="19"/>
      <c r="DC258" s="19"/>
      <c r="DD258" s="19"/>
      <c r="DE258" s="19"/>
      <c r="DF258" s="19"/>
      <c r="DG258" s="19"/>
      <c r="DH258" s="19"/>
      <c r="DI258" s="19"/>
      <c r="DJ258" s="19"/>
      <c r="DK258" s="19"/>
      <c r="DL258" s="19"/>
      <c r="DM258" s="19"/>
      <c r="DN258" s="19"/>
      <c r="DO258" s="19"/>
      <c r="DP258" s="19"/>
      <c r="DQ258" s="19"/>
      <c r="DR258" s="19"/>
      <c r="DS258" s="19"/>
      <c r="DT258" s="23"/>
      <c r="DU258" s="19"/>
      <c r="DV258" s="19"/>
      <c r="DW258" s="23"/>
      <c r="DX258" s="18"/>
      <c r="DY258" s="18"/>
      <c r="DZ258" s="22"/>
      <c r="EA258" s="19"/>
      <c r="EB258" s="19"/>
      <c r="EC258" s="19"/>
      <c r="ED258" s="19"/>
      <c r="EE258" s="19"/>
      <c r="EF258" s="19"/>
      <c r="EG258" s="23"/>
      <c r="EH258" s="18"/>
      <c r="EI258" s="18"/>
      <c r="EJ258" s="18"/>
      <c r="EK258" s="18"/>
      <c r="EL258" s="18"/>
      <c r="EM258" s="18"/>
      <c r="EN258" s="22"/>
      <c r="EO258" s="18"/>
      <c r="EP258" s="18"/>
      <c r="EQ258" s="18"/>
      <c r="ER258" s="18"/>
      <c r="ES258" s="18"/>
      <c r="ET258" s="18"/>
      <c r="EU258" s="22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58"/>
      <c r="FW258" s="19"/>
      <c r="FX258" s="19"/>
      <c r="FY258" s="19"/>
      <c r="FZ258" s="19"/>
      <c r="GA258" s="19"/>
      <c r="GB258" s="19"/>
      <c r="GC258" s="19"/>
      <c r="GD258" s="19"/>
      <c r="GE258" s="19"/>
      <c r="GF258" s="19"/>
      <c r="GG258" s="19"/>
      <c r="GH258" s="19"/>
      <c r="GI258" s="19"/>
      <c r="GJ258" s="19"/>
      <c r="GK258" s="19"/>
      <c r="GL258" s="19"/>
      <c r="GM258" s="19"/>
      <c r="GN258" s="19"/>
      <c r="GO258" s="19"/>
      <c r="GP258" s="19"/>
      <c r="GQ258" s="19"/>
      <c r="GR258" s="19"/>
      <c r="GS258" s="19"/>
      <c r="GT258" s="19"/>
      <c r="GU258" s="19"/>
      <c r="GV258" s="19"/>
      <c r="GW258" s="19"/>
      <c r="GX258" s="19"/>
      <c r="GY258" s="19"/>
      <c r="GZ258" s="59"/>
      <c r="HA258" s="19"/>
      <c r="HB258" s="19"/>
      <c r="HC258" s="19"/>
      <c r="HD258" s="19"/>
      <c r="HE258" s="19"/>
      <c r="HF258" s="19"/>
      <c r="HG258" s="19"/>
      <c r="HH258" s="19"/>
      <c r="HI258" s="19"/>
      <c r="HJ258" s="19"/>
      <c r="HK258" s="19"/>
      <c r="HL258" s="19"/>
      <c r="HM258" s="19"/>
      <c r="HN258" s="19"/>
      <c r="HO258" s="19"/>
      <c r="HP258" s="19"/>
    </row>
    <row r="259" spans="2:224" ht="15.75" thickBot="1" x14ac:dyDescent="0.3">
      <c r="B259">
        <v>837</v>
      </c>
      <c r="C259">
        <v>889</v>
      </c>
      <c r="D259" s="62">
        <v>44114</v>
      </c>
      <c r="E259" t="s">
        <v>2934</v>
      </c>
      <c r="F259">
        <v>31982464610</v>
      </c>
      <c r="G259" t="s">
        <v>2937</v>
      </c>
      <c r="H259">
        <v>0</v>
      </c>
      <c r="I259" t="s">
        <v>2935</v>
      </c>
      <c r="J259" t="s">
        <v>20</v>
      </c>
      <c r="K259" t="s">
        <v>2936</v>
      </c>
      <c r="L259" t="s">
        <v>2935</v>
      </c>
      <c r="M259" t="s">
        <v>2378</v>
      </c>
      <c r="N259" t="s">
        <v>2379</v>
      </c>
      <c r="O259" t="s">
        <v>2382</v>
      </c>
      <c r="P259" t="s">
        <v>2382</v>
      </c>
      <c r="R259">
        <v>114.8</v>
      </c>
      <c r="S259">
        <v>15</v>
      </c>
      <c r="T259" t="s">
        <v>2404</v>
      </c>
      <c r="Y259" s="18">
        <v>1.08</v>
      </c>
      <c r="Z259" s="18"/>
      <c r="AA259" s="18"/>
      <c r="AB259" s="18"/>
      <c r="AC259" s="18"/>
      <c r="AD259" s="18"/>
      <c r="AE259" s="18"/>
      <c r="AF259" s="18"/>
      <c r="AG259" s="18">
        <v>1</v>
      </c>
      <c r="AH259">
        <v>0</v>
      </c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>
        <v>0</v>
      </c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  <c r="BM259" s="19">
        <v>1</v>
      </c>
      <c r="BN259" s="19"/>
      <c r="BO259" s="19"/>
      <c r="BP259" s="19"/>
      <c r="BQ259" s="19"/>
      <c r="BR259" s="19"/>
      <c r="BS259" s="19"/>
      <c r="BT259" s="19"/>
      <c r="BU259" s="19">
        <v>1</v>
      </c>
      <c r="BV259" s="19"/>
      <c r="BW259" s="19"/>
      <c r="BX259" s="19"/>
      <c r="BY259" s="19"/>
      <c r="BZ259" s="19"/>
      <c r="CA259" s="19"/>
      <c r="CB259" s="19"/>
      <c r="CC259" s="19"/>
      <c r="CD259" s="19"/>
      <c r="CE259" s="19"/>
      <c r="CF259" s="19"/>
      <c r="CG259" s="19"/>
      <c r="CH259" s="19"/>
      <c r="CI259" s="19"/>
      <c r="CJ259" s="19"/>
      <c r="CK259" s="19"/>
      <c r="CL259" s="19"/>
      <c r="CM259" s="19"/>
      <c r="CN259" s="19"/>
      <c r="CO259" s="19"/>
      <c r="CP259" s="19"/>
      <c r="CQ259" s="19"/>
      <c r="CR259" s="19"/>
      <c r="CS259" s="19"/>
      <c r="CT259" s="19"/>
      <c r="CU259" s="19"/>
      <c r="CV259" s="19"/>
      <c r="CW259" s="19"/>
      <c r="CX259" s="19"/>
      <c r="CY259" s="19"/>
      <c r="CZ259" s="19"/>
      <c r="DA259" s="19"/>
      <c r="DB259" s="19"/>
      <c r="DC259" s="19"/>
      <c r="DD259" s="19"/>
      <c r="DE259" s="19"/>
      <c r="DF259" s="19"/>
      <c r="DG259" s="19"/>
      <c r="DH259" s="19"/>
      <c r="DI259" s="19"/>
      <c r="DJ259" s="19"/>
      <c r="DK259" s="19"/>
      <c r="DL259" s="19"/>
      <c r="DM259" s="19"/>
      <c r="DN259" s="19"/>
      <c r="DO259" s="19"/>
      <c r="DP259" s="19"/>
      <c r="DQ259" s="19"/>
      <c r="DR259" s="19"/>
      <c r="DS259" s="19"/>
      <c r="DT259" s="23"/>
      <c r="DU259" s="19"/>
      <c r="DV259" s="19"/>
      <c r="DW259" s="23"/>
      <c r="DX259" s="18"/>
      <c r="DY259" s="18"/>
      <c r="DZ259" s="22"/>
      <c r="EA259" s="19"/>
      <c r="EB259" s="19"/>
      <c r="EC259" s="19"/>
      <c r="ED259" s="19"/>
      <c r="EE259" s="19"/>
      <c r="EF259" s="19"/>
      <c r="EG259" s="23"/>
      <c r="EH259" s="18"/>
      <c r="EI259" s="18"/>
      <c r="EJ259" s="18"/>
      <c r="EK259" s="18"/>
      <c r="EL259" s="18"/>
      <c r="EM259" s="18"/>
      <c r="EN259" s="22"/>
      <c r="EO259" s="18"/>
      <c r="EP259" s="18"/>
      <c r="EQ259" s="18"/>
      <c r="ER259" s="18"/>
      <c r="ES259" s="18"/>
      <c r="ET259" s="18"/>
      <c r="EU259" s="22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58"/>
      <c r="FW259" s="19"/>
      <c r="FX259" s="19"/>
      <c r="FY259" s="19"/>
      <c r="FZ259" s="19"/>
      <c r="GA259" s="19"/>
      <c r="GB259" s="19"/>
      <c r="GC259" s="19"/>
      <c r="GD259" s="19"/>
      <c r="GE259" s="19"/>
      <c r="GF259" s="19"/>
      <c r="GG259" s="19"/>
      <c r="GH259" s="19"/>
      <c r="GI259" s="19"/>
      <c r="GJ259" s="19"/>
      <c r="GK259" s="19"/>
      <c r="GL259" s="19"/>
      <c r="GM259" s="19"/>
      <c r="GN259" s="19"/>
      <c r="GO259" s="19"/>
      <c r="GP259" s="19"/>
      <c r="GQ259" s="19"/>
      <c r="GR259" s="19"/>
      <c r="GS259" s="19"/>
      <c r="GT259" s="19"/>
      <c r="GU259" s="19"/>
      <c r="GV259" s="19"/>
      <c r="GW259" s="19"/>
      <c r="GX259" s="19"/>
      <c r="GY259" s="19"/>
      <c r="GZ259" s="59"/>
      <c r="HA259" s="19"/>
      <c r="HB259" s="19"/>
      <c r="HC259" s="19"/>
      <c r="HD259" s="19"/>
      <c r="HE259" s="19"/>
      <c r="HF259" s="19"/>
      <c r="HG259" s="19"/>
      <c r="HH259" s="19"/>
      <c r="HI259" s="19"/>
      <c r="HJ259" s="19"/>
      <c r="HK259" s="19"/>
      <c r="HL259" s="19"/>
      <c r="HM259" s="19"/>
      <c r="HN259" s="19"/>
      <c r="HO259" s="19"/>
      <c r="HP259" s="19"/>
    </row>
    <row r="260" spans="2:224" ht="15.75" thickBot="1" x14ac:dyDescent="0.3">
      <c r="B260">
        <v>787</v>
      </c>
      <c r="C260">
        <v>869</v>
      </c>
      <c r="D260" s="62">
        <v>44107</v>
      </c>
      <c r="E260" t="s">
        <v>2888</v>
      </c>
      <c r="F260">
        <v>31982423966</v>
      </c>
      <c r="G260">
        <v>0</v>
      </c>
      <c r="H260">
        <v>0</v>
      </c>
      <c r="I260" t="s">
        <v>2889</v>
      </c>
      <c r="J260" t="s">
        <v>20</v>
      </c>
      <c r="K260" t="s">
        <v>2039</v>
      </c>
      <c r="L260" t="s">
        <v>2889</v>
      </c>
      <c r="M260" t="s">
        <v>2378</v>
      </c>
      <c r="N260" t="s">
        <v>2379</v>
      </c>
      <c r="O260" t="s">
        <v>2381</v>
      </c>
      <c r="P260" t="s">
        <v>2431</v>
      </c>
      <c r="R260">
        <v>169.5</v>
      </c>
      <c r="S260">
        <v>15</v>
      </c>
      <c r="T260" t="s">
        <v>2426</v>
      </c>
      <c r="Y260" s="18">
        <v>0.96799999999999997</v>
      </c>
      <c r="Z260" s="18"/>
      <c r="AA260" s="18"/>
      <c r="AB260" s="18"/>
      <c r="AC260" s="18"/>
      <c r="AD260" s="18">
        <v>0.5</v>
      </c>
      <c r="AE260" s="18"/>
      <c r="AF260" s="18"/>
      <c r="AG260" s="18">
        <v>1</v>
      </c>
      <c r="AH260">
        <v>2</v>
      </c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>
        <v>0</v>
      </c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  <c r="BM260" s="19">
        <v>1</v>
      </c>
      <c r="BN260" s="19"/>
      <c r="BO260" s="19"/>
      <c r="BP260" s="19"/>
      <c r="BQ260" s="19"/>
      <c r="BR260" s="19">
        <v>1</v>
      </c>
      <c r="BS260" s="19"/>
      <c r="BT260" s="19"/>
      <c r="BU260" s="19">
        <v>1</v>
      </c>
      <c r="BV260" s="19">
        <v>2</v>
      </c>
      <c r="BW260" s="19"/>
      <c r="BX260" s="19"/>
      <c r="BY260" s="19"/>
      <c r="BZ260" s="19"/>
      <c r="CA260" s="19"/>
      <c r="CB260" s="19"/>
      <c r="CC260" s="19"/>
      <c r="CD260" s="19"/>
      <c r="CE260" s="19"/>
      <c r="CF260" s="19"/>
      <c r="CG260" s="19"/>
      <c r="CH260" s="19"/>
      <c r="CI260" s="19"/>
      <c r="CJ260" s="19"/>
      <c r="CK260" s="19"/>
      <c r="CL260" s="19"/>
      <c r="CM260" s="19"/>
      <c r="CN260" s="19"/>
      <c r="CO260" s="19"/>
      <c r="CP260" s="19"/>
      <c r="CQ260" s="19"/>
      <c r="CR260" s="19"/>
      <c r="CS260" s="19"/>
      <c r="CT260" s="19"/>
      <c r="CU260" s="19"/>
      <c r="CV260" s="19"/>
      <c r="CW260" s="19"/>
      <c r="CX260" s="19"/>
      <c r="CY260" s="19"/>
      <c r="CZ260" s="19"/>
      <c r="DA260" s="19"/>
      <c r="DB260" s="19"/>
      <c r="DC260" s="19"/>
      <c r="DD260" s="19"/>
      <c r="DE260" s="19"/>
      <c r="DF260" s="19"/>
      <c r="DG260" s="19"/>
      <c r="DH260" s="19"/>
      <c r="DI260" s="19"/>
      <c r="DJ260" s="19"/>
      <c r="DK260" s="19"/>
      <c r="DL260" s="19"/>
      <c r="DM260" s="19"/>
      <c r="DN260" s="19"/>
      <c r="DO260" s="19"/>
      <c r="DP260" s="19"/>
      <c r="DQ260" s="19"/>
      <c r="DR260" s="19"/>
      <c r="DS260" s="19"/>
      <c r="DT260" s="23"/>
      <c r="DU260" s="19"/>
      <c r="DV260" s="19"/>
      <c r="DW260" s="23"/>
      <c r="DX260" s="18"/>
      <c r="DY260" s="18"/>
      <c r="DZ260" s="22"/>
      <c r="EA260" s="19"/>
      <c r="EB260" s="19"/>
      <c r="EC260" s="19"/>
      <c r="ED260" s="19"/>
      <c r="EE260" s="19"/>
      <c r="EF260" s="19"/>
      <c r="EG260" s="23"/>
      <c r="EH260" s="18"/>
      <c r="EI260" s="18"/>
      <c r="EJ260" s="18"/>
      <c r="EK260" s="18"/>
      <c r="EL260" s="18"/>
      <c r="EM260" s="18"/>
      <c r="EN260" s="22"/>
      <c r="EO260" s="18"/>
      <c r="EP260" s="18"/>
      <c r="EQ260" s="18"/>
      <c r="ER260" s="18"/>
      <c r="ES260" s="18"/>
      <c r="ET260" s="18"/>
      <c r="EU260" s="22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58"/>
      <c r="FW260" s="19"/>
      <c r="FX260" s="19"/>
      <c r="FY260" s="19"/>
      <c r="FZ260" s="19"/>
      <c r="GA260" s="19"/>
      <c r="GB260" s="19"/>
      <c r="GC260" s="19"/>
      <c r="GD260" s="19"/>
      <c r="GE260" s="19"/>
      <c r="GF260" s="19"/>
      <c r="GG260" s="19"/>
      <c r="GH260" s="19"/>
      <c r="GI260" s="19"/>
      <c r="GJ260" s="19"/>
      <c r="GK260" s="19"/>
      <c r="GL260" s="19"/>
      <c r="GM260" s="19"/>
      <c r="GN260" s="19"/>
      <c r="GO260" s="19"/>
      <c r="GP260" s="19"/>
      <c r="GQ260" s="19"/>
      <c r="GR260" s="19"/>
      <c r="GS260" s="19"/>
      <c r="GT260" s="19"/>
      <c r="GU260" s="19"/>
      <c r="GV260" s="19"/>
      <c r="GW260" s="19"/>
      <c r="GX260" s="19"/>
      <c r="GY260" s="19"/>
      <c r="GZ260" s="59"/>
      <c r="HA260" s="19"/>
      <c r="HB260" s="19"/>
      <c r="HC260" s="19"/>
      <c r="HD260" s="19"/>
      <c r="HE260" s="19"/>
      <c r="HF260" s="19"/>
      <c r="HG260" s="19"/>
      <c r="HH260" s="19"/>
      <c r="HI260" s="19"/>
      <c r="HJ260" s="19"/>
      <c r="HK260" s="19"/>
      <c r="HL260" s="19"/>
      <c r="HM260" s="19"/>
      <c r="HN260" s="19"/>
      <c r="HO260" s="19"/>
      <c r="HP260" s="19"/>
    </row>
    <row r="261" spans="2:224" ht="15.75" thickBot="1" x14ac:dyDescent="0.3">
      <c r="B261">
        <v>760</v>
      </c>
      <c r="C261">
        <v>853</v>
      </c>
      <c r="D261" s="62">
        <v>44103</v>
      </c>
      <c r="E261" t="s">
        <v>2841</v>
      </c>
      <c r="F261">
        <v>31996630413</v>
      </c>
      <c r="G261">
        <v>0</v>
      </c>
      <c r="H261">
        <v>0</v>
      </c>
      <c r="I261" t="s">
        <v>2842</v>
      </c>
      <c r="J261" t="s">
        <v>20</v>
      </c>
      <c r="K261" t="s">
        <v>698</v>
      </c>
      <c r="L261" t="s">
        <v>2842</v>
      </c>
      <c r="M261" t="s">
        <v>2378</v>
      </c>
      <c r="N261" t="s">
        <v>2379</v>
      </c>
      <c r="O261" t="s">
        <v>2381</v>
      </c>
      <c r="P261">
        <v>5</v>
      </c>
      <c r="R261">
        <v>99.9</v>
      </c>
      <c r="S261">
        <v>15</v>
      </c>
      <c r="T261" t="s">
        <v>2430</v>
      </c>
      <c r="U261">
        <v>10</v>
      </c>
      <c r="Y261" s="18"/>
      <c r="Z261" s="18"/>
      <c r="AA261" s="18"/>
      <c r="AB261" s="18"/>
      <c r="AC261" s="18"/>
      <c r="AD261" s="18"/>
      <c r="AE261" s="18"/>
      <c r="AF261" s="18"/>
      <c r="AG261" s="18">
        <v>1</v>
      </c>
      <c r="AH261">
        <v>0</v>
      </c>
      <c r="AI261" s="18"/>
      <c r="AJ261" s="18"/>
      <c r="AK261" s="18"/>
      <c r="AL261" s="18"/>
      <c r="AM261" s="18"/>
      <c r="AN261" s="18"/>
      <c r="AO261" s="18"/>
      <c r="AP261" s="18">
        <v>1.34</v>
      </c>
      <c r="AQ261" s="18"/>
      <c r="AR261" s="18"/>
      <c r="AS261" s="18"/>
      <c r="AT261" s="18"/>
      <c r="AU261">
        <v>0</v>
      </c>
      <c r="AV261" s="18"/>
      <c r="AW261" s="18"/>
      <c r="AX261" s="18"/>
      <c r="AY261" s="18"/>
      <c r="AZ261" s="18"/>
      <c r="BA261" s="18"/>
      <c r="BB261" s="18"/>
      <c r="BC261" s="18"/>
      <c r="BD261" s="18"/>
      <c r="BE261" s="18">
        <v>0.5</v>
      </c>
      <c r="BF261" s="18"/>
      <c r="BG261" s="18"/>
      <c r="BH261" s="18"/>
      <c r="BI261" s="18"/>
      <c r="BJ261" s="18"/>
      <c r="BK261" s="18"/>
      <c r="BL261" s="18"/>
      <c r="BM261" s="19"/>
      <c r="BN261" s="19"/>
      <c r="BO261" s="19"/>
      <c r="BP261" s="19"/>
      <c r="BQ261" s="19"/>
      <c r="BR261" s="19"/>
      <c r="BS261" s="19"/>
      <c r="BT261" s="19"/>
      <c r="BU261" s="19">
        <v>1</v>
      </c>
      <c r="BV261" s="19"/>
      <c r="BW261" s="19"/>
      <c r="BX261" s="19"/>
      <c r="BY261" s="19"/>
      <c r="BZ261" s="19"/>
      <c r="CA261" s="19"/>
      <c r="CB261" s="19"/>
      <c r="CC261" s="19"/>
      <c r="CD261" s="19">
        <v>1</v>
      </c>
      <c r="CE261" s="19"/>
      <c r="CF261" s="19"/>
      <c r="CG261" s="19"/>
      <c r="CH261" s="19"/>
      <c r="CI261" s="19"/>
      <c r="CJ261" s="19"/>
      <c r="CK261" s="19"/>
      <c r="CL261" s="19"/>
      <c r="CM261" s="19"/>
      <c r="CN261" s="19"/>
      <c r="CO261" s="19"/>
      <c r="CP261" s="19"/>
      <c r="CQ261" s="19"/>
      <c r="CR261" s="19"/>
      <c r="CS261" s="19">
        <v>1</v>
      </c>
      <c r="CT261" s="19"/>
      <c r="CU261" s="19"/>
      <c r="CV261" s="19"/>
      <c r="CW261" s="19"/>
      <c r="CX261" s="19"/>
      <c r="CY261" s="19"/>
      <c r="CZ261" s="19"/>
      <c r="DA261" s="19"/>
      <c r="DB261" s="19"/>
      <c r="DC261" s="19"/>
      <c r="DD261" s="19"/>
      <c r="DE261" s="19"/>
      <c r="DF261" s="19"/>
      <c r="DG261" s="19"/>
      <c r="DH261" s="19"/>
      <c r="DI261" s="19"/>
      <c r="DJ261" s="19"/>
      <c r="DK261" s="19"/>
      <c r="DL261" s="19"/>
      <c r="DM261" s="19"/>
      <c r="DN261" s="19"/>
      <c r="DO261" s="19"/>
      <c r="DP261" s="19"/>
      <c r="DQ261" s="19"/>
      <c r="DR261" s="19"/>
      <c r="DS261" s="19"/>
      <c r="DT261" s="23"/>
      <c r="DU261" s="19"/>
      <c r="DV261" s="19"/>
      <c r="DW261" s="23"/>
      <c r="DX261" s="18"/>
      <c r="DY261" s="18"/>
      <c r="DZ261" s="22"/>
      <c r="EA261" s="19"/>
      <c r="EB261" s="19"/>
      <c r="EC261" s="19"/>
      <c r="ED261" s="19"/>
      <c r="EE261" s="19"/>
      <c r="EF261" s="19"/>
      <c r="EG261" s="23"/>
      <c r="EH261" s="18"/>
      <c r="EI261" s="18"/>
      <c r="EJ261" s="18"/>
      <c r="EK261" s="18"/>
      <c r="EL261" s="18"/>
      <c r="EM261" s="18"/>
      <c r="EN261" s="22"/>
      <c r="EO261" s="18"/>
      <c r="EP261" s="18"/>
      <c r="EQ261" s="18"/>
      <c r="ER261" s="18"/>
      <c r="ES261" s="18"/>
      <c r="ET261" s="18"/>
      <c r="EU261" s="22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58"/>
      <c r="FW261" s="19"/>
      <c r="FX261" s="19"/>
      <c r="FY261" s="19"/>
      <c r="FZ261" s="19"/>
      <c r="GA261" s="19"/>
      <c r="GB261" s="19"/>
      <c r="GC261" s="19"/>
      <c r="GD261" s="19"/>
      <c r="GE261" s="19"/>
      <c r="GF261" s="19"/>
      <c r="GG261" s="19"/>
      <c r="GH261" s="19"/>
      <c r="GI261" s="19"/>
      <c r="GJ261" s="19"/>
      <c r="GK261" s="19"/>
      <c r="GL261" s="19"/>
      <c r="GM261" s="19"/>
      <c r="GN261" s="19"/>
      <c r="GO261" s="19"/>
      <c r="GP261" s="19"/>
      <c r="GQ261" s="19"/>
      <c r="GR261" s="19"/>
      <c r="GS261" s="19"/>
      <c r="GT261" s="19"/>
      <c r="GU261" s="19"/>
      <c r="GV261" s="19"/>
      <c r="GW261" s="19"/>
      <c r="GX261" s="19"/>
      <c r="GY261" s="19"/>
      <c r="GZ261" s="59"/>
      <c r="HA261" s="19"/>
      <c r="HB261" s="19"/>
      <c r="HC261" s="19"/>
      <c r="HD261" s="19"/>
      <c r="HE261" s="19"/>
      <c r="HF261" s="19"/>
      <c r="HG261" s="19"/>
      <c r="HH261" s="19"/>
      <c r="HI261" s="19"/>
      <c r="HJ261" s="19"/>
      <c r="HK261" s="19"/>
      <c r="HL261" s="19"/>
      <c r="HM261" s="19"/>
      <c r="HN261" s="19"/>
      <c r="HO261" s="19"/>
      <c r="HP261" s="19"/>
    </row>
    <row r="262" spans="2:224" ht="15.75" thickBot="1" x14ac:dyDescent="0.3">
      <c r="B262">
        <v>726</v>
      </c>
      <c r="C262">
        <v>840</v>
      </c>
      <c r="D262" s="62">
        <v>44094</v>
      </c>
      <c r="E262" t="s">
        <v>58</v>
      </c>
      <c r="F262">
        <v>31984118826</v>
      </c>
      <c r="G262">
        <v>0</v>
      </c>
      <c r="H262">
        <v>0</v>
      </c>
      <c r="I262" t="s">
        <v>59</v>
      </c>
      <c r="J262" t="s">
        <v>20</v>
      </c>
      <c r="K262" t="s">
        <v>60</v>
      </c>
      <c r="L262" t="s">
        <v>59</v>
      </c>
      <c r="M262" t="s">
        <v>2378</v>
      </c>
      <c r="N262" t="s">
        <v>2379</v>
      </c>
      <c r="O262" t="s">
        <v>2381</v>
      </c>
      <c r="P262">
        <v>10</v>
      </c>
      <c r="R262">
        <v>189.9</v>
      </c>
      <c r="S262">
        <v>15</v>
      </c>
      <c r="T262" t="s">
        <v>2395</v>
      </c>
      <c r="Y262" s="18">
        <v>1.0860000000000001</v>
      </c>
      <c r="Z262" s="18"/>
      <c r="AA262" s="18"/>
      <c r="AB262" s="18"/>
      <c r="AC262" s="18"/>
      <c r="AD262" s="18">
        <v>0.5</v>
      </c>
      <c r="AE262" s="18"/>
      <c r="AF262" s="18"/>
      <c r="AG262" s="18">
        <v>1</v>
      </c>
      <c r="AH262">
        <v>1</v>
      </c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>
        <v>0</v>
      </c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  <c r="BM262" s="19">
        <v>1</v>
      </c>
      <c r="BN262" s="19"/>
      <c r="BO262" s="19"/>
      <c r="BP262" s="19"/>
      <c r="BQ262" s="19"/>
      <c r="BR262" s="19">
        <v>1</v>
      </c>
      <c r="BS262" s="19"/>
      <c r="BT262" s="19"/>
      <c r="BU262" s="19">
        <v>1</v>
      </c>
      <c r="BV262" s="19">
        <v>1</v>
      </c>
      <c r="BW262" s="19"/>
      <c r="BX262" s="19"/>
      <c r="BY262" s="19"/>
      <c r="BZ262" s="19"/>
      <c r="CA262" s="19"/>
      <c r="CB262" s="19"/>
      <c r="CC262" s="19"/>
      <c r="CD262" s="19"/>
      <c r="CE262" s="19"/>
      <c r="CF262" s="19"/>
      <c r="CG262" s="19"/>
      <c r="CH262" s="19"/>
      <c r="CI262" s="19"/>
      <c r="CJ262" s="19"/>
      <c r="CK262" s="19"/>
      <c r="CL262" s="19"/>
      <c r="CM262" s="19"/>
      <c r="CN262" s="19"/>
      <c r="CO262" s="19"/>
      <c r="CP262" s="19"/>
      <c r="CQ262" s="19"/>
      <c r="CR262" s="19"/>
      <c r="CS262" s="19"/>
      <c r="CT262" s="19"/>
      <c r="CU262" s="19"/>
      <c r="CV262" s="19"/>
      <c r="CW262" s="19"/>
      <c r="CX262" s="19"/>
      <c r="CY262" s="19"/>
      <c r="CZ262" s="19"/>
      <c r="DA262" s="19"/>
      <c r="DB262" s="19"/>
      <c r="DC262" s="19"/>
      <c r="DD262" s="19"/>
      <c r="DE262" s="19"/>
      <c r="DF262" s="19"/>
      <c r="DG262" s="19"/>
      <c r="DH262" s="19"/>
      <c r="DI262" s="19"/>
      <c r="DJ262" s="19"/>
      <c r="DK262" s="19"/>
      <c r="DL262" s="19"/>
      <c r="DM262" s="19"/>
      <c r="DN262" s="19"/>
      <c r="DO262" s="19"/>
      <c r="DP262" s="19"/>
      <c r="DQ262" s="19"/>
      <c r="DR262" s="19"/>
      <c r="DS262" s="19"/>
      <c r="DT262" s="23"/>
      <c r="DU262" s="19"/>
      <c r="DV262" s="19"/>
      <c r="DW262" s="23"/>
      <c r="DX262" s="18"/>
      <c r="DY262" s="18"/>
      <c r="DZ262" s="22"/>
      <c r="EA262" s="19"/>
      <c r="EB262" s="19"/>
      <c r="EC262" s="19"/>
      <c r="ED262" s="19"/>
      <c r="EE262" s="19"/>
      <c r="EF262" s="19"/>
      <c r="EG262" s="23"/>
      <c r="EH262" s="18"/>
      <c r="EI262" s="18"/>
      <c r="EJ262" s="18"/>
      <c r="EK262" s="18"/>
      <c r="EL262" s="18"/>
      <c r="EM262" s="18"/>
      <c r="EN262" s="22"/>
      <c r="EO262" s="18"/>
      <c r="EP262" s="18"/>
      <c r="EQ262" s="18"/>
      <c r="ER262" s="18"/>
      <c r="ES262" s="18"/>
      <c r="ET262" s="18"/>
      <c r="EU262" s="22"/>
      <c r="FI262" s="18"/>
      <c r="FJ262" s="18"/>
      <c r="FK262" s="18"/>
      <c r="FL262" s="18"/>
      <c r="FM262" s="18"/>
      <c r="FN262" s="18">
        <v>0.83</v>
      </c>
      <c r="FO262" s="18"/>
      <c r="FP262" s="18"/>
      <c r="FQ262" s="18"/>
      <c r="FR262" s="18"/>
      <c r="FS262" s="18"/>
      <c r="FT262" s="18"/>
      <c r="FU262" s="18"/>
      <c r="FV262" s="58"/>
      <c r="FW262" s="19"/>
      <c r="FX262" s="19"/>
      <c r="FY262" s="19"/>
      <c r="FZ262" s="19"/>
      <c r="GA262" s="19"/>
      <c r="GB262" s="19"/>
      <c r="GC262" s="19"/>
      <c r="GD262" s="19"/>
      <c r="GE262" s="19"/>
      <c r="GF262" s="19"/>
      <c r="GG262" s="19"/>
      <c r="GH262" s="19"/>
      <c r="GI262" s="19"/>
      <c r="GJ262" s="19"/>
      <c r="GK262" s="19"/>
      <c r="GL262" s="19"/>
      <c r="GM262" s="19"/>
      <c r="GN262" s="19"/>
      <c r="GO262" s="19"/>
      <c r="GP262" s="19"/>
      <c r="GQ262" s="19"/>
      <c r="GR262" s="19">
        <v>1</v>
      </c>
      <c r="GS262" s="19"/>
      <c r="GT262" s="19"/>
      <c r="GU262" s="19"/>
      <c r="GV262" s="19"/>
      <c r="GW262" s="19"/>
      <c r="GX262" s="19"/>
      <c r="GY262" s="19"/>
      <c r="GZ262" s="59"/>
      <c r="HA262" s="19"/>
      <c r="HB262" s="19"/>
      <c r="HC262" s="19"/>
      <c r="HD262" s="19"/>
      <c r="HE262" s="19"/>
      <c r="HF262" s="19"/>
      <c r="HG262" s="19"/>
      <c r="HH262" s="19"/>
      <c r="HI262" s="19"/>
      <c r="HJ262" s="19"/>
      <c r="HK262" s="19"/>
      <c r="HL262" s="19"/>
      <c r="HM262" s="19"/>
      <c r="HN262" s="19"/>
      <c r="HO262" s="19"/>
      <c r="HP262" s="19"/>
    </row>
    <row r="263" spans="2:224" ht="15.75" thickBot="1" x14ac:dyDescent="0.3">
      <c r="B263">
        <v>717</v>
      </c>
      <c r="C263">
        <v>837</v>
      </c>
      <c r="D263" s="62">
        <v>44093</v>
      </c>
      <c r="E263" t="s">
        <v>66</v>
      </c>
      <c r="F263">
        <v>31975584801</v>
      </c>
      <c r="G263">
        <v>0</v>
      </c>
      <c r="H263">
        <v>0</v>
      </c>
      <c r="I263" t="s">
        <v>67</v>
      </c>
      <c r="J263" t="s">
        <v>20</v>
      </c>
      <c r="K263" t="s">
        <v>68</v>
      </c>
      <c r="L263" t="s">
        <v>67</v>
      </c>
      <c r="M263" t="s">
        <v>2378</v>
      </c>
      <c r="N263" t="s">
        <v>617</v>
      </c>
      <c r="O263" t="s">
        <v>2405</v>
      </c>
      <c r="P263" t="s">
        <v>2470</v>
      </c>
      <c r="R263">
        <v>725.2</v>
      </c>
      <c r="S263">
        <v>15</v>
      </c>
      <c r="T263" t="s">
        <v>2426</v>
      </c>
      <c r="Y263" s="18"/>
      <c r="Z263" s="18"/>
      <c r="AA263" s="18"/>
      <c r="AB263" s="18"/>
      <c r="AC263" s="18">
        <v>0.76</v>
      </c>
      <c r="AD263" s="18"/>
      <c r="AE263" s="18">
        <v>1</v>
      </c>
      <c r="AF263" s="18">
        <v>1</v>
      </c>
      <c r="AG263" s="18">
        <v>1</v>
      </c>
      <c r="AH263">
        <v>2</v>
      </c>
      <c r="AI263" s="18"/>
      <c r="AJ263" s="18"/>
      <c r="AK263" s="18">
        <v>1.5</v>
      </c>
      <c r="AL263" s="18"/>
      <c r="AM263" s="18"/>
      <c r="AN263" s="18"/>
      <c r="AO263" s="18"/>
      <c r="AP263" s="18"/>
      <c r="AQ263" s="18"/>
      <c r="AR263" s="18"/>
      <c r="AS263" s="18"/>
      <c r="AT263" s="18"/>
      <c r="AU263">
        <v>0</v>
      </c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  <c r="BM263" s="19"/>
      <c r="BN263" s="19"/>
      <c r="BO263" s="19"/>
      <c r="BP263" s="19"/>
      <c r="BQ263" s="19">
        <v>1</v>
      </c>
      <c r="BR263" s="19"/>
      <c r="BS263" s="19">
        <v>2</v>
      </c>
      <c r="BT263" s="19">
        <v>1</v>
      </c>
      <c r="BU263" s="19">
        <v>1</v>
      </c>
      <c r="BV263" s="19">
        <v>2</v>
      </c>
      <c r="BW263" s="19"/>
      <c r="BX263" s="19"/>
      <c r="BY263" s="19">
        <v>1</v>
      </c>
      <c r="BZ263" s="19"/>
      <c r="CA263" s="19"/>
      <c r="CB263" s="19"/>
      <c r="CC263" s="19"/>
      <c r="CD263" s="19"/>
      <c r="CE263" s="19"/>
      <c r="CF263" s="19"/>
      <c r="CG263" s="19"/>
      <c r="CH263" s="19"/>
      <c r="CI263" s="19"/>
      <c r="CJ263" s="19"/>
      <c r="CK263" s="19"/>
      <c r="CL263" s="19"/>
      <c r="CM263" s="19"/>
      <c r="CN263" s="19"/>
      <c r="CO263" s="19"/>
      <c r="CP263" s="19"/>
      <c r="CQ263" s="19"/>
      <c r="CR263" s="19"/>
      <c r="CS263" s="19"/>
      <c r="CT263" s="19"/>
      <c r="CU263" s="19"/>
      <c r="CV263" s="19"/>
      <c r="CW263" s="19"/>
      <c r="CX263" s="19"/>
      <c r="CY263" s="19"/>
      <c r="CZ263" s="19"/>
      <c r="DA263" s="19">
        <v>1</v>
      </c>
      <c r="DB263" s="19"/>
      <c r="DC263" s="19"/>
      <c r="DD263" s="19"/>
      <c r="DE263" s="19"/>
      <c r="DF263" s="19"/>
      <c r="DG263" s="19"/>
      <c r="DH263" s="19"/>
      <c r="DI263" s="19"/>
      <c r="DJ263" s="19"/>
      <c r="DK263" s="19"/>
      <c r="DL263" s="19"/>
      <c r="DM263" s="19"/>
      <c r="DN263" s="19"/>
      <c r="DO263" s="19"/>
      <c r="DP263" s="19"/>
      <c r="DQ263" s="19"/>
      <c r="DR263" s="19"/>
      <c r="DS263" s="19"/>
      <c r="DT263" s="23"/>
      <c r="DU263" s="19"/>
      <c r="DV263" s="19"/>
      <c r="DW263" s="23"/>
      <c r="DX263" s="18"/>
      <c r="DY263" s="18"/>
      <c r="DZ263" s="22"/>
      <c r="EA263" s="19">
        <v>170</v>
      </c>
      <c r="EB263" s="19"/>
      <c r="EC263" s="19"/>
      <c r="ED263" s="19"/>
      <c r="EE263" s="19"/>
      <c r="EF263" s="19"/>
      <c r="EG263" s="23"/>
      <c r="EH263" s="18">
        <v>1</v>
      </c>
      <c r="EI263" s="18"/>
      <c r="EJ263" s="18"/>
      <c r="EK263" s="18"/>
      <c r="EL263" s="18"/>
      <c r="EM263" s="18"/>
      <c r="EN263" s="22"/>
      <c r="EO263" s="18" t="s">
        <v>2594</v>
      </c>
      <c r="EP263" s="18"/>
      <c r="EQ263" s="18"/>
      <c r="ER263" s="18"/>
      <c r="ES263" s="18"/>
      <c r="ET263" s="18"/>
      <c r="EU263" s="22"/>
      <c r="EX263">
        <v>1.2</v>
      </c>
      <c r="EY263">
        <v>1</v>
      </c>
      <c r="EZ263">
        <v>2</v>
      </c>
      <c r="FA263">
        <v>4</v>
      </c>
      <c r="FI263" s="18"/>
      <c r="FJ263" s="18">
        <v>1.1000000000000001</v>
      </c>
      <c r="FK263" s="18"/>
      <c r="FL263" s="18"/>
      <c r="FM263" s="18"/>
      <c r="FN263" s="18">
        <v>1.2</v>
      </c>
      <c r="FO263" s="18"/>
      <c r="FP263" s="18"/>
      <c r="FQ263" s="18"/>
      <c r="FR263" s="18">
        <v>0.79</v>
      </c>
      <c r="FS263" s="18">
        <v>0.5</v>
      </c>
      <c r="FT263" s="18"/>
      <c r="FU263" s="18"/>
      <c r="FV263" s="58"/>
      <c r="FW263" s="19"/>
      <c r="FX263" s="19"/>
      <c r="FY263" s="19"/>
      <c r="FZ263" s="19"/>
      <c r="GA263" s="19"/>
      <c r="GB263" s="19"/>
      <c r="GC263" s="19"/>
      <c r="GD263" s="19"/>
      <c r="GE263" s="19"/>
      <c r="GF263" s="19"/>
      <c r="GG263" s="19"/>
      <c r="GH263" s="19"/>
      <c r="GI263" s="19"/>
      <c r="GJ263" s="19"/>
      <c r="GK263" s="19"/>
      <c r="GL263" s="19"/>
      <c r="GM263" s="19"/>
      <c r="GN263" s="19">
        <v>1</v>
      </c>
      <c r="GO263" s="19"/>
      <c r="GP263" s="19"/>
      <c r="GQ263" s="19"/>
      <c r="GR263" s="19">
        <v>1</v>
      </c>
      <c r="GS263" s="19"/>
      <c r="GT263" s="19"/>
      <c r="GU263" s="19"/>
      <c r="GV263" s="19">
        <v>1</v>
      </c>
      <c r="GW263" s="19">
        <v>1</v>
      </c>
      <c r="GX263" s="19"/>
      <c r="GY263" s="19"/>
      <c r="GZ263" s="59"/>
      <c r="HA263" s="19"/>
      <c r="HB263" s="19"/>
      <c r="HC263" s="19"/>
      <c r="HD263" s="19"/>
      <c r="HE263" s="19"/>
      <c r="HF263" s="19"/>
      <c r="HG263" s="19"/>
      <c r="HH263" s="19"/>
      <c r="HI263" s="19"/>
      <c r="HJ263" s="19"/>
      <c r="HK263" s="19"/>
      <c r="HL263" s="19"/>
      <c r="HM263" s="19"/>
      <c r="HN263" s="19"/>
      <c r="HO263" s="19"/>
      <c r="HP263" s="19"/>
    </row>
    <row r="264" spans="2:224" ht="15.75" thickBot="1" x14ac:dyDescent="0.3">
      <c r="B264">
        <v>712</v>
      </c>
      <c r="C264">
        <v>209</v>
      </c>
      <c r="D264" s="62">
        <v>44093</v>
      </c>
      <c r="E264" t="s">
        <v>1762</v>
      </c>
      <c r="F264" t="s">
        <v>1763</v>
      </c>
      <c r="G264" t="s">
        <v>1764</v>
      </c>
      <c r="H264">
        <v>35110</v>
      </c>
      <c r="I264" t="s">
        <v>1765</v>
      </c>
      <c r="J264" t="s">
        <v>20</v>
      </c>
      <c r="K264" t="s">
        <v>164</v>
      </c>
      <c r="L264" t="s">
        <v>79</v>
      </c>
      <c r="M264" t="s">
        <v>2378</v>
      </c>
      <c r="N264" t="s">
        <v>2403</v>
      </c>
      <c r="O264" t="s">
        <v>2381</v>
      </c>
      <c r="P264" t="s">
        <v>2431</v>
      </c>
      <c r="R264">
        <v>240</v>
      </c>
      <c r="S264">
        <v>15</v>
      </c>
      <c r="T264" t="s">
        <v>2395</v>
      </c>
      <c r="Y264" s="18"/>
      <c r="Z264" s="18"/>
      <c r="AA264" s="18"/>
      <c r="AB264" s="18"/>
      <c r="AC264" s="18"/>
      <c r="AD264" s="18">
        <v>0.5</v>
      </c>
      <c r="AE264" s="18"/>
      <c r="AF264" s="18"/>
      <c r="AG264" s="18"/>
      <c r="AH264">
        <v>1</v>
      </c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>
        <v>0</v>
      </c>
      <c r="AV264" s="18"/>
      <c r="AW264" s="18"/>
      <c r="AX264" s="18">
        <v>0.92</v>
      </c>
      <c r="AY264" s="18"/>
      <c r="AZ264" s="18"/>
      <c r="BA264" s="18">
        <v>0.93</v>
      </c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  <c r="BM264" s="19"/>
      <c r="BN264" s="19"/>
      <c r="BO264" s="19"/>
      <c r="BP264" s="19"/>
      <c r="BQ264" s="19"/>
      <c r="BR264" s="19">
        <v>1</v>
      </c>
      <c r="BS264" s="19"/>
      <c r="BT264" s="19"/>
      <c r="BU264" s="19"/>
      <c r="BV264" s="19">
        <v>1</v>
      </c>
      <c r="BW264" s="19"/>
      <c r="BX264" s="19"/>
      <c r="BY264" s="19"/>
      <c r="BZ264" s="19"/>
      <c r="CA264" s="19"/>
      <c r="CB264" s="19"/>
      <c r="CC264" s="19"/>
      <c r="CD264" s="19"/>
      <c r="CE264" s="19"/>
      <c r="CF264" s="19"/>
      <c r="CG264" s="19"/>
      <c r="CH264" s="19"/>
      <c r="CI264" s="19"/>
      <c r="CJ264" s="19"/>
      <c r="CK264" s="19"/>
      <c r="CL264" s="19">
        <v>1</v>
      </c>
      <c r="CM264" s="19"/>
      <c r="CN264" s="19"/>
      <c r="CO264" s="19">
        <v>1</v>
      </c>
      <c r="CP264" s="19"/>
      <c r="CQ264" s="19"/>
      <c r="CR264" s="19"/>
      <c r="CS264" s="19"/>
      <c r="CT264" s="19"/>
      <c r="CU264" s="19"/>
      <c r="CV264" s="19"/>
      <c r="CW264" s="19"/>
      <c r="CX264" s="19"/>
      <c r="CY264" s="19"/>
      <c r="CZ264" s="19"/>
      <c r="DA264" s="19"/>
      <c r="DB264" s="19"/>
      <c r="DC264" s="19"/>
      <c r="DD264" s="19"/>
      <c r="DE264" s="19"/>
      <c r="DF264" s="19"/>
      <c r="DG264" s="19"/>
      <c r="DH264" s="19"/>
      <c r="DI264" s="19"/>
      <c r="DJ264" s="19"/>
      <c r="DK264" s="19"/>
      <c r="DL264" s="19"/>
      <c r="DM264" s="19"/>
      <c r="DN264" s="19"/>
      <c r="DO264" s="19"/>
      <c r="DP264" s="19"/>
      <c r="DQ264" s="19"/>
      <c r="DR264" s="19"/>
      <c r="DS264" s="19"/>
      <c r="DT264" s="23"/>
      <c r="DU264" s="19"/>
      <c r="DV264" s="19"/>
      <c r="DW264" s="23"/>
      <c r="DX264" s="18"/>
      <c r="DY264" s="18"/>
      <c r="DZ264" s="22"/>
      <c r="EA264" s="19"/>
      <c r="EB264" s="19"/>
      <c r="EC264" s="19"/>
      <c r="ED264" s="19"/>
      <c r="EE264" s="19"/>
      <c r="EF264" s="19"/>
      <c r="EG264" s="23"/>
      <c r="EH264" s="18"/>
      <c r="EI264" s="18"/>
      <c r="EJ264" s="18"/>
      <c r="EK264" s="18"/>
      <c r="EL264" s="18"/>
      <c r="EM264" s="18"/>
      <c r="EN264" s="22"/>
      <c r="EO264" s="18"/>
      <c r="EP264" s="18"/>
      <c r="EQ264" s="18"/>
      <c r="ER264" s="18"/>
      <c r="ES264" s="18"/>
      <c r="ET264" s="18"/>
      <c r="EU264" s="22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58"/>
      <c r="FW264" s="19"/>
      <c r="FX264" s="19"/>
      <c r="FY264" s="19"/>
      <c r="FZ264" s="19"/>
      <c r="GA264" s="19"/>
      <c r="GB264" s="19"/>
      <c r="GC264" s="19"/>
      <c r="GD264" s="19"/>
      <c r="GE264" s="19"/>
      <c r="GF264" s="19"/>
      <c r="GG264" s="19"/>
      <c r="GH264" s="19"/>
      <c r="GI264" s="19"/>
      <c r="GJ264" s="19"/>
      <c r="GK264" s="19"/>
      <c r="GL264" s="19"/>
      <c r="GM264" s="19"/>
      <c r="GN264" s="19"/>
      <c r="GO264" s="19"/>
      <c r="GP264" s="19"/>
      <c r="GQ264" s="19"/>
      <c r="GR264" s="19"/>
      <c r="GS264" s="19"/>
      <c r="GT264" s="19"/>
      <c r="GU264" s="19"/>
      <c r="GV264" s="19"/>
      <c r="GW264" s="19"/>
      <c r="GX264" s="19"/>
      <c r="GY264" s="19"/>
      <c r="GZ264" s="59"/>
      <c r="HA264" s="19"/>
      <c r="HB264" s="19"/>
      <c r="HC264" s="19"/>
      <c r="HD264" s="19"/>
      <c r="HE264" s="19"/>
      <c r="HF264" s="19"/>
      <c r="HG264" s="19"/>
      <c r="HH264" s="19"/>
      <c r="HI264" s="19"/>
      <c r="HJ264" s="19"/>
      <c r="HK264" s="19"/>
      <c r="HL264" s="19"/>
      <c r="HM264" s="19"/>
      <c r="HN264" s="19"/>
      <c r="HO264" s="19"/>
      <c r="HP264" s="19"/>
    </row>
    <row r="265" spans="2:224" ht="15.75" thickBot="1" x14ac:dyDescent="0.3">
      <c r="B265">
        <v>707</v>
      </c>
      <c r="C265">
        <v>309</v>
      </c>
      <c r="D265" s="62">
        <v>44093</v>
      </c>
      <c r="E265" t="s">
        <v>1436</v>
      </c>
      <c r="F265" t="s">
        <v>1437</v>
      </c>
      <c r="G265" t="s">
        <v>1438</v>
      </c>
      <c r="H265">
        <v>0</v>
      </c>
      <c r="I265" t="s">
        <v>1439</v>
      </c>
      <c r="J265" t="s">
        <v>30</v>
      </c>
      <c r="K265">
        <v>0</v>
      </c>
      <c r="L265" t="s">
        <v>79</v>
      </c>
      <c r="M265" t="s">
        <v>2378</v>
      </c>
      <c r="N265" t="s">
        <v>2378</v>
      </c>
      <c r="O265" t="s">
        <v>2381</v>
      </c>
      <c r="P265">
        <v>10</v>
      </c>
      <c r="R265">
        <v>175</v>
      </c>
      <c r="S265">
        <v>15</v>
      </c>
      <c r="T265" t="s">
        <v>2404</v>
      </c>
      <c r="Y265" s="18">
        <v>1</v>
      </c>
      <c r="Z265" s="18"/>
      <c r="AA265" s="18"/>
      <c r="AB265" s="18"/>
      <c r="AC265" s="18"/>
      <c r="AD265" s="18"/>
      <c r="AE265" s="18"/>
      <c r="AF265" s="18"/>
      <c r="AG265" s="18">
        <v>1</v>
      </c>
      <c r="AH265">
        <v>1</v>
      </c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>
        <v>0</v>
      </c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  <c r="BM265" s="19">
        <v>1</v>
      </c>
      <c r="BN265" s="19"/>
      <c r="BO265" s="19"/>
      <c r="BP265" s="19"/>
      <c r="BQ265" s="19"/>
      <c r="BR265" s="19"/>
      <c r="BS265" s="19"/>
      <c r="BT265" s="19"/>
      <c r="BU265" s="19">
        <v>1</v>
      </c>
      <c r="BV265" s="19">
        <v>1</v>
      </c>
      <c r="BW265" s="19"/>
      <c r="BX265" s="19"/>
      <c r="BY265" s="19"/>
      <c r="BZ265" s="19"/>
      <c r="CA265" s="19"/>
      <c r="CB265" s="19"/>
      <c r="CC265" s="19"/>
      <c r="CD265" s="19"/>
      <c r="CE265" s="19"/>
      <c r="CF265" s="19"/>
      <c r="CG265" s="19"/>
      <c r="CH265" s="19"/>
      <c r="CI265" s="19"/>
      <c r="CJ265" s="19"/>
      <c r="CK265" s="19"/>
      <c r="CL265" s="19"/>
      <c r="CM265" s="19"/>
      <c r="CN265" s="19"/>
      <c r="CO265" s="19"/>
      <c r="CP265" s="19"/>
      <c r="CQ265" s="19"/>
      <c r="CR265" s="19"/>
      <c r="CS265" s="19"/>
      <c r="CT265" s="19"/>
      <c r="CU265" s="19"/>
      <c r="CV265" s="19"/>
      <c r="CW265" s="19"/>
      <c r="CX265" s="19"/>
      <c r="CY265" s="19"/>
      <c r="CZ265" s="19"/>
      <c r="DA265" s="19">
        <v>1</v>
      </c>
      <c r="DB265" s="19"/>
      <c r="DC265" s="19"/>
      <c r="DD265" s="19"/>
      <c r="DE265" s="19"/>
      <c r="DF265" s="19"/>
      <c r="DG265" s="19"/>
      <c r="DH265" s="19"/>
      <c r="DI265" s="19"/>
      <c r="DJ265" s="19"/>
      <c r="DK265" s="19"/>
      <c r="DL265" s="19"/>
      <c r="DM265" s="19"/>
      <c r="DN265" s="19"/>
      <c r="DO265" s="19"/>
      <c r="DP265" s="19"/>
      <c r="DQ265" s="19"/>
      <c r="DR265" s="19"/>
      <c r="DS265" s="19"/>
      <c r="DT265" s="23"/>
      <c r="DU265" s="19"/>
      <c r="DV265" s="19"/>
      <c r="DW265" s="23"/>
      <c r="DX265" s="18"/>
      <c r="DY265" s="18"/>
      <c r="DZ265" s="22"/>
      <c r="EA265" s="19"/>
      <c r="EB265" s="19"/>
      <c r="EC265" s="19"/>
      <c r="ED265" s="19"/>
      <c r="EE265" s="19"/>
      <c r="EF265" s="19"/>
      <c r="EG265" s="23"/>
      <c r="EH265" s="18"/>
      <c r="EI265" s="18"/>
      <c r="EJ265" s="18"/>
      <c r="EK265" s="18"/>
      <c r="EL265" s="18"/>
      <c r="EM265" s="18"/>
      <c r="EN265" s="22"/>
      <c r="EO265" s="18"/>
      <c r="EP265" s="18"/>
      <c r="EQ265" s="18"/>
      <c r="ER265" s="18"/>
      <c r="ES265" s="18"/>
      <c r="ET265" s="18"/>
      <c r="EU265" s="22"/>
      <c r="FI265" s="18"/>
      <c r="FJ265" s="18"/>
      <c r="FK265" s="18"/>
      <c r="FL265" s="18"/>
      <c r="FM265" s="18"/>
      <c r="FN265" s="18">
        <v>0.8</v>
      </c>
      <c r="FO265" s="18"/>
      <c r="FP265" s="18"/>
      <c r="FQ265" s="18"/>
      <c r="FR265" s="18"/>
      <c r="FS265" s="18"/>
      <c r="FT265" s="18"/>
      <c r="FU265" s="18"/>
      <c r="FV265" s="58"/>
      <c r="FW265" s="19"/>
      <c r="FX265" s="19"/>
      <c r="FY265" s="19"/>
      <c r="FZ265" s="19"/>
      <c r="GA265" s="19"/>
      <c r="GB265" s="19"/>
      <c r="GC265" s="19"/>
      <c r="GD265" s="19"/>
      <c r="GE265" s="19"/>
      <c r="GF265" s="19"/>
      <c r="GG265" s="19"/>
      <c r="GH265" s="19"/>
      <c r="GI265" s="19"/>
      <c r="GJ265" s="19"/>
      <c r="GK265" s="19"/>
      <c r="GL265" s="19"/>
      <c r="GM265" s="19"/>
      <c r="GN265" s="19"/>
      <c r="GO265" s="19"/>
      <c r="GP265" s="19"/>
      <c r="GQ265" s="19"/>
      <c r="GR265" s="19">
        <v>1</v>
      </c>
      <c r="GS265" s="19"/>
      <c r="GT265" s="19"/>
      <c r="GU265" s="19"/>
      <c r="GV265" s="19"/>
      <c r="GW265" s="19"/>
      <c r="GX265" s="19"/>
      <c r="GY265" s="19"/>
      <c r="GZ265" s="59"/>
      <c r="HA265" s="19"/>
      <c r="HB265" s="19"/>
      <c r="HC265" s="19"/>
      <c r="HD265" s="19"/>
      <c r="HE265" s="19"/>
      <c r="HF265" s="19"/>
      <c r="HG265" s="19"/>
      <c r="HH265" s="19"/>
      <c r="HI265" s="19"/>
      <c r="HJ265" s="19"/>
      <c r="HK265" s="19"/>
      <c r="HL265" s="19"/>
      <c r="HM265" s="19"/>
      <c r="HN265" s="19"/>
      <c r="HO265" s="19"/>
      <c r="HP265" s="19"/>
    </row>
    <row r="266" spans="2:224" ht="15.75" thickBot="1" x14ac:dyDescent="0.3">
      <c r="B266">
        <v>702</v>
      </c>
      <c r="C266">
        <v>819</v>
      </c>
      <c r="D266" s="62">
        <v>44092</v>
      </c>
      <c r="E266" t="s">
        <v>120</v>
      </c>
      <c r="F266">
        <v>31984897858</v>
      </c>
      <c r="G266">
        <v>0</v>
      </c>
      <c r="H266">
        <v>0</v>
      </c>
      <c r="I266" t="s">
        <v>121</v>
      </c>
      <c r="J266" t="s">
        <v>20</v>
      </c>
      <c r="K266" t="s">
        <v>122</v>
      </c>
      <c r="L266" t="s">
        <v>121</v>
      </c>
      <c r="M266" t="s">
        <v>2378</v>
      </c>
      <c r="N266" t="s">
        <v>2379</v>
      </c>
      <c r="O266" t="s">
        <v>2382</v>
      </c>
      <c r="P266" t="s">
        <v>2382</v>
      </c>
      <c r="R266">
        <v>118.86</v>
      </c>
      <c r="S266">
        <v>15</v>
      </c>
      <c r="T266" t="s">
        <v>2404</v>
      </c>
      <c r="Y266" s="18"/>
      <c r="Z266" s="18"/>
      <c r="AA266" s="18"/>
      <c r="AB266" s="18"/>
      <c r="AC266" s="18"/>
      <c r="AD266" s="18"/>
      <c r="AE266" s="18"/>
      <c r="AF266" s="18"/>
      <c r="AG266" s="18"/>
      <c r="AH266">
        <v>0</v>
      </c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>
        <v>0</v>
      </c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  <c r="BM266" s="19"/>
      <c r="BN266" s="19"/>
      <c r="BO266" s="19"/>
      <c r="BP266" s="19"/>
      <c r="BQ266" s="19"/>
      <c r="BR266" s="19"/>
      <c r="BS266" s="19"/>
      <c r="BT266" s="19"/>
      <c r="BU266" s="19"/>
      <c r="BV266" s="19"/>
      <c r="BW266" s="19"/>
      <c r="BX266" s="19"/>
      <c r="BY266" s="19"/>
      <c r="BZ266" s="19"/>
      <c r="CA266" s="19"/>
      <c r="CB266" s="19"/>
      <c r="CC266" s="19"/>
      <c r="CD266" s="19"/>
      <c r="CE266" s="19"/>
      <c r="CF266" s="19"/>
      <c r="CG266" s="19"/>
      <c r="CH266" s="19"/>
      <c r="CI266" s="19"/>
      <c r="CJ266" s="19"/>
      <c r="CK266" s="19"/>
      <c r="CL266" s="19"/>
      <c r="CM266" s="19"/>
      <c r="CN266" s="19"/>
      <c r="CO266" s="19"/>
      <c r="CP266" s="19"/>
      <c r="CQ266" s="19"/>
      <c r="CR266" s="19"/>
      <c r="CS266" s="19"/>
      <c r="CT266" s="19"/>
      <c r="CU266" s="19"/>
      <c r="CV266" s="19"/>
      <c r="CW266" s="19"/>
      <c r="CX266" s="19"/>
      <c r="CY266" s="19"/>
      <c r="CZ266" s="19"/>
      <c r="DA266" s="19"/>
      <c r="DB266" s="19"/>
      <c r="DC266" s="19"/>
      <c r="DD266" s="19"/>
      <c r="DE266" s="19"/>
      <c r="DF266" s="19"/>
      <c r="DG266" s="19"/>
      <c r="DH266" s="19"/>
      <c r="DI266" s="19"/>
      <c r="DJ266" s="19"/>
      <c r="DK266" s="19"/>
      <c r="DL266" s="19"/>
      <c r="DM266" s="19"/>
      <c r="DN266" s="19"/>
      <c r="DO266" s="19"/>
      <c r="DP266" s="19"/>
      <c r="DQ266" s="19"/>
      <c r="DR266" s="19"/>
      <c r="DS266" s="19"/>
      <c r="DT266" s="23"/>
      <c r="DU266" s="19"/>
      <c r="DV266" s="19"/>
      <c r="DW266" s="23"/>
      <c r="DX266" s="18"/>
      <c r="DY266" s="18"/>
      <c r="DZ266" s="22"/>
      <c r="EA266" s="19"/>
      <c r="EB266" s="19"/>
      <c r="EC266" s="19"/>
      <c r="ED266" s="19"/>
      <c r="EE266" s="19"/>
      <c r="EF266" s="19"/>
      <c r="EG266" s="23"/>
      <c r="EH266" s="18"/>
      <c r="EI266" s="18"/>
      <c r="EJ266" s="18"/>
      <c r="EK266" s="18"/>
      <c r="EL266" s="18"/>
      <c r="EM266" s="18"/>
      <c r="EN266" s="22"/>
      <c r="EO266" s="18"/>
      <c r="EP266" s="18"/>
      <c r="EQ266" s="18"/>
      <c r="ER266" s="18"/>
      <c r="ES266" s="18"/>
      <c r="ET266" s="18"/>
      <c r="EU266" s="22"/>
      <c r="FI266" s="18"/>
      <c r="FJ266" s="18"/>
      <c r="FK266" s="18"/>
      <c r="FL266" s="18"/>
      <c r="FM266" s="18">
        <v>1.3480000000000001</v>
      </c>
      <c r="FN266" s="18"/>
      <c r="FO266" s="18"/>
      <c r="FP266" s="18"/>
      <c r="FQ266" s="18"/>
      <c r="FR266" s="18"/>
      <c r="FS266" s="18"/>
      <c r="FT266" s="18"/>
      <c r="FU266" s="18"/>
      <c r="FV266" s="58"/>
      <c r="FW266" s="19"/>
      <c r="FX266" s="19"/>
      <c r="FY266" s="19"/>
      <c r="FZ266" s="19"/>
      <c r="GA266" s="19"/>
      <c r="GB266" s="19"/>
      <c r="GC266" s="19"/>
      <c r="GD266" s="19"/>
      <c r="GE266" s="19"/>
      <c r="GF266" s="19"/>
      <c r="GG266" s="19"/>
      <c r="GH266" s="19"/>
      <c r="GI266" s="19"/>
      <c r="GJ266" s="19"/>
      <c r="GK266" s="19"/>
      <c r="GL266" s="19"/>
      <c r="GM266" s="19"/>
      <c r="GN266" s="19"/>
      <c r="GO266" s="19"/>
      <c r="GP266" s="19"/>
      <c r="GQ266" s="19">
        <v>1</v>
      </c>
      <c r="GR266" s="19"/>
      <c r="GS266" s="19"/>
      <c r="GT266" s="19"/>
      <c r="GU266" s="19"/>
      <c r="GV266" s="19"/>
      <c r="GW266" s="19"/>
      <c r="GX266" s="19"/>
      <c r="GY266" s="19"/>
      <c r="GZ266" s="59"/>
      <c r="HA266" s="19"/>
      <c r="HB266" s="19"/>
      <c r="HC266" s="19"/>
      <c r="HD266" s="19"/>
      <c r="HE266" s="19"/>
      <c r="HF266" s="19"/>
      <c r="HG266" s="19"/>
      <c r="HH266" s="19"/>
      <c r="HI266" s="19"/>
      <c r="HJ266" s="19"/>
      <c r="HK266" s="19"/>
      <c r="HL266" s="19"/>
      <c r="HM266" s="19"/>
      <c r="HN266" s="19"/>
      <c r="HO266" s="19"/>
      <c r="HP266" s="19"/>
    </row>
    <row r="267" spans="2:224" ht="15.75" thickBot="1" x14ac:dyDescent="0.3">
      <c r="B267">
        <v>680</v>
      </c>
      <c r="C267">
        <v>661</v>
      </c>
      <c r="D267" s="62">
        <v>44087</v>
      </c>
      <c r="E267" t="s">
        <v>528</v>
      </c>
      <c r="F267">
        <v>31994303866</v>
      </c>
      <c r="G267">
        <v>0</v>
      </c>
      <c r="H267">
        <v>0</v>
      </c>
      <c r="I267" t="s">
        <v>315</v>
      </c>
      <c r="J267" t="s">
        <v>20</v>
      </c>
      <c r="K267" t="s">
        <v>529</v>
      </c>
      <c r="L267" t="s">
        <v>315</v>
      </c>
      <c r="M267" t="s">
        <v>2378</v>
      </c>
      <c r="N267" t="s">
        <v>2379</v>
      </c>
      <c r="O267" t="s">
        <v>2382</v>
      </c>
      <c r="P267" t="s">
        <v>2382</v>
      </c>
      <c r="R267">
        <v>69.87</v>
      </c>
      <c r="S267">
        <v>15</v>
      </c>
      <c r="T267" t="s">
        <v>2404</v>
      </c>
      <c r="Y267" s="18"/>
      <c r="Z267" s="18"/>
      <c r="AA267" s="18"/>
      <c r="AB267" s="18"/>
      <c r="AC267" s="18"/>
      <c r="AD267" s="18"/>
      <c r="AE267" s="18"/>
      <c r="AF267" s="18"/>
      <c r="AG267" s="18"/>
      <c r="AH267">
        <v>0</v>
      </c>
      <c r="AI267" s="18"/>
      <c r="AJ267" s="18"/>
      <c r="AK267" s="18"/>
      <c r="AL267" s="18"/>
      <c r="AM267" s="18"/>
      <c r="AN267" s="18"/>
      <c r="AO267" s="18"/>
      <c r="AP267" s="18">
        <v>1.5640000000000001</v>
      </c>
      <c r="AQ267" s="18"/>
      <c r="AR267" s="18"/>
      <c r="AS267" s="18"/>
      <c r="AT267" s="18"/>
      <c r="AU267">
        <v>0</v>
      </c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  <c r="BM267" s="19"/>
      <c r="BN267" s="19"/>
      <c r="BO267" s="19"/>
      <c r="BP267" s="19"/>
      <c r="BQ267" s="19"/>
      <c r="BR267" s="19"/>
      <c r="BS267" s="19"/>
      <c r="BT267" s="19"/>
      <c r="BU267" s="19"/>
      <c r="BV267" s="19"/>
      <c r="BW267" s="19"/>
      <c r="BX267" s="19"/>
      <c r="BY267" s="19"/>
      <c r="BZ267" s="19"/>
      <c r="CA267" s="19"/>
      <c r="CB267" s="19"/>
      <c r="CC267" s="19"/>
      <c r="CD267" s="19">
        <v>1</v>
      </c>
      <c r="CE267" s="19"/>
      <c r="CF267" s="19"/>
      <c r="CG267" s="19"/>
      <c r="CH267" s="19"/>
      <c r="CI267" s="19"/>
      <c r="CJ267" s="19"/>
      <c r="CK267" s="19"/>
      <c r="CL267" s="19"/>
      <c r="CM267" s="19"/>
      <c r="CN267" s="19"/>
      <c r="CO267" s="19"/>
      <c r="CP267" s="19"/>
      <c r="CQ267" s="19"/>
      <c r="CR267" s="19"/>
      <c r="CS267" s="19"/>
      <c r="CT267" s="19"/>
      <c r="CU267" s="19"/>
      <c r="CV267" s="19"/>
      <c r="CW267" s="19"/>
      <c r="CX267" s="19"/>
      <c r="CY267" s="19"/>
      <c r="CZ267" s="19"/>
      <c r="DA267" s="19"/>
      <c r="DB267" s="19"/>
      <c r="DC267" s="19"/>
      <c r="DD267" s="19"/>
      <c r="DE267" s="19"/>
      <c r="DF267" s="19"/>
      <c r="DG267" s="19"/>
      <c r="DH267" s="19"/>
      <c r="DI267" s="19"/>
      <c r="DJ267" s="19"/>
      <c r="DK267" s="19"/>
      <c r="DL267" s="19"/>
      <c r="DM267" s="19"/>
      <c r="DN267" s="19"/>
      <c r="DO267" s="19"/>
      <c r="DP267" s="19"/>
      <c r="DQ267" s="19"/>
      <c r="DR267" s="19"/>
      <c r="DS267" s="19"/>
      <c r="DT267" s="23"/>
      <c r="DU267" s="19"/>
      <c r="DV267" s="19"/>
      <c r="DW267" s="23"/>
      <c r="DX267" s="18"/>
      <c r="DY267" s="18"/>
      <c r="DZ267" s="22"/>
      <c r="EA267" s="19"/>
      <c r="EB267" s="19"/>
      <c r="EC267" s="19"/>
      <c r="ED267" s="19"/>
      <c r="EE267" s="19"/>
      <c r="EF267" s="19"/>
      <c r="EG267" s="23"/>
      <c r="EH267" s="18"/>
      <c r="EI267" s="18"/>
      <c r="EJ267" s="18"/>
      <c r="EK267" s="18"/>
      <c r="EL267" s="18"/>
      <c r="EM267" s="18"/>
      <c r="EN267" s="22"/>
      <c r="EO267" s="18"/>
      <c r="EP267" s="18"/>
      <c r="EQ267" s="18"/>
      <c r="ER267" s="18"/>
      <c r="ES267" s="18"/>
      <c r="ET267" s="18"/>
      <c r="EU267" s="22"/>
      <c r="FI267" s="18"/>
      <c r="FJ267" s="18"/>
      <c r="FK267" s="18"/>
      <c r="FL267" s="18">
        <v>0.2</v>
      </c>
      <c r="FM267" s="18"/>
      <c r="FN267" s="18"/>
      <c r="FO267" s="18"/>
      <c r="FP267" s="18"/>
      <c r="FQ267" s="18"/>
      <c r="FR267" s="18"/>
      <c r="FS267" s="18"/>
      <c r="FT267" s="18"/>
      <c r="FU267" s="18"/>
      <c r="FV267" s="58"/>
      <c r="FW267" s="19"/>
      <c r="FX267" s="19"/>
      <c r="FY267" s="19"/>
      <c r="FZ267" s="19"/>
      <c r="GA267" s="19"/>
      <c r="GB267" s="19"/>
      <c r="GC267" s="19"/>
      <c r="GD267" s="19"/>
      <c r="GE267" s="19"/>
      <c r="GF267" s="19"/>
      <c r="GG267" s="19"/>
      <c r="GH267" s="19"/>
      <c r="GI267" s="19"/>
      <c r="GJ267" s="19"/>
      <c r="GK267" s="19"/>
      <c r="GL267" s="19"/>
      <c r="GM267" s="19"/>
      <c r="GN267" s="19"/>
      <c r="GO267" s="19"/>
      <c r="GP267" s="19">
        <v>1</v>
      </c>
      <c r="GQ267" s="19"/>
      <c r="GR267" s="19"/>
      <c r="GS267" s="19"/>
      <c r="GT267" s="19"/>
      <c r="GU267" s="19"/>
      <c r="GV267" s="19"/>
      <c r="GW267" s="19"/>
      <c r="GX267" s="19"/>
      <c r="GY267" s="19"/>
      <c r="GZ267" s="59"/>
      <c r="HA267" s="19"/>
      <c r="HB267" s="19"/>
      <c r="HC267" s="19"/>
      <c r="HD267" s="19"/>
      <c r="HE267" s="19"/>
      <c r="HF267" s="19"/>
      <c r="HG267" s="19"/>
      <c r="HH267" s="19"/>
      <c r="HI267" s="19"/>
      <c r="HJ267" s="19"/>
      <c r="HK267" s="19"/>
      <c r="HL267" s="19"/>
      <c r="HM267" s="19"/>
      <c r="HN267" s="19"/>
      <c r="HO267" s="19"/>
      <c r="HP267" s="19"/>
    </row>
    <row r="268" spans="2:224" ht="15.75" thickBot="1" x14ac:dyDescent="0.3">
      <c r="B268">
        <v>673</v>
      </c>
      <c r="C268">
        <v>403</v>
      </c>
      <c r="D268" s="62">
        <v>44086</v>
      </c>
      <c r="E268" t="s">
        <v>1147</v>
      </c>
      <c r="F268">
        <v>31995900299</v>
      </c>
      <c r="G268" s="51" t="s">
        <v>1148</v>
      </c>
      <c r="H268">
        <v>0</v>
      </c>
      <c r="I268" t="s">
        <v>1149</v>
      </c>
      <c r="J268" t="s">
        <v>20</v>
      </c>
      <c r="K268" t="s">
        <v>1150</v>
      </c>
      <c r="L268" t="s">
        <v>1149</v>
      </c>
      <c r="M268" t="s">
        <v>2378</v>
      </c>
      <c r="N268" t="s">
        <v>2379</v>
      </c>
      <c r="O268" t="s">
        <v>2381</v>
      </c>
      <c r="P268">
        <v>10</v>
      </c>
      <c r="R268">
        <v>189.9</v>
      </c>
      <c r="S268">
        <v>15</v>
      </c>
      <c r="T268" t="s">
        <v>2395</v>
      </c>
      <c r="Y268" s="18"/>
      <c r="Z268" s="18"/>
      <c r="AA268" s="18"/>
      <c r="AB268" s="18"/>
      <c r="AC268" s="18"/>
      <c r="AD268" s="18">
        <v>0.5</v>
      </c>
      <c r="AE268" s="18"/>
      <c r="AF268" s="18"/>
      <c r="AG268" s="18">
        <v>1</v>
      </c>
      <c r="AH268">
        <v>2</v>
      </c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>
        <v>0</v>
      </c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  <c r="BM268" s="19"/>
      <c r="BN268" s="19"/>
      <c r="BO268" s="19"/>
      <c r="BP268" s="19"/>
      <c r="BQ268" s="19"/>
      <c r="BR268" s="19">
        <v>1</v>
      </c>
      <c r="BS268" s="19"/>
      <c r="BT268" s="19"/>
      <c r="BU268" s="19">
        <v>1</v>
      </c>
      <c r="BV268" s="19">
        <v>2</v>
      </c>
      <c r="BW268" s="19"/>
      <c r="BX268" s="19"/>
      <c r="BY268" s="19"/>
      <c r="BZ268" s="19"/>
      <c r="CA268" s="19"/>
      <c r="CB268" s="19"/>
      <c r="CC268" s="19"/>
      <c r="CD268" s="19"/>
      <c r="CE268" s="19"/>
      <c r="CF268" s="19"/>
      <c r="CG268" s="19"/>
      <c r="CH268" s="19"/>
      <c r="CI268" s="19"/>
      <c r="CJ268" s="19"/>
      <c r="CK268" s="19"/>
      <c r="CL268" s="19"/>
      <c r="CM268" s="19"/>
      <c r="CN268" s="19"/>
      <c r="CO268" s="19"/>
      <c r="CP268" s="19"/>
      <c r="CQ268" s="19"/>
      <c r="CR268" s="19"/>
      <c r="CS268" s="19"/>
      <c r="CT268" s="19"/>
      <c r="CU268" s="19"/>
      <c r="CV268" s="19"/>
      <c r="CW268" s="19"/>
      <c r="CX268" s="19"/>
      <c r="CY268" s="19"/>
      <c r="CZ268" s="19"/>
      <c r="DA268" s="19"/>
      <c r="DB268" s="19"/>
      <c r="DC268" s="19"/>
      <c r="DD268" s="19"/>
      <c r="DE268" s="19"/>
      <c r="DF268" s="19"/>
      <c r="DG268" s="19"/>
      <c r="DH268" s="19"/>
      <c r="DI268" s="19"/>
      <c r="DJ268" s="19"/>
      <c r="DK268" s="19"/>
      <c r="DL268" s="19"/>
      <c r="DM268" s="19"/>
      <c r="DN268" s="19"/>
      <c r="DO268" s="19"/>
      <c r="DP268" s="19"/>
      <c r="DQ268" s="19"/>
      <c r="DR268" s="19"/>
      <c r="DS268" s="19"/>
      <c r="DT268" s="23"/>
      <c r="DU268" s="19"/>
      <c r="DV268" s="19"/>
      <c r="DW268" s="23"/>
      <c r="DX268" s="18"/>
      <c r="DY268" s="18"/>
      <c r="DZ268" s="22"/>
      <c r="EA268" s="19"/>
      <c r="EB268" s="19"/>
      <c r="EC268" s="19"/>
      <c r="ED268" s="19"/>
      <c r="EE268" s="19"/>
      <c r="EF268" s="19"/>
      <c r="EG268" s="23"/>
      <c r="EH268" s="18"/>
      <c r="EI268" s="18"/>
      <c r="EJ268" s="18"/>
      <c r="EK268" s="18"/>
      <c r="EL268" s="18"/>
      <c r="EM268" s="18"/>
      <c r="EN268" s="22"/>
      <c r="EO268" s="18"/>
      <c r="EP268" s="18"/>
      <c r="EQ268" s="18"/>
      <c r="ER268" s="18"/>
      <c r="ES268" s="18"/>
      <c r="ET268" s="18"/>
      <c r="EU268" s="22"/>
      <c r="EV268">
        <v>10.8</v>
      </c>
      <c r="EW268" t="s">
        <v>2602</v>
      </c>
      <c r="FI268" s="18"/>
      <c r="FJ268" s="18">
        <v>0.93799999999999994</v>
      </c>
      <c r="FK268" s="18"/>
      <c r="FL268" s="18"/>
      <c r="FM268" s="18"/>
      <c r="FN268" s="18">
        <v>1.88</v>
      </c>
      <c r="FO268" s="18"/>
      <c r="FP268" s="18"/>
      <c r="FQ268" s="18"/>
      <c r="FR268" s="18"/>
      <c r="FS268" s="18"/>
      <c r="FT268" s="18"/>
      <c r="FU268" s="18"/>
      <c r="FV268" s="58"/>
      <c r="FW268" s="19"/>
      <c r="FX268" s="19"/>
      <c r="FY268" s="19"/>
      <c r="FZ268" s="19"/>
      <c r="GA268" s="19"/>
      <c r="GB268" s="19"/>
      <c r="GC268" s="19"/>
      <c r="GD268" s="19"/>
      <c r="GE268" s="19"/>
      <c r="GF268" s="19"/>
      <c r="GG268" s="19"/>
      <c r="GH268" s="19"/>
      <c r="GI268" s="19"/>
      <c r="GJ268" s="19"/>
      <c r="GK268" s="19"/>
      <c r="GL268" s="19"/>
      <c r="GM268" s="19"/>
      <c r="GN268" s="19">
        <v>1</v>
      </c>
      <c r="GO268" s="19"/>
      <c r="GP268" s="19"/>
      <c r="GQ268" s="19"/>
      <c r="GR268" s="19">
        <v>2</v>
      </c>
      <c r="GS268" s="19"/>
      <c r="GT268" s="19"/>
      <c r="GU268" s="19"/>
      <c r="GV268" s="19"/>
      <c r="GW268" s="19"/>
      <c r="GX268" s="19"/>
      <c r="GY268" s="19"/>
      <c r="GZ268" s="59"/>
      <c r="HA268" s="19"/>
      <c r="HB268" s="19"/>
      <c r="HC268" s="19"/>
      <c r="HD268" s="19"/>
      <c r="HE268" s="19"/>
      <c r="HF268" s="19"/>
      <c r="HG268" s="19"/>
      <c r="HH268" s="19"/>
      <c r="HI268" s="19"/>
      <c r="HJ268" s="19"/>
      <c r="HK268" s="19"/>
      <c r="HL268" s="19"/>
      <c r="HM268" s="19"/>
      <c r="HN268" s="19"/>
      <c r="HO268" s="19"/>
      <c r="HP268" s="19"/>
    </row>
    <row r="269" spans="2:224" ht="15.75" thickBot="1" x14ac:dyDescent="0.3">
      <c r="B269">
        <v>651</v>
      </c>
      <c r="C269">
        <v>812</v>
      </c>
      <c r="D269" s="62">
        <v>44081</v>
      </c>
      <c r="E269" t="s">
        <v>140</v>
      </c>
      <c r="F269">
        <v>31985987640</v>
      </c>
      <c r="G269">
        <v>0</v>
      </c>
      <c r="H269">
        <v>0</v>
      </c>
      <c r="I269" t="s">
        <v>141</v>
      </c>
      <c r="J269" t="s">
        <v>20</v>
      </c>
      <c r="K269" t="s">
        <v>142</v>
      </c>
      <c r="L269" t="s">
        <v>141</v>
      </c>
      <c r="M269" t="s">
        <v>2378</v>
      </c>
      <c r="N269" t="s">
        <v>2379</v>
      </c>
      <c r="O269" t="s">
        <v>2381</v>
      </c>
      <c r="P269">
        <v>5</v>
      </c>
      <c r="R269">
        <v>99.9</v>
      </c>
      <c r="S269">
        <v>15</v>
      </c>
      <c r="T269" t="s">
        <v>2395</v>
      </c>
      <c r="Y269" s="18"/>
      <c r="Z269" s="18"/>
      <c r="AA269" s="18"/>
      <c r="AB269" s="18"/>
      <c r="AC269" s="18"/>
      <c r="AD269" s="18">
        <v>0.5</v>
      </c>
      <c r="AE269" s="18"/>
      <c r="AF269" s="18"/>
      <c r="AG269" s="18"/>
      <c r="AH269">
        <v>1</v>
      </c>
      <c r="AI269" s="18"/>
      <c r="AJ269" s="18"/>
      <c r="AK269" s="18"/>
      <c r="AL269" s="18"/>
      <c r="AM269" s="18"/>
      <c r="AN269" s="18"/>
      <c r="AO269" s="18"/>
      <c r="AP269" s="18">
        <v>1.286</v>
      </c>
      <c r="AQ269" s="18"/>
      <c r="AR269" s="18"/>
      <c r="AS269" s="18"/>
      <c r="AT269" s="18"/>
      <c r="AU269">
        <v>0</v>
      </c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  <c r="BM269" s="19"/>
      <c r="BN269" s="19"/>
      <c r="BO269" s="19"/>
      <c r="BP269" s="19"/>
      <c r="BQ269" s="19"/>
      <c r="BR269" s="19">
        <v>1</v>
      </c>
      <c r="BS269" s="19"/>
      <c r="BT269" s="19"/>
      <c r="BU269" s="19"/>
      <c r="BV269" s="19">
        <v>1</v>
      </c>
      <c r="BW269" s="19"/>
      <c r="BX269" s="19"/>
      <c r="BY269" s="19"/>
      <c r="BZ269" s="19"/>
      <c r="CA269" s="19"/>
      <c r="CB269" s="19"/>
      <c r="CC269" s="19"/>
      <c r="CD269" s="19">
        <v>1</v>
      </c>
      <c r="CE269" s="19"/>
      <c r="CF269" s="19"/>
      <c r="CG269" s="19"/>
      <c r="CH269" s="19"/>
      <c r="CI269" s="19"/>
      <c r="CJ269" s="19"/>
      <c r="CK269" s="19"/>
      <c r="CL269" s="19"/>
      <c r="CM269" s="19"/>
      <c r="CN269" s="19"/>
      <c r="CO269" s="19"/>
      <c r="CP269" s="19"/>
      <c r="CQ269" s="19"/>
      <c r="CR269" s="19"/>
      <c r="CS269" s="19"/>
      <c r="CT269" s="19"/>
      <c r="CU269" s="19"/>
      <c r="CV269" s="19"/>
      <c r="CW269" s="19"/>
      <c r="CX269" s="19"/>
      <c r="CY269" s="19"/>
      <c r="CZ269" s="19"/>
      <c r="DA269" s="19"/>
      <c r="DB269" s="19"/>
      <c r="DC269" s="19"/>
      <c r="DD269" s="19"/>
      <c r="DE269" s="19"/>
      <c r="DF269" s="19"/>
      <c r="DG269" s="19"/>
      <c r="DH269" s="19"/>
      <c r="DI269" s="19"/>
      <c r="DJ269" s="19"/>
      <c r="DK269" s="19"/>
      <c r="DL269" s="19"/>
      <c r="DM269" s="19"/>
      <c r="DN269" s="19"/>
      <c r="DO269" s="19"/>
      <c r="DP269" s="19"/>
      <c r="DQ269" s="19"/>
      <c r="DR269" s="19"/>
      <c r="DS269" s="19"/>
      <c r="DT269" s="23"/>
      <c r="DU269" s="19"/>
      <c r="DV269" s="19"/>
      <c r="DW269" s="23"/>
      <c r="DX269" s="18"/>
      <c r="DY269" s="18"/>
      <c r="DZ269" s="22"/>
      <c r="EA269" s="19"/>
      <c r="EB269" s="19"/>
      <c r="EC269" s="19"/>
      <c r="ED269" s="19"/>
      <c r="EE269" s="19"/>
      <c r="EF269" s="19"/>
      <c r="EG269" s="23"/>
      <c r="EH269" s="18"/>
      <c r="EI269" s="18"/>
      <c r="EJ269" s="18"/>
      <c r="EK269" s="18"/>
      <c r="EL269" s="18"/>
      <c r="EM269" s="18"/>
      <c r="EN269" s="22"/>
      <c r="EO269" s="18"/>
      <c r="EP269" s="18"/>
      <c r="EQ269" s="18"/>
      <c r="ER269" s="18"/>
      <c r="ES269" s="18"/>
      <c r="ET269" s="18"/>
      <c r="EU269" s="22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58"/>
      <c r="FW269" s="19"/>
      <c r="FX269" s="19"/>
      <c r="FY269" s="19"/>
      <c r="FZ269" s="19"/>
      <c r="GA269" s="19"/>
      <c r="GB269" s="19"/>
      <c r="GC269" s="19"/>
      <c r="GD269" s="19"/>
      <c r="GE269" s="19"/>
      <c r="GF269" s="19"/>
      <c r="GG269" s="19"/>
      <c r="GH269" s="19"/>
      <c r="GI269" s="19"/>
      <c r="GJ269" s="19"/>
      <c r="GK269" s="19"/>
      <c r="GL269" s="19"/>
      <c r="GM269" s="19"/>
      <c r="GN269" s="19"/>
      <c r="GO269" s="19"/>
      <c r="GP269" s="19"/>
      <c r="GQ269" s="19"/>
      <c r="GR269" s="19"/>
      <c r="GS269" s="19"/>
      <c r="GT269" s="19"/>
      <c r="GU269" s="19"/>
      <c r="GV269" s="19"/>
      <c r="GW269" s="19"/>
      <c r="GX269" s="19"/>
      <c r="GY269" s="19"/>
      <c r="GZ269" s="59"/>
      <c r="HA269" s="19"/>
      <c r="HB269" s="19"/>
      <c r="HC269" s="19"/>
      <c r="HD269" s="19"/>
      <c r="HE269" s="19"/>
      <c r="HF269" s="19"/>
      <c r="HG269" s="19"/>
      <c r="HH269" s="19"/>
      <c r="HI269" s="19"/>
      <c r="HJ269" s="19"/>
      <c r="HK269" s="19"/>
      <c r="HL269" s="19"/>
      <c r="HM269" s="19"/>
      <c r="HN269" s="19"/>
      <c r="HO269" s="19"/>
      <c r="HP269" s="19"/>
    </row>
    <row r="270" spans="2:224" ht="15.75" thickBot="1" x14ac:dyDescent="0.3">
      <c r="B270">
        <v>649</v>
      </c>
      <c r="C270">
        <v>810</v>
      </c>
      <c r="D270" s="62">
        <v>44081</v>
      </c>
      <c r="E270" t="s">
        <v>146</v>
      </c>
      <c r="F270">
        <v>31994846255</v>
      </c>
      <c r="G270" t="s">
        <v>147</v>
      </c>
      <c r="H270">
        <v>0</v>
      </c>
      <c r="I270" t="s">
        <v>148</v>
      </c>
      <c r="J270" t="s">
        <v>20</v>
      </c>
      <c r="K270" t="s">
        <v>149</v>
      </c>
      <c r="L270" t="s">
        <v>148</v>
      </c>
      <c r="M270" t="s">
        <v>2378</v>
      </c>
      <c r="N270" t="s">
        <v>2379</v>
      </c>
      <c r="O270" t="s">
        <v>2381</v>
      </c>
      <c r="P270">
        <v>10</v>
      </c>
      <c r="R270">
        <v>179.9</v>
      </c>
      <c r="S270">
        <v>15</v>
      </c>
      <c r="T270" t="s">
        <v>2404</v>
      </c>
      <c r="U270">
        <v>10</v>
      </c>
      <c r="Y270" s="18">
        <v>0.92800000000000005</v>
      </c>
      <c r="Z270" s="18"/>
      <c r="AA270" s="18"/>
      <c r="AB270" s="18"/>
      <c r="AC270" s="18"/>
      <c r="AD270" s="18">
        <v>0.5</v>
      </c>
      <c r="AE270" s="18"/>
      <c r="AF270" s="18">
        <v>1</v>
      </c>
      <c r="AG270" s="18"/>
      <c r="AH270">
        <v>1</v>
      </c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>
        <v>0</v>
      </c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  <c r="BM270" s="19">
        <v>1</v>
      </c>
      <c r="BN270" s="19"/>
      <c r="BO270" s="19"/>
      <c r="BP270" s="19"/>
      <c r="BQ270" s="19"/>
      <c r="BR270" s="19">
        <v>1</v>
      </c>
      <c r="BS270" s="19"/>
      <c r="BT270" s="19">
        <v>1</v>
      </c>
      <c r="BU270" s="19"/>
      <c r="BV270" s="19">
        <v>1</v>
      </c>
      <c r="BW270" s="19"/>
      <c r="BX270" s="19"/>
      <c r="BY270" s="19"/>
      <c r="BZ270" s="19"/>
      <c r="CA270" s="19"/>
      <c r="CB270" s="19"/>
      <c r="CC270" s="19"/>
      <c r="CD270" s="19"/>
      <c r="CE270" s="19"/>
      <c r="CF270" s="19"/>
      <c r="CG270" s="19"/>
      <c r="CH270" s="19"/>
      <c r="CI270" s="19"/>
      <c r="CJ270" s="19"/>
      <c r="CK270" s="19"/>
      <c r="CL270" s="19"/>
      <c r="CM270" s="19"/>
      <c r="CN270" s="19"/>
      <c r="CO270" s="19"/>
      <c r="CP270" s="19"/>
      <c r="CQ270" s="19"/>
      <c r="CR270" s="19"/>
      <c r="CS270" s="19"/>
      <c r="CT270" s="19"/>
      <c r="CU270" s="19"/>
      <c r="CV270" s="19"/>
      <c r="CW270" s="19"/>
      <c r="CX270" s="19"/>
      <c r="CY270" s="19"/>
      <c r="CZ270" s="19"/>
      <c r="DA270" s="19"/>
      <c r="DB270" s="19"/>
      <c r="DC270" s="19"/>
      <c r="DD270" s="19"/>
      <c r="DE270" s="19"/>
      <c r="DF270" s="19"/>
      <c r="DG270" s="19"/>
      <c r="DH270" s="19"/>
      <c r="DI270" s="19"/>
      <c r="DJ270" s="19"/>
      <c r="DK270" s="19"/>
      <c r="DL270" s="19"/>
      <c r="DM270" s="19"/>
      <c r="DN270" s="19"/>
      <c r="DO270" s="19"/>
      <c r="DP270" s="19"/>
      <c r="DQ270" s="19"/>
      <c r="DR270" s="19"/>
      <c r="DS270" s="19"/>
      <c r="DT270" s="23"/>
      <c r="DU270" s="19"/>
      <c r="DV270" s="19"/>
      <c r="DW270" s="23"/>
      <c r="DX270" s="18"/>
      <c r="DY270" s="18"/>
      <c r="DZ270" s="22"/>
      <c r="EA270" s="19"/>
      <c r="EB270" s="19"/>
      <c r="EC270" s="19"/>
      <c r="ED270" s="19"/>
      <c r="EE270" s="19"/>
      <c r="EF270" s="19"/>
      <c r="EG270" s="23"/>
      <c r="EH270" s="18"/>
      <c r="EI270" s="18"/>
      <c r="EJ270" s="18"/>
      <c r="EK270" s="18"/>
      <c r="EL270" s="18"/>
      <c r="EM270" s="18"/>
      <c r="EN270" s="22"/>
      <c r="EO270" s="18"/>
      <c r="EP270" s="18"/>
      <c r="EQ270" s="18"/>
      <c r="ER270" s="18"/>
      <c r="ES270" s="18"/>
      <c r="ET270" s="18"/>
      <c r="EU270" s="22"/>
      <c r="FI270" s="18"/>
      <c r="FJ270" s="18"/>
      <c r="FK270" s="18"/>
      <c r="FL270" s="18"/>
      <c r="FM270" s="18"/>
      <c r="FN270" s="18">
        <v>0.91</v>
      </c>
      <c r="FO270" s="18"/>
      <c r="FP270" s="18"/>
      <c r="FQ270" s="18"/>
      <c r="FR270" s="18"/>
      <c r="FS270" s="18"/>
      <c r="FT270" s="18"/>
      <c r="FU270" s="18"/>
      <c r="FV270" s="58"/>
      <c r="FW270" s="19"/>
      <c r="FX270" s="19"/>
      <c r="FY270" s="19"/>
      <c r="FZ270" s="19"/>
      <c r="GA270" s="19"/>
      <c r="GB270" s="19"/>
      <c r="GC270" s="19"/>
      <c r="GD270" s="19"/>
      <c r="GE270" s="19"/>
      <c r="GF270" s="19"/>
      <c r="GG270" s="19"/>
      <c r="GH270" s="19"/>
      <c r="GI270" s="19"/>
      <c r="GJ270" s="19"/>
      <c r="GK270" s="19"/>
      <c r="GL270" s="19"/>
      <c r="GM270" s="19"/>
      <c r="GN270" s="19"/>
      <c r="GO270" s="19"/>
      <c r="GP270" s="19"/>
      <c r="GQ270" s="19"/>
      <c r="GR270" s="19">
        <v>1</v>
      </c>
      <c r="GS270" s="19"/>
      <c r="GT270" s="19"/>
      <c r="GU270" s="19"/>
      <c r="GV270" s="19"/>
      <c r="GW270" s="19"/>
      <c r="GX270" s="19"/>
      <c r="GY270" s="19"/>
      <c r="GZ270" s="59"/>
      <c r="HA270" s="19"/>
      <c r="HB270" s="19"/>
      <c r="HC270" s="19"/>
      <c r="HD270" s="19"/>
      <c r="HE270" s="19"/>
      <c r="HF270" s="19"/>
      <c r="HG270" s="19"/>
      <c r="HH270" s="19"/>
      <c r="HI270" s="19"/>
      <c r="HJ270" s="19"/>
      <c r="HK270" s="19"/>
      <c r="HL270" s="19"/>
      <c r="HM270" s="19"/>
      <c r="HN270" s="19"/>
      <c r="HO270" s="19"/>
      <c r="HP270" s="19"/>
    </row>
    <row r="271" spans="2:224" ht="15.75" thickBot="1" x14ac:dyDescent="0.3">
      <c r="B271">
        <v>648</v>
      </c>
      <c r="C271">
        <v>809</v>
      </c>
      <c r="D271" s="62">
        <v>44081</v>
      </c>
      <c r="E271" t="s">
        <v>150</v>
      </c>
      <c r="F271">
        <v>31987055573</v>
      </c>
      <c r="G271" t="s">
        <v>151</v>
      </c>
      <c r="H271">
        <v>0</v>
      </c>
      <c r="I271" t="s">
        <v>152</v>
      </c>
      <c r="J271" t="s">
        <v>20</v>
      </c>
      <c r="K271" t="s">
        <v>122</v>
      </c>
      <c r="L271" t="s">
        <v>152</v>
      </c>
      <c r="M271" t="s">
        <v>2378</v>
      </c>
      <c r="N271" t="s">
        <v>2379</v>
      </c>
      <c r="O271" t="s">
        <v>2381</v>
      </c>
      <c r="P271" t="s">
        <v>2431</v>
      </c>
      <c r="R271">
        <v>184.41</v>
      </c>
      <c r="S271">
        <v>15</v>
      </c>
      <c r="T271" t="s">
        <v>2404</v>
      </c>
      <c r="U271">
        <v>10</v>
      </c>
      <c r="Y271" s="18">
        <v>0.91200000000000003</v>
      </c>
      <c r="Z271" s="18"/>
      <c r="AA271" s="18"/>
      <c r="AB271" s="18"/>
      <c r="AC271" s="18"/>
      <c r="AD271" s="18">
        <v>0.5</v>
      </c>
      <c r="AE271" s="18"/>
      <c r="AF271" s="18">
        <v>1</v>
      </c>
      <c r="AG271" s="18"/>
      <c r="AH271">
        <v>2</v>
      </c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>
        <v>0</v>
      </c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  <c r="BM271" s="19">
        <v>1</v>
      </c>
      <c r="BN271" s="19"/>
      <c r="BO271" s="19"/>
      <c r="BP271" s="19"/>
      <c r="BQ271" s="19"/>
      <c r="BR271" s="19">
        <v>1</v>
      </c>
      <c r="BS271" s="19"/>
      <c r="BT271" s="19">
        <v>1</v>
      </c>
      <c r="BU271" s="19"/>
      <c r="BV271" s="19">
        <v>2</v>
      </c>
      <c r="BW271" s="19"/>
      <c r="BX271" s="19"/>
      <c r="BY271" s="19"/>
      <c r="BZ271" s="19"/>
      <c r="CA271" s="19"/>
      <c r="CB271" s="19"/>
      <c r="CC271" s="19"/>
      <c r="CD271" s="19"/>
      <c r="CE271" s="19"/>
      <c r="CF271" s="19"/>
      <c r="CG271" s="19"/>
      <c r="CH271" s="19"/>
      <c r="CI271" s="19"/>
      <c r="CJ271" s="19"/>
      <c r="CK271" s="19"/>
      <c r="CL271" s="19"/>
      <c r="CM271" s="19"/>
      <c r="CN271" s="19"/>
      <c r="CO271" s="19"/>
      <c r="CP271" s="19"/>
      <c r="CQ271" s="19"/>
      <c r="CR271" s="19"/>
      <c r="CS271" s="19"/>
      <c r="CT271" s="19"/>
      <c r="CU271" s="19"/>
      <c r="CV271" s="19"/>
      <c r="CW271" s="19"/>
      <c r="CX271" s="19"/>
      <c r="CY271" s="19"/>
      <c r="CZ271" s="19"/>
      <c r="DA271" s="19"/>
      <c r="DB271" s="19"/>
      <c r="DC271" s="19"/>
      <c r="DD271" s="19"/>
      <c r="DE271" s="19"/>
      <c r="DF271" s="19"/>
      <c r="DG271" s="19"/>
      <c r="DH271" s="19"/>
      <c r="DI271" s="19"/>
      <c r="DJ271" s="19"/>
      <c r="DK271" s="19"/>
      <c r="DL271" s="19"/>
      <c r="DM271" s="19"/>
      <c r="DN271" s="19"/>
      <c r="DO271" s="19"/>
      <c r="DP271" s="19"/>
      <c r="DQ271" s="19"/>
      <c r="DR271" s="19"/>
      <c r="DS271" s="19"/>
      <c r="DT271" s="23"/>
      <c r="DU271" s="19"/>
      <c r="DV271" s="19"/>
      <c r="DW271" s="23"/>
      <c r="DX271" s="18"/>
      <c r="DY271" s="18"/>
      <c r="DZ271" s="22"/>
      <c r="EA271" s="19"/>
      <c r="EB271" s="19"/>
      <c r="EC271" s="19"/>
      <c r="ED271" s="19"/>
      <c r="EE271" s="19"/>
      <c r="EF271" s="19"/>
      <c r="EG271" s="23"/>
      <c r="EH271" s="18"/>
      <c r="EI271" s="18"/>
      <c r="EJ271" s="18"/>
      <c r="EK271" s="18"/>
      <c r="EL271" s="18"/>
      <c r="EM271" s="18"/>
      <c r="EN271" s="22"/>
      <c r="EO271" s="18"/>
      <c r="EP271" s="18"/>
      <c r="EQ271" s="18"/>
      <c r="ER271" s="18"/>
      <c r="ES271" s="18"/>
      <c r="ET271" s="18"/>
      <c r="EU271" s="22"/>
      <c r="FC271">
        <v>1.028</v>
      </c>
      <c r="FD271">
        <v>1</v>
      </c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58"/>
      <c r="FW271" s="19"/>
      <c r="FX271" s="19"/>
      <c r="FY271" s="19"/>
      <c r="FZ271" s="19"/>
      <c r="GA271" s="19"/>
      <c r="GB271" s="19"/>
      <c r="GC271" s="19"/>
      <c r="GD271" s="19"/>
      <c r="GE271" s="19"/>
      <c r="GF271" s="19"/>
      <c r="GG271" s="19"/>
      <c r="GH271" s="19"/>
      <c r="GI271" s="19"/>
      <c r="GJ271" s="19"/>
      <c r="GK271" s="19"/>
      <c r="GL271" s="19"/>
      <c r="GM271" s="19"/>
      <c r="GN271" s="19"/>
      <c r="GO271" s="19"/>
      <c r="GP271" s="19"/>
      <c r="GQ271" s="19"/>
      <c r="GR271" s="19"/>
      <c r="GS271" s="19"/>
      <c r="GT271" s="19"/>
      <c r="GU271" s="19"/>
      <c r="GV271" s="19"/>
      <c r="GW271" s="19"/>
      <c r="GX271" s="19"/>
      <c r="GY271" s="19"/>
      <c r="GZ271" s="59"/>
      <c r="HA271" s="19"/>
      <c r="HB271" s="19"/>
      <c r="HC271" s="19"/>
      <c r="HD271" s="19"/>
      <c r="HE271" s="19"/>
      <c r="HF271" s="19"/>
      <c r="HG271" s="19"/>
      <c r="HH271" s="19"/>
      <c r="HI271" s="19"/>
      <c r="HJ271" s="19"/>
      <c r="HK271" s="19"/>
      <c r="HL271" s="19"/>
      <c r="HM271" s="19"/>
      <c r="HN271" s="19"/>
      <c r="HO271" s="19"/>
      <c r="HP271" s="19"/>
    </row>
    <row r="272" spans="2:224" ht="15.75" thickBot="1" x14ac:dyDescent="0.3">
      <c r="B272">
        <v>644</v>
      </c>
      <c r="C272">
        <v>808</v>
      </c>
      <c r="D272" s="62">
        <v>44080</v>
      </c>
      <c r="E272" t="s">
        <v>153</v>
      </c>
      <c r="F272">
        <v>31991097941</v>
      </c>
      <c r="G272" t="s">
        <v>154</v>
      </c>
      <c r="H272">
        <v>0</v>
      </c>
      <c r="I272" t="s">
        <v>155</v>
      </c>
      <c r="J272" t="s">
        <v>20</v>
      </c>
      <c r="K272" t="s">
        <v>156</v>
      </c>
      <c r="L272" t="s">
        <v>155</v>
      </c>
      <c r="M272" t="s">
        <v>2378</v>
      </c>
      <c r="N272" t="s">
        <v>2379</v>
      </c>
      <c r="O272" t="s">
        <v>2382</v>
      </c>
      <c r="P272" t="s">
        <v>2382</v>
      </c>
      <c r="R272">
        <v>168.78</v>
      </c>
      <c r="S272">
        <v>15</v>
      </c>
      <c r="T272" t="s">
        <v>2404</v>
      </c>
      <c r="Y272" s="18"/>
      <c r="Z272" s="18"/>
      <c r="AA272" s="18"/>
      <c r="AB272" s="18"/>
      <c r="AC272" s="18"/>
      <c r="AD272" s="18"/>
      <c r="AE272" s="18"/>
      <c r="AF272" s="18"/>
      <c r="AG272" s="18"/>
      <c r="AH272">
        <v>1</v>
      </c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>
        <v>0</v>
      </c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>
        <v>1.22</v>
      </c>
      <c r="BI272" s="18"/>
      <c r="BJ272" s="18"/>
      <c r="BK272" s="18"/>
      <c r="BL272" s="18"/>
      <c r="BM272" s="19"/>
      <c r="BN272" s="19"/>
      <c r="BO272" s="19"/>
      <c r="BP272" s="19"/>
      <c r="BQ272" s="19"/>
      <c r="BR272" s="19"/>
      <c r="BS272" s="19"/>
      <c r="BT272" s="19"/>
      <c r="BU272" s="19"/>
      <c r="BV272" s="19">
        <v>1</v>
      </c>
      <c r="BW272" s="19"/>
      <c r="BX272" s="19"/>
      <c r="BY272" s="19"/>
      <c r="BZ272" s="19"/>
      <c r="CA272" s="19"/>
      <c r="CB272" s="19"/>
      <c r="CC272" s="19"/>
      <c r="CD272" s="19"/>
      <c r="CE272" s="19"/>
      <c r="CF272" s="19"/>
      <c r="CG272" s="19"/>
      <c r="CH272" s="19"/>
      <c r="CI272" s="19"/>
      <c r="CJ272" s="19"/>
      <c r="CK272" s="19"/>
      <c r="CL272" s="19"/>
      <c r="CM272" s="19"/>
      <c r="CN272" s="19"/>
      <c r="CO272" s="19"/>
      <c r="CP272" s="19"/>
      <c r="CQ272" s="19"/>
      <c r="CR272" s="19"/>
      <c r="CS272" s="19"/>
      <c r="CT272" s="19"/>
      <c r="CU272" s="19"/>
      <c r="CV272" s="19">
        <v>1</v>
      </c>
      <c r="CW272" s="19"/>
      <c r="CX272" s="19"/>
      <c r="CY272" s="19"/>
      <c r="CZ272" s="19"/>
      <c r="DA272" s="19"/>
      <c r="DB272" s="19"/>
      <c r="DC272" s="19"/>
      <c r="DD272" s="19"/>
      <c r="DE272" s="19"/>
      <c r="DF272" s="19"/>
      <c r="DG272" s="19"/>
      <c r="DH272" s="19"/>
      <c r="DI272" s="19"/>
      <c r="DJ272" s="19"/>
      <c r="DK272" s="19"/>
      <c r="DL272" s="19"/>
      <c r="DM272" s="19"/>
      <c r="DN272" s="19"/>
      <c r="DO272" s="19"/>
      <c r="DP272" s="19"/>
      <c r="DQ272" s="19"/>
      <c r="DR272" s="19"/>
      <c r="DS272" s="19"/>
      <c r="DT272" s="23"/>
      <c r="DU272" s="19"/>
      <c r="DV272" s="19"/>
      <c r="DW272" s="23"/>
      <c r="DX272" s="18"/>
      <c r="DY272" s="18"/>
      <c r="DZ272" s="22"/>
      <c r="EA272" s="19"/>
      <c r="EB272" s="19"/>
      <c r="EC272" s="19"/>
      <c r="ED272" s="19"/>
      <c r="EE272" s="19"/>
      <c r="EF272" s="19"/>
      <c r="EG272" s="23"/>
      <c r="EH272" s="18"/>
      <c r="EI272" s="18"/>
      <c r="EJ272" s="18"/>
      <c r="EK272" s="18"/>
      <c r="EL272" s="18"/>
      <c r="EM272" s="18"/>
      <c r="EN272" s="22"/>
      <c r="EO272" s="18"/>
      <c r="EP272" s="18"/>
      <c r="EQ272" s="18"/>
      <c r="ER272" s="18"/>
      <c r="ES272" s="18"/>
      <c r="ET272" s="18"/>
      <c r="EU272" s="22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58"/>
      <c r="FW272" s="19"/>
      <c r="FX272" s="19"/>
      <c r="FY272" s="19"/>
      <c r="FZ272" s="19"/>
      <c r="GA272" s="19"/>
      <c r="GB272" s="19"/>
      <c r="GC272" s="19"/>
      <c r="GD272" s="19"/>
      <c r="GE272" s="19"/>
      <c r="GF272" s="19"/>
      <c r="GG272" s="19"/>
      <c r="GH272" s="19"/>
      <c r="GI272" s="19"/>
      <c r="GJ272" s="19"/>
      <c r="GK272" s="19"/>
      <c r="GL272" s="19"/>
      <c r="GM272" s="19"/>
      <c r="GN272" s="19"/>
      <c r="GO272" s="19"/>
      <c r="GP272" s="19"/>
      <c r="GQ272" s="19"/>
      <c r="GR272" s="19"/>
      <c r="GS272" s="19"/>
      <c r="GT272" s="19"/>
      <c r="GU272" s="19"/>
      <c r="GV272" s="19"/>
      <c r="GW272" s="19"/>
      <c r="GX272" s="19"/>
      <c r="GY272" s="19"/>
      <c r="GZ272" s="59"/>
      <c r="HA272" s="19"/>
      <c r="HB272" s="19"/>
      <c r="HC272" s="19"/>
      <c r="HD272" s="19"/>
      <c r="HE272" s="19"/>
      <c r="HF272" s="19"/>
      <c r="HG272" s="19"/>
      <c r="HH272" s="19"/>
      <c r="HI272" s="19"/>
      <c r="HJ272" s="19"/>
      <c r="HK272" s="19"/>
      <c r="HL272" s="19"/>
      <c r="HM272" s="19"/>
      <c r="HN272" s="19"/>
      <c r="HO272" s="19"/>
      <c r="HP272" s="19"/>
    </row>
    <row r="273" spans="2:224" ht="15.75" thickBot="1" x14ac:dyDescent="0.3">
      <c r="B273">
        <v>631</v>
      </c>
      <c r="C273">
        <v>419</v>
      </c>
      <c r="D273" s="62">
        <v>44079</v>
      </c>
      <c r="E273" t="s">
        <v>1111</v>
      </c>
      <c r="F273">
        <v>31998127232</v>
      </c>
      <c r="G273">
        <v>0</v>
      </c>
      <c r="H273">
        <v>0</v>
      </c>
      <c r="I273" t="s">
        <v>1112</v>
      </c>
      <c r="J273" t="s">
        <v>20</v>
      </c>
      <c r="K273" t="s">
        <v>189</v>
      </c>
      <c r="L273" t="s">
        <v>2609</v>
      </c>
      <c r="M273" t="s">
        <v>2413</v>
      </c>
      <c r="N273" t="s">
        <v>2379</v>
      </c>
      <c r="O273" t="s">
        <v>2381</v>
      </c>
      <c r="P273">
        <v>15</v>
      </c>
      <c r="R273">
        <v>189.9</v>
      </c>
      <c r="S273">
        <v>15</v>
      </c>
      <c r="T273" t="s">
        <v>2426</v>
      </c>
      <c r="Y273" s="18">
        <v>1.0680000000000001</v>
      </c>
      <c r="Z273" s="18"/>
      <c r="AA273" s="18"/>
      <c r="AB273" s="18"/>
      <c r="AC273" s="18"/>
      <c r="AD273" s="18">
        <v>0.5</v>
      </c>
      <c r="AE273" s="18">
        <v>0.5</v>
      </c>
      <c r="AF273" s="18"/>
      <c r="AG273" s="18"/>
      <c r="AH273">
        <v>1</v>
      </c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>
        <v>0</v>
      </c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>
        <v>0.84</v>
      </c>
      <c r="BL273" s="18"/>
      <c r="BM273" s="19">
        <v>1</v>
      </c>
      <c r="BN273" s="19"/>
      <c r="BO273" s="19"/>
      <c r="BP273" s="19"/>
      <c r="BQ273" s="19"/>
      <c r="BR273" s="19">
        <v>1</v>
      </c>
      <c r="BS273" s="19">
        <v>1</v>
      </c>
      <c r="BT273" s="19"/>
      <c r="BU273" s="19"/>
      <c r="BV273" s="19">
        <v>1</v>
      </c>
      <c r="BW273" s="19"/>
      <c r="BX273" s="19"/>
      <c r="BY273" s="19"/>
      <c r="BZ273" s="19"/>
      <c r="CA273" s="19"/>
      <c r="CB273" s="19"/>
      <c r="CC273" s="19"/>
      <c r="CD273" s="19"/>
      <c r="CE273" s="19"/>
      <c r="CF273" s="19"/>
      <c r="CG273" s="19"/>
      <c r="CH273" s="19"/>
      <c r="CI273" s="19"/>
      <c r="CJ273" s="19"/>
      <c r="CK273" s="19"/>
      <c r="CL273" s="19"/>
      <c r="CM273" s="19"/>
      <c r="CN273" s="19"/>
      <c r="CO273" s="19"/>
      <c r="CP273" s="19"/>
      <c r="CQ273" s="19"/>
      <c r="CR273" s="19"/>
      <c r="CS273" s="19"/>
      <c r="CT273" s="19"/>
      <c r="CU273" s="19"/>
      <c r="CV273" s="19"/>
      <c r="CW273" s="19"/>
      <c r="CX273" s="19"/>
      <c r="CY273" s="19">
        <v>1</v>
      </c>
      <c r="CZ273" s="19"/>
      <c r="DA273" s="19"/>
      <c r="DB273" s="19"/>
      <c r="DC273" s="19"/>
      <c r="DD273" s="19"/>
      <c r="DE273" s="19"/>
      <c r="DF273" s="19"/>
      <c r="DG273" s="19"/>
      <c r="DH273" s="19"/>
      <c r="DI273" s="19"/>
      <c r="DJ273" s="19"/>
      <c r="DK273" s="19"/>
      <c r="DL273" s="19"/>
      <c r="DM273" s="19"/>
      <c r="DN273" s="19"/>
      <c r="DO273" s="19"/>
      <c r="DP273" s="19"/>
      <c r="DQ273" s="19"/>
      <c r="DR273" s="19"/>
      <c r="DS273" s="19"/>
      <c r="DT273" s="23"/>
      <c r="DU273" s="19"/>
      <c r="DV273" s="19"/>
      <c r="DW273" s="23"/>
      <c r="DX273" s="18"/>
      <c r="DY273" s="18"/>
      <c r="DZ273" s="22"/>
      <c r="EA273" s="19"/>
      <c r="EB273" s="19"/>
      <c r="EC273" s="19"/>
      <c r="ED273" s="19"/>
      <c r="EE273" s="19"/>
      <c r="EF273" s="19"/>
      <c r="EG273" s="23"/>
      <c r="EH273" s="18"/>
      <c r="EI273" s="18"/>
      <c r="EJ273" s="18"/>
      <c r="EK273" s="18"/>
      <c r="EL273" s="18"/>
      <c r="EM273" s="18"/>
      <c r="EN273" s="22"/>
      <c r="EO273" s="18"/>
      <c r="EP273" s="18"/>
      <c r="EQ273" s="18"/>
      <c r="ER273" s="18"/>
      <c r="ES273" s="18"/>
      <c r="ET273" s="18"/>
      <c r="EU273" s="22"/>
      <c r="FC273">
        <v>0.78800000000000003</v>
      </c>
      <c r="FD273">
        <v>1</v>
      </c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58"/>
      <c r="FW273" s="19"/>
      <c r="FX273" s="19"/>
      <c r="FY273" s="19"/>
      <c r="FZ273" s="19"/>
      <c r="GA273" s="19"/>
      <c r="GB273" s="19"/>
      <c r="GC273" s="19"/>
      <c r="GD273" s="19"/>
      <c r="GE273" s="19"/>
      <c r="GF273" s="19"/>
      <c r="GG273" s="19"/>
      <c r="GH273" s="19"/>
      <c r="GI273" s="19"/>
      <c r="GJ273" s="19"/>
      <c r="GK273" s="19"/>
      <c r="GL273" s="19"/>
      <c r="GM273" s="19"/>
      <c r="GN273" s="19"/>
      <c r="GO273" s="19"/>
      <c r="GP273" s="19"/>
      <c r="GQ273" s="19"/>
      <c r="GR273" s="19"/>
      <c r="GS273" s="19"/>
      <c r="GT273" s="19"/>
      <c r="GU273" s="19"/>
      <c r="GV273" s="19"/>
      <c r="GW273" s="19"/>
      <c r="GX273" s="19"/>
      <c r="GY273" s="19"/>
      <c r="GZ273" s="59"/>
      <c r="HA273" s="19"/>
      <c r="HB273" s="19"/>
      <c r="HC273" s="19"/>
      <c r="HD273" s="19"/>
      <c r="HE273" s="19"/>
      <c r="HF273" s="19"/>
      <c r="HG273" s="19"/>
      <c r="HH273" s="19"/>
      <c r="HI273" s="19"/>
      <c r="HJ273" s="19"/>
      <c r="HK273" s="19"/>
      <c r="HL273" s="19"/>
      <c r="HM273" s="19"/>
      <c r="HN273" s="19"/>
      <c r="HO273" s="19"/>
      <c r="HP273" s="19"/>
    </row>
    <row r="274" spans="2:224" ht="15.75" thickBot="1" x14ac:dyDescent="0.3">
      <c r="B274">
        <v>603</v>
      </c>
      <c r="C274">
        <v>797</v>
      </c>
      <c r="D274" s="62">
        <v>44073</v>
      </c>
      <c r="E274" t="s">
        <v>190</v>
      </c>
      <c r="F274">
        <v>31988145156</v>
      </c>
      <c r="G274">
        <v>0</v>
      </c>
      <c r="H274">
        <v>0</v>
      </c>
      <c r="I274" t="s">
        <v>152</v>
      </c>
      <c r="J274" t="s">
        <v>20</v>
      </c>
      <c r="K274" t="s">
        <v>122</v>
      </c>
      <c r="L274" t="s">
        <v>152</v>
      </c>
      <c r="M274" t="s">
        <v>2378</v>
      </c>
      <c r="N274" t="s">
        <v>2379</v>
      </c>
      <c r="O274" t="s">
        <v>2381</v>
      </c>
      <c r="P274" t="s">
        <v>2431</v>
      </c>
      <c r="R274">
        <v>130.97999999999999</v>
      </c>
      <c r="S274">
        <v>15</v>
      </c>
      <c r="T274" t="s">
        <v>2404</v>
      </c>
      <c r="Y274" s="18"/>
      <c r="Z274" s="18"/>
      <c r="AA274" s="18"/>
      <c r="AB274" s="18"/>
      <c r="AC274" s="18"/>
      <c r="AD274" s="18"/>
      <c r="AE274" s="18"/>
      <c r="AF274" s="18"/>
      <c r="AG274" s="18"/>
      <c r="AH274">
        <v>2</v>
      </c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>
        <v>0.5</v>
      </c>
      <c r="BF274" s="18"/>
      <c r="BG274" s="18"/>
      <c r="BH274" s="18"/>
      <c r="BI274" s="18"/>
      <c r="BJ274" s="18"/>
      <c r="BK274" s="18"/>
      <c r="BL274" s="18"/>
      <c r="BM274" s="19"/>
      <c r="BN274" s="19"/>
      <c r="BO274" s="19"/>
      <c r="BP274" s="19"/>
      <c r="BQ274" s="19"/>
      <c r="BR274" s="19"/>
      <c r="BS274" s="19"/>
      <c r="BT274" s="19"/>
      <c r="BU274" s="19"/>
      <c r="BV274" s="19">
        <v>2</v>
      </c>
      <c r="BW274" s="19"/>
      <c r="BX274" s="19"/>
      <c r="BY274" s="19"/>
      <c r="BZ274" s="19"/>
      <c r="CA274" s="19"/>
      <c r="CB274" s="19"/>
      <c r="CC274" s="19"/>
      <c r="CD274" s="19"/>
      <c r="CE274" s="19"/>
      <c r="CF274" s="19"/>
      <c r="CG274" s="19"/>
      <c r="CH274" s="19"/>
      <c r="CI274" s="19"/>
      <c r="CJ274" s="19"/>
      <c r="CK274" s="19"/>
      <c r="CL274" s="19"/>
      <c r="CM274" s="19"/>
      <c r="CN274" s="19"/>
      <c r="CO274" s="19"/>
      <c r="CP274" s="19"/>
      <c r="CQ274" s="19"/>
      <c r="CR274" s="19"/>
      <c r="CS274" s="19">
        <v>1</v>
      </c>
      <c r="CT274" s="19"/>
      <c r="CU274" s="19"/>
      <c r="CV274" s="19"/>
      <c r="CW274" s="19"/>
      <c r="CX274" s="19"/>
      <c r="CY274" s="19"/>
      <c r="CZ274" s="19"/>
      <c r="DA274" s="19"/>
      <c r="DB274" s="19"/>
      <c r="DC274" s="19"/>
      <c r="DD274" s="19"/>
      <c r="DE274" s="19"/>
      <c r="DF274" s="19"/>
      <c r="DG274" s="19"/>
      <c r="DH274" s="19"/>
      <c r="DI274" s="19"/>
      <c r="DJ274" s="19"/>
      <c r="DK274" s="19"/>
      <c r="DL274" s="19"/>
      <c r="DM274" s="19"/>
      <c r="DN274" s="19"/>
      <c r="DO274" s="19"/>
      <c r="DP274" s="19"/>
      <c r="DQ274" s="19"/>
      <c r="DR274" s="19"/>
      <c r="DS274" s="19"/>
      <c r="DT274" s="23"/>
      <c r="DU274" s="19"/>
      <c r="DV274" s="19"/>
      <c r="DW274" s="23"/>
      <c r="DX274" s="18"/>
      <c r="DY274" s="18"/>
      <c r="DZ274" s="22"/>
      <c r="EA274" s="19"/>
      <c r="EB274" s="19"/>
      <c r="EC274" s="19"/>
      <c r="ED274" s="19"/>
      <c r="EE274" s="19"/>
      <c r="EF274" s="19"/>
      <c r="EG274" s="23"/>
      <c r="EH274" s="18"/>
      <c r="EI274" s="18"/>
      <c r="EJ274" s="18"/>
      <c r="EK274" s="18"/>
      <c r="EL274" s="18"/>
      <c r="EM274" s="18"/>
      <c r="EN274" s="22"/>
      <c r="EO274" s="18"/>
      <c r="EP274" s="18"/>
      <c r="EQ274" s="18"/>
      <c r="ER274" s="18"/>
      <c r="ES274" s="18"/>
      <c r="ET274" s="18"/>
      <c r="EU274" s="22"/>
      <c r="FI274" s="18"/>
      <c r="FJ274" s="18">
        <v>0.98</v>
      </c>
      <c r="FK274" s="18"/>
      <c r="FL274" s="18"/>
      <c r="FM274" s="18"/>
      <c r="FN274" s="18"/>
      <c r="FO274" s="18"/>
      <c r="FP274" s="18"/>
      <c r="FQ274" s="18"/>
      <c r="FR274" s="18"/>
      <c r="FS274" s="18"/>
      <c r="FT274" s="18"/>
      <c r="FU274" s="18"/>
      <c r="FV274" s="58"/>
      <c r="FW274" s="19"/>
      <c r="FX274" s="19"/>
      <c r="FY274" s="19"/>
      <c r="FZ274" s="19"/>
      <c r="GA274" s="19"/>
      <c r="GB274" s="19"/>
      <c r="GC274" s="19"/>
      <c r="GD274" s="19"/>
      <c r="GE274" s="19"/>
      <c r="GF274" s="19"/>
      <c r="GG274" s="19"/>
      <c r="GH274" s="19"/>
      <c r="GI274" s="19"/>
      <c r="GJ274" s="19"/>
      <c r="GK274" s="19"/>
      <c r="GL274" s="19"/>
      <c r="GM274" s="19"/>
      <c r="GN274" s="19">
        <v>1</v>
      </c>
      <c r="GO274" s="19"/>
      <c r="GP274" s="19"/>
      <c r="GQ274" s="19"/>
      <c r="GR274" s="19"/>
      <c r="GS274" s="19"/>
      <c r="GT274" s="19"/>
      <c r="GU274" s="19"/>
      <c r="GV274" s="19"/>
      <c r="GW274" s="19"/>
      <c r="GX274" s="19"/>
      <c r="GY274" s="19"/>
      <c r="GZ274" s="59"/>
      <c r="HA274" s="19"/>
      <c r="HB274" s="19"/>
      <c r="HC274" s="19"/>
      <c r="HD274" s="19"/>
      <c r="HE274" s="19"/>
      <c r="HF274" s="19"/>
      <c r="HG274" s="19"/>
      <c r="HH274" s="19"/>
      <c r="HI274" s="19"/>
      <c r="HJ274" s="19"/>
      <c r="HK274" s="19"/>
      <c r="HL274" s="19"/>
      <c r="HM274" s="19"/>
      <c r="HN274" s="19"/>
      <c r="HO274" s="19"/>
      <c r="HP274" s="19"/>
    </row>
    <row r="275" spans="2:224" ht="15.75" thickBot="1" x14ac:dyDescent="0.3">
      <c r="B275">
        <v>602</v>
      </c>
      <c r="C275">
        <v>796</v>
      </c>
      <c r="D275" s="62">
        <v>44073</v>
      </c>
      <c r="E275" t="s">
        <v>191</v>
      </c>
      <c r="F275">
        <v>31993963575</v>
      </c>
      <c r="G275">
        <v>0</v>
      </c>
      <c r="H275">
        <v>0</v>
      </c>
      <c r="I275" t="s">
        <v>192</v>
      </c>
      <c r="J275" t="s">
        <v>20</v>
      </c>
      <c r="K275" t="s">
        <v>193</v>
      </c>
      <c r="L275" t="s">
        <v>192</v>
      </c>
      <c r="M275" t="s">
        <v>2378</v>
      </c>
      <c r="N275" t="s">
        <v>2379</v>
      </c>
      <c r="O275" t="s">
        <v>2381</v>
      </c>
      <c r="P275" t="s">
        <v>2431</v>
      </c>
      <c r="R275">
        <v>100.77</v>
      </c>
      <c r="S275">
        <v>15</v>
      </c>
      <c r="T275" t="s">
        <v>2404</v>
      </c>
      <c r="U275">
        <v>8</v>
      </c>
      <c r="V275" t="s">
        <v>2616</v>
      </c>
      <c r="Y275" s="18"/>
      <c r="Z275" s="18"/>
      <c r="AA275" s="18"/>
      <c r="AB275" s="18"/>
      <c r="AC275" s="18"/>
      <c r="AD275" s="18">
        <v>0.5</v>
      </c>
      <c r="AE275" s="18"/>
      <c r="AF275" s="18"/>
      <c r="AG275" s="18"/>
      <c r="AI275" s="18"/>
      <c r="AJ275" s="18"/>
      <c r="AK275" s="18"/>
      <c r="AL275" s="18"/>
      <c r="AM275" s="18"/>
      <c r="AN275" s="18">
        <v>0.5</v>
      </c>
      <c r="AO275" s="18"/>
      <c r="AP275" s="18">
        <v>1.268</v>
      </c>
      <c r="AQ275" s="18"/>
      <c r="AR275" s="18"/>
      <c r="AS275" s="18"/>
      <c r="AT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  <c r="BM275" s="19"/>
      <c r="BN275" s="19"/>
      <c r="BO275" s="19"/>
      <c r="BP275" s="19"/>
      <c r="BQ275" s="19"/>
      <c r="BR275" s="19">
        <v>1</v>
      </c>
      <c r="BS275" s="19"/>
      <c r="BT275" s="19"/>
      <c r="BU275" s="19"/>
      <c r="BV275" s="19"/>
      <c r="BW275" s="19"/>
      <c r="BX275" s="19"/>
      <c r="BY275" s="19"/>
      <c r="BZ275" s="19"/>
      <c r="CA275" s="19"/>
      <c r="CB275" s="19">
        <v>1</v>
      </c>
      <c r="CC275" s="19"/>
      <c r="CD275" s="19">
        <v>1</v>
      </c>
      <c r="CE275" s="19"/>
      <c r="CF275" s="19"/>
      <c r="CG275" s="19"/>
      <c r="CH275" s="19"/>
      <c r="CI275" s="19"/>
      <c r="CJ275" s="19"/>
      <c r="CK275" s="19"/>
      <c r="CL275" s="19"/>
      <c r="CM275" s="19"/>
      <c r="CN275" s="19"/>
      <c r="CO275" s="19"/>
      <c r="CP275" s="19"/>
      <c r="CQ275" s="19"/>
      <c r="CR275" s="19"/>
      <c r="CS275" s="19"/>
      <c r="CT275" s="19"/>
      <c r="CU275" s="19"/>
      <c r="CV275" s="19"/>
      <c r="CW275" s="19"/>
      <c r="CX275" s="19"/>
      <c r="CY275" s="19"/>
      <c r="CZ275" s="19"/>
      <c r="DA275" s="19"/>
      <c r="DB275" s="19"/>
      <c r="DC275" s="19"/>
      <c r="DD275" s="19"/>
      <c r="DE275" s="19"/>
      <c r="DF275" s="19"/>
      <c r="DG275" s="19"/>
      <c r="DH275" s="19"/>
      <c r="DI275" s="19"/>
      <c r="DJ275" s="19"/>
      <c r="DK275" s="19"/>
      <c r="DL275" s="19"/>
      <c r="DM275" s="19"/>
      <c r="DN275" s="19"/>
      <c r="DO275" s="19"/>
      <c r="DP275" s="19"/>
      <c r="DQ275" s="19"/>
      <c r="DR275" s="19"/>
      <c r="DS275" s="19"/>
      <c r="DT275" s="23"/>
      <c r="DU275" s="19"/>
      <c r="DV275" s="19"/>
      <c r="DW275" s="23"/>
      <c r="DX275" s="18"/>
      <c r="DY275" s="18"/>
      <c r="DZ275" s="22"/>
      <c r="EA275" s="19"/>
      <c r="EB275" s="19"/>
      <c r="EC275" s="19"/>
      <c r="ED275" s="19"/>
      <c r="EE275" s="19"/>
      <c r="EF275" s="19"/>
      <c r="EG275" s="23"/>
      <c r="EH275" s="18"/>
      <c r="EI275" s="18"/>
      <c r="EJ275" s="18"/>
      <c r="EK275" s="18"/>
      <c r="EL275" s="18"/>
      <c r="EM275" s="18"/>
      <c r="EN275" s="22"/>
      <c r="EO275" s="18"/>
      <c r="EP275" s="18"/>
      <c r="EQ275" s="18"/>
      <c r="ER275" s="18"/>
      <c r="ES275" s="18"/>
      <c r="ET275" s="18"/>
      <c r="EU275" s="22"/>
      <c r="FI275" s="18"/>
      <c r="FJ275" s="18"/>
      <c r="FK275" s="18"/>
      <c r="FL275" s="18"/>
      <c r="FM275" s="18"/>
      <c r="FN275" s="18"/>
      <c r="FO275" s="18"/>
      <c r="FP275" s="18"/>
      <c r="FQ275" s="18"/>
      <c r="FR275" s="18"/>
      <c r="FS275" s="18"/>
      <c r="FT275" s="18"/>
      <c r="FU275" s="18"/>
      <c r="FV275" s="58"/>
      <c r="FW275" s="19"/>
      <c r="FX275" s="19"/>
      <c r="FY275" s="19"/>
      <c r="FZ275" s="19"/>
      <c r="GA275" s="19"/>
      <c r="GB275" s="19"/>
      <c r="GC275" s="19"/>
      <c r="GD275" s="19"/>
      <c r="GE275" s="19"/>
      <c r="GF275" s="19"/>
      <c r="GG275" s="19"/>
      <c r="GH275" s="19"/>
      <c r="GI275" s="19"/>
      <c r="GJ275" s="19"/>
      <c r="GK275" s="19"/>
      <c r="GL275" s="19"/>
      <c r="GM275" s="19"/>
      <c r="GN275" s="19"/>
      <c r="GO275" s="19"/>
      <c r="GP275" s="19"/>
      <c r="GQ275" s="19"/>
      <c r="GR275" s="19"/>
      <c r="GS275" s="19"/>
      <c r="GT275" s="19"/>
      <c r="GU275" s="19"/>
      <c r="GV275" s="19"/>
      <c r="GW275" s="19"/>
      <c r="GX275" s="19"/>
      <c r="GY275" s="19"/>
      <c r="GZ275" s="59"/>
      <c r="HA275" s="19"/>
      <c r="HB275" s="19"/>
      <c r="HC275" s="19"/>
      <c r="HD275" s="19"/>
      <c r="HE275" s="19"/>
      <c r="HF275" s="19"/>
      <c r="HG275" s="19"/>
      <c r="HH275" s="19"/>
      <c r="HI275" s="19"/>
      <c r="HJ275" s="19"/>
      <c r="HK275" s="19"/>
      <c r="HL275" s="19"/>
      <c r="HM275" s="19"/>
      <c r="HN275" s="19"/>
      <c r="HO275" s="19"/>
      <c r="HP275" s="19"/>
    </row>
    <row r="276" spans="2:224" ht="15.75" thickBot="1" x14ac:dyDescent="0.3">
      <c r="B276">
        <v>540</v>
      </c>
      <c r="C276">
        <v>444</v>
      </c>
      <c r="D276" s="62">
        <v>44065</v>
      </c>
      <c r="E276" t="s">
        <v>1050</v>
      </c>
      <c r="F276">
        <v>31999275307</v>
      </c>
      <c r="G276">
        <v>0</v>
      </c>
      <c r="H276">
        <v>0</v>
      </c>
      <c r="I276" t="s">
        <v>1051</v>
      </c>
      <c r="J276" t="s">
        <v>20</v>
      </c>
      <c r="K276" t="s">
        <v>139</v>
      </c>
      <c r="L276" t="s">
        <v>1051</v>
      </c>
      <c r="M276" t="s">
        <v>2378</v>
      </c>
      <c r="N276" t="s">
        <v>2379</v>
      </c>
      <c r="O276" t="s">
        <v>2382</v>
      </c>
      <c r="P276" t="s">
        <v>2382</v>
      </c>
      <c r="R276">
        <v>102</v>
      </c>
      <c r="S276">
        <v>15</v>
      </c>
      <c r="T276" t="s">
        <v>2430</v>
      </c>
      <c r="Y276" s="18"/>
      <c r="Z276" s="18"/>
      <c r="AA276" s="18"/>
      <c r="AB276" s="18"/>
      <c r="AC276" s="18"/>
      <c r="AD276" s="18"/>
      <c r="AE276" s="18"/>
      <c r="AF276" s="18"/>
      <c r="AG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>
        <v>0</v>
      </c>
      <c r="AV276" s="18"/>
      <c r="AW276" s="18"/>
      <c r="AX276" s="18"/>
      <c r="AY276" s="18"/>
      <c r="AZ276" s="18">
        <v>0.6</v>
      </c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9"/>
      <c r="BN276" s="19"/>
      <c r="BO276" s="19"/>
      <c r="BP276" s="19"/>
      <c r="BQ276" s="19"/>
      <c r="BR276" s="19"/>
      <c r="BS276" s="19"/>
      <c r="BT276" s="19"/>
      <c r="BU276" s="19"/>
      <c r="BV276" s="19"/>
      <c r="BW276" s="19"/>
      <c r="BX276" s="19"/>
      <c r="BY276" s="19"/>
      <c r="BZ276" s="19"/>
      <c r="CA276" s="19"/>
      <c r="CB276" s="19"/>
      <c r="CC276" s="19"/>
      <c r="CD276" s="19"/>
      <c r="CE276" s="19"/>
      <c r="CF276" s="19"/>
      <c r="CG276" s="19"/>
      <c r="CH276" s="19"/>
      <c r="CI276" s="19"/>
      <c r="CJ276" s="19"/>
      <c r="CK276" s="19"/>
      <c r="CL276" s="19"/>
      <c r="CM276" s="19"/>
      <c r="CN276" s="19">
        <v>1</v>
      </c>
      <c r="CO276" s="19"/>
      <c r="CP276" s="19"/>
      <c r="CQ276" s="19"/>
      <c r="CR276" s="19"/>
      <c r="CS276" s="19"/>
      <c r="CT276" s="19"/>
      <c r="CU276" s="19"/>
      <c r="CV276" s="19"/>
      <c r="CW276" s="19"/>
      <c r="CX276" s="19"/>
      <c r="CY276" s="19"/>
      <c r="CZ276" s="19"/>
      <c r="DA276" s="19"/>
      <c r="DB276" s="19"/>
      <c r="DC276" s="19"/>
      <c r="DD276" s="19"/>
      <c r="DE276" s="19"/>
      <c r="DF276" s="19"/>
      <c r="DG276" s="19"/>
      <c r="DH276" s="19"/>
      <c r="DI276" s="19"/>
      <c r="DJ276" s="19"/>
      <c r="DK276" s="19"/>
      <c r="DL276" s="19"/>
      <c r="DM276" s="19"/>
      <c r="DN276" s="19"/>
      <c r="DO276" s="19"/>
      <c r="DP276" s="19"/>
      <c r="DQ276" s="19"/>
      <c r="DR276" s="19"/>
      <c r="DS276" s="19"/>
      <c r="DT276" s="23"/>
      <c r="DU276" s="19"/>
      <c r="DV276" s="19"/>
      <c r="DW276" s="23"/>
      <c r="DX276" s="18"/>
      <c r="DY276" s="18"/>
      <c r="DZ276" s="22"/>
      <c r="EA276" s="19"/>
      <c r="EB276" s="19"/>
      <c r="EC276" s="19"/>
      <c r="ED276" s="19"/>
      <c r="EE276" s="19"/>
      <c r="EF276" s="19"/>
      <c r="EG276" s="23"/>
      <c r="EH276" s="18"/>
      <c r="EI276" s="18"/>
      <c r="EJ276" s="18"/>
      <c r="EK276" s="18"/>
      <c r="EL276" s="18"/>
      <c r="EM276" s="18"/>
      <c r="EN276" s="22"/>
      <c r="EO276" s="18"/>
      <c r="EP276" s="18"/>
      <c r="EQ276" s="18"/>
      <c r="ER276" s="18"/>
      <c r="ES276" s="18"/>
      <c r="ET276" s="18"/>
      <c r="EU276" s="22"/>
      <c r="FE276">
        <v>0.8</v>
      </c>
      <c r="FF276">
        <v>1</v>
      </c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58"/>
      <c r="FW276" s="19"/>
      <c r="FX276" s="19"/>
      <c r="FY276" s="19"/>
      <c r="FZ276" s="19"/>
      <c r="GA276" s="19"/>
      <c r="GB276" s="19"/>
      <c r="GC276" s="19"/>
      <c r="GD276" s="19"/>
      <c r="GE276" s="19"/>
      <c r="GF276" s="19"/>
      <c r="GG276" s="19"/>
      <c r="GH276" s="19"/>
      <c r="GI276" s="19"/>
      <c r="GJ276" s="19"/>
      <c r="GK276" s="19"/>
      <c r="GL276" s="19"/>
      <c r="GM276" s="19"/>
      <c r="GN276" s="19"/>
      <c r="GO276" s="19"/>
      <c r="GP276" s="19"/>
      <c r="GQ276" s="19"/>
      <c r="GR276" s="19"/>
      <c r="GS276" s="19"/>
      <c r="GT276" s="19"/>
      <c r="GU276" s="19"/>
      <c r="GV276" s="19"/>
      <c r="GW276" s="19"/>
      <c r="GX276" s="19"/>
      <c r="GY276" s="19"/>
      <c r="GZ276" s="59"/>
      <c r="HA276" s="19"/>
      <c r="HB276" s="19"/>
      <c r="HC276" s="19"/>
      <c r="HD276" s="19"/>
      <c r="HE276" s="19"/>
      <c r="HF276" s="19"/>
      <c r="HG276" s="19"/>
      <c r="HH276" s="19"/>
      <c r="HI276" s="19"/>
      <c r="HJ276" s="19"/>
      <c r="HK276" s="19"/>
      <c r="HL276" s="19"/>
      <c r="HM276" s="19"/>
      <c r="HN276" s="19"/>
      <c r="HO276" s="19"/>
      <c r="HP276" s="19"/>
    </row>
    <row r="277" spans="2:224" ht="15.75" thickBot="1" x14ac:dyDescent="0.3">
      <c r="B277">
        <v>539</v>
      </c>
      <c r="C277">
        <v>772</v>
      </c>
      <c r="D277" s="62">
        <v>44065</v>
      </c>
      <c r="E277" t="s">
        <v>250</v>
      </c>
      <c r="F277">
        <v>31984298323</v>
      </c>
      <c r="G277" t="s">
        <v>251</v>
      </c>
      <c r="H277">
        <v>0</v>
      </c>
      <c r="I277" t="s">
        <v>252</v>
      </c>
      <c r="J277" t="s">
        <v>20</v>
      </c>
      <c r="K277" t="s">
        <v>253</v>
      </c>
      <c r="L277" t="s">
        <v>252</v>
      </c>
      <c r="M277" t="s">
        <v>2378</v>
      </c>
      <c r="N277" t="s">
        <v>2379</v>
      </c>
      <c r="O277" t="s">
        <v>2381</v>
      </c>
      <c r="P277">
        <v>15</v>
      </c>
      <c r="R277">
        <v>229.9</v>
      </c>
      <c r="S277">
        <v>15</v>
      </c>
      <c r="T277" t="s">
        <v>2395</v>
      </c>
      <c r="Y277" s="18">
        <v>0.95799999999999996</v>
      </c>
      <c r="Z277" s="18">
        <v>0.88800000000000001</v>
      </c>
      <c r="AA277" s="18"/>
      <c r="AB277" s="18"/>
      <c r="AC277" s="18">
        <v>1.04</v>
      </c>
      <c r="AD277" s="18">
        <v>1</v>
      </c>
      <c r="AE277" s="18">
        <v>0.5</v>
      </c>
      <c r="AF277" s="18"/>
      <c r="AG277" s="18">
        <v>1</v>
      </c>
      <c r="AH277">
        <v>2</v>
      </c>
      <c r="AI277" s="18"/>
      <c r="AJ277" s="18"/>
      <c r="AK277" s="18"/>
      <c r="AL277" s="18">
        <v>0.5</v>
      </c>
      <c r="AM277" s="18"/>
      <c r="AN277" s="18"/>
      <c r="AO277" s="18"/>
      <c r="AP277" s="18"/>
      <c r="AQ277" s="18"/>
      <c r="AR277" s="18"/>
      <c r="AS277" s="18"/>
      <c r="AT277" s="18"/>
      <c r="AU277">
        <v>0</v>
      </c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  <c r="BM277" s="19">
        <v>1</v>
      </c>
      <c r="BN277" s="19">
        <v>1</v>
      </c>
      <c r="BO277" s="19"/>
      <c r="BP277" s="19"/>
      <c r="BQ277" s="19">
        <v>1</v>
      </c>
      <c r="BR277" s="19">
        <v>2</v>
      </c>
      <c r="BS277" s="19">
        <v>1</v>
      </c>
      <c r="BT277" s="19"/>
      <c r="BU277" s="19">
        <v>1</v>
      </c>
      <c r="BV277" s="19">
        <v>2</v>
      </c>
      <c r="BW277" s="19"/>
      <c r="BX277" s="19"/>
      <c r="BY277" s="19"/>
      <c r="BZ277" s="19">
        <v>1</v>
      </c>
      <c r="CA277" s="19"/>
      <c r="CB277" s="19"/>
      <c r="CC277" s="19"/>
      <c r="CD277" s="19"/>
      <c r="CE277" s="19"/>
      <c r="CF277" s="19"/>
      <c r="CG277" s="19"/>
      <c r="CH277" s="19"/>
      <c r="CI277" s="19"/>
      <c r="CJ277" s="19"/>
      <c r="CK277" s="19"/>
      <c r="CL277" s="19"/>
      <c r="CM277" s="19"/>
      <c r="CN277" s="19"/>
      <c r="CO277" s="19"/>
      <c r="CP277" s="19"/>
      <c r="CQ277" s="19"/>
      <c r="CR277" s="19"/>
      <c r="CS277" s="19"/>
      <c r="CT277" s="19"/>
      <c r="CU277" s="19"/>
      <c r="CV277" s="19"/>
      <c r="CW277" s="19"/>
      <c r="CX277" s="19"/>
      <c r="CY277" s="19"/>
      <c r="CZ277" s="19"/>
      <c r="DA277" s="19"/>
      <c r="DB277" s="19"/>
      <c r="DC277" s="19"/>
      <c r="DD277" s="19"/>
      <c r="DE277" s="19"/>
      <c r="DF277" s="19"/>
      <c r="DG277" s="19"/>
      <c r="DH277" s="19"/>
      <c r="DI277" s="19"/>
      <c r="DJ277" s="19"/>
      <c r="DK277" s="19"/>
      <c r="DL277" s="19"/>
      <c r="DM277" s="19"/>
      <c r="DN277" s="19"/>
      <c r="DO277" s="19"/>
      <c r="DP277" s="19"/>
      <c r="DQ277" s="19"/>
      <c r="DR277" s="19"/>
      <c r="DS277" s="19"/>
      <c r="DT277" s="23"/>
      <c r="DU277" s="19"/>
      <c r="DV277" s="19"/>
      <c r="DW277" s="23"/>
      <c r="DX277" s="18"/>
      <c r="DY277" s="18"/>
      <c r="DZ277" s="22"/>
      <c r="EA277" s="19"/>
      <c r="EB277" s="19"/>
      <c r="EC277" s="19"/>
      <c r="ED277" s="19"/>
      <c r="EE277" s="19"/>
      <c r="EF277" s="19"/>
      <c r="EG277" s="23"/>
      <c r="EH277" s="18"/>
      <c r="EI277" s="18"/>
      <c r="EJ277" s="18"/>
      <c r="EK277" s="18"/>
      <c r="EL277" s="18"/>
      <c r="EM277" s="18"/>
      <c r="EN277" s="22"/>
      <c r="EO277" s="18"/>
      <c r="EP277" s="18"/>
      <c r="EQ277" s="18"/>
      <c r="ER277" s="18"/>
      <c r="ES277" s="18"/>
      <c r="ET277" s="18"/>
      <c r="EU277" s="22"/>
      <c r="FI277" s="18"/>
      <c r="FJ277" s="18"/>
      <c r="FK277" s="18"/>
      <c r="FL277" s="18"/>
      <c r="FM277" s="18"/>
      <c r="FN277" s="18"/>
      <c r="FO277" s="18"/>
      <c r="FP277" s="18"/>
      <c r="FQ277" s="18"/>
      <c r="FR277" s="18"/>
      <c r="FS277" s="18"/>
      <c r="FT277" s="18"/>
      <c r="FU277" s="18"/>
      <c r="FV277" s="58"/>
      <c r="FW277" s="19"/>
      <c r="FX277" s="19"/>
      <c r="FY277" s="19"/>
      <c r="FZ277" s="19"/>
      <c r="GA277" s="19"/>
      <c r="GB277" s="19"/>
      <c r="GC277" s="19"/>
      <c r="GD277" s="19"/>
      <c r="GE277" s="19"/>
      <c r="GF277" s="19"/>
      <c r="GG277" s="19"/>
      <c r="GH277" s="19"/>
      <c r="GI277" s="19"/>
      <c r="GJ277" s="19"/>
      <c r="GK277" s="19"/>
      <c r="GL277" s="19"/>
      <c r="GM277" s="19"/>
      <c r="GN277" s="19"/>
      <c r="GO277" s="19"/>
      <c r="GP277" s="19"/>
      <c r="GQ277" s="19"/>
      <c r="GR277" s="19"/>
      <c r="GS277" s="19"/>
      <c r="GT277" s="19"/>
      <c r="GU277" s="19"/>
      <c r="GV277" s="19"/>
      <c r="GW277" s="19"/>
      <c r="GX277" s="19"/>
      <c r="GY277" s="19"/>
      <c r="GZ277" s="59"/>
      <c r="HA277" s="19"/>
      <c r="HB277" s="19"/>
      <c r="HC277" s="19"/>
      <c r="HD277" s="19"/>
      <c r="HE277" s="19"/>
      <c r="HF277" s="19"/>
      <c r="HG277" s="19"/>
      <c r="HH277" s="19"/>
      <c r="HI277" s="19"/>
      <c r="HJ277" s="19"/>
      <c r="HK277" s="19"/>
      <c r="HL277" s="19"/>
      <c r="HM277" s="19"/>
      <c r="HN277" s="19"/>
      <c r="HO277" s="19"/>
      <c r="HP277" s="19"/>
    </row>
    <row r="278" spans="2:224" ht="15.75" thickBot="1" x14ac:dyDescent="0.3">
      <c r="B278">
        <v>511</v>
      </c>
      <c r="C278">
        <v>403</v>
      </c>
      <c r="D278" s="62">
        <v>44059</v>
      </c>
      <c r="E278" t="s">
        <v>1147</v>
      </c>
      <c r="F278">
        <v>31995900299</v>
      </c>
      <c r="G278">
        <v>0</v>
      </c>
      <c r="H278">
        <v>0</v>
      </c>
      <c r="I278" t="s">
        <v>1149</v>
      </c>
      <c r="J278" t="s">
        <v>20</v>
      </c>
      <c r="K278" t="s">
        <v>1150</v>
      </c>
      <c r="L278" t="s">
        <v>1149</v>
      </c>
      <c r="M278" t="s">
        <v>2378</v>
      </c>
      <c r="N278" t="s">
        <v>2379</v>
      </c>
      <c r="O278" t="s">
        <v>2381</v>
      </c>
      <c r="P278" t="s">
        <v>2622</v>
      </c>
      <c r="R278">
        <v>169.9</v>
      </c>
      <c r="S278">
        <v>15</v>
      </c>
      <c r="T278" t="s">
        <v>2395</v>
      </c>
      <c r="U278">
        <v>10</v>
      </c>
      <c r="Y278" s="18"/>
      <c r="Z278" s="18"/>
      <c r="AA278" s="18"/>
      <c r="AB278" s="18"/>
      <c r="AC278" s="18">
        <v>0.61</v>
      </c>
      <c r="AD278" s="18"/>
      <c r="AE278" s="18"/>
      <c r="AF278" s="18"/>
      <c r="AG278" s="18">
        <v>1</v>
      </c>
      <c r="AH278">
        <v>1</v>
      </c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>
        <v>0</v>
      </c>
      <c r="AV278" s="18"/>
      <c r="AW278" s="18"/>
      <c r="AX278" s="18"/>
      <c r="AY278" s="18"/>
      <c r="AZ278" s="18"/>
      <c r="BA278" s="18"/>
      <c r="BB278" s="18">
        <v>0.8</v>
      </c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  <c r="BM278" s="19"/>
      <c r="BN278" s="19"/>
      <c r="BO278" s="19"/>
      <c r="BP278" s="19"/>
      <c r="BQ278" s="19">
        <v>1</v>
      </c>
      <c r="BR278" s="19"/>
      <c r="BS278" s="19"/>
      <c r="BT278" s="19"/>
      <c r="BU278" s="19">
        <v>1</v>
      </c>
      <c r="BV278" s="19">
        <v>1</v>
      </c>
      <c r="BW278" s="19"/>
      <c r="BX278" s="19"/>
      <c r="BY278" s="19"/>
      <c r="BZ278" s="19"/>
      <c r="CA278" s="19"/>
      <c r="CB278" s="19"/>
      <c r="CC278" s="19"/>
      <c r="CD278" s="19"/>
      <c r="CE278" s="19"/>
      <c r="CF278" s="19"/>
      <c r="CG278" s="19"/>
      <c r="CH278" s="19"/>
      <c r="CI278" s="19"/>
      <c r="CJ278" s="19"/>
      <c r="CK278" s="19"/>
      <c r="CL278" s="19"/>
      <c r="CM278" s="19"/>
      <c r="CN278" s="19"/>
      <c r="CO278" s="19"/>
      <c r="CP278" s="19">
        <v>2</v>
      </c>
      <c r="CQ278" s="19"/>
      <c r="CR278" s="19"/>
      <c r="CS278" s="19"/>
      <c r="CT278" s="19"/>
      <c r="CU278" s="19"/>
      <c r="CV278" s="19"/>
      <c r="CW278" s="19"/>
      <c r="CX278" s="19"/>
      <c r="CY278" s="19"/>
      <c r="CZ278" s="19"/>
      <c r="DA278" s="19"/>
      <c r="DB278" s="19"/>
      <c r="DC278" s="19"/>
      <c r="DD278" s="19"/>
      <c r="DE278" s="19"/>
      <c r="DF278" s="19"/>
      <c r="DG278" s="19"/>
      <c r="DH278" s="19"/>
      <c r="DI278" s="19"/>
      <c r="DJ278" s="19"/>
      <c r="DK278" s="19"/>
      <c r="DL278" s="19"/>
      <c r="DM278" s="19"/>
      <c r="DN278" s="19"/>
      <c r="DO278" s="19"/>
      <c r="DP278" s="19"/>
      <c r="DQ278" s="19"/>
      <c r="DR278" s="19"/>
      <c r="DS278" s="19"/>
      <c r="DT278" s="23"/>
      <c r="DU278" s="19"/>
      <c r="DV278" s="19"/>
      <c r="DW278" s="23"/>
      <c r="DX278" s="18"/>
      <c r="DY278" s="18"/>
      <c r="DZ278" s="22"/>
      <c r="EA278" s="19"/>
      <c r="EB278" s="19"/>
      <c r="EC278" s="19"/>
      <c r="ED278" s="19"/>
      <c r="EE278" s="19"/>
      <c r="EF278" s="19"/>
      <c r="EG278" s="23"/>
      <c r="EH278" s="18"/>
      <c r="EI278" s="18"/>
      <c r="EJ278" s="18"/>
      <c r="EK278" s="18"/>
      <c r="EL278" s="18"/>
      <c r="EM278" s="18"/>
      <c r="EN278" s="22"/>
      <c r="EO278" s="18"/>
      <c r="EP278" s="18"/>
      <c r="EQ278" s="18"/>
      <c r="ER278" s="18"/>
      <c r="ES278" s="18"/>
      <c r="ET278" s="18"/>
      <c r="EU278" s="22"/>
      <c r="EV278">
        <v>14</v>
      </c>
      <c r="EW278" t="s">
        <v>2617</v>
      </c>
      <c r="FI278" s="18"/>
      <c r="FJ278" s="18">
        <v>0.91600000000000004</v>
      </c>
      <c r="FK278" s="18"/>
      <c r="FL278" s="18"/>
      <c r="FM278" s="18"/>
      <c r="FN278" s="18"/>
      <c r="FO278" s="18"/>
      <c r="FP278" s="18"/>
      <c r="FQ278" s="18"/>
      <c r="FR278" s="18"/>
      <c r="FS278" s="18"/>
      <c r="FT278" s="18"/>
      <c r="FU278" s="18"/>
      <c r="FV278" s="58"/>
      <c r="FW278" s="19"/>
      <c r="FX278" s="19"/>
      <c r="FY278" s="19"/>
      <c r="FZ278" s="19"/>
      <c r="GA278" s="19"/>
      <c r="GB278" s="19"/>
      <c r="GC278" s="19"/>
      <c r="GD278" s="19"/>
      <c r="GE278" s="19"/>
      <c r="GF278" s="19"/>
      <c r="GG278" s="19"/>
      <c r="GH278" s="19"/>
      <c r="GI278" s="19"/>
      <c r="GJ278" s="19"/>
      <c r="GK278" s="19"/>
      <c r="GL278" s="19"/>
      <c r="GM278" s="19"/>
      <c r="GN278" s="19">
        <v>1</v>
      </c>
      <c r="GO278" s="19"/>
      <c r="GP278" s="19"/>
      <c r="GQ278" s="19"/>
      <c r="GR278" s="19"/>
      <c r="GS278" s="19"/>
      <c r="GT278" s="19"/>
      <c r="GU278" s="19"/>
      <c r="GV278" s="19"/>
      <c r="GW278" s="19"/>
      <c r="GX278" s="19"/>
      <c r="GY278" s="19"/>
      <c r="GZ278" s="59"/>
      <c r="HA278" s="19"/>
      <c r="HB278" s="19"/>
      <c r="HC278" s="19"/>
      <c r="HD278" s="19"/>
      <c r="HE278" s="19"/>
      <c r="HF278" s="19"/>
      <c r="HG278" s="19"/>
      <c r="HH278" s="19"/>
      <c r="HI278" s="19"/>
      <c r="HJ278" s="19"/>
      <c r="HK278" s="19"/>
      <c r="HL278" s="19"/>
      <c r="HM278" s="19"/>
      <c r="HN278" s="19"/>
      <c r="HO278" s="19"/>
      <c r="HP278" s="19"/>
    </row>
    <row r="279" spans="2:224" ht="15.75" thickBot="1" x14ac:dyDescent="0.3">
      <c r="B279">
        <v>494</v>
      </c>
      <c r="C279">
        <v>563</v>
      </c>
      <c r="D279" s="62">
        <v>44057</v>
      </c>
      <c r="E279" t="s">
        <v>778</v>
      </c>
      <c r="F279">
        <v>31984115665</v>
      </c>
      <c r="G279" t="s">
        <v>779</v>
      </c>
      <c r="H279">
        <v>0</v>
      </c>
      <c r="I279" t="s">
        <v>780</v>
      </c>
      <c r="J279" t="s">
        <v>20</v>
      </c>
      <c r="K279" t="s">
        <v>419</v>
      </c>
      <c r="L279" t="s">
        <v>2628</v>
      </c>
      <c r="M279" t="s">
        <v>2378</v>
      </c>
      <c r="N279" t="s">
        <v>617</v>
      </c>
      <c r="O279" t="s">
        <v>2381</v>
      </c>
      <c r="P279">
        <v>10</v>
      </c>
      <c r="R279">
        <v>243.91</v>
      </c>
      <c r="S279">
        <v>15</v>
      </c>
      <c r="T279" t="s">
        <v>2395</v>
      </c>
      <c r="U279">
        <v>10</v>
      </c>
      <c r="V279" t="s">
        <v>2619</v>
      </c>
      <c r="Y279" s="18"/>
      <c r="Z279" s="18"/>
      <c r="AA279" s="18"/>
      <c r="AB279" s="18">
        <v>1.27</v>
      </c>
      <c r="AC279" s="18">
        <v>0.65</v>
      </c>
      <c r="AD279" s="18">
        <v>1</v>
      </c>
      <c r="AE279" s="18"/>
      <c r="AF279" s="18"/>
      <c r="AG279" s="18">
        <v>1</v>
      </c>
      <c r="AH279">
        <v>1</v>
      </c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>
        <v>0</v>
      </c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>
        <v>0.97</v>
      </c>
      <c r="BL279" s="18"/>
      <c r="BM279" s="19"/>
      <c r="BN279" s="19"/>
      <c r="BO279" s="19"/>
      <c r="BP279" s="19">
        <v>1</v>
      </c>
      <c r="BQ279" s="19">
        <v>1</v>
      </c>
      <c r="BR279" s="19">
        <v>2</v>
      </c>
      <c r="BS279" s="19"/>
      <c r="BT279" s="19"/>
      <c r="BU279" s="19">
        <v>1</v>
      </c>
      <c r="BV279" s="19">
        <v>1</v>
      </c>
      <c r="BW279" s="19"/>
      <c r="BX279" s="19"/>
      <c r="BY279" s="19"/>
      <c r="BZ279" s="19"/>
      <c r="CA279" s="19"/>
      <c r="CB279" s="19"/>
      <c r="CC279" s="19"/>
      <c r="CD279" s="19"/>
      <c r="CE279" s="19"/>
      <c r="CF279" s="19"/>
      <c r="CG279" s="19"/>
      <c r="CH279" s="19"/>
      <c r="CI279" s="19"/>
      <c r="CJ279" s="19"/>
      <c r="CK279" s="19"/>
      <c r="CL279" s="19"/>
      <c r="CM279" s="19"/>
      <c r="CN279" s="19"/>
      <c r="CO279" s="19"/>
      <c r="CP279" s="19"/>
      <c r="CQ279" s="19"/>
      <c r="CR279" s="19"/>
      <c r="CS279" s="19"/>
      <c r="CT279" s="19"/>
      <c r="CU279" s="19"/>
      <c r="CV279" s="19"/>
      <c r="CW279" s="19"/>
      <c r="CX279" s="19"/>
      <c r="CY279" s="19">
        <v>1</v>
      </c>
      <c r="CZ279" s="19"/>
      <c r="DA279" s="19"/>
      <c r="DB279" s="19"/>
      <c r="DC279" s="19"/>
      <c r="DD279" s="19"/>
      <c r="DE279" s="19"/>
      <c r="DF279" s="19"/>
      <c r="DG279" s="19"/>
      <c r="DH279" s="19"/>
      <c r="DI279" s="19"/>
      <c r="DJ279" s="19"/>
      <c r="DK279" s="19"/>
      <c r="DL279" s="19"/>
      <c r="DM279" s="19"/>
      <c r="DN279" s="19"/>
      <c r="DO279" s="19"/>
      <c r="DP279" s="19"/>
      <c r="DQ279" s="19"/>
      <c r="DR279" s="19"/>
      <c r="DS279" s="19"/>
      <c r="DT279" s="23"/>
      <c r="DU279" s="19"/>
      <c r="DV279" s="19"/>
      <c r="DW279" s="23"/>
      <c r="DX279" s="18"/>
      <c r="DY279" s="18"/>
      <c r="DZ279" s="22"/>
      <c r="EA279" s="19"/>
      <c r="EB279" s="19"/>
      <c r="EC279" s="19"/>
      <c r="ED279" s="19"/>
      <c r="EE279" s="19"/>
      <c r="EF279" s="19"/>
      <c r="EG279" s="23"/>
      <c r="EH279" s="18"/>
      <c r="EI279" s="18"/>
      <c r="EJ279" s="18"/>
      <c r="EK279" s="18"/>
      <c r="EL279" s="18"/>
      <c r="EM279" s="18"/>
      <c r="EN279" s="22"/>
      <c r="EO279" s="18"/>
      <c r="EP279" s="18"/>
      <c r="EQ279" s="18"/>
      <c r="ER279" s="18"/>
      <c r="ES279" s="18"/>
      <c r="ET279" s="18"/>
      <c r="EU279" s="22"/>
      <c r="FI279" s="18"/>
      <c r="FJ279" s="18">
        <v>1.1000000000000001</v>
      </c>
      <c r="FK279" s="18"/>
      <c r="FL279" s="18"/>
      <c r="FM279" s="18"/>
      <c r="FN279" s="18"/>
      <c r="FO279" s="18"/>
      <c r="FP279" s="18"/>
      <c r="FQ279" s="18"/>
      <c r="FR279" s="18"/>
      <c r="FS279" s="18"/>
      <c r="FT279" s="18"/>
      <c r="FU279" s="18"/>
      <c r="FV279" s="58"/>
      <c r="FW279" s="19"/>
      <c r="FX279" s="19"/>
      <c r="FY279" s="19"/>
      <c r="FZ279" s="19"/>
      <c r="GA279" s="19"/>
      <c r="GB279" s="19"/>
      <c r="GC279" s="19"/>
      <c r="GD279" s="19"/>
      <c r="GE279" s="19"/>
      <c r="GF279" s="19"/>
      <c r="GG279" s="19"/>
      <c r="GH279" s="19"/>
      <c r="GI279" s="19"/>
      <c r="GJ279" s="19"/>
      <c r="GK279" s="19"/>
      <c r="GL279" s="19"/>
      <c r="GM279" s="19"/>
      <c r="GN279" s="19">
        <v>1</v>
      </c>
      <c r="GO279" s="19"/>
      <c r="GP279" s="19"/>
      <c r="GQ279" s="19"/>
      <c r="GR279" s="19"/>
      <c r="GS279" s="19"/>
      <c r="GT279" s="19"/>
      <c r="GU279" s="19"/>
      <c r="GV279" s="19"/>
      <c r="GW279" s="19"/>
      <c r="GX279" s="19"/>
      <c r="GY279" s="19"/>
      <c r="GZ279" s="59"/>
      <c r="HA279" s="19"/>
      <c r="HB279" s="19"/>
      <c r="HC279" s="19"/>
      <c r="HD279" s="19"/>
      <c r="HE279" s="19"/>
      <c r="HF279" s="19"/>
      <c r="HG279" s="19"/>
      <c r="HH279" s="19"/>
      <c r="HI279" s="19"/>
      <c r="HJ279" s="19"/>
      <c r="HK279" s="19"/>
      <c r="HL279" s="19"/>
      <c r="HM279" s="19"/>
      <c r="HN279" s="19"/>
      <c r="HO279" s="19"/>
      <c r="HP279" s="19"/>
    </row>
    <row r="280" spans="2:224" ht="15.75" thickBot="1" x14ac:dyDescent="0.3">
      <c r="B280">
        <v>473</v>
      </c>
      <c r="C280">
        <v>456</v>
      </c>
      <c r="D280" s="62">
        <v>44053</v>
      </c>
      <c r="E280" t="s">
        <v>1027</v>
      </c>
      <c r="F280" t="s">
        <v>1028</v>
      </c>
      <c r="G280">
        <v>0</v>
      </c>
      <c r="H280">
        <v>0</v>
      </c>
      <c r="I280" t="s">
        <v>1029</v>
      </c>
      <c r="J280" t="s">
        <v>20</v>
      </c>
      <c r="K280" t="s">
        <v>735</v>
      </c>
      <c r="L280" t="s">
        <v>1029</v>
      </c>
      <c r="M280" t="s">
        <v>2378</v>
      </c>
      <c r="N280" t="s">
        <v>2379</v>
      </c>
      <c r="O280" t="s">
        <v>2381</v>
      </c>
      <c r="P280" t="s">
        <v>2431</v>
      </c>
      <c r="R280">
        <v>133.4</v>
      </c>
      <c r="S280">
        <v>15</v>
      </c>
      <c r="T280" t="s">
        <v>2395</v>
      </c>
      <c r="Y280" s="18"/>
      <c r="Z280" s="18"/>
      <c r="AA280" s="18"/>
      <c r="AB280" s="18"/>
      <c r="AC280" s="18"/>
      <c r="AD280" s="18">
        <v>0.5</v>
      </c>
      <c r="AE280" s="18"/>
      <c r="AF280" s="18"/>
      <c r="AG280" s="18"/>
      <c r="AI280" s="18"/>
      <c r="AJ280" s="18"/>
      <c r="AK280" s="18"/>
      <c r="AL280" s="18"/>
      <c r="AM280" s="18"/>
      <c r="AN280" s="18"/>
      <c r="AO280" s="18">
        <v>2</v>
      </c>
      <c r="AP280" s="18"/>
      <c r="AQ280" s="18"/>
      <c r="AR280" s="18"/>
      <c r="AS280" s="18"/>
      <c r="AT280" s="18"/>
      <c r="AU280">
        <v>0</v>
      </c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  <c r="BM280" s="19"/>
      <c r="BN280" s="19"/>
      <c r="BO280" s="19"/>
      <c r="BP280" s="19"/>
      <c r="BQ280" s="19"/>
      <c r="BR280" s="19">
        <v>1</v>
      </c>
      <c r="BS280" s="19"/>
      <c r="BT280" s="19"/>
      <c r="BU280" s="19"/>
      <c r="BV280" s="19"/>
      <c r="BW280" s="19"/>
      <c r="BX280" s="19"/>
      <c r="BY280" s="19"/>
      <c r="BZ280" s="19"/>
      <c r="CA280" s="19"/>
      <c r="CB280" s="19"/>
      <c r="CC280" s="19">
        <v>4</v>
      </c>
      <c r="CD280" s="19"/>
      <c r="CE280" s="19"/>
      <c r="CF280" s="19"/>
      <c r="CG280" s="19"/>
      <c r="CH280" s="19"/>
      <c r="CI280" s="19"/>
      <c r="CJ280" s="19"/>
      <c r="CK280" s="19"/>
      <c r="CL280" s="19"/>
      <c r="CM280" s="19"/>
      <c r="CN280" s="19"/>
      <c r="CO280" s="19"/>
      <c r="CP280" s="19"/>
      <c r="CQ280" s="19"/>
      <c r="CR280" s="19"/>
      <c r="CS280" s="19"/>
      <c r="CT280" s="19"/>
      <c r="CU280" s="19"/>
      <c r="CV280" s="19"/>
      <c r="CW280" s="19"/>
      <c r="CX280" s="19"/>
      <c r="CY280" s="19"/>
      <c r="CZ280" s="19"/>
      <c r="DA280" s="19"/>
      <c r="DB280" s="19"/>
      <c r="DC280" s="19"/>
      <c r="DD280" s="19"/>
      <c r="DE280" s="19"/>
      <c r="DF280" s="19"/>
      <c r="DG280" s="19"/>
      <c r="DH280" s="19"/>
      <c r="DI280" s="19"/>
      <c r="DJ280" s="19"/>
      <c r="DK280" s="19"/>
      <c r="DL280" s="19"/>
      <c r="DM280" s="19"/>
      <c r="DN280" s="19"/>
      <c r="DO280" s="19"/>
      <c r="DP280" s="19"/>
      <c r="DQ280" s="19"/>
      <c r="DR280" s="19"/>
      <c r="DS280" s="19"/>
      <c r="DT280" s="23"/>
      <c r="DU280" s="19"/>
      <c r="DV280" s="19"/>
      <c r="DW280" s="23"/>
      <c r="DX280" s="18"/>
      <c r="DY280" s="18"/>
      <c r="DZ280" s="22"/>
      <c r="EA280" s="19"/>
      <c r="EB280" s="19"/>
      <c r="EC280" s="19"/>
      <c r="ED280" s="19"/>
      <c r="EE280" s="19"/>
      <c r="EF280" s="19"/>
      <c r="EG280" s="23"/>
      <c r="EH280" s="18"/>
      <c r="EI280" s="18"/>
      <c r="EJ280" s="18"/>
      <c r="EK280" s="18"/>
      <c r="EL280" s="18"/>
      <c r="EM280" s="18"/>
      <c r="EN280" s="22"/>
      <c r="EO280" s="18"/>
      <c r="EP280" s="18"/>
      <c r="EQ280" s="18"/>
      <c r="ER280" s="18"/>
      <c r="ES280" s="18"/>
      <c r="ET280" s="18"/>
      <c r="EU280" s="22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58"/>
      <c r="FW280" s="19"/>
      <c r="FX280" s="19"/>
      <c r="FY280" s="19"/>
      <c r="FZ280" s="19"/>
      <c r="GA280" s="19"/>
      <c r="GB280" s="19"/>
      <c r="GC280" s="19"/>
      <c r="GD280" s="19"/>
      <c r="GE280" s="19"/>
      <c r="GF280" s="19"/>
      <c r="GG280" s="19"/>
      <c r="GH280" s="19"/>
      <c r="GI280" s="19"/>
      <c r="GJ280" s="19"/>
      <c r="GK280" s="19"/>
      <c r="GL280" s="19"/>
      <c r="GM280" s="19"/>
      <c r="GN280" s="19"/>
      <c r="GO280" s="19"/>
      <c r="GP280" s="19"/>
      <c r="GQ280" s="19"/>
      <c r="GR280" s="19"/>
      <c r="GS280" s="19"/>
      <c r="GT280" s="19"/>
      <c r="GU280" s="19"/>
      <c r="GV280" s="19"/>
      <c r="GW280" s="19"/>
      <c r="GX280" s="19"/>
      <c r="GY280" s="19"/>
      <c r="GZ280" s="59"/>
      <c r="HA280" s="19"/>
      <c r="HB280" s="19"/>
      <c r="HC280" s="19"/>
      <c r="HD280" s="19"/>
      <c r="HE280" s="19"/>
      <c r="HF280" s="19"/>
      <c r="HG280" s="19"/>
      <c r="HH280" s="19"/>
      <c r="HI280" s="19"/>
      <c r="HJ280" s="19"/>
      <c r="HK280" s="19"/>
      <c r="HL280" s="19"/>
      <c r="HM280" s="19"/>
      <c r="HN280" s="19"/>
      <c r="HO280" s="19"/>
      <c r="HP280" s="19"/>
    </row>
    <row r="281" spans="2:224" ht="15.75" thickBot="1" x14ac:dyDescent="0.3">
      <c r="B281">
        <v>472</v>
      </c>
      <c r="C281">
        <v>751</v>
      </c>
      <c r="D281" s="62">
        <v>44053</v>
      </c>
      <c r="E281" t="s">
        <v>305</v>
      </c>
      <c r="F281">
        <v>31994309544</v>
      </c>
      <c r="G281" t="s">
        <v>306</v>
      </c>
      <c r="H281">
        <v>0</v>
      </c>
      <c r="I281" t="s">
        <v>307</v>
      </c>
      <c r="J281" t="s">
        <v>20</v>
      </c>
      <c r="K281" t="s">
        <v>308</v>
      </c>
      <c r="L281" t="s">
        <v>307</v>
      </c>
      <c r="M281" t="s">
        <v>2378</v>
      </c>
      <c r="N281" t="s">
        <v>2379</v>
      </c>
      <c r="O281" t="s">
        <v>2382</v>
      </c>
      <c r="P281" t="s">
        <v>2382</v>
      </c>
      <c r="R281">
        <v>272.52999999999997</v>
      </c>
      <c r="S281">
        <v>15</v>
      </c>
      <c r="T281" t="s">
        <v>2395</v>
      </c>
      <c r="Y281" s="18"/>
      <c r="Z281" s="18"/>
      <c r="AA281" s="18"/>
      <c r="AB281" s="18"/>
      <c r="AC281" s="18"/>
      <c r="AD281" s="18"/>
      <c r="AE281" s="18"/>
      <c r="AF281" s="18"/>
      <c r="AG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>
        <v>0</v>
      </c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  <c r="BM281" s="19"/>
      <c r="BN281" s="19"/>
      <c r="BO281" s="19"/>
      <c r="BP281" s="19"/>
      <c r="BQ281" s="19"/>
      <c r="BR281" s="19"/>
      <c r="BS281" s="19"/>
      <c r="BT281" s="19"/>
      <c r="BU281" s="19"/>
      <c r="BV281" s="19"/>
      <c r="BW281" s="19"/>
      <c r="BX281" s="19"/>
      <c r="BY281" s="19"/>
      <c r="BZ281" s="19"/>
      <c r="CA281" s="19"/>
      <c r="CB281" s="19"/>
      <c r="CC281" s="19"/>
      <c r="CD281" s="19"/>
      <c r="CE281" s="19"/>
      <c r="CF281" s="19"/>
      <c r="CG281" s="19"/>
      <c r="CH281" s="19"/>
      <c r="CI281" s="19"/>
      <c r="CJ281" s="19"/>
      <c r="CK281" s="19"/>
      <c r="CL281" s="19"/>
      <c r="CM281" s="19"/>
      <c r="CN281" s="19"/>
      <c r="CO281" s="19"/>
      <c r="CP281" s="19"/>
      <c r="CQ281" s="19"/>
      <c r="CR281" s="19"/>
      <c r="CS281" s="19"/>
      <c r="CT281" s="19"/>
      <c r="CU281" s="19"/>
      <c r="CV281" s="19"/>
      <c r="CW281" s="19"/>
      <c r="CX281" s="19"/>
      <c r="CY281" s="19"/>
      <c r="CZ281" s="19"/>
      <c r="DA281" s="19"/>
      <c r="DB281" s="19"/>
      <c r="DC281" s="19"/>
      <c r="DD281" s="19"/>
      <c r="DE281" s="19"/>
      <c r="DF281" s="19"/>
      <c r="DG281" s="19"/>
      <c r="DH281" s="19"/>
      <c r="DI281" s="19"/>
      <c r="DJ281" s="19"/>
      <c r="DK281" s="19"/>
      <c r="DL281" s="19"/>
      <c r="DM281" s="19"/>
      <c r="DN281" s="19"/>
      <c r="DO281" s="19"/>
      <c r="DP281" s="19"/>
      <c r="DQ281" s="19"/>
      <c r="DR281" s="19"/>
      <c r="DS281" s="19"/>
      <c r="DT281" s="23"/>
      <c r="DU281" s="19"/>
      <c r="DV281" s="19"/>
      <c r="DW281" s="23"/>
      <c r="DX281" s="18"/>
      <c r="DY281" s="18"/>
      <c r="DZ281" s="22"/>
      <c r="EA281" s="19"/>
      <c r="EB281" s="19"/>
      <c r="EC281" s="19"/>
      <c r="ED281" s="19"/>
      <c r="EE281" s="19"/>
      <c r="EF281" s="19"/>
      <c r="EG281" s="23"/>
      <c r="EH281" s="18"/>
      <c r="EI281" s="18"/>
      <c r="EJ281" s="18"/>
      <c r="EK281" s="18"/>
      <c r="EL281" s="18"/>
      <c r="EM281" s="18"/>
      <c r="EN281" s="22"/>
      <c r="EO281" s="18"/>
      <c r="EP281" s="18"/>
      <c r="EQ281" s="18"/>
      <c r="ER281" s="18"/>
      <c r="ES281" s="18"/>
      <c r="ET281" s="18"/>
      <c r="EU281" s="22"/>
      <c r="FI281" s="18"/>
      <c r="FJ281" s="18"/>
      <c r="FK281" s="18"/>
      <c r="FL281" s="18"/>
      <c r="FM281" s="18"/>
      <c r="FN281" s="18"/>
      <c r="FO281" s="18"/>
      <c r="FP281" s="18"/>
      <c r="FQ281" s="18"/>
      <c r="FR281" s="18"/>
      <c r="FS281" s="18"/>
      <c r="FT281" s="18"/>
      <c r="FU281" s="18"/>
      <c r="FV281" s="58"/>
      <c r="FW281" s="19"/>
      <c r="FX281" s="19"/>
      <c r="FY281" s="19"/>
      <c r="FZ281" s="19"/>
      <c r="GA281" s="19"/>
      <c r="GB281" s="19"/>
      <c r="GC281" s="19"/>
      <c r="GD281" s="19"/>
      <c r="GE281" s="19"/>
      <c r="GF281" s="19"/>
      <c r="GG281" s="19"/>
      <c r="GH281" s="19"/>
      <c r="GI281" s="19"/>
      <c r="GJ281" s="19"/>
      <c r="GK281" s="19"/>
      <c r="GL281" s="19"/>
      <c r="GM281" s="19"/>
      <c r="GN281" s="19"/>
      <c r="GO281" s="19"/>
      <c r="GP281" s="19"/>
      <c r="GQ281" s="19"/>
      <c r="GR281" s="19"/>
      <c r="GS281" s="19"/>
      <c r="GT281" s="19"/>
      <c r="GU281" s="19"/>
      <c r="GV281" s="19"/>
      <c r="GW281" s="19"/>
      <c r="GX281" s="19"/>
      <c r="GY281" s="19"/>
      <c r="GZ281" s="59"/>
      <c r="HA281" s="19"/>
      <c r="HB281" s="19"/>
      <c r="HC281" s="19"/>
      <c r="HD281" s="19"/>
      <c r="HE281" s="19"/>
      <c r="HF281" s="19"/>
      <c r="HG281" s="19"/>
      <c r="HH281" s="19"/>
      <c r="HI281" s="19"/>
      <c r="HJ281" s="19"/>
      <c r="HK281" s="19"/>
      <c r="HL281" s="19"/>
      <c r="HM281" s="19"/>
      <c r="HN281" s="19"/>
      <c r="HO281" s="19"/>
      <c r="HP281" s="19"/>
    </row>
    <row r="282" spans="2:224" ht="15.75" thickBot="1" x14ac:dyDescent="0.3">
      <c r="B282">
        <v>437</v>
      </c>
      <c r="C282">
        <v>312</v>
      </c>
      <c r="D282" s="62">
        <v>44051</v>
      </c>
      <c r="E282" t="s">
        <v>1423</v>
      </c>
      <c r="F282" t="s">
        <v>1424</v>
      </c>
      <c r="G282">
        <v>0</v>
      </c>
      <c r="H282">
        <v>0</v>
      </c>
      <c r="I282" t="s">
        <v>1425</v>
      </c>
      <c r="J282" t="s">
        <v>20</v>
      </c>
      <c r="K282" t="s">
        <v>813</v>
      </c>
      <c r="L282" t="s">
        <v>1425</v>
      </c>
      <c r="M282" t="s">
        <v>2378</v>
      </c>
      <c r="N282" t="s">
        <v>2379</v>
      </c>
      <c r="O282" t="s">
        <v>2381</v>
      </c>
      <c r="P282" t="s">
        <v>2622</v>
      </c>
      <c r="R282">
        <v>169.9</v>
      </c>
      <c r="S282">
        <v>15</v>
      </c>
      <c r="T282" t="s">
        <v>2380</v>
      </c>
      <c r="U282">
        <v>10</v>
      </c>
      <c r="V282" t="s">
        <v>2619</v>
      </c>
      <c r="Y282" s="18"/>
      <c r="Z282" s="18"/>
      <c r="AA282" s="18"/>
      <c r="AB282" s="18"/>
      <c r="AC282" s="18"/>
      <c r="AD282" s="18"/>
      <c r="AE282" s="18"/>
      <c r="AF282" s="18"/>
      <c r="AG282" s="18"/>
      <c r="AH282">
        <v>1</v>
      </c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>
        <v>0</v>
      </c>
      <c r="AV282" s="18"/>
      <c r="AW282" s="18"/>
      <c r="AX282" s="18"/>
      <c r="AY282" s="18"/>
      <c r="AZ282" s="18"/>
      <c r="BA282" s="18"/>
      <c r="BB282" s="18">
        <v>0.8</v>
      </c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9"/>
      <c r="BN282" s="19"/>
      <c r="BO282" s="19"/>
      <c r="BP282" s="19"/>
      <c r="BQ282" s="19"/>
      <c r="BR282" s="19"/>
      <c r="BS282" s="19"/>
      <c r="BT282" s="19"/>
      <c r="BU282" s="19"/>
      <c r="BV282" s="19">
        <v>1</v>
      </c>
      <c r="BW282" s="19"/>
      <c r="BX282" s="19"/>
      <c r="BY282" s="19"/>
      <c r="BZ282" s="19"/>
      <c r="CA282" s="19"/>
      <c r="CB282" s="19"/>
      <c r="CC282" s="19"/>
      <c r="CD282" s="19"/>
      <c r="CE282" s="19"/>
      <c r="CF282" s="19"/>
      <c r="CG282" s="19"/>
      <c r="CH282" s="19"/>
      <c r="CI282" s="19"/>
      <c r="CJ282" s="19"/>
      <c r="CK282" s="19"/>
      <c r="CL282" s="19"/>
      <c r="CM282" s="19"/>
      <c r="CN282" s="19"/>
      <c r="CO282" s="19"/>
      <c r="CP282" s="19">
        <v>2</v>
      </c>
      <c r="CQ282" s="19"/>
      <c r="CR282" s="19"/>
      <c r="CS282" s="19"/>
      <c r="CT282" s="19"/>
      <c r="CU282" s="19"/>
      <c r="CV282" s="19"/>
      <c r="CW282" s="19"/>
      <c r="CX282" s="19"/>
      <c r="CY282" s="19"/>
      <c r="CZ282" s="19"/>
      <c r="DA282" s="19"/>
      <c r="DB282" s="19"/>
      <c r="DC282" s="19"/>
      <c r="DD282" s="19"/>
      <c r="DE282" s="19"/>
      <c r="DF282" s="19"/>
      <c r="DG282" s="19"/>
      <c r="DH282" s="19"/>
      <c r="DI282" s="19"/>
      <c r="DJ282" s="19"/>
      <c r="DK282" s="19"/>
      <c r="DL282" s="19"/>
      <c r="DM282" s="19"/>
      <c r="DN282" s="19"/>
      <c r="DO282" s="19"/>
      <c r="DP282" s="19"/>
      <c r="DQ282" s="19"/>
      <c r="DR282" s="19"/>
      <c r="DS282" s="19"/>
      <c r="DT282" s="23"/>
      <c r="DU282" s="19"/>
      <c r="DV282" s="19"/>
      <c r="DW282" s="23"/>
      <c r="DX282" s="18"/>
      <c r="DY282" s="18"/>
      <c r="DZ282" s="22"/>
      <c r="EA282" s="19"/>
      <c r="EB282" s="19"/>
      <c r="EC282" s="19"/>
      <c r="ED282" s="19"/>
      <c r="EE282" s="19"/>
      <c r="EF282" s="19"/>
      <c r="EG282" s="23"/>
      <c r="EH282" s="18"/>
      <c r="EI282" s="18"/>
      <c r="EJ282" s="18"/>
      <c r="EK282" s="18"/>
      <c r="EL282" s="18"/>
      <c r="EM282" s="18"/>
      <c r="EN282" s="22"/>
      <c r="EO282" s="18"/>
      <c r="EP282" s="18"/>
      <c r="EQ282" s="18"/>
      <c r="ER282" s="18"/>
      <c r="ES282" s="18"/>
      <c r="ET282" s="18"/>
      <c r="EU282" s="22"/>
      <c r="FC282">
        <v>0.6</v>
      </c>
      <c r="FD282">
        <v>1</v>
      </c>
      <c r="FI282" s="18"/>
      <c r="FJ282" s="18">
        <v>1.1040000000000001</v>
      </c>
      <c r="FK282" s="18"/>
      <c r="FL282" s="18"/>
      <c r="FM282" s="18"/>
      <c r="FN282" s="18"/>
      <c r="FO282" s="18"/>
      <c r="FP282" s="18"/>
      <c r="FQ282" s="18"/>
      <c r="FR282" s="18"/>
      <c r="FS282" s="18"/>
      <c r="FT282" s="18"/>
      <c r="FU282" s="18"/>
      <c r="FV282" s="58"/>
      <c r="FW282" s="19"/>
      <c r="FX282" s="19"/>
      <c r="FY282" s="19"/>
      <c r="FZ282" s="19"/>
      <c r="GA282" s="19"/>
      <c r="GB282" s="19"/>
      <c r="GC282" s="19"/>
      <c r="GD282" s="19"/>
      <c r="GE282" s="19"/>
      <c r="GF282" s="19"/>
      <c r="GG282" s="19"/>
      <c r="GH282" s="19"/>
      <c r="GI282" s="19"/>
      <c r="GJ282" s="19"/>
      <c r="GK282" s="19"/>
      <c r="GL282" s="19"/>
      <c r="GM282" s="19"/>
      <c r="GN282" s="19">
        <v>1</v>
      </c>
      <c r="GO282" s="19"/>
      <c r="GP282" s="19"/>
      <c r="GQ282" s="19"/>
      <c r="GR282" s="19"/>
      <c r="GS282" s="19"/>
      <c r="GT282" s="19"/>
      <c r="GU282" s="19"/>
      <c r="GV282" s="19"/>
      <c r="GW282" s="19"/>
      <c r="GX282" s="19"/>
      <c r="GY282" s="19"/>
      <c r="GZ282" s="59"/>
      <c r="HA282" s="19"/>
      <c r="HB282" s="19"/>
      <c r="HC282" s="19"/>
      <c r="HD282" s="19"/>
      <c r="HE282" s="19"/>
      <c r="HF282" s="19"/>
      <c r="HG282" s="19"/>
      <c r="HH282" s="19"/>
      <c r="HI282" s="19"/>
      <c r="HJ282" s="19"/>
      <c r="HK282" s="19"/>
      <c r="HL282" s="19"/>
      <c r="HM282" s="19"/>
      <c r="HN282" s="19"/>
      <c r="HO282" s="19"/>
      <c r="HP282" s="19"/>
    </row>
    <row r="283" spans="2:224" ht="15.75" thickBot="1" x14ac:dyDescent="0.3">
      <c r="B283">
        <v>421</v>
      </c>
      <c r="C283">
        <v>726</v>
      </c>
      <c r="D283" s="62">
        <v>44050</v>
      </c>
      <c r="E283" t="s">
        <v>361</v>
      </c>
      <c r="F283">
        <v>31980270237</v>
      </c>
      <c r="G283" t="s">
        <v>362</v>
      </c>
      <c r="H283">
        <v>0</v>
      </c>
      <c r="I283" t="s">
        <v>363</v>
      </c>
      <c r="J283" t="s">
        <v>20</v>
      </c>
      <c r="K283" t="s">
        <v>364</v>
      </c>
      <c r="L283" t="s">
        <v>363</v>
      </c>
      <c r="M283" t="s">
        <v>2378</v>
      </c>
      <c r="N283" t="s">
        <v>2379</v>
      </c>
      <c r="O283" t="s">
        <v>2381</v>
      </c>
      <c r="P283" t="s">
        <v>2622</v>
      </c>
      <c r="R283">
        <v>159.9</v>
      </c>
      <c r="S283">
        <v>15</v>
      </c>
      <c r="T283" t="s">
        <v>2430</v>
      </c>
      <c r="Y283" s="18">
        <v>0.98399999999999999</v>
      </c>
      <c r="Z283" s="18"/>
      <c r="AA283" s="18"/>
      <c r="AB283" s="18"/>
      <c r="AC283" s="18"/>
      <c r="AD283" s="18"/>
      <c r="AE283" s="18"/>
      <c r="AF283" s="18"/>
      <c r="AG283" s="18">
        <v>1</v>
      </c>
      <c r="AH283">
        <v>1</v>
      </c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>
        <v>0</v>
      </c>
      <c r="AV283" s="18"/>
      <c r="AW283" s="18"/>
      <c r="AX283" s="18"/>
      <c r="AY283" s="18"/>
      <c r="AZ283" s="18"/>
      <c r="BA283" s="18"/>
      <c r="BB283" s="18">
        <v>0.8</v>
      </c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  <c r="BM283" s="19">
        <v>1</v>
      </c>
      <c r="BN283" s="19"/>
      <c r="BO283" s="19"/>
      <c r="BP283" s="19"/>
      <c r="BQ283" s="19"/>
      <c r="BR283" s="19"/>
      <c r="BS283" s="19"/>
      <c r="BT283" s="19"/>
      <c r="BU283" s="19">
        <v>1</v>
      </c>
      <c r="BV283" s="19">
        <v>1</v>
      </c>
      <c r="BW283" s="19"/>
      <c r="BX283" s="19"/>
      <c r="BY283" s="19"/>
      <c r="BZ283" s="19"/>
      <c r="CA283" s="19"/>
      <c r="CB283" s="19"/>
      <c r="CC283" s="19"/>
      <c r="CD283" s="19"/>
      <c r="CE283" s="19"/>
      <c r="CF283" s="19"/>
      <c r="CG283" s="19"/>
      <c r="CH283" s="19"/>
      <c r="CI283" s="19"/>
      <c r="CJ283" s="19"/>
      <c r="CK283" s="19"/>
      <c r="CL283" s="19"/>
      <c r="CM283" s="19"/>
      <c r="CN283" s="19"/>
      <c r="CO283" s="19"/>
      <c r="CP283" s="19">
        <v>2</v>
      </c>
      <c r="CQ283" s="19"/>
      <c r="CR283" s="19"/>
      <c r="CS283" s="19"/>
      <c r="CT283" s="19"/>
      <c r="CU283" s="19"/>
      <c r="CV283" s="19"/>
      <c r="CW283" s="19"/>
      <c r="CX283" s="19"/>
      <c r="CY283" s="19"/>
      <c r="CZ283" s="19"/>
      <c r="DA283" s="19"/>
      <c r="DB283" s="19"/>
      <c r="DC283" s="19"/>
      <c r="DD283" s="19"/>
      <c r="DE283" s="19"/>
      <c r="DF283" s="19"/>
      <c r="DG283" s="19"/>
      <c r="DH283" s="19"/>
      <c r="DI283" s="19"/>
      <c r="DJ283" s="19"/>
      <c r="DK283" s="19"/>
      <c r="DL283" s="19"/>
      <c r="DM283" s="19"/>
      <c r="DN283" s="19"/>
      <c r="DO283" s="19"/>
      <c r="DP283" s="19"/>
      <c r="DQ283" s="19"/>
      <c r="DR283" s="19"/>
      <c r="DS283" s="19"/>
      <c r="DT283" s="23"/>
      <c r="DU283" s="19"/>
      <c r="DV283" s="19"/>
      <c r="DW283" s="23"/>
      <c r="DX283" s="18"/>
      <c r="DY283" s="18"/>
      <c r="DZ283" s="22"/>
      <c r="EA283" s="19"/>
      <c r="EB283" s="19"/>
      <c r="EC283" s="19"/>
      <c r="ED283" s="19"/>
      <c r="EE283" s="19"/>
      <c r="EF283" s="19"/>
      <c r="EG283" s="23"/>
      <c r="EH283" s="18"/>
      <c r="EI283" s="18"/>
      <c r="EJ283" s="18"/>
      <c r="EK283" s="18"/>
      <c r="EL283" s="18"/>
      <c r="EM283" s="18"/>
      <c r="EN283" s="22"/>
      <c r="EO283" s="18"/>
      <c r="EP283" s="18"/>
      <c r="EQ283" s="18"/>
      <c r="ER283" s="18"/>
      <c r="ES283" s="18"/>
      <c r="ET283" s="18"/>
      <c r="EU283" s="22"/>
      <c r="FC283">
        <v>0.82599999999999996</v>
      </c>
      <c r="FD283">
        <v>1</v>
      </c>
      <c r="FI283" s="18"/>
      <c r="FJ283" s="18"/>
      <c r="FK283" s="18"/>
      <c r="FL283" s="18"/>
      <c r="FM283" s="18"/>
      <c r="FN283" s="18"/>
      <c r="FO283" s="18"/>
      <c r="FP283" s="18"/>
      <c r="FQ283" s="18"/>
      <c r="FR283" s="18"/>
      <c r="FS283" s="18"/>
      <c r="FT283" s="18"/>
      <c r="FU283" s="18"/>
      <c r="FV283" s="58"/>
      <c r="FW283" s="19"/>
      <c r="FX283" s="19"/>
      <c r="FY283" s="19"/>
      <c r="FZ283" s="19"/>
      <c r="GA283" s="19"/>
      <c r="GB283" s="19"/>
      <c r="GC283" s="19"/>
      <c r="GD283" s="19"/>
      <c r="GE283" s="19"/>
      <c r="GF283" s="19"/>
      <c r="GG283" s="19"/>
      <c r="GH283" s="19"/>
      <c r="GI283" s="19"/>
      <c r="GJ283" s="19"/>
      <c r="GK283" s="19"/>
      <c r="GL283" s="19"/>
      <c r="GM283" s="19"/>
      <c r="GN283" s="19"/>
      <c r="GO283" s="19"/>
      <c r="GP283" s="19"/>
      <c r="GQ283" s="19"/>
      <c r="GR283" s="19"/>
      <c r="GS283" s="19"/>
      <c r="GT283" s="19"/>
      <c r="GU283" s="19"/>
      <c r="GV283" s="19"/>
      <c r="GW283" s="19"/>
      <c r="GX283" s="19"/>
      <c r="GY283" s="19"/>
      <c r="GZ283" s="59"/>
      <c r="HA283" s="19"/>
      <c r="HB283" s="19"/>
      <c r="HC283" s="19"/>
      <c r="HD283" s="19"/>
      <c r="HE283" s="19"/>
      <c r="HF283" s="19"/>
      <c r="HG283" s="19"/>
      <c r="HH283" s="19"/>
      <c r="HI283" s="19"/>
      <c r="HJ283" s="19"/>
      <c r="HK283" s="19"/>
      <c r="HL283" s="19"/>
      <c r="HM283" s="19"/>
      <c r="HN283" s="19"/>
      <c r="HO283" s="19"/>
      <c r="HP283" s="19"/>
    </row>
    <row r="284" spans="2:224" ht="15.75" thickBot="1" x14ac:dyDescent="0.3">
      <c r="B284">
        <v>415</v>
      </c>
      <c r="C284">
        <v>721</v>
      </c>
      <c r="D284" s="62">
        <v>44050</v>
      </c>
      <c r="E284" t="s">
        <v>376</v>
      </c>
      <c r="F284">
        <v>11950262550</v>
      </c>
      <c r="G284">
        <v>0</v>
      </c>
      <c r="H284">
        <v>0</v>
      </c>
      <c r="I284" t="s">
        <v>377</v>
      </c>
      <c r="J284" t="s">
        <v>23</v>
      </c>
      <c r="K284" t="s">
        <v>378</v>
      </c>
      <c r="L284" t="s">
        <v>377</v>
      </c>
      <c r="M284" t="s">
        <v>2378</v>
      </c>
      <c r="N284" t="s">
        <v>2379</v>
      </c>
      <c r="O284" t="s">
        <v>2381</v>
      </c>
      <c r="P284">
        <v>5</v>
      </c>
      <c r="R284">
        <v>121.7</v>
      </c>
      <c r="S284">
        <v>15</v>
      </c>
      <c r="T284" t="s">
        <v>2404</v>
      </c>
      <c r="Y284" s="18"/>
      <c r="Z284" s="18"/>
      <c r="AA284" s="18"/>
      <c r="AB284" s="18"/>
      <c r="AC284" s="18"/>
      <c r="AD284" s="18">
        <v>1</v>
      </c>
      <c r="AE284" s="18"/>
      <c r="AF284" s="18"/>
      <c r="AG284" s="18">
        <v>1</v>
      </c>
      <c r="AH284">
        <v>1</v>
      </c>
      <c r="AI284" s="18"/>
      <c r="AJ284" s="18"/>
      <c r="AK284" s="18"/>
      <c r="AL284" s="18"/>
      <c r="AM284" s="18"/>
      <c r="AN284" s="18"/>
      <c r="AO284" s="18"/>
      <c r="AP284" s="18">
        <v>1.25</v>
      </c>
      <c r="AQ284" s="18"/>
      <c r="AR284" s="18"/>
      <c r="AS284" s="18"/>
      <c r="AT284" s="18"/>
      <c r="AU284">
        <v>0</v>
      </c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  <c r="BM284" s="19"/>
      <c r="BN284" s="19"/>
      <c r="BO284" s="19"/>
      <c r="BP284" s="19"/>
      <c r="BQ284" s="19"/>
      <c r="BR284" s="19">
        <v>2</v>
      </c>
      <c r="BS284" s="19"/>
      <c r="BT284" s="19"/>
      <c r="BU284" s="19">
        <v>1</v>
      </c>
      <c r="BV284" s="19">
        <v>1</v>
      </c>
      <c r="BW284" s="19"/>
      <c r="BX284" s="19"/>
      <c r="BY284" s="19"/>
      <c r="BZ284" s="19"/>
      <c r="CA284" s="19"/>
      <c r="CB284" s="19"/>
      <c r="CC284" s="19"/>
      <c r="CD284" s="19">
        <v>1</v>
      </c>
      <c r="CE284" s="19"/>
      <c r="CF284" s="19"/>
      <c r="CG284" s="19"/>
      <c r="CH284" s="19"/>
      <c r="CI284" s="19"/>
      <c r="CJ284" s="19"/>
      <c r="CK284" s="19"/>
      <c r="CL284" s="19"/>
      <c r="CM284" s="19"/>
      <c r="CN284" s="19"/>
      <c r="CO284" s="19"/>
      <c r="CP284" s="19"/>
      <c r="CQ284" s="19"/>
      <c r="CR284" s="19"/>
      <c r="CS284" s="19"/>
      <c r="CT284" s="19"/>
      <c r="CU284" s="19"/>
      <c r="CV284" s="19"/>
      <c r="CW284" s="19"/>
      <c r="CX284" s="19"/>
      <c r="CY284" s="19"/>
      <c r="CZ284" s="19"/>
      <c r="DA284" s="19"/>
      <c r="DB284" s="19"/>
      <c r="DC284" s="19"/>
      <c r="DD284" s="19"/>
      <c r="DE284" s="19"/>
      <c r="DF284" s="19"/>
      <c r="DG284" s="19"/>
      <c r="DH284" s="19"/>
      <c r="DI284" s="19"/>
      <c r="DJ284" s="19"/>
      <c r="DK284" s="19"/>
      <c r="DL284" s="19"/>
      <c r="DM284" s="19"/>
      <c r="DN284" s="19"/>
      <c r="DO284" s="19"/>
      <c r="DP284" s="19"/>
      <c r="DQ284" s="19"/>
      <c r="DR284" s="19"/>
      <c r="DS284" s="19"/>
      <c r="DT284" s="23"/>
      <c r="DU284" s="19"/>
      <c r="DV284" s="19"/>
      <c r="DW284" s="23"/>
      <c r="DX284" s="18"/>
      <c r="DY284" s="18"/>
      <c r="DZ284" s="22"/>
      <c r="EA284" s="19"/>
      <c r="EB284" s="19"/>
      <c r="EC284" s="19"/>
      <c r="ED284" s="19"/>
      <c r="EE284" s="19"/>
      <c r="EF284" s="19"/>
      <c r="EG284" s="23"/>
      <c r="EH284" s="18"/>
      <c r="EI284" s="18"/>
      <c r="EJ284" s="18"/>
      <c r="EK284" s="18"/>
      <c r="EL284" s="18"/>
      <c r="EM284" s="18"/>
      <c r="EN284" s="22"/>
      <c r="EO284" s="18"/>
      <c r="EP284" s="18"/>
      <c r="EQ284" s="18"/>
      <c r="ER284" s="18"/>
      <c r="ES284" s="18"/>
      <c r="ET284" s="18"/>
      <c r="EU284" s="22"/>
      <c r="FI284" s="18"/>
      <c r="FJ284" s="18"/>
      <c r="FK284" s="18"/>
      <c r="FL284" s="18"/>
      <c r="FM284" s="18"/>
      <c r="FN284" s="18"/>
      <c r="FO284" s="18"/>
      <c r="FP284" s="18"/>
      <c r="FQ284" s="18"/>
      <c r="FR284" s="18"/>
      <c r="FS284" s="18"/>
      <c r="FT284" s="18"/>
      <c r="FU284" s="18"/>
      <c r="FV284" s="58"/>
      <c r="FW284" s="19"/>
      <c r="FX284" s="19"/>
      <c r="FY284" s="19"/>
      <c r="FZ284" s="19"/>
      <c r="GA284" s="19"/>
      <c r="GB284" s="19"/>
      <c r="GC284" s="19"/>
      <c r="GD284" s="19"/>
      <c r="GE284" s="19"/>
      <c r="GF284" s="19"/>
      <c r="GG284" s="19"/>
      <c r="GH284" s="19"/>
      <c r="GI284" s="19"/>
      <c r="GJ284" s="19"/>
      <c r="GK284" s="19"/>
      <c r="GL284" s="19"/>
      <c r="GM284" s="19"/>
      <c r="GN284" s="19"/>
      <c r="GO284" s="19"/>
      <c r="GP284" s="19"/>
      <c r="GQ284" s="19"/>
      <c r="GR284" s="19"/>
      <c r="GS284" s="19"/>
      <c r="GT284" s="19"/>
      <c r="GU284" s="19"/>
      <c r="GV284" s="19"/>
      <c r="GW284" s="19"/>
      <c r="GX284" s="19"/>
      <c r="GY284" s="19"/>
      <c r="GZ284" s="59"/>
      <c r="HA284" s="19"/>
      <c r="HB284" s="19"/>
      <c r="HC284" s="19"/>
      <c r="HD284" s="19"/>
      <c r="HE284" s="19"/>
      <c r="HF284" s="19"/>
      <c r="HG284" s="19"/>
      <c r="HH284" s="19"/>
      <c r="HI284" s="19"/>
      <c r="HJ284" s="19"/>
      <c r="HK284" s="19"/>
      <c r="HL284" s="19"/>
      <c r="HM284" s="19"/>
      <c r="HN284" s="19"/>
      <c r="HO284" s="19"/>
      <c r="HP284" s="19"/>
    </row>
    <row r="285" spans="2:224" ht="15.75" thickBot="1" x14ac:dyDescent="0.3">
      <c r="B285">
        <v>412</v>
      </c>
      <c r="C285">
        <v>720</v>
      </c>
      <c r="D285" s="62">
        <v>44049</v>
      </c>
      <c r="E285" t="s">
        <v>379</v>
      </c>
      <c r="F285">
        <v>31991087744</v>
      </c>
      <c r="G285" t="s">
        <v>380</v>
      </c>
      <c r="H285">
        <v>0</v>
      </c>
      <c r="I285" t="s">
        <v>381</v>
      </c>
      <c r="J285" t="s">
        <v>20</v>
      </c>
      <c r="K285" t="s">
        <v>382</v>
      </c>
      <c r="L285" t="s">
        <v>381</v>
      </c>
      <c r="M285" t="s">
        <v>2378</v>
      </c>
      <c r="N285" t="s">
        <v>2378</v>
      </c>
      <c r="O285" t="s">
        <v>2381</v>
      </c>
      <c r="P285" t="s">
        <v>2634</v>
      </c>
      <c r="R285">
        <v>299.60000000000002</v>
      </c>
      <c r="S285">
        <v>15</v>
      </c>
      <c r="T285" t="s">
        <v>2426</v>
      </c>
      <c r="Y285" s="18">
        <v>2.1019999999999999</v>
      </c>
      <c r="Z285" s="18"/>
      <c r="AA285" s="18"/>
      <c r="AB285" s="18"/>
      <c r="AC285" s="18"/>
      <c r="AD285" s="18"/>
      <c r="AE285" s="18"/>
      <c r="AF285" s="18"/>
      <c r="AG285" s="18">
        <v>2</v>
      </c>
      <c r="AH285">
        <v>2</v>
      </c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>
        <v>0</v>
      </c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9">
        <v>2</v>
      </c>
      <c r="BN285" s="19"/>
      <c r="BO285" s="19"/>
      <c r="BP285" s="19"/>
      <c r="BQ285" s="19"/>
      <c r="BR285" s="19"/>
      <c r="BS285" s="19"/>
      <c r="BT285" s="19"/>
      <c r="BU285" s="19">
        <v>2</v>
      </c>
      <c r="BV285" s="19">
        <v>2</v>
      </c>
      <c r="BW285" s="19"/>
      <c r="BX285" s="19"/>
      <c r="BY285" s="19"/>
      <c r="BZ285" s="19"/>
      <c r="CA285" s="19"/>
      <c r="CB285" s="19"/>
      <c r="CC285" s="19"/>
      <c r="CD285" s="19"/>
      <c r="CE285" s="19"/>
      <c r="CF285" s="19"/>
      <c r="CG285" s="19"/>
      <c r="CH285" s="19"/>
      <c r="CI285" s="19"/>
      <c r="CJ285" s="19"/>
      <c r="CK285" s="19"/>
      <c r="CL285" s="19"/>
      <c r="CM285" s="19"/>
      <c r="CN285" s="19"/>
      <c r="CO285" s="19"/>
      <c r="CP285" s="19"/>
      <c r="CQ285" s="19"/>
      <c r="CR285" s="19"/>
      <c r="CS285" s="19"/>
      <c r="CT285" s="19"/>
      <c r="CU285" s="19"/>
      <c r="CV285" s="19"/>
      <c r="CW285" s="19"/>
      <c r="CX285" s="19"/>
      <c r="CY285" s="19"/>
      <c r="CZ285" s="19"/>
      <c r="DA285" s="19"/>
      <c r="DB285" s="19"/>
      <c r="DC285" s="19"/>
      <c r="DD285" s="19"/>
      <c r="DE285" s="19"/>
      <c r="DF285" s="19"/>
      <c r="DG285" s="19"/>
      <c r="DH285" s="19"/>
      <c r="DI285" s="19"/>
      <c r="DJ285" s="19"/>
      <c r="DK285" s="19"/>
      <c r="DL285" s="19"/>
      <c r="DM285" s="19"/>
      <c r="DN285" s="19"/>
      <c r="DO285" s="19"/>
      <c r="DP285" s="19"/>
      <c r="DQ285" s="19"/>
      <c r="DR285" s="19"/>
      <c r="DS285" s="19"/>
      <c r="DT285" s="23"/>
      <c r="DU285" s="19"/>
      <c r="DV285" s="19"/>
      <c r="DW285" s="23"/>
      <c r="DX285" s="18"/>
      <c r="DY285" s="18"/>
      <c r="DZ285" s="22"/>
      <c r="EA285" s="19"/>
      <c r="EB285" s="19"/>
      <c r="EC285" s="19"/>
      <c r="ED285" s="19"/>
      <c r="EE285" s="19"/>
      <c r="EF285" s="19"/>
      <c r="EG285" s="23"/>
      <c r="EH285" s="18"/>
      <c r="EI285" s="18"/>
      <c r="EJ285" s="18"/>
      <c r="EK285" s="18"/>
      <c r="EL285" s="18"/>
      <c r="EM285" s="18"/>
      <c r="EN285" s="22"/>
      <c r="EO285" s="18"/>
      <c r="EP285" s="18"/>
      <c r="EQ285" s="18"/>
      <c r="ER285" s="18"/>
      <c r="ES285" s="18"/>
      <c r="ET285" s="18"/>
      <c r="EU285" s="22"/>
      <c r="EZ285">
        <v>1</v>
      </c>
      <c r="FA285">
        <v>2</v>
      </c>
      <c r="FC285">
        <v>1.6279999999999999</v>
      </c>
      <c r="FD285">
        <v>2</v>
      </c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58"/>
      <c r="FW285" s="19"/>
      <c r="FX285" s="19"/>
      <c r="FY285" s="19"/>
      <c r="FZ285" s="19"/>
      <c r="GA285" s="19"/>
      <c r="GB285" s="19"/>
      <c r="GC285" s="19"/>
      <c r="GD285" s="19"/>
      <c r="GE285" s="19"/>
      <c r="GF285" s="19"/>
      <c r="GG285" s="19"/>
      <c r="GH285" s="19"/>
      <c r="GI285" s="19"/>
      <c r="GJ285" s="19"/>
      <c r="GK285" s="19"/>
      <c r="GL285" s="19"/>
      <c r="GM285" s="19"/>
      <c r="GN285" s="19"/>
      <c r="GO285" s="19"/>
      <c r="GP285" s="19"/>
      <c r="GQ285" s="19"/>
      <c r="GR285" s="19"/>
      <c r="GS285" s="19"/>
      <c r="GT285" s="19"/>
      <c r="GU285" s="19"/>
      <c r="GV285" s="19"/>
      <c r="GW285" s="19"/>
      <c r="GX285" s="19"/>
      <c r="GY285" s="19"/>
      <c r="GZ285" s="59"/>
      <c r="HA285" s="19"/>
      <c r="HB285" s="19"/>
      <c r="HC285" s="19"/>
      <c r="HD285" s="19"/>
      <c r="HE285" s="19"/>
      <c r="HF285" s="19"/>
      <c r="HG285" s="19"/>
      <c r="HH285" s="19"/>
      <c r="HI285" s="19"/>
      <c r="HJ285" s="19"/>
      <c r="HK285" s="19"/>
      <c r="HL285" s="19"/>
      <c r="HM285" s="19"/>
      <c r="HN285" s="19"/>
      <c r="HO285" s="19"/>
      <c r="HP285" s="19"/>
    </row>
    <row r="286" spans="2:224" ht="15.75" thickBot="1" x14ac:dyDescent="0.3">
      <c r="B286">
        <v>407</v>
      </c>
      <c r="C286">
        <v>717</v>
      </c>
      <c r="D286" s="62">
        <v>44048</v>
      </c>
      <c r="E286" t="s">
        <v>388</v>
      </c>
      <c r="F286">
        <v>31985593771</v>
      </c>
      <c r="G286">
        <v>0</v>
      </c>
      <c r="H286">
        <v>0</v>
      </c>
      <c r="I286" t="s">
        <v>389</v>
      </c>
      <c r="J286" t="s">
        <v>20</v>
      </c>
      <c r="K286" t="s">
        <v>390</v>
      </c>
      <c r="L286" t="s">
        <v>389</v>
      </c>
      <c r="M286" t="s">
        <v>2378</v>
      </c>
      <c r="N286" t="s">
        <v>2379</v>
      </c>
      <c r="O286" t="s">
        <v>2382</v>
      </c>
      <c r="P286" t="s">
        <v>2382</v>
      </c>
      <c r="R286">
        <v>84.77</v>
      </c>
      <c r="S286">
        <v>15</v>
      </c>
      <c r="T286" t="s">
        <v>2404</v>
      </c>
      <c r="Y286" s="18"/>
      <c r="Z286" s="18"/>
      <c r="AA286" s="18"/>
      <c r="AB286" s="18"/>
      <c r="AC286" s="18"/>
      <c r="AD286" s="18"/>
      <c r="AE286" s="18"/>
      <c r="AF286" s="18"/>
      <c r="AG286" s="18">
        <v>1</v>
      </c>
      <c r="AI286" s="18"/>
      <c r="AJ286" s="18"/>
      <c r="AK286" s="18">
        <v>1</v>
      </c>
      <c r="AL286" s="18"/>
      <c r="AM286" s="18"/>
      <c r="AN286" s="18"/>
      <c r="AO286" s="18"/>
      <c r="AP286" s="18"/>
      <c r="AQ286" s="18"/>
      <c r="AR286" s="18"/>
      <c r="AS286" s="18"/>
      <c r="AT286" s="18"/>
      <c r="AU286">
        <v>0</v>
      </c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  <c r="BM286" s="19"/>
      <c r="BN286" s="19"/>
      <c r="BO286" s="19"/>
      <c r="BP286" s="19"/>
      <c r="BQ286" s="19"/>
      <c r="BR286" s="19"/>
      <c r="BS286" s="19"/>
      <c r="BT286" s="19"/>
      <c r="BU286" s="19">
        <v>1</v>
      </c>
      <c r="BV286" s="19"/>
      <c r="BW286" s="19"/>
      <c r="BX286" s="19"/>
      <c r="BY286" s="19">
        <v>1</v>
      </c>
      <c r="BZ286" s="19"/>
      <c r="CA286" s="19"/>
      <c r="CB286" s="19"/>
      <c r="CC286" s="19"/>
      <c r="CD286" s="19"/>
      <c r="CE286" s="19"/>
      <c r="CF286" s="19"/>
      <c r="CG286" s="19"/>
      <c r="CH286" s="19"/>
      <c r="CI286" s="19"/>
      <c r="CJ286" s="19"/>
      <c r="CK286" s="19"/>
      <c r="CL286" s="19"/>
      <c r="CM286" s="19"/>
      <c r="CN286" s="19"/>
      <c r="CO286" s="19"/>
      <c r="CP286" s="19"/>
      <c r="CQ286" s="19"/>
      <c r="CR286" s="19"/>
      <c r="CS286" s="19"/>
      <c r="CT286" s="19"/>
      <c r="CU286" s="19"/>
      <c r="CV286" s="19"/>
      <c r="CW286" s="19"/>
      <c r="CX286" s="19"/>
      <c r="CY286" s="19"/>
      <c r="CZ286" s="19"/>
      <c r="DA286" s="19"/>
      <c r="DB286" s="19"/>
      <c r="DC286" s="19"/>
      <c r="DD286" s="19"/>
      <c r="DE286" s="19"/>
      <c r="DF286" s="19"/>
      <c r="DG286" s="19"/>
      <c r="DH286" s="19"/>
      <c r="DI286" s="19"/>
      <c r="DJ286" s="19"/>
      <c r="DK286" s="19"/>
      <c r="DL286" s="19"/>
      <c r="DM286" s="19"/>
      <c r="DN286" s="19"/>
      <c r="DO286" s="19"/>
      <c r="DP286" s="19"/>
      <c r="DQ286" s="19"/>
      <c r="DR286" s="19"/>
      <c r="DS286" s="19"/>
      <c r="DT286" s="23"/>
      <c r="DU286" s="19"/>
      <c r="DV286" s="19"/>
      <c r="DW286" s="23"/>
      <c r="DX286" s="18"/>
      <c r="DY286" s="18"/>
      <c r="DZ286" s="22"/>
      <c r="EA286" s="19"/>
      <c r="EB286" s="19"/>
      <c r="EC286" s="19"/>
      <c r="ED286" s="19"/>
      <c r="EE286" s="19"/>
      <c r="EF286" s="19"/>
      <c r="EG286" s="23"/>
      <c r="EH286" s="18"/>
      <c r="EI286" s="18"/>
      <c r="EJ286" s="18"/>
      <c r="EK286" s="18"/>
      <c r="EL286" s="18"/>
      <c r="EM286" s="18"/>
      <c r="EN286" s="22"/>
      <c r="EO286" s="18"/>
      <c r="EP286" s="18"/>
      <c r="EQ286" s="18"/>
      <c r="ER286" s="18"/>
      <c r="ES286" s="18"/>
      <c r="ET286" s="18"/>
      <c r="EU286" s="22"/>
      <c r="FI286" s="18"/>
      <c r="FJ286" s="18"/>
      <c r="FK286" s="18"/>
      <c r="FL286" s="18"/>
      <c r="FM286" s="18"/>
      <c r="FN286" s="18"/>
      <c r="FO286" s="18"/>
      <c r="FP286" s="18"/>
      <c r="FQ286" s="18"/>
      <c r="FR286" s="18"/>
      <c r="FS286" s="18"/>
      <c r="FT286" s="18"/>
      <c r="FU286" s="18"/>
      <c r="FV286" s="58"/>
      <c r="FW286" s="19"/>
      <c r="FX286" s="19"/>
      <c r="FY286" s="19"/>
      <c r="FZ286" s="19"/>
      <c r="GA286" s="19"/>
      <c r="GB286" s="19"/>
      <c r="GC286" s="19"/>
      <c r="GD286" s="19"/>
      <c r="GE286" s="19"/>
      <c r="GF286" s="19"/>
      <c r="GG286" s="19"/>
      <c r="GH286" s="19"/>
      <c r="GI286" s="19"/>
      <c r="GJ286" s="19"/>
      <c r="GK286" s="19"/>
      <c r="GL286" s="19"/>
      <c r="GM286" s="19"/>
      <c r="GN286" s="19"/>
      <c r="GO286" s="19"/>
      <c r="GP286" s="19"/>
      <c r="GQ286" s="19"/>
      <c r="GR286" s="19"/>
      <c r="GS286" s="19"/>
      <c r="GT286" s="19"/>
      <c r="GU286" s="19"/>
      <c r="GV286" s="19"/>
      <c r="GW286" s="19"/>
      <c r="GX286" s="19"/>
      <c r="GY286" s="19"/>
      <c r="GZ286" s="59"/>
      <c r="HA286" s="19"/>
      <c r="HB286" s="19"/>
      <c r="HC286" s="19"/>
      <c r="HD286" s="19"/>
      <c r="HE286" s="19"/>
      <c r="HF286" s="19"/>
      <c r="HG286" s="19"/>
      <c r="HH286" s="19"/>
      <c r="HI286" s="19"/>
      <c r="HJ286" s="19"/>
      <c r="HK286" s="19"/>
      <c r="HL286" s="19"/>
      <c r="HM286" s="19"/>
      <c r="HN286" s="19"/>
      <c r="HO286" s="19"/>
      <c r="HP286" s="19"/>
    </row>
    <row r="287" spans="2:224" ht="15.75" thickBot="1" x14ac:dyDescent="0.3">
      <c r="B287">
        <v>406</v>
      </c>
      <c r="C287">
        <v>716</v>
      </c>
      <c r="D287" s="62">
        <v>44048</v>
      </c>
      <c r="E287" t="s">
        <v>391</v>
      </c>
      <c r="F287">
        <v>31994510990</v>
      </c>
      <c r="G287" t="s">
        <v>392</v>
      </c>
      <c r="H287">
        <v>0</v>
      </c>
      <c r="I287" t="s">
        <v>393</v>
      </c>
      <c r="J287" t="s">
        <v>20</v>
      </c>
      <c r="K287" t="s">
        <v>394</v>
      </c>
      <c r="L287" t="s">
        <v>393</v>
      </c>
      <c r="M287" t="s">
        <v>2378</v>
      </c>
      <c r="N287" t="s">
        <v>2379</v>
      </c>
      <c r="O287" t="s">
        <v>2381</v>
      </c>
      <c r="P287" t="s">
        <v>2431</v>
      </c>
      <c r="R287">
        <v>206.6</v>
      </c>
      <c r="S287">
        <v>15</v>
      </c>
      <c r="T287" t="s">
        <v>2444</v>
      </c>
      <c r="V287" t="s">
        <v>2644</v>
      </c>
      <c r="Y287" s="18"/>
      <c r="Z287" s="18"/>
      <c r="AA287" s="18"/>
      <c r="AB287" s="18"/>
      <c r="AC287" s="18"/>
      <c r="AD287" s="18"/>
      <c r="AE287" s="18">
        <v>0.5</v>
      </c>
      <c r="AF287" s="18"/>
      <c r="AG287" s="18">
        <v>1</v>
      </c>
      <c r="AI287" s="18"/>
      <c r="AJ287" s="18"/>
      <c r="AK287" s="18"/>
      <c r="AL287" s="18"/>
      <c r="AM287" s="18"/>
      <c r="AN287" s="18"/>
      <c r="AO287" s="18"/>
      <c r="AP287" s="18">
        <v>1.224</v>
      </c>
      <c r="AQ287" s="18"/>
      <c r="AR287" s="18"/>
      <c r="AS287" s="18"/>
      <c r="AT287" s="18">
        <v>1</v>
      </c>
      <c r="AU287">
        <v>0</v>
      </c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>
        <v>0.95</v>
      </c>
      <c r="BL287" s="18"/>
      <c r="BM287" s="19"/>
      <c r="BN287" s="19"/>
      <c r="BO287" s="19"/>
      <c r="BP287" s="19"/>
      <c r="BQ287" s="19"/>
      <c r="BR287" s="19"/>
      <c r="BS287" s="19">
        <v>1</v>
      </c>
      <c r="BT287" s="19"/>
      <c r="BU287" s="19">
        <v>1</v>
      </c>
      <c r="BV287" s="19"/>
      <c r="BW287" s="19"/>
      <c r="BX287" s="19"/>
      <c r="BY287" s="19"/>
      <c r="BZ287" s="19"/>
      <c r="CA287" s="19"/>
      <c r="CB287" s="19"/>
      <c r="CC287" s="19"/>
      <c r="CD287" s="19">
        <v>1</v>
      </c>
      <c r="CE287" s="19"/>
      <c r="CF287" s="19"/>
      <c r="CG287" s="19"/>
      <c r="CH287" s="19">
        <v>2</v>
      </c>
      <c r="CI287" s="19"/>
      <c r="CJ287" s="19"/>
      <c r="CK287" s="19"/>
      <c r="CL287" s="19"/>
      <c r="CM287" s="19"/>
      <c r="CN287" s="19"/>
      <c r="CO287" s="19"/>
      <c r="CP287" s="19"/>
      <c r="CQ287" s="19"/>
      <c r="CR287" s="19"/>
      <c r="CS287" s="19"/>
      <c r="CT287" s="19"/>
      <c r="CU287" s="19"/>
      <c r="CV287" s="19"/>
      <c r="CW287" s="19"/>
      <c r="CX287" s="19"/>
      <c r="CY287" s="19">
        <v>1</v>
      </c>
      <c r="CZ287" s="19"/>
      <c r="DA287" s="19"/>
      <c r="DB287" s="19"/>
      <c r="DC287" s="19"/>
      <c r="DD287" s="19"/>
      <c r="DE287" s="19"/>
      <c r="DF287" s="19"/>
      <c r="DG287" s="19"/>
      <c r="DH287" s="19"/>
      <c r="DI287" s="19"/>
      <c r="DJ287" s="19"/>
      <c r="DK287" s="19"/>
      <c r="DL287" s="19"/>
      <c r="DM287" s="19"/>
      <c r="DN287" s="19"/>
      <c r="DO287" s="19"/>
      <c r="DP287" s="19"/>
      <c r="DQ287" s="19"/>
      <c r="DR287" s="19"/>
      <c r="DS287" s="19"/>
      <c r="DT287" s="23"/>
      <c r="DU287" s="19"/>
      <c r="DV287" s="19"/>
      <c r="DW287" s="23"/>
      <c r="DX287" s="18"/>
      <c r="DY287" s="18"/>
      <c r="DZ287" s="22"/>
      <c r="EA287" s="19"/>
      <c r="EB287" s="19"/>
      <c r="EC287" s="19"/>
      <c r="ED287" s="19"/>
      <c r="EE287" s="19"/>
      <c r="EF287" s="19"/>
      <c r="EG287" s="23"/>
      <c r="EH287" s="18"/>
      <c r="EI287" s="18"/>
      <c r="EJ287" s="18"/>
      <c r="EK287" s="18"/>
      <c r="EL287" s="18"/>
      <c r="EM287" s="18"/>
      <c r="EN287" s="22"/>
      <c r="EO287" s="18"/>
      <c r="EP287" s="18"/>
      <c r="EQ287" s="18"/>
      <c r="ER287" s="18"/>
      <c r="ES287" s="18"/>
      <c r="ET287" s="18"/>
      <c r="EU287" s="22"/>
      <c r="FG287">
        <v>0.878</v>
      </c>
      <c r="FH287">
        <v>1</v>
      </c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58"/>
      <c r="FW287" s="19"/>
      <c r="FX287" s="19"/>
      <c r="FY287" s="19"/>
      <c r="FZ287" s="19"/>
      <c r="GA287" s="19"/>
      <c r="GB287" s="19"/>
      <c r="GC287" s="19"/>
      <c r="GD287" s="19"/>
      <c r="GE287" s="19"/>
      <c r="GF287" s="19"/>
      <c r="GG287" s="19"/>
      <c r="GH287" s="19"/>
      <c r="GI287" s="19"/>
      <c r="GJ287" s="19"/>
      <c r="GK287" s="19"/>
      <c r="GL287" s="19"/>
      <c r="GM287" s="19"/>
      <c r="GN287" s="19"/>
      <c r="GO287" s="19"/>
      <c r="GP287" s="19"/>
      <c r="GQ287" s="19"/>
      <c r="GR287" s="19"/>
      <c r="GS287" s="19"/>
      <c r="GT287" s="19"/>
      <c r="GU287" s="19"/>
      <c r="GV287" s="19"/>
      <c r="GW287" s="19"/>
      <c r="GX287" s="19"/>
      <c r="GY287" s="19"/>
      <c r="GZ287" s="59"/>
      <c r="HA287" s="19"/>
      <c r="HB287" s="19"/>
      <c r="HC287" s="19"/>
      <c r="HD287" s="19"/>
      <c r="HE287" s="19"/>
      <c r="HF287" s="19"/>
      <c r="HG287" s="19"/>
      <c r="HH287" s="19"/>
      <c r="HI287" s="19"/>
      <c r="HJ287" s="19"/>
      <c r="HK287" s="19"/>
      <c r="HL287" s="19"/>
      <c r="HM287" s="19"/>
      <c r="HN287" s="19"/>
      <c r="HO287" s="19"/>
      <c r="HP287" s="19"/>
    </row>
    <row r="288" spans="2:224" ht="15.75" thickBot="1" x14ac:dyDescent="0.3">
      <c r="B288">
        <v>404</v>
      </c>
      <c r="C288">
        <v>390</v>
      </c>
      <c r="D288" s="62">
        <v>44048</v>
      </c>
      <c r="E288" t="s">
        <v>1176</v>
      </c>
      <c r="F288">
        <v>31996355964</v>
      </c>
      <c r="G288">
        <v>0</v>
      </c>
      <c r="H288">
        <v>0</v>
      </c>
      <c r="I288" t="s">
        <v>990</v>
      </c>
      <c r="J288" t="s">
        <v>20</v>
      </c>
      <c r="K288" t="s">
        <v>139</v>
      </c>
      <c r="L288" t="s">
        <v>2645</v>
      </c>
      <c r="M288" t="s">
        <v>2378</v>
      </c>
      <c r="N288" t="s">
        <v>2378</v>
      </c>
      <c r="O288" t="s">
        <v>2381</v>
      </c>
      <c r="P288" t="s">
        <v>2634</v>
      </c>
      <c r="R288">
        <v>150</v>
      </c>
      <c r="S288">
        <v>15</v>
      </c>
      <c r="T288" t="s">
        <v>2395</v>
      </c>
      <c r="U288">
        <v>10</v>
      </c>
      <c r="V288" t="s">
        <v>2646</v>
      </c>
      <c r="Y288" s="18">
        <v>1</v>
      </c>
      <c r="Z288" s="18"/>
      <c r="AA288" s="18"/>
      <c r="AB288" s="18"/>
      <c r="AC288" s="18"/>
      <c r="AD288" s="18">
        <v>0.5</v>
      </c>
      <c r="AE288" s="18"/>
      <c r="AF288" s="18"/>
      <c r="AG288" s="18">
        <v>1</v>
      </c>
      <c r="AH288">
        <v>1</v>
      </c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>
        <v>0</v>
      </c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  <c r="BM288" s="19">
        <v>1</v>
      </c>
      <c r="BN288" s="19"/>
      <c r="BO288" s="19"/>
      <c r="BP288" s="19"/>
      <c r="BQ288" s="19"/>
      <c r="BR288" s="19">
        <v>1</v>
      </c>
      <c r="BS288" s="19"/>
      <c r="BT288" s="19"/>
      <c r="BU288" s="19">
        <v>1</v>
      </c>
      <c r="BV288" s="19">
        <v>1</v>
      </c>
      <c r="BW288" s="19"/>
      <c r="BX288" s="19"/>
      <c r="BY288" s="19"/>
      <c r="BZ288" s="19"/>
      <c r="CA288" s="19"/>
      <c r="CB288" s="19"/>
      <c r="CC288" s="19"/>
      <c r="CD288" s="19"/>
      <c r="CE288" s="19"/>
      <c r="CF288" s="19"/>
      <c r="CG288" s="19"/>
      <c r="CH288" s="19"/>
      <c r="CI288" s="19"/>
      <c r="CJ288" s="19"/>
      <c r="CK288" s="19"/>
      <c r="CL288" s="19"/>
      <c r="CM288" s="19"/>
      <c r="CN288" s="19"/>
      <c r="CO288" s="19"/>
      <c r="CP288" s="19"/>
      <c r="CQ288" s="19"/>
      <c r="CR288" s="19"/>
      <c r="CS288" s="19"/>
      <c r="CT288" s="19"/>
      <c r="CU288" s="19"/>
      <c r="CV288" s="19"/>
      <c r="CW288" s="19"/>
      <c r="CX288" s="19"/>
      <c r="CY288" s="19"/>
      <c r="CZ288" s="19"/>
      <c r="DA288" s="19"/>
      <c r="DB288" s="19"/>
      <c r="DC288" s="19"/>
      <c r="DD288" s="19"/>
      <c r="DE288" s="19"/>
      <c r="DF288" s="19"/>
      <c r="DG288" s="19"/>
      <c r="DH288" s="19"/>
      <c r="DI288" s="19"/>
      <c r="DJ288" s="19">
        <v>1</v>
      </c>
      <c r="DK288" s="19"/>
      <c r="DL288" s="19"/>
      <c r="DM288" s="19"/>
      <c r="DN288" s="19"/>
      <c r="DO288" s="19"/>
      <c r="DP288" s="19"/>
      <c r="DQ288" s="19"/>
      <c r="DR288" s="19"/>
      <c r="DS288" s="19"/>
      <c r="DT288" s="23"/>
      <c r="DU288" s="19"/>
      <c r="DV288" s="19"/>
      <c r="DW288" s="23"/>
      <c r="DX288" s="18"/>
      <c r="DY288" s="18"/>
      <c r="DZ288" s="22"/>
      <c r="EA288" s="19"/>
      <c r="EB288" s="19"/>
      <c r="EC288" s="19"/>
      <c r="ED288" s="19"/>
      <c r="EE288" s="19"/>
      <c r="EF288" s="19"/>
      <c r="EG288" s="23"/>
      <c r="EH288" s="18"/>
      <c r="EI288" s="18"/>
      <c r="EJ288" s="18"/>
      <c r="EK288" s="18"/>
      <c r="EL288" s="18"/>
      <c r="EM288" s="18"/>
      <c r="EN288" s="22"/>
      <c r="EO288" s="18"/>
      <c r="EP288" s="18"/>
      <c r="EQ288" s="18"/>
      <c r="ER288" s="18"/>
      <c r="ES288" s="18"/>
      <c r="ET288" s="18"/>
      <c r="EU288" s="22"/>
      <c r="EV288">
        <v>14</v>
      </c>
      <c r="EW288" t="s">
        <v>2617</v>
      </c>
      <c r="FC288">
        <v>0.8</v>
      </c>
      <c r="FD288">
        <v>1</v>
      </c>
      <c r="FI288" s="18"/>
      <c r="FJ288" s="18"/>
      <c r="FK288" s="18"/>
      <c r="FL288" s="18"/>
      <c r="FM288" s="18"/>
      <c r="FN288" s="18"/>
      <c r="FO288" s="18"/>
      <c r="FP288" s="18"/>
      <c r="FQ288" s="18"/>
      <c r="FR288" s="18"/>
      <c r="FS288" s="18"/>
      <c r="FT288" s="18"/>
      <c r="FU288" s="18"/>
      <c r="FV288" s="58"/>
      <c r="FW288" s="19"/>
      <c r="FX288" s="19"/>
      <c r="FY288" s="19"/>
      <c r="FZ288" s="19"/>
      <c r="GA288" s="19"/>
      <c r="GB288" s="19"/>
      <c r="GC288" s="19"/>
      <c r="GD288" s="19"/>
      <c r="GE288" s="19"/>
      <c r="GF288" s="19"/>
      <c r="GG288" s="19"/>
      <c r="GH288" s="19"/>
      <c r="GI288" s="19"/>
      <c r="GJ288" s="19"/>
      <c r="GK288" s="19"/>
      <c r="GL288" s="19"/>
      <c r="GM288" s="19"/>
      <c r="GN288" s="19"/>
      <c r="GO288" s="19"/>
      <c r="GP288" s="19"/>
      <c r="GQ288" s="19"/>
      <c r="GR288" s="19"/>
      <c r="GS288" s="19"/>
      <c r="GT288" s="19"/>
      <c r="GU288" s="19"/>
      <c r="GV288" s="19"/>
      <c r="GW288" s="19"/>
      <c r="GX288" s="19"/>
      <c r="GY288" s="19"/>
      <c r="GZ288" s="59"/>
      <c r="HA288" s="19"/>
      <c r="HB288" s="19"/>
      <c r="HC288" s="19"/>
      <c r="HD288" s="19"/>
      <c r="HE288" s="19"/>
      <c r="HF288" s="19"/>
      <c r="HG288" s="19"/>
      <c r="HH288" s="19"/>
      <c r="HI288" s="19"/>
      <c r="HJ288" s="19"/>
      <c r="HK288" s="19"/>
      <c r="HL288" s="19"/>
      <c r="HM288" s="19"/>
      <c r="HN288" s="19"/>
      <c r="HO288" s="19"/>
      <c r="HP288" s="19"/>
    </row>
    <row r="289" spans="2:224" ht="15.75" thickBot="1" x14ac:dyDescent="0.3">
      <c r="B289">
        <v>342</v>
      </c>
      <c r="C289">
        <v>524</v>
      </c>
      <c r="D289" s="62">
        <v>44040</v>
      </c>
      <c r="E289" t="s">
        <v>882</v>
      </c>
      <c r="F289">
        <v>31983414141</v>
      </c>
      <c r="G289">
        <v>0</v>
      </c>
      <c r="H289">
        <v>0</v>
      </c>
      <c r="I289" t="s">
        <v>155</v>
      </c>
      <c r="J289" t="s">
        <v>20</v>
      </c>
      <c r="K289" t="s">
        <v>156</v>
      </c>
      <c r="L289" t="s">
        <v>155</v>
      </c>
      <c r="M289" t="s">
        <v>2378</v>
      </c>
      <c r="N289" t="s">
        <v>2379</v>
      </c>
      <c r="O289" t="s">
        <v>2381</v>
      </c>
      <c r="P289" t="s">
        <v>2431</v>
      </c>
      <c r="R289">
        <v>168.59</v>
      </c>
      <c r="S289">
        <v>15</v>
      </c>
      <c r="T289" t="s">
        <v>2404</v>
      </c>
      <c r="U289">
        <v>10</v>
      </c>
      <c r="Y289" s="18">
        <f>0.732</f>
        <v>0.73199999999999998</v>
      </c>
      <c r="Z289" s="18"/>
      <c r="AA289" s="18"/>
      <c r="AB289" s="18"/>
      <c r="AC289" s="18"/>
      <c r="AD289" s="18">
        <v>0.5</v>
      </c>
      <c r="AE289" s="18"/>
      <c r="AF289" s="18"/>
      <c r="AG289" s="18"/>
      <c r="AH289">
        <v>0</v>
      </c>
      <c r="AI289" s="18"/>
      <c r="AJ289" s="18"/>
      <c r="AK289" s="18"/>
      <c r="AL289" s="18"/>
      <c r="AM289" s="18"/>
      <c r="AN289" s="18"/>
      <c r="AO289" s="18"/>
      <c r="AP289" s="18"/>
      <c r="AQ289" s="18">
        <v>0.5</v>
      </c>
      <c r="AR289" s="18"/>
      <c r="AS289" s="18"/>
      <c r="AT289" s="18"/>
      <c r="AU289">
        <v>0</v>
      </c>
      <c r="AV289" s="18">
        <v>0.81399999999999995</v>
      </c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  <c r="BM289" s="19">
        <v>1</v>
      </c>
      <c r="BN289" s="19"/>
      <c r="BO289" s="19"/>
      <c r="BP289" s="19"/>
      <c r="BQ289" s="19"/>
      <c r="BR289" s="19">
        <v>1</v>
      </c>
      <c r="BS289" s="19"/>
      <c r="BT289" s="19"/>
      <c r="BU289" s="19"/>
      <c r="BV289" s="19"/>
      <c r="BW289" s="19"/>
      <c r="BX289" s="19"/>
      <c r="BY289" s="19"/>
      <c r="BZ289" s="19"/>
      <c r="CA289" s="19"/>
      <c r="CB289" s="19"/>
      <c r="CC289" s="19"/>
      <c r="CD289" s="19"/>
      <c r="CE289" s="19">
        <v>1</v>
      </c>
      <c r="CF289" s="19"/>
      <c r="CG289" s="19"/>
      <c r="CH289" s="19"/>
      <c r="CI289" s="19"/>
      <c r="CJ289" s="19">
        <v>1</v>
      </c>
      <c r="CK289" s="19"/>
      <c r="CL289" s="19"/>
      <c r="CM289" s="19"/>
      <c r="CN289" s="19"/>
      <c r="CO289" s="19"/>
      <c r="CP289" s="19"/>
      <c r="CQ289" s="19"/>
      <c r="CR289" s="19"/>
      <c r="CS289" s="19"/>
      <c r="CT289" s="19"/>
      <c r="CU289" s="19"/>
      <c r="CV289" s="19"/>
      <c r="CW289" s="19"/>
      <c r="CX289" s="19"/>
      <c r="CY289" s="19"/>
      <c r="CZ289" s="19"/>
      <c r="DA289" s="19"/>
      <c r="DB289" s="19"/>
      <c r="DC289" s="19"/>
      <c r="DD289" s="19"/>
      <c r="DE289" s="19"/>
      <c r="DF289" s="19"/>
      <c r="DG289" s="19"/>
      <c r="DH289" s="19"/>
      <c r="DI289" s="19"/>
      <c r="DJ289" s="19"/>
      <c r="DK289" s="19"/>
      <c r="DL289" s="19"/>
      <c r="DM289" s="19"/>
      <c r="DN289" s="19"/>
      <c r="DO289" s="19"/>
      <c r="DP289" s="19"/>
      <c r="DQ289" s="19"/>
      <c r="DR289" s="19"/>
      <c r="DS289" s="19"/>
      <c r="DT289" s="23"/>
      <c r="DU289" s="19"/>
      <c r="DV289" s="19"/>
      <c r="DW289" s="23"/>
      <c r="DX289" s="18"/>
      <c r="DY289" s="18"/>
      <c r="DZ289" s="22"/>
      <c r="EA289" s="19"/>
      <c r="EB289" s="19"/>
      <c r="EC289" s="19"/>
      <c r="ED289" s="19"/>
      <c r="EE289" s="19"/>
      <c r="EF289" s="19"/>
      <c r="EG289" s="23"/>
      <c r="EH289" s="18"/>
      <c r="EI289" s="18"/>
      <c r="EJ289" s="18"/>
      <c r="EK289" s="18"/>
      <c r="EL289" s="18"/>
      <c r="EM289" s="18"/>
      <c r="EN289" s="22"/>
      <c r="EO289" s="18"/>
      <c r="EP289" s="18"/>
      <c r="EQ289" s="18"/>
      <c r="ER289" s="18"/>
      <c r="ES289" s="18"/>
      <c r="ET289" s="18"/>
      <c r="EU289" s="22"/>
      <c r="FI289" s="18"/>
      <c r="FJ289" s="18">
        <v>1.0840000000000001</v>
      </c>
      <c r="FK289" s="18"/>
      <c r="FL289" s="18"/>
      <c r="FM289" s="18"/>
      <c r="FN289" s="18"/>
      <c r="FO289" s="18"/>
      <c r="FP289" s="18"/>
      <c r="FQ289" s="18"/>
      <c r="FR289" s="18"/>
      <c r="FS289" s="18"/>
      <c r="FT289" s="18"/>
      <c r="FU289" s="18"/>
      <c r="FV289" s="58"/>
      <c r="FW289" s="19"/>
      <c r="FX289" s="19"/>
      <c r="FY289" s="19"/>
      <c r="FZ289" s="19"/>
      <c r="GA289" s="19"/>
      <c r="GB289" s="19"/>
      <c r="GC289" s="19"/>
      <c r="GD289" s="19"/>
      <c r="GE289" s="19"/>
      <c r="GF289" s="19"/>
      <c r="GG289" s="19"/>
      <c r="GH289" s="19"/>
      <c r="GI289" s="19"/>
      <c r="GJ289" s="19"/>
      <c r="GK289" s="19"/>
      <c r="GL289" s="19"/>
      <c r="GM289" s="19"/>
      <c r="GN289" s="19">
        <v>1</v>
      </c>
      <c r="GO289" s="19"/>
      <c r="GP289" s="19"/>
      <c r="GQ289" s="19"/>
      <c r="GR289" s="19"/>
      <c r="GS289" s="19"/>
      <c r="GT289" s="19"/>
      <c r="GU289" s="19"/>
      <c r="GV289" s="19"/>
      <c r="GW289" s="19"/>
      <c r="GX289" s="19"/>
      <c r="GY289" s="19"/>
      <c r="GZ289" s="59"/>
      <c r="HA289" s="19"/>
      <c r="HB289" s="19"/>
      <c r="HC289" s="19"/>
      <c r="HD289" s="19"/>
      <c r="HE289" s="19"/>
      <c r="HF289" s="19"/>
      <c r="HG289" s="19"/>
      <c r="HH289" s="19"/>
      <c r="HI289" s="19"/>
      <c r="HJ289" s="19"/>
      <c r="HK289" s="19"/>
      <c r="HL289" s="19"/>
      <c r="HM289" s="19"/>
      <c r="HN289" s="19"/>
      <c r="HO289" s="19"/>
      <c r="HP289" s="19"/>
    </row>
    <row r="290" spans="2:224" ht="15.75" thickBot="1" x14ac:dyDescent="0.3">
      <c r="B290">
        <v>337</v>
      </c>
      <c r="C290">
        <v>403</v>
      </c>
      <c r="D290" s="62">
        <v>44038</v>
      </c>
      <c r="E290" t="s">
        <v>1147</v>
      </c>
      <c r="F290">
        <v>31995900299</v>
      </c>
      <c r="G290">
        <v>0</v>
      </c>
      <c r="H290">
        <v>0</v>
      </c>
      <c r="I290" t="s">
        <v>1149</v>
      </c>
      <c r="J290" t="s">
        <v>20</v>
      </c>
      <c r="K290" t="s">
        <v>1150</v>
      </c>
      <c r="L290" t="s">
        <v>1149</v>
      </c>
      <c r="M290" t="s">
        <v>2378</v>
      </c>
      <c r="N290" t="s">
        <v>2379</v>
      </c>
      <c r="O290" t="s">
        <v>2381</v>
      </c>
      <c r="P290" t="s">
        <v>2622</v>
      </c>
      <c r="R290">
        <v>169.9</v>
      </c>
      <c r="S290">
        <v>15</v>
      </c>
      <c r="T290" t="s">
        <v>2395</v>
      </c>
      <c r="U290">
        <v>10</v>
      </c>
      <c r="Y290" s="18">
        <v>1.1120000000000001</v>
      </c>
      <c r="Z290" s="18"/>
      <c r="AA290" s="18"/>
      <c r="AB290" s="18"/>
      <c r="AC290" s="18"/>
      <c r="AD290" s="18"/>
      <c r="AE290" s="18"/>
      <c r="AF290" s="18"/>
      <c r="AG290" s="18">
        <v>1</v>
      </c>
      <c r="AH290">
        <v>1</v>
      </c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>
        <v>0</v>
      </c>
      <c r="AV290" s="18"/>
      <c r="AW290" s="18"/>
      <c r="AX290" s="18"/>
      <c r="AY290" s="18"/>
      <c r="AZ290" s="18"/>
      <c r="BA290" s="18"/>
      <c r="BB290" s="18">
        <v>0.8</v>
      </c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  <c r="BM290" s="19">
        <v>1</v>
      </c>
      <c r="BN290" s="19"/>
      <c r="BO290" s="19"/>
      <c r="BP290" s="19"/>
      <c r="BQ290" s="19"/>
      <c r="BR290" s="19"/>
      <c r="BS290" s="19"/>
      <c r="BT290" s="19"/>
      <c r="BU290" s="19">
        <v>1</v>
      </c>
      <c r="BV290" s="19">
        <v>1</v>
      </c>
      <c r="BW290" s="19"/>
      <c r="BX290" s="19"/>
      <c r="BY290" s="19"/>
      <c r="BZ290" s="19"/>
      <c r="CA290" s="19"/>
      <c r="CB290" s="19"/>
      <c r="CC290" s="19"/>
      <c r="CD290" s="19"/>
      <c r="CE290" s="19"/>
      <c r="CF290" s="19"/>
      <c r="CG290" s="19"/>
      <c r="CH290" s="19"/>
      <c r="CI290" s="19"/>
      <c r="CJ290" s="19"/>
      <c r="CK290" s="19"/>
      <c r="CL290" s="19"/>
      <c r="CM290" s="19"/>
      <c r="CN290" s="19"/>
      <c r="CO290" s="19"/>
      <c r="CP290" s="19">
        <v>2</v>
      </c>
      <c r="CQ290" s="19"/>
      <c r="CR290" s="19"/>
      <c r="CS290" s="19"/>
      <c r="CT290" s="19"/>
      <c r="CU290" s="19"/>
      <c r="CV290" s="19"/>
      <c r="CW290" s="19"/>
      <c r="CX290" s="19"/>
      <c r="CY290" s="19"/>
      <c r="CZ290" s="19"/>
      <c r="DA290" s="19"/>
      <c r="DB290" s="19"/>
      <c r="DC290" s="19"/>
      <c r="DD290" s="19"/>
      <c r="DE290" s="19">
        <v>6</v>
      </c>
      <c r="DF290" s="19"/>
      <c r="DG290" s="19"/>
      <c r="DH290" s="19"/>
      <c r="DI290" s="19"/>
      <c r="DJ290" s="19"/>
      <c r="DK290" s="19"/>
      <c r="DL290" s="19"/>
      <c r="DM290" s="19"/>
      <c r="DN290" s="19"/>
      <c r="DO290" s="19"/>
      <c r="DP290" s="19"/>
      <c r="DQ290" s="19"/>
      <c r="DR290" s="19"/>
      <c r="DS290" s="19"/>
      <c r="DT290" s="23"/>
      <c r="DU290" s="19"/>
      <c r="DV290" s="19"/>
      <c r="DW290" s="23"/>
      <c r="DX290" s="18"/>
      <c r="DY290" s="18"/>
      <c r="DZ290" s="22"/>
      <c r="EA290" s="19"/>
      <c r="EB290" s="19"/>
      <c r="EC290" s="19"/>
      <c r="ED290" s="19"/>
      <c r="EE290" s="19"/>
      <c r="EF290" s="19"/>
      <c r="EG290" s="23"/>
      <c r="EH290" s="18"/>
      <c r="EI290" s="18"/>
      <c r="EJ290" s="18"/>
      <c r="EK290" s="18"/>
      <c r="EL290" s="18"/>
      <c r="EM290" s="18"/>
      <c r="EN290" s="22"/>
      <c r="EO290" s="18"/>
      <c r="EP290" s="18"/>
      <c r="EQ290" s="18"/>
      <c r="ER290" s="18"/>
      <c r="ES290" s="18"/>
      <c r="ET290" s="18"/>
      <c r="EU290" s="22"/>
      <c r="EV290">
        <v>30</v>
      </c>
      <c r="EW290" t="s">
        <v>2657</v>
      </c>
      <c r="FC290">
        <v>0.68200000000000005</v>
      </c>
      <c r="FD290">
        <v>1</v>
      </c>
      <c r="FI290" s="18"/>
      <c r="FJ290" s="18"/>
      <c r="FK290" s="18"/>
      <c r="FL290" s="18"/>
      <c r="FM290" s="18"/>
      <c r="FN290" s="18"/>
      <c r="FO290" s="18"/>
      <c r="FP290" s="18"/>
      <c r="FQ290" s="18"/>
      <c r="FR290" s="18"/>
      <c r="FS290" s="18"/>
      <c r="FT290" s="18"/>
      <c r="FU290" s="18"/>
      <c r="FV290" s="58"/>
      <c r="FW290" s="19"/>
      <c r="FX290" s="19"/>
      <c r="FY290" s="19"/>
      <c r="FZ290" s="19"/>
      <c r="GA290" s="19"/>
      <c r="GB290" s="19"/>
      <c r="GC290" s="19"/>
      <c r="GD290" s="19"/>
      <c r="GE290" s="19"/>
      <c r="GF290" s="19"/>
      <c r="GG290" s="19"/>
      <c r="GH290" s="19"/>
      <c r="GI290" s="19"/>
      <c r="GJ290" s="19"/>
      <c r="GK290" s="19"/>
      <c r="GL290" s="19"/>
      <c r="GM290" s="19"/>
      <c r="GN290" s="19"/>
      <c r="GO290" s="19"/>
      <c r="GP290" s="19"/>
      <c r="GQ290" s="19"/>
      <c r="GR290" s="19"/>
      <c r="GS290" s="19"/>
      <c r="GT290" s="19"/>
      <c r="GU290" s="19"/>
      <c r="GV290" s="19"/>
      <c r="GW290" s="19"/>
      <c r="GX290" s="19"/>
      <c r="GY290" s="19"/>
      <c r="GZ290" s="59"/>
      <c r="HA290" s="19"/>
      <c r="HB290" s="19"/>
      <c r="HC290" s="19"/>
      <c r="HD290" s="19"/>
      <c r="HE290" s="19"/>
      <c r="HF290" s="19"/>
      <c r="HG290" s="19"/>
      <c r="HH290" s="19"/>
      <c r="HI290" s="19"/>
      <c r="HJ290" s="19"/>
      <c r="HK290" s="19"/>
      <c r="HL290" s="19"/>
      <c r="HM290" s="19"/>
      <c r="HN290" s="19"/>
      <c r="HO290" s="19"/>
      <c r="HP290" s="19"/>
    </row>
    <row r="291" spans="2:224" ht="15.75" thickBot="1" x14ac:dyDescent="0.3">
      <c r="B291">
        <v>332</v>
      </c>
      <c r="C291">
        <v>682</v>
      </c>
      <c r="D291" s="62">
        <v>44038</v>
      </c>
      <c r="E291" t="s">
        <v>473</v>
      </c>
      <c r="F291">
        <v>31999832142</v>
      </c>
      <c r="G291" t="s">
        <v>474</v>
      </c>
      <c r="H291">
        <v>0</v>
      </c>
      <c r="I291" t="s">
        <v>475</v>
      </c>
      <c r="J291" t="s">
        <v>20</v>
      </c>
      <c r="K291" t="s">
        <v>476</v>
      </c>
      <c r="L291" t="s">
        <v>475</v>
      </c>
      <c r="M291" t="s">
        <v>2378</v>
      </c>
      <c r="N291" t="s">
        <v>2379</v>
      </c>
      <c r="O291" t="s">
        <v>2381</v>
      </c>
      <c r="P291">
        <v>10</v>
      </c>
      <c r="R291">
        <v>179.9</v>
      </c>
      <c r="S291">
        <v>15</v>
      </c>
      <c r="T291" t="s">
        <v>2404</v>
      </c>
      <c r="U291">
        <v>10</v>
      </c>
      <c r="Y291" s="18">
        <v>0.97599999999999998</v>
      </c>
      <c r="Z291" s="18"/>
      <c r="AA291" s="18"/>
      <c r="AB291" s="18"/>
      <c r="AC291" s="18"/>
      <c r="AD291" s="18">
        <v>0.5</v>
      </c>
      <c r="AE291" s="18"/>
      <c r="AF291" s="18"/>
      <c r="AG291" s="18">
        <v>1</v>
      </c>
      <c r="AH291">
        <v>1</v>
      </c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>
        <v>0</v>
      </c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>
        <v>1.1299999999999999</v>
      </c>
      <c r="BL291" s="18"/>
      <c r="BM291" s="19">
        <v>1</v>
      </c>
      <c r="BN291" s="19"/>
      <c r="BO291" s="19"/>
      <c r="BP291" s="19"/>
      <c r="BQ291" s="19"/>
      <c r="BR291" s="19">
        <v>1</v>
      </c>
      <c r="BS291" s="19"/>
      <c r="BT291" s="19"/>
      <c r="BU291" s="19">
        <v>1</v>
      </c>
      <c r="BV291" s="19">
        <v>1</v>
      </c>
      <c r="BW291" s="19"/>
      <c r="BX291" s="19"/>
      <c r="BY291" s="19"/>
      <c r="BZ291" s="19"/>
      <c r="CA291" s="19"/>
      <c r="CB291" s="19"/>
      <c r="CC291" s="19"/>
      <c r="CD291" s="19"/>
      <c r="CE291" s="19"/>
      <c r="CF291" s="19"/>
      <c r="CG291" s="19"/>
      <c r="CH291" s="19"/>
      <c r="CI291" s="19"/>
      <c r="CJ291" s="19"/>
      <c r="CK291" s="19"/>
      <c r="CL291" s="19"/>
      <c r="CM291" s="19"/>
      <c r="CN291" s="19"/>
      <c r="CO291" s="19"/>
      <c r="CP291" s="19"/>
      <c r="CQ291" s="19"/>
      <c r="CR291" s="19"/>
      <c r="CS291" s="19"/>
      <c r="CT291" s="19"/>
      <c r="CU291" s="19"/>
      <c r="CV291" s="19"/>
      <c r="CW291" s="19"/>
      <c r="CX291" s="19"/>
      <c r="CY291" s="19">
        <v>1</v>
      </c>
      <c r="CZ291" s="19"/>
      <c r="DA291" s="19"/>
      <c r="DB291" s="19"/>
      <c r="DC291" s="19"/>
      <c r="DD291" s="19"/>
      <c r="DE291" s="19"/>
      <c r="DF291" s="19"/>
      <c r="DG291" s="19"/>
      <c r="DH291" s="19"/>
      <c r="DI291" s="19"/>
      <c r="DJ291" s="19"/>
      <c r="DK291" s="19"/>
      <c r="DL291" s="19"/>
      <c r="DM291" s="19"/>
      <c r="DN291" s="19"/>
      <c r="DO291" s="19"/>
      <c r="DP291" s="19"/>
      <c r="DQ291" s="19"/>
      <c r="DR291" s="19"/>
      <c r="DS291" s="19"/>
      <c r="DT291" s="23"/>
      <c r="DU291" s="19"/>
      <c r="DV291" s="19"/>
      <c r="DW291" s="23"/>
      <c r="DX291" s="18"/>
      <c r="DY291" s="18"/>
      <c r="DZ291" s="22"/>
      <c r="EA291" s="19"/>
      <c r="EB291" s="19"/>
      <c r="EC291" s="19"/>
      <c r="ED291" s="19"/>
      <c r="EE291" s="19"/>
      <c r="EF291" s="19"/>
      <c r="EG291" s="23"/>
      <c r="EH291" s="18"/>
      <c r="EI291" s="18"/>
      <c r="EJ291" s="18"/>
      <c r="EK291" s="18"/>
      <c r="EL291" s="18"/>
      <c r="EM291" s="18"/>
      <c r="EN291" s="22"/>
      <c r="EO291" s="18"/>
      <c r="EP291" s="18"/>
      <c r="EQ291" s="18"/>
      <c r="ER291" s="18"/>
      <c r="ES291" s="18"/>
      <c r="ET291" s="18"/>
      <c r="EU291" s="22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58"/>
      <c r="FW291" s="19"/>
      <c r="FX291" s="19"/>
      <c r="FY291" s="19"/>
      <c r="FZ291" s="19"/>
      <c r="GA291" s="19"/>
      <c r="GB291" s="19"/>
      <c r="GC291" s="19"/>
      <c r="GD291" s="19"/>
      <c r="GE291" s="19"/>
      <c r="GF291" s="19"/>
      <c r="GG291" s="19"/>
      <c r="GH291" s="19"/>
      <c r="GI291" s="19"/>
      <c r="GJ291" s="19"/>
      <c r="GK291" s="19"/>
      <c r="GL291" s="19"/>
      <c r="GM291" s="19"/>
      <c r="GN291" s="19"/>
      <c r="GO291" s="19"/>
      <c r="GP291" s="19"/>
      <c r="GQ291" s="19"/>
      <c r="GR291" s="19"/>
      <c r="GS291" s="19"/>
      <c r="GT291" s="19"/>
      <c r="GU291" s="19"/>
      <c r="GV291" s="19"/>
      <c r="GW291" s="19"/>
      <c r="GX291" s="19"/>
      <c r="GY291" s="19"/>
      <c r="GZ291" s="59"/>
      <c r="HA291" s="19"/>
      <c r="HB291" s="19"/>
      <c r="HC291" s="19"/>
      <c r="HD291" s="19"/>
      <c r="HE291" s="19"/>
      <c r="HF291" s="19"/>
      <c r="HG291" s="19"/>
      <c r="HH291" s="19"/>
      <c r="HI291" s="19"/>
      <c r="HJ291" s="19"/>
      <c r="HK291" s="19"/>
      <c r="HL291" s="19"/>
      <c r="HM291" s="19"/>
      <c r="HN291" s="19"/>
      <c r="HO291" s="19"/>
      <c r="HP291" s="19"/>
    </row>
    <row r="292" spans="2:224" ht="15.75" thickBot="1" x14ac:dyDescent="0.3">
      <c r="B292">
        <v>325</v>
      </c>
      <c r="C292">
        <v>563</v>
      </c>
      <c r="D292" s="62">
        <v>44037</v>
      </c>
      <c r="E292" t="s">
        <v>778</v>
      </c>
      <c r="F292">
        <v>31984115665</v>
      </c>
      <c r="G292" t="s">
        <v>779</v>
      </c>
      <c r="H292">
        <v>0</v>
      </c>
      <c r="I292" t="s">
        <v>780</v>
      </c>
      <c r="J292" t="s">
        <v>20</v>
      </c>
      <c r="K292" t="s">
        <v>419</v>
      </c>
      <c r="L292" t="s">
        <v>2659</v>
      </c>
      <c r="M292" t="s">
        <v>2378</v>
      </c>
      <c r="N292" t="s">
        <v>617</v>
      </c>
      <c r="O292" t="s">
        <v>2381</v>
      </c>
      <c r="P292">
        <v>10</v>
      </c>
      <c r="R292">
        <v>202.8</v>
      </c>
      <c r="S292">
        <v>15</v>
      </c>
      <c r="T292" t="s">
        <v>2426</v>
      </c>
      <c r="Y292" s="18">
        <v>0.89800000000000002</v>
      </c>
      <c r="Z292" s="18"/>
      <c r="AA292" s="18"/>
      <c r="AB292" s="18"/>
      <c r="AC292" s="18"/>
      <c r="AD292" s="18">
        <v>0.5</v>
      </c>
      <c r="AE292" s="18"/>
      <c r="AF292" s="18"/>
      <c r="AG292" s="18">
        <v>1</v>
      </c>
      <c r="AH292">
        <v>1</v>
      </c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>
        <v>0</v>
      </c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>
        <v>0.80300000000000005</v>
      </c>
      <c r="BL292" s="18"/>
      <c r="BM292" s="19">
        <v>1</v>
      </c>
      <c r="BN292" s="19"/>
      <c r="BO292" s="19"/>
      <c r="BP292" s="19"/>
      <c r="BQ292" s="19"/>
      <c r="BR292" s="19">
        <v>1</v>
      </c>
      <c r="BS292" s="19"/>
      <c r="BT292" s="19"/>
      <c r="BU292" s="19">
        <v>1</v>
      </c>
      <c r="BV292" s="19">
        <v>1</v>
      </c>
      <c r="BW292" s="19"/>
      <c r="BX292" s="19"/>
      <c r="BY292" s="19"/>
      <c r="BZ292" s="19"/>
      <c r="CA292" s="19"/>
      <c r="CB292" s="19"/>
      <c r="CC292" s="19"/>
      <c r="CD292" s="19"/>
      <c r="CE292" s="19"/>
      <c r="CF292" s="19"/>
      <c r="CG292" s="19"/>
      <c r="CH292" s="19"/>
      <c r="CI292" s="19"/>
      <c r="CJ292" s="19"/>
      <c r="CK292" s="19"/>
      <c r="CL292" s="19"/>
      <c r="CM292" s="19"/>
      <c r="CN292" s="19"/>
      <c r="CO292" s="19"/>
      <c r="CP292" s="19"/>
      <c r="CQ292" s="19"/>
      <c r="CR292" s="19"/>
      <c r="CS292" s="19"/>
      <c r="CT292" s="19"/>
      <c r="CU292" s="19"/>
      <c r="CV292" s="19"/>
      <c r="CW292" s="19"/>
      <c r="CX292" s="19"/>
      <c r="CY292" s="19">
        <v>1</v>
      </c>
      <c r="CZ292" s="19"/>
      <c r="DA292" s="19"/>
      <c r="DB292" s="19"/>
      <c r="DC292" s="19"/>
      <c r="DD292" s="19"/>
      <c r="DE292" s="19"/>
      <c r="DF292" s="19"/>
      <c r="DG292" s="19"/>
      <c r="DH292" s="19"/>
      <c r="DI292" s="19"/>
      <c r="DJ292" s="19">
        <v>1</v>
      </c>
      <c r="DK292" s="19"/>
      <c r="DL292" s="19"/>
      <c r="DM292" s="19"/>
      <c r="DN292" s="19"/>
      <c r="DO292" s="19"/>
      <c r="DP292" s="19"/>
      <c r="DQ292" s="19"/>
      <c r="DR292" s="19"/>
      <c r="DS292" s="19"/>
      <c r="DT292" s="23"/>
      <c r="DU292" s="19"/>
      <c r="DV292" s="19"/>
      <c r="DW292" s="23"/>
      <c r="DX292" s="18"/>
      <c r="DY292" s="18"/>
      <c r="DZ292" s="22"/>
      <c r="EA292" s="19"/>
      <c r="EB292" s="19"/>
      <c r="EC292" s="19"/>
      <c r="ED292" s="19"/>
      <c r="EE292" s="19"/>
      <c r="EF292" s="19"/>
      <c r="EG292" s="23"/>
      <c r="EH292" s="18"/>
      <c r="EI292" s="18"/>
      <c r="EJ292" s="18"/>
      <c r="EK292" s="18"/>
      <c r="EL292" s="18"/>
      <c r="EM292" s="18"/>
      <c r="EN292" s="22"/>
      <c r="EO292" s="18"/>
      <c r="EP292" s="18"/>
      <c r="EQ292" s="18"/>
      <c r="ER292" s="18"/>
      <c r="ES292" s="18"/>
      <c r="ET292" s="18"/>
      <c r="EU292" s="22"/>
      <c r="EV292">
        <v>14</v>
      </c>
      <c r="EW292" t="s">
        <v>2632</v>
      </c>
      <c r="FC292">
        <v>0.80800000000000005</v>
      </c>
      <c r="FD292">
        <v>1</v>
      </c>
      <c r="FI292" s="18"/>
      <c r="FJ292" s="18"/>
      <c r="FK292" s="18"/>
      <c r="FL292" s="18"/>
      <c r="FM292" s="18"/>
      <c r="FN292" s="18"/>
      <c r="FO292" s="18"/>
      <c r="FP292" s="18"/>
      <c r="FQ292" s="18"/>
      <c r="FR292" s="18"/>
      <c r="FS292" s="18"/>
      <c r="FT292" s="18"/>
      <c r="FU292" s="18"/>
      <c r="FV292" s="58"/>
      <c r="FW292" s="19"/>
      <c r="FX292" s="19"/>
      <c r="FY292" s="19"/>
      <c r="FZ292" s="19"/>
      <c r="GA292" s="19"/>
      <c r="GB292" s="19"/>
      <c r="GC292" s="19"/>
      <c r="GD292" s="19"/>
      <c r="GE292" s="19"/>
      <c r="GF292" s="19"/>
      <c r="GG292" s="19"/>
      <c r="GH292" s="19"/>
      <c r="GI292" s="19"/>
      <c r="GJ292" s="19"/>
      <c r="GK292" s="19"/>
      <c r="GL292" s="19"/>
      <c r="GM292" s="19"/>
      <c r="GN292" s="19"/>
      <c r="GO292" s="19"/>
      <c r="GP292" s="19"/>
      <c r="GQ292" s="19"/>
      <c r="GR292" s="19"/>
      <c r="GS292" s="19"/>
      <c r="GT292" s="19"/>
      <c r="GU292" s="19"/>
      <c r="GV292" s="19"/>
      <c r="GW292" s="19"/>
      <c r="GX292" s="19"/>
      <c r="GY292" s="19"/>
      <c r="GZ292" s="59"/>
      <c r="HA292" s="19"/>
      <c r="HB292" s="19"/>
      <c r="HC292" s="19"/>
      <c r="HD292" s="19"/>
      <c r="HE292" s="19"/>
      <c r="HF292" s="19"/>
      <c r="HG292" s="19"/>
      <c r="HH292" s="19"/>
      <c r="HI292" s="19"/>
      <c r="HJ292" s="19"/>
      <c r="HK292" s="19"/>
      <c r="HL292" s="19"/>
      <c r="HM292" s="19"/>
      <c r="HN292" s="19"/>
      <c r="HO292" s="19"/>
      <c r="HP292" s="19"/>
    </row>
    <row r="293" spans="2:224" ht="15.75" thickBot="1" x14ac:dyDescent="0.3">
      <c r="B293">
        <v>316</v>
      </c>
      <c r="C293">
        <v>560</v>
      </c>
      <c r="D293" s="62">
        <v>44036</v>
      </c>
      <c r="E293" t="s">
        <v>786</v>
      </c>
      <c r="F293">
        <v>31994979904</v>
      </c>
      <c r="G293" t="s">
        <v>787</v>
      </c>
      <c r="H293">
        <v>43931</v>
      </c>
      <c r="I293" t="s">
        <v>788</v>
      </c>
      <c r="J293" t="s">
        <v>20</v>
      </c>
      <c r="K293" t="s">
        <v>789</v>
      </c>
      <c r="L293" t="s">
        <v>788</v>
      </c>
      <c r="M293" t="s">
        <v>2378</v>
      </c>
      <c r="N293" t="s">
        <v>2413</v>
      </c>
      <c r="O293" t="s">
        <v>2381</v>
      </c>
      <c r="P293">
        <v>20</v>
      </c>
      <c r="R293">
        <v>319.89999999999998</v>
      </c>
      <c r="S293">
        <v>15</v>
      </c>
      <c r="T293" t="s">
        <v>2380</v>
      </c>
      <c r="Y293" s="18">
        <v>1.9139999999999999</v>
      </c>
      <c r="Z293" s="18">
        <v>1.08</v>
      </c>
      <c r="AA293" s="18"/>
      <c r="AB293" s="18"/>
      <c r="AC293" s="18"/>
      <c r="AD293" s="18">
        <v>1</v>
      </c>
      <c r="AE293" s="18"/>
      <c r="AF293" s="18"/>
      <c r="AG293" s="18">
        <v>1</v>
      </c>
      <c r="AH293">
        <v>2</v>
      </c>
      <c r="AI293" s="18"/>
      <c r="AJ293" s="18"/>
      <c r="AK293" s="18"/>
      <c r="AL293" s="18">
        <v>0.5</v>
      </c>
      <c r="AM293" s="18"/>
      <c r="AN293" s="18"/>
      <c r="AO293" s="18"/>
      <c r="AP293" s="18"/>
      <c r="AQ293" s="18"/>
      <c r="AR293" s="18"/>
      <c r="AS293" s="18"/>
      <c r="AT293" s="18"/>
      <c r="AU293">
        <v>0</v>
      </c>
      <c r="AV293" s="18">
        <v>0.79800000000000004</v>
      </c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  <c r="BM293" s="19">
        <v>2</v>
      </c>
      <c r="BN293" s="19">
        <v>1</v>
      </c>
      <c r="BO293" s="19"/>
      <c r="BP293" s="19"/>
      <c r="BQ293" s="19"/>
      <c r="BR293" s="19">
        <v>2</v>
      </c>
      <c r="BS293" s="19"/>
      <c r="BT293" s="19"/>
      <c r="BU293" s="19">
        <v>1</v>
      </c>
      <c r="BV293" s="19">
        <v>2</v>
      </c>
      <c r="BW293" s="19"/>
      <c r="BX293" s="19"/>
      <c r="BY293" s="19"/>
      <c r="BZ293" s="19">
        <v>1</v>
      </c>
      <c r="CA293" s="19"/>
      <c r="CB293" s="19"/>
      <c r="CC293" s="19"/>
      <c r="CD293" s="19"/>
      <c r="CE293" s="19"/>
      <c r="CF293" s="19"/>
      <c r="CG293" s="19"/>
      <c r="CH293" s="19"/>
      <c r="CI293" s="19"/>
      <c r="CJ293" s="19">
        <v>1</v>
      </c>
      <c r="CK293" s="19"/>
      <c r="CL293" s="19"/>
      <c r="CM293" s="19"/>
      <c r="CN293" s="19"/>
      <c r="CO293" s="19"/>
      <c r="CP293" s="19"/>
      <c r="CQ293" s="19"/>
      <c r="CR293" s="19"/>
      <c r="CS293" s="19"/>
      <c r="CT293" s="19"/>
      <c r="CU293" s="19"/>
      <c r="CV293" s="19"/>
      <c r="CW293" s="19"/>
      <c r="CX293" s="19"/>
      <c r="CY293" s="19"/>
      <c r="CZ293" s="19"/>
      <c r="DA293" s="19"/>
      <c r="DB293" s="19"/>
      <c r="DC293" s="19"/>
      <c r="DD293" s="19"/>
      <c r="DE293" s="19"/>
      <c r="DF293" s="19"/>
      <c r="DG293" s="19"/>
      <c r="DH293" s="19"/>
      <c r="DI293" s="19"/>
      <c r="DJ293" s="19"/>
      <c r="DK293" s="19"/>
      <c r="DL293" s="19"/>
      <c r="DM293" s="19"/>
      <c r="DN293" s="19"/>
      <c r="DO293" s="19"/>
      <c r="DP293" s="19"/>
      <c r="DQ293" s="19"/>
      <c r="DR293" s="19"/>
      <c r="DS293" s="19"/>
      <c r="DT293" s="23"/>
      <c r="DU293" s="19"/>
      <c r="DV293" s="19"/>
      <c r="DW293" s="23"/>
      <c r="DX293" s="18"/>
      <c r="DY293" s="18"/>
      <c r="DZ293" s="22"/>
      <c r="EA293" s="19"/>
      <c r="EB293" s="19"/>
      <c r="EC293" s="19"/>
      <c r="ED293" s="19"/>
      <c r="EE293" s="19"/>
      <c r="EF293" s="19"/>
      <c r="EG293" s="23"/>
      <c r="EH293" s="18"/>
      <c r="EI293" s="18"/>
      <c r="EJ293" s="18"/>
      <c r="EK293" s="18"/>
      <c r="EL293" s="18"/>
      <c r="EM293" s="18"/>
      <c r="EN293" s="22"/>
      <c r="EO293" s="18"/>
      <c r="EP293" s="18"/>
      <c r="EQ293" s="18"/>
      <c r="ER293" s="18"/>
      <c r="ES293" s="18"/>
      <c r="ET293" s="18"/>
      <c r="EU293" s="22"/>
      <c r="FC293">
        <v>0.95799999999999996</v>
      </c>
      <c r="FD293">
        <v>1</v>
      </c>
      <c r="FI293" s="18"/>
      <c r="FJ293" s="18"/>
      <c r="FK293" s="18"/>
      <c r="FL293" s="18"/>
      <c r="FM293" s="18"/>
      <c r="FN293" s="18"/>
      <c r="FO293" s="18"/>
      <c r="FP293" s="18"/>
      <c r="FQ293" s="18"/>
      <c r="FR293" s="18"/>
      <c r="FS293" s="18"/>
      <c r="FT293" s="18"/>
      <c r="FU293" s="18"/>
      <c r="FV293" s="58"/>
      <c r="FW293" s="19"/>
      <c r="FX293" s="19"/>
      <c r="FY293" s="19"/>
      <c r="FZ293" s="19"/>
      <c r="GA293" s="19"/>
      <c r="GB293" s="19"/>
      <c r="GC293" s="19"/>
      <c r="GD293" s="19"/>
      <c r="GE293" s="19"/>
      <c r="GF293" s="19"/>
      <c r="GG293" s="19"/>
      <c r="GH293" s="19"/>
      <c r="GI293" s="19"/>
      <c r="GJ293" s="19"/>
      <c r="GK293" s="19"/>
      <c r="GL293" s="19"/>
      <c r="GM293" s="19"/>
      <c r="GN293" s="19"/>
      <c r="GO293" s="19"/>
      <c r="GP293" s="19"/>
      <c r="GQ293" s="19"/>
      <c r="GR293" s="19"/>
      <c r="GS293" s="19"/>
      <c r="GT293" s="19"/>
      <c r="GU293" s="19"/>
      <c r="GV293" s="19"/>
      <c r="GW293" s="19"/>
      <c r="GX293" s="19"/>
      <c r="GY293" s="19"/>
      <c r="GZ293" s="59"/>
      <c r="HA293" s="19"/>
      <c r="HB293" s="19"/>
      <c r="HC293" s="19"/>
      <c r="HD293" s="19"/>
      <c r="HE293" s="19"/>
      <c r="HF293" s="19"/>
      <c r="HG293" s="19"/>
      <c r="HH293" s="19"/>
      <c r="HI293" s="19"/>
      <c r="HJ293" s="19"/>
      <c r="HK293" s="19"/>
      <c r="HL293" s="19"/>
      <c r="HM293" s="19"/>
      <c r="HN293" s="19"/>
      <c r="HO293" s="19"/>
      <c r="HP293" s="19"/>
    </row>
    <row r="294" spans="2:224" ht="15.75" thickBot="1" x14ac:dyDescent="0.3">
      <c r="B294">
        <v>313</v>
      </c>
      <c r="C294">
        <v>673</v>
      </c>
      <c r="D294" s="62">
        <v>44036</v>
      </c>
      <c r="E294" t="s">
        <v>497</v>
      </c>
      <c r="F294">
        <v>31987522723</v>
      </c>
      <c r="G294" t="s">
        <v>498</v>
      </c>
      <c r="H294">
        <v>0</v>
      </c>
      <c r="I294" t="s">
        <v>499</v>
      </c>
      <c r="J294" t="s">
        <v>20</v>
      </c>
      <c r="K294" t="s">
        <v>500</v>
      </c>
      <c r="L294" t="s">
        <v>499</v>
      </c>
      <c r="M294" t="s">
        <v>2378</v>
      </c>
      <c r="N294" t="s">
        <v>2379</v>
      </c>
      <c r="O294" t="s">
        <v>2381</v>
      </c>
      <c r="P294" t="s">
        <v>2662</v>
      </c>
      <c r="R294">
        <v>129.9</v>
      </c>
      <c r="S294">
        <v>15</v>
      </c>
      <c r="T294" t="s">
        <v>2380</v>
      </c>
      <c r="V294" t="s">
        <v>2644</v>
      </c>
      <c r="Y294" s="18"/>
      <c r="Z294" s="18"/>
      <c r="AA294" s="18"/>
      <c r="AB294" s="18"/>
      <c r="AC294" s="18"/>
      <c r="AD294" s="18">
        <v>0.5</v>
      </c>
      <c r="AE294" s="18"/>
      <c r="AF294" s="18"/>
      <c r="AG294" s="18">
        <v>1</v>
      </c>
      <c r="AH294">
        <v>0</v>
      </c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>
        <v>0</v>
      </c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>
        <v>0.83799999999999997</v>
      </c>
      <c r="BL294" s="18"/>
      <c r="BM294" s="19"/>
      <c r="BN294" s="19"/>
      <c r="BO294" s="19"/>
      <c r="BP294" s="19"/>
      <c r="BQ294" s="19"/>
      <c r="BR294" s="19">
        <v>1</v>
      </c>
      <c r="BS294" s="19"/>
      <c r="BT294" s="19"/>
      <c r="BU294" s="19">
        <v>1</v>
      </c>
      <c r="BV294" s="19"/>
      <c r="BW294" s="19"/>
      <c r="BX294" s="19"/>
      <c r="BY294" s="19"/>
      <c r="BZ294" s="19"/>
      <c r="CA294" s="19"/>
      <c r="CB294" s="19"/>
      <c r="CC294" s="19"/>
      <c r="CD294" s="19"/>
      <c r="CE294" s="19"/>
      <c r="CF294" s="19"/>
      <c r="CG294" s="19"/>
      <c r="CH294" s="19"/>
      <c r="CI294" s="19"/>
      <c r="CJ294" s="19"/>
      <c r="CK294" s="19"/>
      <c r="CL294" s="19"/>
      <c r="CM294" s="19"/>
      <c r="CN294" s="19"/>
      <c r="CO294" s="19"/>
      <c r="CP294" s="19"/>
      <c r="CQ294" s="19"/>
      <c r="CR294" s="19"/>
      <c r="CS294" s="19"/>
      <c r="CT294" s="19"/>
      <c r="CU294" s="19"/>
      <c r="CV294" s="19"/>
      <c r="CW294" s="19"/>
      <c r="CX294" s="19"/>
      <c r="CY294" s="19">
        <v>1</v>
      </c>
      <c r="CZ294" s="19"/>
      <c r="DA294" s="19"/>
      <c r="DB294" s="19"/>
      <c r="DC294" s="19"/>
      <c r="DD294" s="19"/>
      <c r="DE294" s="19"/>
      <c r="DF294" s="19"/>
      <c r="DG294" s="19"/>
      <c r="DH294" s="19"/>
      <c r="DI294" s="19"/>
      <c r="DJ294" s="19"/>
      <c r="DK294" s="19"/>
      <c r="DL294" s="19"/>
      <c r="DM294" s="19"/>
      <c r="DN294" s="19"/>
      <c r="DO294" s="19"/>
      <c r="DP294" s="19"/>
      <c r="DQ294" s="19"/>
      <c r="DR294" s="19"/>
      <c r="DS294" s="19"/>
      <c r="DT294" s="23"/>
      <c r="DU294" s="19"/>
      <c r="DV294" s="19"/>
      <c r="DW294" s="23"/>
      <c r="DX294" s="18"/>
      <c r="DY294" s="18"/>
      <c r="DZ294" s="22"/>
      <c r="EA294" s="19"/>
      <c r="EB294" s="19"/>
      <c r="EC294" s="19"/>
      <c r="ED294" s="19"/>
      <c r="EE294" s="19"/>
      <c r="EF294" s="19"/>
      <c r="EG294" s="23"/>
      <c r="EH294" s="18"/>
      <c r="EI294" s="18"/>
      <c r="EJ294" s="18"/>
      <c r="EK294" s="18"/>
      <c r="EL294" s="18"/>
      <c r="EM294" s="18"/>
      <c r="EN294" s="22"/>
      <c r="EO294" s="18"/>
      <c r="EP294" s="18"/>
      <c r="EQ294" s="18"/>
      <c r="ER294" s="18"/>
      <c r="ES294" s="18"/>
      <c r="ET294" s="18"/>
      <c r="EU294" s="22"/>
      <c r="FC294">
        <v>0.754</v>
      </c>
      <c r="FD294">
        <v>1</v>
      </c>
      <c r="FG294">
        <v>0.52600000000000002</v>
      </c>
      <c r="FH294">
        <v>1</v>
      </c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58"/>
      <c r="FW294" s="19"/>
      <c r="FX294" s="19"/>
      <c r="FY294" s="19"/>
      <c r="FZ294" s="19"/>
      <c r="GA294" s="19"/>
      <c r="GB294" s="19"/>
      <c r="GC294" s="19"/>
      <c r="GD294" s="19"/>
      <c r="GE294" s="19"/>
      <c r="GF294" s="19"/>
      <c r="GG294" s="19"/>
      <c r="GH294" s="19"/>
      <c r="GI294" s="19"/>
      <c r="GJ294" s="19"/>
      <c r="GK294" s="19"/>
      <c r="GL294" s="19"/>
      <c r="GM294" s="19"/>
      <c r="GN294" s="19"/>
      <c r="GO294" s="19"/>
      <c r="GP294" s="19"/>
      <c r="GQ294" s="19"/>
      <c r="GR294" s="19"/>
      <c r="GS294" s="19"/>
      <c r="GT294" s="19"/>
      <c r="GU294" s="19"/>
      <c r="GV294" s="19"/>
      <c r="GW294" s="19"/>
      <c r="GX294" s="19"/>
      <c r="GY294" s="19"/>
      <c r="GZ294" s="59"/>
      <c r="HA294" s="19"/>
      <c r="HB294" s="19"/>
      <c r="HC294" s="19"/>
      <c r="HD294" s="19"/>
      <c r="HE294" s="19"/>
      <c r="HF294" s="19"/>
      <c r="HG294" s="19"/>
      <c r="HH294" s="19"/>
      <c r="HI294" s="19"/>
      <c r="HJ294" s="19"/>
      <c r="HK294" s="19"/>
      <c r="HL294" s="19"/>
      <c r="HM294" s="19"/>
      <c r="HN294" s="19"/>
      <c r="HO294" s="19"/>
      <c r="HP294" s="19"/>
    </row>
    <row r="295" spans="2:224" ht="15.75" thickBot="1" x14ac:dyDescent="0.3">
      <c r="B295">
        <v>311</v>
      </c>
      <c r="C295">
        <v>653</v>
      </c>
      <c r="D295" s="62">
        <v>44036</v>
      </c>
      <c r="E295" t="s">
        <v>552</v>
      </c>
      <c r="F295">
        <v>31996422169</v>
      </c>
      <c r="G295" t="s">
        <v>553</v>
      </c>
      <c r="H295">
        <v>0</v>
      </c>
      <c r="I295" t="s">
        <v>554</v>
      </c>
      <c r="J295" t="s">
        <v>20</v>
      </c>
      <c r="K295" t="s">
        <v>555</v>
      </c>
      <c r="L295" t="s">
        <v>554</v>
      </c>
      <c r="M295" t="s">
        <v>2378</v>
      </c>
      <c r="N295" t="s">
        <v>2379</v>
      </c>
      <c r="O295" t="s">
        <v>2381</v>
      </c>
      <c r="P295">
        <v>5</v>
      </c>
      <c r="R295">
        <v>89.9</v>
      </c>
      <c r="S295">
        <v>15</v>
      </c>
      <c r="T295" t="s">
        <v>2444</v>
      </c>
      <c r="U295">
        <v>7</v>
      </c>
      <c r="V295" t="s">
        <v>2663</v>
      </c>
      <c r="Y295" s="18"/>
      <c r="Z295" s="18"/>
      <c r="AA295" s="18"/>
      <c r="AB295" s="18"/>
      <c r="AC295" s="18"/>
      <c r="AD295" s="18"/>
      <c r="AE295" s="18"/>
      <c r="AF295" s="18"/>
      <c r="AG295" s="18">
        <v>1</v>
      </c>
      <c r="AH295">
        <v>1</v>
      </c>
      <c r="AI295" s="18"/>
      <c r="AJ295" s="18"/>
      <c r="AK295" s="18"/>
      <c r="AL295" s="18"/>
      <c r="AM295" s="18"/>
      <c r="AN295" s="18"/>
      <c r="AO295" s="18"/>
      <c r="AP295" s="18">
        <v>1.1659999999999999</v>
      </c>
      <c r="AQ295" s="18"/>
      <c r="AR295" s="18"/>
      <c r="AS295" s="18"/>
      <c r="AT295" s="18"/>
      <c r="AU295">
        <v>0</v>
      </c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  <c r="BM295" s="19"/>
      <c r="BN295" s="19"/>
      <c r="BO295" s="19"/>
      <c r="BP295" s="19"/>
      <c r="BQ295" s="19"/>
      <c r="BR295" s="19"/>
      <c r="BS295" s="19"/>
      <c r="BT295" s="19"/>
      <c r="BU295" s="19">
        <v>1</v>
      </c>
      <c r="BV295" s="19">
        <v>1</v>
      </c>
      <c r="BW295" s="19"/>
      <c r="BX295" s="19"/>
      <c r="BY295" s="19"/>
      <c r="BZ295" s="19"/>
      <c r="CA295" s="19"/>
      <c r="CB295" s="19"/>
      <c r="CC295" s="19"/>
      <c r="CD295" s="19">
        <v>1</v>
      </c>
      <c r="CE295" s="19"/>
      <c r="CF295" s="19"/>
      <c r="CG295" s="19"/>
      <c r="CH295" s="19"/>
      <c r="CI295" s="19"/>
      <c r="CJ295" s="19"/>
      <c r="CK295" s="19"/>
      <c r="CL295" s="19"/>
      <c r="CM295" s="19"/>
      <c r="CN295" s="19"/>
      <c r="CO295" s="19"/>
      <c r="CP295" s="19"/>
      <c r="CQ295" s="19"/>
      <c r="CR295" s="19"/>
      <c r="CS295" s="19"/>
      <c r="CT295" s="19"/>
      <c r="CU295" s="19"/>
      <c r="CV295" s="19"/>
      <c r="CW295" s="19"/>
      <c r="CX295" s="19"/>
      <c r="CY295" s="19"/>
      <c r="CZ295" s="19"/>
      <c r="DA295" s="19"/>
      <c r="DB295" s="19"/>
      <c r="DC295" s="19"/>
      <c r="DD295" s="19"/>
      <c r="DE295" s="19"/>
      <c r="DF295" s="19"/>
      <c r="DG295" s="19"/>
      <c r="DH295" s="19"/>
      <c r="DI295" s="19"/>
      <c r="DJ295" s="19"/>
      <c r="DK295" s="19"/>
      <c r="DL295" s="19"/>
      <c r="DM295" s="19"/>
      <c r="DN295" s="19"/>
      <c r="DO295" s="19"/>
      <c r="DP295" s="19"/>
      <c r="DQ295" s="19"/>
      <c r="DR295" s="19"/>
      <c r="DS295" s="19"/>
      <c r="DT295" s="23"/>
      <c r="DU295" s="19"/>
      <c r="DV295" s="19"/>
      <c r="DW295" s="23"/>
      <c r="DX295" s="18"/>
      <c r="DY295" s="18"/>
      <c r="DZ295" s="22"/>
      <c r="EA295" s="19"/>
      <c r="EB295" s="19"/>
      <c r="EC295" s="19"/>
      <c r="ED295" s="19"/>
      <c r="EE295" s="19"/>
      <c r="EF295" s="19"/>
      <c r="EG295" s="23"/>
      <c r="EH295" s="18"/>
      <c r="EI295" s="18"/>
      <c r="EJ295" s="18"/>
      <c r="EK295" s="18"/>
      <c r="EL295" s="18"/>
      <c r="EM295" s="18"/>
      <c r="EN295" s="22"/>
      <c r="EO295" s="18"/>
      <c r="EP295" s="18"/>
      <c r="EQ295" s="18"/>
      <c r="ER295" s="18"/>
      <c r="ES295" s="18"/>
      <c r="ET295" s="18"/>
      <c r="EU295" s="22"/>
      <c r="FI295" s="18"/>
      <c r="FJ295" s="18"/>
      <c r="FK295" s="18"/>
      <c r="FL295" s="18"/>
      <c r="FM295" s="18"/>
      <c r="FN295" s="18"/>
      <c r="FO295" s="18"/>
      <c r="FP295" s="18"/>
      <c r="FQ295" s="18"/>
      <c r="FR295" s="18"/>
      <c r="FS295" s="18"/>
      <c r="FT295" s="18"/>
      <c r="FU295" s="18"/>
      <c r="FV295" s="58"/>
      <c r="FW295" s="19"/>
      <c r="FX295" s="19"/>
      <c r="FY295" s="19"/>
      <c r="FZ295" s="19"/>
      <c r="GA295" s="19"/>
      <c r="GB295" s="19"/>
      <c r="GC295" s="19"/>
      <c r="GD295" s="19"/>
      <c r="GE295" s="19"/>
      <c r="GF295" s="19"/>
      <c r="GG295" s="19"/>
      <c r="GH295" s="19"/>
      <c r="GI295" s="19"/>
      <c r="GJ295" s="19"/>
      <c r="GK295" s="19"/>
      <c r="GL295" s="19"/>
      <c r="GM295" s="19"/>
      <c r="GN295" s="19"/>
      <c r="GO295" s="19"/>
      <c r="GP295" s="19"/>
      <c r="GQ295" s="19"/>
      <c r="GR295" s="19"/>
      <c r="GS295" s="19"/>
      <c r="GT295" s="19"/>
      <c r="GU295" s="19"/>
      <c r="GV295" s="19"/>
      <c r="GW295" s="19"/>
      <c r="GX295" s="19"/>
      <c r="GY295" s="19"/>
      <c r="GZ295" s="59"/>
      <c r="HA295" s="19"/>
      <c r="HB295" s="19"/>
      <c r="HC295" s="19"/>
      <c r="HD295" s="19"/>
      <c r="HE295" s="19"/>
      <c r="HF295" s="19"/>
      <c r="HG295" s="19"/>
      <c r="HH295" s="19"/>
      <c r="HI295" s="19"/>
      <c r="HJ295" s="19"/>
      <c r="HK295" s="19"/>
      <c r="HL295" s="19"/>
      <c r="HM295" s="19"/>
      <c r="HN295" s="19"/>
      <c r="HO295" s="19"/>
      <c r="HP295" s="19"/>
    </row>
    <row r="296" spans="2:224" ht="15.75" thickBot="1" x14ac:dyDescent="0.3">
      <c r="B296">
        <v>276</v>
      </c>
      <c r="C296">
        <v>660</v>
      </c>
      <c r="D296" s="43">
        <v>44030</v>
      </c>
      <c r="E296" t="s">
        <v>530</v>
      </c>
      <c r="F296">
        <v>31987741825</v>
      </c>
      <c r="G296" t="s">
        <v>531</v>
      </c>
      <c r="H296">
        <v>0</v>
      </c>
      <c r="I296" t="s">
        <v>532</v>
      </c>
      <c r="J296" t="s">
        <v>20</v>
      </c>
      <c r="K296" t="s">
        <v>533</v>
      </c>
      <c r="L296" t="s">
        <v>532</v>
      </c>
      <c r="M296" t="s">
        <v>2378</v>
      </c>
      <c r="N296" t="s">
        <v>2379</v>
      </c>
      <c r="O296" t="s">
        <v>2381</v>
      </c>
      <c r="P296" t="s">
        <v>2622</v>
      </c>
      <c r="R296">
        <v>149.9</v>
      </c>
      <c r="S296">
        <v>15</v>
      </c>
      <c r="T296" t="s">
        <v>2430</v>
      </c>
      <c r="V296" t="s">
        <v>2644</v>
      </c>
      <c r="Y296" s="67">
        <v>1.1020000000000001</v>
      </c>
      <c r="Z296" s="67"/>
      <c r="AA296" s="67"/>
      <c r="AB296" s="67"/>
      <c r="AC296" s="67"/>
      <c r="AD296" s="67"/>
      <c r="AE296" s="67"/>
      <c r="AF296" s="67"/>
      <c r="AG296" s="67">
        <v>1</v>
      </c>
      <c r="AH296">
        <v>0</v>
      </c>
      <c r="AI296" s="67"/>
      <c r="AJ296" s="67"/>
      <c r="AK296" s="67"/>
      <c r="AL296" s="67"/>
      <c r="AM296" s="67"/>
      <c r="AN296" s="67"/>
      <c r="AO296" s="67"/>
      <c r="AP296" s="67"/>
      <c r="AQ296" s="67"/>
      <c r="AR296" s="67"/>
      <c r="AS296" s="67"/>
      <c r="AT296" s="67"/>
      <c r="AU296">
        <v>0</v>
      </c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  <c r="BI296" s="67"/>
      <c r="BJ296" s="67"/>
      <c r="BK296" s="67"/>
      <c r="BL296" s="67"/>
      <c r="BM296" s="68">
        <v>1</v>
      </c>
      <c r="BN296" s="68"/>
      <c r="BO296" s="68"/>
      <c r="BP296" s="68"/>
      <c r="BQ296" s="68"/>
      <c r="BR296" s="68"/>
      <c r="BS296" s="68"/>
      <c r="BT296" s="68"/>
      <c r="BU296" s="68">
        <v>1</v>
      </c>
      <c r="BV296" s="68"/>
      <c r="BW296" s="68"/>
      <c r="BX296" s="68"/>
      <c r="BY296" s="68"/>
      <c r="BZ296" s="68"/>
      <c r="CA296" s="68"/>
      <c r="CB296" s="68"/>
      <c r="CC296" s="68"/>
      <c r="CD296" s="68"/>
      <c r="CE296" s="68"/>
      <c r="CF296" s="68"/>
      <c r="CG296" s="68"/>
      <c r="CH296" s="68"/>
      <c r="CI296" s="68"/>
      <c r="CJ296" s="68"/>
      <c r="CK296" s="68"/>
      <c r="CL296" s="68"/>
      <c r="CM296" s="68"/>
      <c r="CN296" s="68"/>
      <c r="CO296" s="68"/>
      <c r="CP296" s="68"/>
      <c r="CQ296" s="68"/>
      <c r="CR296" s="68"/>
      <c r="CS296" s="68"/>
      <c r="CT296" s="68"/>
      <c r="CU296" s="68"/>
      <c r="CV296" s="68"/>
      <c r="CW296" s="68"/>
      <c r="CX296" s="68"/>
      <c r="CY296" s="68"/>
      <c r="CZ296" s="68"/>
      <c r="DA296" s="68"/>
      <c r="DB296" s="68"/>
      <c r="DC296" s="68"/>
      <c r="DD296" s="68"/>
      <c r="DE296" s="68"/>
      <c r="DF296" s="68"/>
      <c r="DG296" s="68"/>
      <c r="DH296" s="68"/>
      <c r="DI296" s="68"/>
      <c r="DJ296" s="68"/>
      <c r="DK296" s="68"/>
      <c r="DL296" s="68"/>
      <c r="DM296" s="68"/>
      <c r="DN296" s="68"/>
      <c r="DO296" s="68"/>
      <c r="DP296" s="68"/>
      <c r="DQ296" s="68"/>
      <c r="DR296" s="68"/>
      <c r="DS296" s="68"/>
      <c r="DT296" s="69"/>
      <c r="DU296" s="68"/>
      <c r="DV296" s="68"/>
      <c r="DW296" s="69"/>
      <c r="DX296" s="67"/>
      <c r="DY296" s="67"/>
      <c r="DZ296" s="70"/>
      <c r="EA296" s="68"/>
      <c r="EB296" s="68"/>
      <c r="EC296" s="68"/>
      <c r="ED296" s="68"/>
      <c r="EE296" s="68"/>
      <c r="EF296" s="68"/>
      <c r="EG296" s="69"/>
      <c r="EH296" s="67"/>
      <c r="EI296" s="67"/>
      <c r="EJ296" s="67"/>
      <c r="EK296" s="67"/>
      <c r="EL296" s="67"/>
      <c r="EM296" s="67"/>
      <c r="EN296" s="70"/>
      <c r="EO296" s="67"/>
      <c r="EP296" s="67"/>
      <c r="EQ296" s="67"/>
      <c r="ER296" s="67"/>
      <c r="ES296" s="67"/>
      <c r="ET296" s="67"/>
      <c r="EU296" s="70"/>
      <c r="EZ296">
        <v>0.5</v>
      </c>
      <c r="FA296">
        <v>1</v>
      </c>
      <c r="FC296">
        <v>0.68600000000000005</v>
      </c>
      <c r="FD296">
        <v>1</v>
      </c>
      <c r="FG296">
        <v>0.64200000000000002</v>
      </c>
      <c r="FH296">
        <v>1</v>
      </c>
      <c r="FI296" s="67"/>
      <c r="FJ296" s="67"/>
      <c r="FK296" s="67"/>
      <c r="FL296" s="67"/>
      <c r="FM296" s="67"/>
      <c r="FN296" s="67"/>
      <c r="FO296" s="67"/>
      <c r="FP296" s="67"/>
      <c r="FQ296" s="67"/>
      <c r="FR296" s="67"/>
      <c r="FS296" s="67"/>
      <c r="FT296" s="67"/>
      <c r="FU296" s="67"/>
      <c r="FV296" s="8"/>
      <c r="FW296" s="68"/>
      <c r="FX296" s="68"/>
      <c r="FY296" s="68"/>
      <c r="FZ296" s="68"/>
      <c r="GA296" s="68"/>
      <c r="GB296" s="68"/>
      <c r="GC296" s="68"/>
      <c r="GD296" s="68"/>
      <c r="GE296" s="68"/>
      <c r="GF296" s="68"/>
      <c r="GG296" s="68"/>
      <c r="GH296" s="68"/>
      <c r="GI296" s="68"/>
      <c r="GJ296" s="68"/>
      <c r="GK296" s="68"/>
      <c r="GL296" s="68"/>
      <c r="GM296" s="68"/>
      <c r="GN296" s="68"/>
      <c r="GO296" s="68"/>
      <c r="GP296" s="68"/>
      <c r="GQ296" s="68"/>
      <c r="GR296" s="68"/>
      <c r="GS296" s="68"/>
      <c r="GT296" s="68"/>
      <c r="GU296" s="68"/>
      <c r="GV296" s="68"/>
      <c r="GW296" s="68"/>
      <c r="GX296" s="68"/>
      <c r="GY296" s="68"/>
      <c r="GZ296" s="9"/>
      <c r="HA296" s="68"/>
      <c r="HB296" s="68"/>
      <c r="HC296" s="68"/>
      <c r="HD296" s="68"/>
      <c r="HE296" s="68"/>
      <c r="HF296" s="68"/>
      <c r="HG296" s="68"/>
      <c r="HH296" s="68"/>
      <c r="HI296" s="68"/>
      <c r="HJ296" s="68"/>
      <c r="HK296" s="68"/>
      <c r="HL296" s="68"/>
      <c r="HM296" s="68"/>
      <c r="HN296" s="68"/>
      <c r="HO296" s="68"/>
      <c r="HP296" s="68"/>
    </row>
    <row r="297" spans="2:224" ht="15.75" thickBot="1" x14ac:dyDescent="0.3">
      <c r="B297">
        <v>269</v>
      </c>
      <c r="C297">
        <v>69</v>
      </c>
      <c r="D297" s="43">
        <v>44029</v>
      </c>
      <c r="E297" t="s">
        <v>2196</v>
      </c>
      <c r="F297">
        <v>31991970654</v>
      </c>
      <c r="G297">
        <v>0</v>
      </c>
      <c r="H297">
        <v>0</v>
      </c>
      <c r="I297" t="s">
        <v>2197</v>
      </c>
      <c r="J297" t="s">
        <v>20</v>
      </c>
      <c r="K297" t="s">
        <v>2198</v>
      </c>
      <c r="L297" t="s">
        <v>2197</v>
      </c>
      <c r="M297" t="s">
        <v>2378</v>
      </c>
      <c r="N297" t="s">
        <v>2379</v>
      </c>
      <c r="O297" t="s">
        <v>2381</v>
      </c>
      <c r="P297" t="s">
        <v>2431</v>
      </c>
      <c r="R297">
        <v>429.28</v>
      </c>
      <c r="S297">
        <v>15</v>
      </c>
      <c r="T297" t="s">
        <v>2666</v>
      </c>
      <c r="V297" t="s">
        <v>2644</v>
      </c>
      <c r="Y297" s="67"/>
      <c r="Z297" s="67">
        <v>2.2160000000000002</v>
      </c>
      <c r="AA297" s="67"/>
      <c r="AB297" s="67"/>
      <c r="AC297" s="67"/>
      <c r="AD297" s="67"/>
      <c r="AE297" s="67"/>
      <c r="AF297" s="67"/>
      <c r="AG297" s="67"/>
      <c r="AH297">
        <v>1</v>
      </c>
      <c r="AI297" s="67"/>
      <c r="AJ297" s="67"/>
      <c r="AK297" s="67">
        <v>2.16</v>
      </c>
      <c r="AL297" s="67"/>
      <c r="AM297" s="67"/>
      <c r="AN297" s="67"/>
      <c r="AO297" s="67"/>
      <c r="AP297" s="67"/>
      <c r="AQ297" s="67"/>
      <c r="AR297" s="67"/>
      <c r="AS297" s="67"/>
      <c r="AT297" s="67"/>
      <c r="AU297">
        <v>0</v>
      </c>
      <c r="AV297" s="67"/>
      <c r="AW297" s="67"/>
      <c r="AX297" s="67"/>
      <c r="AY297" s="67"/>
      <c r="AZ297" s="67"/>
      <c r="BA297" s="67"/>
      <c r="BB297" s="67"/>
      <c r="BC297" s="67">
        <v>2.036</v>
      </c>
      <c r="BD297" s="67"/>
      <c r="BE297" s="67"/>
      <c r="BF297" s="67"/>
      <c r="BG297" s="67"/>
      <c r="BH297" s="67"/>
      <c r="BI297" s="67"/>
      <c r="BJ297" s="67"/>
      <c r="BK297" s="67"/>
      <c r="BL297" s="67"/>
      <c r="BM297" s="68"/>
      <c r="BN297" s="68">
        <v>2</v>
      </c>
      <c r="BO297" s="68"/>
      <c r="BP297" s="68"/>
      <c r="BQ297" s="68"/>
      <c r="BR297" s="68"/>
      <c r="BS297" s="68"/>
      <c r="BT297" s="68"/>
      <c r="BU297" s="68"/>
      <c r="BV297" s="68">
        <v>1</v>
      </c>
      <c r="BW297" s="68"/>
      <c r="BX297" s="68"/>
      <c r="BY297" s="68">
        <v>2</v>
      </c>
      <c r="BZ297" s="68"/>
      <c r="CA297" s="68"/>
      <c r="CB297" s="68"/>
      <c r="CC297" s="68"/>
      <c r="CD297" s="68"/>
      <c r="CE297" s="68"/>
      <c r="CF297" s="68"/>
      <c r="CG297" s="68"/>
      <c r="CH297" s="68"/>
      <c r="CI297" s="68"/>
      <c r="CJ297" s="68"/>
      <c r="CK297" s="68"/>
      <c r="CL297" s="68"/>
      <c r="CM297" s="68"/>
      <c r="CN297" s="68"/>
      <c r="CO297" s="68"/>
      <c r="CP297" s="68"/>
      <c r="CQ297" s="68">
        <v>2</v>
      </c>
      <c r="CR297" s="68"/>
      <c r="CS297" s="68"/>
      <c r="CT297" s="68"/>
      <c r="CU297" s="68"/>
      <c r="CV297" s="68"/>
      <c r="CW297" s="68"/>
      <c r="CX297" s="68"/>
      <c r="CY297" s="68"/>
      <c r="CZ297" s="68"/>
      <c r="DA297" s="68"/>
      <c r="DB297" s="68"/>
      <c r="DC297" s="68"/>
      <c r="DD297" s="68"/>
      <c r="DE297" s="68"/>
      <c r="DF297" s="68"/>
      <c r="DG297" s="68"/>
      <c r="DH297" s="68"/>
      <c r="DI297" s="68"/>
      <c r="DJ297" s="68"/>
      <c r="DK297" s="68"/>
      <c r="DL297" s="68"/>
      <c r="DM297" s="68"/>
      <c r="DN297" s="68"/>
      <c r="DO297" s="68"/>
      <c r="DP297" s="68"/>
      <c r="DQ297" s="68"/>
      <c r="DR297" s="68"/>
      <c r="DS297" s="68"/>
      <c r="DT297" s="69"/>
      <c r="DU297" s="68"/>
      <c r="DV297" s="68"/>
      <c r="DW297" s="69"/>
      <c r="DX297" s="67"/>
      <c r="DY297" s="67"/>
      <c r="DZ297" s="70"/>
      <c r="EA297" s="68"/>
      <c r="EB297" s="68"/>
      <c r="EC297" s="68"/>
      <c r="ED297" s="68"/>
      <c r="EE297" s="68"/>
      <c r="EF297" s="68"/>
      <c r="EG297" s="69"/>
      <c r="EH297" s="67"/>
      <c r="EI297" s="67"/>
      <c r="EJ297" s="67"/>
      <c r="EK297" s="67"/>
      <c r="EL297" s="67"/>
      <c r="EM297" s="67"/>
      <c r="EN297" s="70"/>
      <c r="EO297" s="67"/>
      <c r="EP297" s="67"/>
      <c r="EQ297" s="67"/>
      <c r="ER297" s="67"/>
      <c r="ES297" s="67"/>
      <c r="ET297" s="67"/>
      <c r="EU297" s="70"/>
      <c r="EV297">
        <v>12</v>
      </c>
      <c r="EW297" t="s">
        <v>2627</v>
      </c>
      <c r="FI297" s="67"/>
      <c r="FJ297" s="67"/>
      <c r="FK297" s="67"/>
      <c r="FL297" s="67"/>
      <c r="FM297" s="67"/>
      <c r="FN297" s="67"/>
      <c r="FO297" s="67"/>
      <c r="FP297" s="67"/>
      <c r="FQ297" s="67"/>
      <c r="FR297" s="67"/>
      <c r="FS297" s="67"/>
      <c r="FT297" s="67"/>
      <c r="FU297" s="67"/>
      <c r="FV297" s="8"/>
      <c r="FW297" s="68"/>
      <c r="FX297" s="68"/>
      <c r="FY297" s="68"/>
      <c r="FZ297" s="68"/>
      <c r="GA297" s="68"/>
      <c r="GB297" s="68"/>
      <c r="GC297" s="68"/>
      <c r="GD297" s="68"/>
      <c r="GE297" s="68"/>
      <c r="GF297" s="68"/>
      <c r="GG297" s="68"/>
      <c r="GH297" s="68"/>
      <c r="GI297" s="68"/>
      <c r="GJ297" s="68"/>
      <c r="GK297" s="68"/>
      <c r="GL297" s="68"/>
      <c r="GM297" s="68"/>
      <c r="GN297" s="68"/>
      <c r="GO297" s="68"/>
      <c r="GP297" s="68"/>
      <c r="GQ297" s="68"/>
      <c r="GR297" s="68"/>
      <c r="GS297" s="68"/>
      <c r="GT297" s="68"/>
      <c r="GU297" s="68"/>
      <c r="GV297" s="68"/>
      <c r="GW297" s="68"/>
      <c r="GX297" s="68"/>
      <c r="GY297" s="68"/>
      <c r="GZ297" s="9"/>
      <c r="HA297" s="68"/>
      <c r="HB297" s="68"/>
      <c r="HC297" s="68"/>
      <c r="HD297" s="68"/>
      <c r="HE297" s="68"/>
      <c r="HF297" s="68"/>
      <c r="HG297" s="68"/>
      <c r="HH297" s="68"/>
      <c r="HI297" s="68"/>
      <c r="HJ297" s="68"/>
      <c r="HK297" s="68"/>
      <c r="HL297" s="68"/>
      <c r="HM297" s="68"/>
      <c r="HN297" s="68"/>
      <c r="HO297" s="68"/>
      <c r="HP297" s="68"/>
    </row>
    <row r="298" spans="2:224" ht="15.75" thickBot="1" x14ac:dyDescent="0.3">
      <c r="B298">
        <v>268</v>
      </c>
      <c r="C298">
        <v>656</v>
      </c>
      <c r="D298" s="43">
        <v>44029</v>
      </c>
      <c r="E298" t="s">
        <v>543</v>
      </c>
      <c r="F298">
        <v>31992121649</v>
      </c>
      <c r="G298" t="s">
        <v>544</v>
      </c>
      <c r="H298">
        <v>0</v>
      </c>
      <c r="I298" t="s">
        <v>545</v>
      </c>
      <c r="J298" t="s">
        <v>20</v>
      </c>
      <c r="K298" t="s">
        <v>546</v>
      </c>
      <c r="L298" t="s">
        <v>545</v>
      </c>
      <c r="M298" t="s">
        <v>2378</v>
      </c>
      <c r="N298" t="s">
        <v>2379</v>
      </c>
      <c r="O298" t="s">
        <v>2381</v>
      </c>
      <c r="P298" t="s">
        <v>2431</v>
      </c>
      <c r="R298">
        <v>270</v>
      </c>
      <c r="S298">
        <v>15</v>
      </c>
      <c r="T298" t="s">
        <v>2430</v>
      </c>
      <c r="U298">
        <v>10</v>
      </c>
      <c r="Y298" s="67"/>
      <c r="Z298" s="67">
        <v>1.1479999999999999</v>
      </c>
      <c r="AA298" s="67"/>
      <c r="AB298" s="67"/>
      <c r="AC298" s="67"/>
      <c r="AD298" s="67">
        <v>0.5</v>
      </c>
      <c r="AE298" s="67"/>
      <c r="AF298" s="67"/>
      <c r="AG298" s="67"/>
      <c r="AH298">
        <v>0</v>
      </c>
      <c r="AI298" s="67"/>
      <c r="AJ298" s="67"/>
      <c r="AK298" s="67">
        <v>1.01</v>
      </c>
      <c r="AL298" s="67"/>
      <c r="AM298" s="67">
        <v>1</v>
      </c>
      <c r="AN298" s="67"/>
      <c r="AO298" s="67"/>
      <c r="AP298" s="67"/>
      <c r="AQ298" s="67">
        <v>1.5</v>
      </c>
      <c r="AR298" s="67"/>
      <c r="AS298" s="67"/>
      <c r="AT298" s="67"/>
      <c r="AU298">
        <v>0</v>
      </c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  <c r="BI298" s="67"/>
      <c r="BJ298" s="67"/>
      <c r="BK298" s="67"/>
      <c r="BL298" s="67"/>
      <c r="BM298" s="68"/>
      <c r="BN298" s="68">
        <v>1</v>
      </c>
      <c r="BO298" s="68"/>
      <c r="BP298" s="68"/>
      <c r="BQ298" s="68"/>
      <c r="BR298" s="68">
        <v>1</v>
      </c>
      <c r="BS298" s="68"/>
      <c r="BT298" s="68"/>
      <c r="BU298" s="68"/>
      <c r="BV298" s="68"/>
      <c r="BW298" s="68"/>
      <c r="BX298" s="68"/>
      <c r="BY298" s="68">
        <v>1</v>
      </c>
      <c r="BZ298" s="68"/>
      <c r="CA298" s="68">
        <v>2</v>
      </c>
      <c r="CB298" s="68"/>
      <c r="CC298" s="68"/>
      <c r="CD298" s="68"/>
      <c r="CE298" s="68">
        <v>3</v>
      </c>
      <c r="CF298" s="68"/>
      <c r="CG298" s="68"/>
      <c r="CH298" s="68"/>
      <c r="CI298" s="68"/>
      <c r="CJ298" s="68"/>
      <c r="CK298" s="68"/>
      <c r="CL298" s="68"/>
      <c r="CM298" s="68"/>
      <c r="CN298" s="68"/>
      <c r="CO298" s="68"/>
      <c r="CP298" s="68"/>
      <c r="CQ298" s="68"/>
      <c r="CR298" s="68"/>
      <c r="CS298" s="68"/>
      <c r="CT298" s="68"/>
      <c r="CU298" s="68"/>
      <c r="CV298" s="68"/>
      <c r="CW298" s="68"/>
      <c r="CX298" s="68"/>
      <c r="CY298" s="68"/>
      <c r="CZ298" s="68"/>
      <c r="DA298" s="68"/>
      <c r="DB298" s="68"/>
      <c r="DC298" s="68"/>
      <c r="DD298" s="68"/>
      <c r="DE298" s="68"/>
      <c r="DF298" s="68"/>
      <c r="DG298" s="68"/>
      <c r="DH298" s="68"/>
      <c r="DI298" s="68"/>
      <c r="DJ298" s="68"/>
      <c r="DK298" s="68"/>
      <c r="DL298" s="68"/>
      <c r="DM298" s="68"/>
      <c r="DN298" s="68"/>
      <c r="DO298" s="68"/>
      <c r="DP298" s="68"/>
      <c r="DQ298" s="68"/>
      <c r="DR298" s="68"/>
      <c r="DS298" s="68"/>
      <c r="DT298" s="69"/>
      <c r="DU298" s="68"/>
      <c r="DV298" s="68"/>
      <c r="DW298" s="69"/>
      <c r="DX298" s="67"/>
      <c r="DY298" s="67"/>
      <c r="DZ298" s="70"/>
      <c r="EA298" s="68"/>
      <c r="EB298" s="68"/>
      <c r="EC298" s="68"/>
      <c r="ED298" s="68"/>
      <c r="EE298" s="68"/>
      <c r="EF298" s="68"/>
      <c r="EG298" s="69"/>
      <c r="EH298" s="67"/>
      <c r="EI298" s="67"/>
      <c r="EJ298" s="67"/>
      <c r="EK298" s="67"/>
      <c r="EL298" s="67"/>
      <c r="EM298" s="67"/>
      <c r="EN298" s="70"/>
      <c r="EO298" s="67"/>
      <c r="EP298" s="67"/>
      <c r="EQ298" s="67"/>
      <c r="ER298" s="67"/>
      <c r="ES298" s="67"/>
      <c r="ET298" s="67"/>
      <c r="EU298" s="70"/>
      <c r="EZ298">
        <v>1</v>
      </c>
      <c r="FA298">
        <v>2</v>
      </c>
      <c r="FC298">
        <v>0.82799999999999996</v>
      </c>
      <c r="FD298">
        <v>1</v>
      </c>
      <c r="FI298" s="67"/>
      <c r="FJ298" s="67"/>
      <c r="FK298" s="67"/>
      <c r="FL298" s="67"/>
      <c r="FM298" s="67"/>
      <c r="FN298" s="67"/>
      <c r="FO298" s="67"/>
      <c r="FP298" s="67"/>
      <c r="FQ298" s="67"/>
      <c r="FR298" s="67"/>
      <c r="FS298" s="67"/>
      <c r="FT298" s="67"/>
      <c r="FU298" s="67"/>
      <c r="FV298" s="8"/>
      <c r="FW298" s="68"/>
      <c r="FX298" s="68"/>
      <c r="FY298" s="68"/>
      <c r="FZ298" s="68"/>
      <c r="GA298" s="68"/>
      <c r="GB298" s="68"/>
      <c r="GC298" s="68"/>
      <c r="GD298" s="68"/>
      <c r="GE298" s="68"/>
      <c r="GF298" s="68"/>
      <c r="GG298" s="68"/>
      <c r="GH298" s="68"/>
      <c r="GI298" s="68"/>
      <c r="GJ298" s="68"/>
      <c r="GK298" s="68"/>
      <c r="GL298" s="68"/>
      <c r="GM298" s="68"/>
      <c r="GN298" s="68"/>
      <c r="GO298" s="68"/>
      <c r="GP298" s="68"/>
      <c r="GQ298" s="68"/>
      <c r="GR298" s="68"/>
      <c r="GS298" s="68"/>
      <c r="GT298" s="68"/>
      <c r="GU298" s="68"/>
      <c r="GV298" s="68"/>
      <c r="GW298" s="68"/>
      <c r="GX298" s="68"/>
      <c r="GY298" s="68"/>
      <c r="GZ298" s="9"/>
      <c r="HA298" s="68"/>
      <c r="HB298" s="68"/>
      <c r="HC298" s="68"/>
      <c r="HD298" s="68"/>
      <c r="HE298" s="68"/>
      <c r="HF298" s="68"/>
      <c r="HG298" s="68"/>
      <c r="HH298" s="68"/>
      <c r="HI298" s="68"/>
      <c r="HJ298" s="68"/>
      <c r="HK298" s="68"/>
      <c r="HL298" s="68"/>
      <c r="HM298" s="68"/>
      <c r="HN298" s="68"/>
      <c r="HO298" s="68"/>
      <c r="HP298" s="68"/>
    </row>
    <row r="299" spans="2:224" ht="15.75" thickBot="1" x14ac:dyDescent="0.3">
      <c r="B299">
        <v>263</v>
      </c>
      <c r="C299">
        <v>655</v>
      </c>
      <c r="D299" s="43">
        <v>44029</v>
      </c>
      <c r="E299" t="s">
        <v>547</v>
      </c>
      <c r="F299">
        <v>31994627539</v>
      </c>
      <c r="G299">
        <v>0</v>
      </c>
      <c r="H299">
        <v>0</v>
      </c>
      <c r="I299" t="s">
        <v>549</v>
      </c>
      <c r="J299" t="s">
        <v>20</v>
      </c>
      <c r="K299" t="s">
        <v>546</v>
      </c>
      <c r="L299" t="s">
        <v>549</v>
      </c>
      <c r="M299" t="s">
        <v>2378</v>
      </c>
      <c r="N299" t="s">
        <v>2379</v>
      </c>
      <c r="O299" t="s">
        <v>2381</v>
      </c>
      <c r="P299">
        <v>10</v>
      </c>
      <c r="R299">
        <v>169.9</v>
      </c>
      <c r="S299">
        <v>15</v>
      </c>
      <c r="T299" t="s">
        <v>2669</v>
      </c>
      <c r="U299">
        <v>10</v>
      </c>
      <c r="V299" t="s">
        <v>2619</v>
      </c>
      <c r="Y299" s="67">
        <v>0.89200000000000002</v>
      </c>
      <c r="Z299" s="67"/>
      <c r="AA299" s="67"/>
      <c r="AB299" s="67">
        <v>0.78</v>
      </c>
      <c r="AC299" s="67"/>
      <c r="AD299" s="67"/>
      <c r="AE299" s="67"/>
      <c r="AF299" s="67"/>
      <c r="AG299" s="67">
        <v>1</v>
      </c>
      <c r="AH299">
        <v>1</v>
      </c>
      <c r="AI299" s="67"/>
      <c r="AJ299" s="67"/>
      <c r="AK299" s="67"/>
      <c r="AL299" s="67"/>
      <c r="AM299" s="67"/>
      <c r="AN299" s="67"/>
      <c r="AO299" s="67"/>
      <c r="AP299" s="67"/>
      <c r="AQ299" s="67"/>
      <c r="AR299" s="67"/>
      <c r="AS299" s="67"/>
      <c r="AT299" s="67"/>
      <c r="AU299">
        <v>0</v>
      </c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  <c r="BI299" s="67"/>
      <c r="BJ299" s="67"/>
      <c r="BK299" s="67"/>
      <c r="BL299" s="67"/>
      <c r="BM299" s="68">
        <v>1</v>
      </c>
      <c r="BN299" s="68"/>
      <c r="BO299" s="68"/>
      <c r="BP299" s="68">
        <v>1</v>
      </c>
      <c r="BQ299" s="68"/>
      <c r="BR299" s="68"/>
      <c r="BS299" s="68"/>
      <c r="BT299" s="68"/>
      <c r="BU299" s="68">
        <v>1</v>
      </c>
      <c r="BV299" s="68">
        <v>1</v>
      </c>
      <c r="BW299" s="68"/>
      <c r="BX299" s="68"/>
      <c r="BY299" s="68"/>
      <c r="BZ299" s="68"/>
      <c r="CA299" s="68"/>
      <c r="CB299" s="68"/>
      <c r="CC299" s="68"/>
      <c r="CD299" s="68"/>
      <c r="CE299" s="68"/>
      <c r="CF299" s="68"/>
      <c r="CG299" s="68"/>
      <c r="CH299" s="68"/>
      <c r="CI299" s="68"/>
      <c r="CJ299" s="68"/>
      <c r="CK299" s="68"/>
      <c r="CL299" s="68"/>
      <c r="CM299" s="68"/>
      <c r="CN299" s="68"/>
      <c r="CO299" s="68"/>
      <c r="CP299" s="68"/>
      <c r="CQ299" s="68"/>
      <c r="CR299" s="68"/>
      <c r="CS299" s="68"/>
      <c r="CT299" s="68"/>
      <c r="CU299" s="68"/>
      <c r="CV299" s="68"/>
      <c r="CW299" s="68"/>
      <c r="CX299" s="68"/>
      <c r="CY299" s="68"/>
      <c r="CZ299" s="68"/>
      <c r="DA299" s="68">
        <v>1</v>
      </c>
      <c r="DB299" s="68"/>
      <c r="DC299" s="68"/>
      <c r="DD299" s="68"/>
      <c r="DE299" s="68"/>
      <c r="DF299" s="68"/>
      <c r="DG299" s="68"/>
      <c r="DH299" s="68"/>
      <c r="DI299" s="68"/>
      <c r="DJ299" s="68"/>
      <c r="DK299" s="68"/>
      <c r="DL299" s="68"/>
      <c r="DM299" s="68"/>
      <c r="DN299" s="68"/>
      <c r="DO299" s="68"/>
      <c r="DP299" s="68"/>
      <c r="DQ299" s="68"/>
      <c r="DR299" s="68"/>
      <c r="DS299" s="68"/>
      <c r="DT299" s="69"/>
      <c r="DU299" s="68"/>
      <c r="DV299" s="68"/>
      <c r="DW299" s="69"/>
      <c r="DX299" s="67"/>
      <c r="DY299" s="67"/>
      <c r="DZ299" s="70"/>
      <c r="EA299" s="68"/>
      <c r="EB299" s="68"/>
      <c r="EC299" s="68"/>
      <c r="ED299" s="68"/>
      <c r="EE299" s="68"/>
      <c r="EF299" s="68"/>
      <c r="EG299" s="69"/>
      <c r="EH299" s="67"/>
      <c r="EI299" s="67"/>
      <c r="EJ299" s="67"/>
      <c r="EK299" s="67"/>
      <c r="EL299" s="67"/>
      <c r="EM299" s="67"/>
      <c r="EN299" s="70"/>
      <c r="EO299" s="67"/>
      <c r="EP299" s="67"/>
      <c r="EQ299" s="67"/>
      <c r="ER299" s="67"/>
      <c r="ES299" s="67"/>
      <c r="ET299" s="67"/>
      <c r="EU299" s="70"/>
      <c r="EZ299">
        <v>0.5</v>
      </c>
      <c r="FA299">
        <v>1</v>
      </c>
      <c r="FI299" s="67"/>
      <c r="FJ299" s="67"/>
      <c r="FK299" s="67"/>
      <c r="FL299" s="67"/>
      <c r="FM299" s="67"/>
      <c r="FN299" s="67"/>
      <c r="FO299" s="67"/>
      <c r="FP299" s="67"/>
      <c r="FQ299" s="67"/>
      <c r="FR299" s="67"/>
      <c r="FS299" s="67"/>
      <c r="FT299" s="67"/>
      <c r="FU299" s="67"/>
      <c r="FV299" s="8"/>
      <c r="FW299" s="68"/>
      <c r="FX299" s="68"/>
      <c r="FY299" s="68"/>
      <c r="FZ299" s="68"/>
      <c r="GA299" s="68"/>
      <c r="GB299" s="68"/>
      <c r="GC299" s="68"/>
      <c r="GD299" s="68"/>
      <c r="GE299" s="68"/>
      <c r="GF299" s="68"/>
      <c r="GG299" s="68"/>
      <c r="GH299" s="68"/>
      <c r="GI299" s="68"/>
      <c r="GJ299" s="68"/>
      <c r="GK299" s="68"/>
      <c r="GL299" s="68"/>
      <c r="GM299" s="68"/>
      <c r="GN299" s="68"/>
      <c r="GO299" s="68"/>
      <c r="GP299" s="68"/>
      <c r="GQ299" s="68"/>
      <c r="GR299" s="68"/>
      <c r="GS299" s="68"/>
      <c r="GT299" s="68"/>
      <c r="GU299" s="68"/>
      <c r="GV299" s="68"/>
      <c r="GW299" s="68"/>
      <c r="GX299" s="68"/>
      <c r="GY299" s="68"/>
      <c r="GZ299" s="9"/>
      <c r="HA299" s="68"/>
      <c r="HB299" s="68"/>
      <c r="HC299" s="68"/>
      <c r="HD299" s="68"/>
      <c r="HE299" s="68"/>
      <c r="HF299" s="68"/>
      <c r="HG299" s="68"/>
      <c r="HH299" s="68"/>
      <c r="HI299" s="68"/>
      <c r="HJ299" s="68"/>
      <c r="HK299" s="68"/>
      <c r="HL299" s="68"/>
      <c r="HM299" s="68"/>
      <c r="HN299" s="68"/>
      <c r="HO299" s="68"/>
      <c r="HP299" s="68"/>
    </row>
    <row r="300" spans="2:224" ht="15.75" thickBot="1" x14ac:dyDescent="0.3">
      <c r="B300">
        <v>258</v>
      </c>
      <c r="C300">
        <v>654</v>
      </c>
      <c r="D300" s="43">
        <v>44029</v>
      </c>
      <c r="E300" t="s">
        <v>550</v>
      </c>
      <c r="F300">
        <v>31991218519</v>
      </c>
      <c r="G300">
        <v>0</v>
      </c>
      <c r="H300">
        <v>0</v>
      </c>
      <c r="I300" t="s">
        <v>551</v>
      </c>
      <c r="J300" t="s">
        <v>20</v>
      </c>
      <c r="K300" t="s">
        <v>546</v>
      </c>
      <c r="L300" t="s">
        <v>551</v>
      </c>
      <c r="M300" t="s">
        <v>2378</v>
      </c>
      <c r="N300" t="s">
        <v>2379</v>
      </c>
      <c r="O300" t="s">
        <v>2381</v>
      </c>
      <c r="P300" t="s">
        <v>2622</v>
      </c>
      <c r="R300">
        <v>150</v>
      </c>
      <c r="S300">
        <v>15</v>
      </c>
      <c r="T300" t="s">
        <v>2395</v>
      </c>
      <c r="Y300" s="67">
        <v>1.006</v>
      </c>
      <c r="Z300" s="67"/>
      <c r="AA300" s="67"/>
      <c r="AB300" s="67"/>
      <c r="AC300" s="67">
        <v>0.75</v>
      </c>
      <c r="AD300" s="67"/>
      <c r="AE300" s="67"/>
      <c r="AF300" s="67"/>
      <c r="AG300" s="67">
        <v>1</v>
      </c>
      <c r="AH300">
        <v>0</v>
      </c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>
        <v>0</v>
      </c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  <c r="BI300" s="67"/>
      <c r="BJ300" s="67"/>
      <c r="BK300" s="67"/>
      <c r="BL300" s="67"/>
      <c r="BM300" s="68">
        <v>1</v>
      </c>
      <c r="BN300" s="68"/>
      <c r="BO300" s="68"/>
      <c r="BP300" s="68"/>
      <c r="BQ300" s="68">
        <v>1</v>
      </c>
      <c r="BR300" s="68"/>
      <c r="BS300" s="68"/>
      <c r="BT300" s="68"/>
      <c r="BU300" s="68">
        <v>1</v>
      </c>
      <c r="BV300" s="68"/>
      <c r="BW300" s="68"/>
      <c r="BX300" s="68"/>
      <c r="BY300" s="68"/>
      <c r="BZ300" s="68"/>
      <c r="CA300" s="68"/>
      <c r="CB300" s="68"/>
      <c r="CC300" s="68"/>
      <c r="CD300" s="68"/>
      <c r="CE300" s="68"/>
      <c r="CF300" s="68"/>
      <c r="CG300" s="68"/>
      <c r="CH300" s="68"/>
      <c r="CI300" s="68"/>
      <c r="CJ300" s="68"/>
      <c r="CK300" s="68"/>
      <c r="CL300" s="68"/>
      <c r="CM300" s="68"/>
      <c r="CN300" s="68"/>
      <c r="CO300" s="68"/>
      <c r="CP300" s="68"/>
      <c r="CQ300" s="68"/>
      <c r="CR300" s="68"/>
      <c r="CS300" s="68"/>
      <c r="CT300" s="68"/>
      <c r="CU300" s="68"/>
      <c r="CV300" s="68"/>
      <c r="CW300" s="68"/>
      <c r="CX300" s="68"/>
      <c r="CY300" s="68"/>
      <c r="CZ300" s="68"/>
      <c r="DA300" s="68"/>
      <c r="DB300" s="68"/>
      <c r="DC300" s="68"/>
      <c r="DD300" s="68"/>
      <c r="DE300" s="68"/>
      <c r="DF300" s="68"/>
      <c r="DG300" s="68"/>
      <c r="DH300" s="68"/>
      <c r="DI300" s="68"/>
      <c r="DJ300" s="68"/>
      <c r="DK300" s="68"/>
      <c r="DL300" s="68"/>
      <c r="DM300" s="68"/>
      <c r="DN300" s="68"/>
      <c r="DO300" s="68"/>
      <c r="DP300" s="68"/>
      <c r="DQ300" s="68"/>
      <c r="DR300" s="68"/>
      <c r="DS300" s="68"/>
      <c r="DT300" s="69"/>
      <c r="DU300" s="68"/>
      <c r="DV300" s="68"/>
      <c r="DW300" s="69"/>
      <c r="DX300" s="67"/>
      <c r="DY300" s="67"/>
      <c r="DZ300" s="70"/>
      <c r="EA300" s="68"/>
      <c r="EB300" s="68"/>
      <c r="EC300" s="68"/>
      <c r="ED300" s="68"/>
      <c r="EE300" s="68"/>
      <c r="EF300" s="68"/>
      <c r="EG300" s="69"/>
      <c r="EH300" s="67"/>
      <c r="EI300" s="67"/>
      <c r="EJ300" s="67"/>
      <c r="EK300" s="67"/>
      <c r="EL300" s="67"/>
      <c r="EM300" s="67"/>
      <c r="EN300" s="70"/>
      <c r="EO300" s="67"/>
      <c r="EP300" s="67"/>
      <c r="EQ300" s="67"/>
      <c r="ER300" s="67"/>
      <c r="ES300" s="67"/>
      <c r="ET300" s="67"/>
      <c r="EU300" s="70"/>
      <c r="EZ300">
        <v>0.5</v>
      </c>
      <c r="FA300">
        <v>1</v>
      </c>
      <c r="FG300">
        <v>0.52</v>
      </c>
      <c r="FH300">
        <v>1</v>
      </c>
      <c r="FI300" s="67"/>
      <c r="FJ300" s="67"/>
      <c r="FK300" s="67"/>
      <c r="FL300" s="67"/>
      <c r="FM300" s="67"/>
      <c r="FN300" s="67"/>
      <c r="FO300" s="67"/>
      <c r="FP300" s="67"/>
      <c r="FQ300" s="67"/>
      <c r="FR300" s="67"/>
      <c r="FS300" s="67"/>
      <c r="FT300" s="67"/>
      <c r="FU300" s="67"/>
      <c r="FV300" s="8"/>
      <c r="FW300" s="68"/>
      <c r="FX300" s="68"/>
      <c r="FY300" s="68"/>
      <c r="FZ300" s="68"/>
      <c r="GA300" s="68"/>
      <c r="GB300" s="68"/>
      <c r="GC300" s="68"/>
      <c r="GD300" s="68"/>
      <c r="GE300" s="68"/>
      <c r="GF300" s="68"/>
      <c r="GG300" s="68"/>
      <c r="GH300" s="68"/>
      <c r="GI300" s="68"/>
      <c r="GJ300" s="68"/>
      <c r="GK300" s="68"/>
      <c r="GL300" s="68"/>
      <c r="GM300" s="68"/>
      <c r="GN300" s="68"/>
      <c r="GO300" s="68"/>
      <c r="GP300" s="68"/>
      <c r="GQ300" s="68"/>
      <c r="GR300" s="68"/>
      <c r="GS300" s="68"/>
      <c r="GT300" s="68"/>
      <c r="GU300" s="68"/>
      <c r="GV300" s="68"/>
      <c r="GW300" s="68"/>
      <c r="GX300" s="68"/>
      <c r="GY300" s="68"/>
      <c r="GZ300" s="9"/>
      <c r="HA300" s="68"/>
      <c r="HB300" s="68"/>
      <c r="HC300" s="68"/>
      <c r="HD300" s="68"/>
      <c r="HE300" s="68"/>
      <c r="HF300" s="68"/>
      <c r="HG300" s="68"/>
      <c r="HH300" s="68"/>
      <c r="HI300" s="68"/>
      <c r="HJ300" s="68"/>
      <c r="HK300" s="68"/>
      <c r="HL300" s="68"/>
      <c r="HM300" s="68"/>
      <c r="HN300" s="68"/>
      <c r="HO300" s="68"/>
      <c r="HP300" s="68"/>
    </row>
    <row r="301" spans="2:224" ht="15.75" thickBot="1" x14ac:dyDescent="0.3">
      <c r="B301">
        <v>238</v>
      </c>
      <c r="C301">
        <v>69</v>
      </c>
      <c r="D301" s="43">
        <v>44024</v>
      </c>
      <c r="E301" t="s">
        <v>2196</v>
      </c>
      <c r="F301">
        <v>31991970654</v>
      </c>
      <c r="G301">
        <v>0</v>
      </c>
      <c r="H301">
        <v>0</v>
      </c>
      <c r="I301" t="s">
        <v>2197</v>
      </c>
      <c r="J301" t="s">
        <v>20</v>
      </c>
      <c r="K301" t="s">
        <v>2198</v>
      </c>
      <c r="M301" t="s">
        <v>2378</v>
      </c>
      <c r="N301" t="s">
        <v>2379</v>
      </c>
      <c r="O301" t="s">
        <v>2381</v>
      </c>
      <c r="P301" t="s">
        <v>2431</v>
      </c>
      <c r="R301">
        <v>102.03</v>
      </c>
      <c r="S301">
        <v>15</v>
      </c>
      <c r="T301" t="s">
        <v>2669</v>
      </c>
      <c r="Y301" s="67"/>
      <c r="Z301" s="67"/>
      <c r="AA301" s="67"/>
      <c r="AB301" s="67"/>
      <c r="AC301" s="67">
        <v>0.7</v>
      </c>
      <c r="AD301" s="67"/>
      <c r="AE301" s="67"/>
      <c r="AF301" s="67"/>
      <c r="AG301" s="67"/>
      <c r="AH301">
        <v>0</v>
      </c>
      <c r="AI301" s="67"/>
      <c r="AJ301" s="67"/>
      <c r="AK301" s="67"/>
      <c r="AL301" s="67"/>
      <c r="AM301" s="67"/>
      <c r="AN301" s="67"/>
      <c r="AO301" s="67"/>
      <c r="AP301" s="67"/>
      <c r="AQ301" s="67"/>
      <c r="AR301" s="67"/>
      <c r="AS301" s="67"/>
      <c r="AT301" s="67"/>
      <c r="AU301">
        <v>0</v>
      </c>
      <c r="AV301" s="67"/>
      <c r="AW301" s="67"/>
      <c r="AX301" s="67"/>
      <c r="AY301" s="67"/>
      <c r="AZ301" s="67"/>
      <c r="BA301" s="67"/>
      <c r="BB301" s="67"/>
      <c r="BC301" s="67"/>
      <c r="BD301" s="67">
        <v>0.5</v>
      </c>
      <c r="BE301" s="67"/>
      <c r="BF301" s="67"/>
      <c r="BG301" s="67"/>
      <c r="BH301" s="67"/>
      <c r="BI301" s="67"/>
      <c r="BJ301" s="67"/>
      <c r="BK301" s="67">
        <v>1.038</v>
      </c>
      <c r="BL301" s="67"/>
      <c r="BM301" s="68"/>
      <c r="BN301" s="68"/>
      <c r="BO301" s="68"/>
      <c r="BP301" s="68"/>
      <c r="BQ301" s="68">
        <v>1</v>
      </c>
      <c r="BR301" s="68"/>
      <c r="BS301" s="68"/>
      <c r="BT301" s="68"/>
      <c r="BU301" s="68"/>
      <c r="BV301" s="68"/>
      <c r="BW301" s="68"/>
      <c r="BX301" s="68"/>
      <c r="BY301" s="68"/>
      <c r="BZ301" s="68"/>
      <c r="CA301" s="68"/>
      <c r="CB301" s="68"/>
      <c r="CC301" s="68"/>
      <c r="CD301" s="68"/>
      <c r="CE301" s="68"/>
      <c r="CF301" s="68"/>
      <c r="CG301" s="68"/>
      <c r="CH301" s="68"/>
      <c r="CI301" s="68"/>
      <c r="CJ301" s="68"/>
      <c r="CK301" s="68"/>
      <c r="CL301" s="68"/>
      <c r="CM301" s="68"/>
      <c r="CN301" s="68"/>
      <c r="CO301" s="68"/>
      <c r="CP301" s="68"/>
      <c r="CQ301" s="68"/>
      <c r="CR301" s="68">
        <v>1</v>
      </c>
      <c r="CS301" s="68"/>
      <c r="CT301" s="68"/>
      <c r="CU301" s="68"/>
      <c r="CV301" s="68"/>
      <c r="CW301" s="68"/>
      <c r="CX301" s="68"/>
      <c r="CY301" s="68">
        <v>1</v>
      </c>
      <c r="CZ301" s="68"/>
      <c r="DA301" s="68"/>
      <c r="DB301" s="68"/>
      <c r="DC301" s="68"/>
      <c r="DD301" s="68"/>
      <c r="DE301" s="68"/>
      <c r="DF301" s="68"/>
      <c r="DG301" s="68"/>
      <c r="DH301" s="68"/>
      <c r="DI301" s="68"/>
      <c r="DJ301" s="68"/>
      <c r="DK301" s="68"/>
      <c r="DL301" s="68"/>
      <c r="DM301" s="68"/>
      <c r="DN301" s="68"/>
      <c r="DO301" s="68"/>
      <c r="DP301" s="68"/>
      <c r="DQ301" s="68"/>
      <c r="DR301" s="68"/>
      <c r="DS301" s="68"/>
      <c r="DT301" s="69"/>
      <c r="DU301" s="68"/>
      <c r="DV301" s="68"/>
      <c r="DW301" s="69"/>
      <c r="DX301" s="67"/>
      <c r="DY301" s="67"/>
      <c r="DZ301" s="70"/>
      <c r="EA301" s="68"/>
      <c r="EB301" s="68"/>
      <c r="EC301" s="68"/>
      <c r="ED301" s="68"/>
      <c r="EE301" s="68"/>
      <c r="EF301" s="68"/>
      <c r="EG301" s="69"/>
      <c r="EH301" s="67"/>
      <c r="EI301" s="67"/>
      <c r="EJ301" s="67"/>
      <c r="EK301" s="67"/>
      <c r="EL301" s="67"/>
      <c r="EM301" s="67"/>
      <c r="EN301" s="70"/>
      <c r="EO301" s="67"/>
      <c r="EP301" s="67"/>
      <c r="EQ301" s="67"/>
      <c r="ER301" s="67"/>
      <c r="ES301" s="67"/>
      <c r="ET301" s="67"/>
      <c r="EU301" s="70"/>
      <c r="FI301" s="67"/>
      <c r="FJ301" s="67"/>
      <c r="FK301" s="67"/>
      <c r="FL301" s="67"/>
      <c r="FM301" s="67"/>
      <c r="FN301" s="67"/>
      <c r="FO301" s="67"/>
      <c r="FP301" s="67"/>
      <c r="FQ301" s="67"/>
      <c r="FR301" s="67"/>
      <c r="FS301" s="67"/>
      <c r="FT301" s="67"/>
      <c r="FU301" s="67"/>
      <c r="FV301" s="8"/>
      <c r="FW301" s="68"/>
      <c r="FX301" s="68"/>
      <c r="FY301" s="68"/>
      <c r="FZ301" s="68"/>
      <c r="GA301" s="68"/>
      <c r="GB301" s="68"/>
      <c r="GC301" s="68"/>
      <c r="GD301" s="68"/>
      <c r="GE301" s="68"/>
      <c r="GF301" s="68"/>
      <c r="GG301" s="68"/>
      <c r="GH301" s="68"/>
      <c r="GI301" s="68"/>
      <c r="GJ301" s="68"/>
      <c r="GK301" s="68"/>
      <c r="GL301" s="68"/>
      <c r="GM301" s="68"/>
      <c r="GN301" s="68"/>
      <c r="GO301" s="68"/>
      <c r="GP301" s="68"/>
      <c r="GQ301" s="68"/>
      <c r="GR301" s="68"/>
      <c r="GS301" s="68"/>
      <c r="GT301" s="68"/>
      <c r="GU301" s="68"/>
      <c r="GV301" s="68"/>
      <c r="GW301" s="68"/>
      <c r="GX301" s="68"/>
      <c r="GY301" s="68"/>
      <c r="GZ301" s="9"/>
      <c r="HA301" s="68"/>
      <c r="HB301" s="68"/>
      <c r="HC301" s="68"/>
      <c r="HD301" s="68"/>
      <c r="HE301" s="68"/>
      <c r="HF301" s="68"/>
      <c r="HG301" s="68"/>
      <c r="HH301" s="68"/>
      <c r="HI301" s="68"/>
      <c r="HJ301" s="68"/>
      <c r="HK301" s="68"/>
      <c r="HL301" s="68"/>
      <c r="HM301" s="68"/>
      <c r="HN301" s="68"/>
      <c r="HO301" s="68"/>
      <c r="HP301" s="68"/>
    </row>
    <row r="302" spans="2:224" ht="15.75" thickBot="1" x14ac:dyDescent="0.3">
      <c r="B302">
        <v>181</v>
      </c>
      <c r="C302">
        <v>607</v>
      </c>
      <c r="D302" s="43">
        <v>44016</v>
      </c>
      <c r="E302" t="s">
        <v>660</v>
      </c>
      <c r="F302">
        <v>31984863144</v>
      </c>
      <c r="G302" t="s">
        <v>661</v>
      </c>
      <c r="H302">
        <v>0</v>
      </c>
      <c r="I302" t="s">
        <v>662</v>
      </c>
      <c r="J302" t="s">
        <v>20</v>
      </c>
      <c r="K302" t="s">
        <v>267</v>
      </c>
      <c r="L302" t="s">
        <v>2687</v>
      </c>
      <c r="M302" t="s">
        <v>2378</v>
      </c>
      <c r="N302" t="s">
        <v>2379</v>
      </c>
      <c r="O302" t="s">
        <v>2381</v>
      </c>
      <c r="P302" t="s">
        <v>2431</v>
      </c>
      <c r="R302">
        <v>101.5</v>
      </c>
      <c r="S302">
        <v>15</v>
      </c>
      <c r="T302" t="s">
        <v>2420</v>
      </c>
      <c r="V302" t="s">
        <v>2644</v>
      </c>
      <c r="Y302" s="67"/>
      <c r="Z302" s="67"/>
      <c r="AA302" s="67"/>
      <c r="AB302" s="67"/>
      <c r="AC302" s="67"/>
      <c r="AD302" s="67">
        <v>1</v>
      </c>
      <c r="AE302" s="67"/>
      <c r="AF302" s="67">
        <v>2</v>
      </c>
      <c r="AG302" s="67"/>
      <c r="AH302">
        <v>0</v>
      </c>
      <c r="AI302" s="67"/>
      <c r="AJ302" s="67"/>
      <c r="AK302" s="67"/>
      <c r="AL302" s="67"/>
      <c r="AM302" s="67"/>
      <c r="AN302" s="67"/>
      <c r="AO302" s="67"/>
      <c r="AP302" s="67"/>
      <c r="AQ302" s="67"/>
      <c r="AR302" s="67"/>
      <c r="AS302" s="67"/>
      <c r="AT302" s="67"/>
      <c r="AU302">
        <v>0</v>
      </c>
      <c r="AV302" s="67"/>
      <c r="AW302" s="67"/>
      <c r="AX302" s="67"/>
      <c r="AY302" s="67"/>
      <c r="AZ302" s="67"/>
      <c r="BA302" s="67"/>
      <c r="BB302" s="67">
        <v>0.8</v>
      </c>
      <c r="BC302" s="67"/>
      <c r="BD302" s="67"/>
      <c r="BE302" s="67"/>
      <c r="BF302" s="67"/>
      <c r="BG302" s="67"/>
      <c r="BH302" s="67"/>
      <c r="BI302" s="67"/>
      <c r="BJ302" s="67"/>
      <c r="BK302" s="67"/>
      <c r="BL302" s="67"/>
      <c r="BM302" s="68"/>
      <c r="BN302" s="68"/>
      <c r="BO302" s="68"/>
      <c r="BP302" s="68"/>
      <c r="BQ302" s="68"/>
      <c r="BR302" s="68">
        <v>2</v>
      </c>
      <c r="BS302" s="68"/>
      <c r="BT302" s="68">
        <v>2</v>
      </c>
      <c r="BU302" s="68"/>
      <c r="BV302" s="68"/>
      <c r="BW302" s="68"/>
      <c r="BX302" s="68"/>
      <c r="BY302" s="68"/>
      <c r="BZ302" s="68"/>
      <c r="CA302" s="68"/>
      <c r="CB302" s="68"/>
      <c r="CC302" s="68"/>
      <c r="CD302" s="68"/>
      <c r="CE302" s="68"/>
      <c r="CF302" s="68"/>
      <c r="CG302" s="68"/>
      <c r="CH302" s="68"/>
      <c r="CI302" s="68"/>
      <c r="CJ302" s="68"/>
      <c r="CK302" s="68"/>
      <c r="CL302" s="68"/>
      <c r="CM302" s="68"/>
      <c r="CN302" s="68"/>
      <c r="CO302" s="68"/>
      <c r="CP302" s="68">
        <v>2</v>
      </c>
      <c r="CQ302" s="68"/>
      <c r="CR302" s="68"/>
      <c r="CS302" s="68"/>
      <c r="CT302" s="68"/>
      <c r="CU302" s="68"/>
      <c r="CV302" s="68"/>
      <c r="CW302" s="68"/>
      <c r="CX302" s="68"/>
      <c r="CY302" s="68"/>
      <c r="CZ302" s="68"/>
      <c r="DA302" s="68"/>
      <c r="DB302" s="68"/>
      <c r="DC302" s="68"/>
      <c r="DD302" s="68"/>
      <c r="DE302" s="68"/>
      <c r="DF302" s="68"/>
      <c r="DG302" s="68"/>
      <c r="DH302" s="68"/>
      <c r="DI302" s="68"/>
      <c r="DJ302" s="68"/>
      <c r="DK302" s="68"/>
      <c r="DL302" s="68"/>
      <c r="DM302" s="68"/>
      <c r="DN302" s="68"/>
      <c r="DO302" s="68"/>
      <c r="DP302" s="68"/>
      <c r="DQ302" s="68"/>
      <c r="DR302" s="68"/>
      <c r="DS302" s="68"/>
      <c r="DT302" s="69"/>
      <c r="DU302" s="68"/>
      <c r="DV302" s="68"/>
      <c r="DW302" s="69"/>
      <c r="DX302" s="67"/>
      <c r="DY302" s="67"/>
      <c r="DZ302" s="70"/>
      <c r="EA302" s="68"/>
      <c r="EB302" s="68"/>
      <c r="EC302" s="68"/>
      <c r="ED302" s="68"/>
      <c r="EE302" s="68"/>
      <c r="EF302" s="68"/>
      <c r="EG302" s="69"/>
      <c r="EH302" s="67"/>
      <c r="EI302" s="67"/>
      <c r="EJ302" s="67"/>
      <c r="EK302" s="67"/>
      <c r="EL302" s="67"/>
      <c r="EM302" s="67"/>
      <c r="EN302" s="70"/>
      <c r="EO302" s="67"/>
      <c r="EP302" s="67"/>
      <c r="EQ302" s="67"/>
      <c r="ER302" s="67"/>
      <c r="ES302" s="67"/>
      <c r="ET302" s="67"/>
      <c r="EU302" s="70"/>
      <c r="FI302" s="67"/>
      <c r="FJ302" s="67"/>
      <c r="FK302" s="67"/>
      <c r="FL302" s="67"/>
      <c r="FM302" s="67"/>
      <c r="FN302" s="67"/>
      <c r="FO302" s="67"/>
      <c r="FP302" s="67"/>
      <c r="FQ302" s="67"/>
      <c r="FR302" s="67"/>
      <c r="FS302" s="67"/>
      <c r="FT302" s="67"/>
      <c r="FU302" s="67"/>
      <c r="FV302" s="8"/>
      <c r="FW302" s="68"/>
      <c r="FX302" s="68"/>
      <c r="FY302" s="68"/>
      <c r="FZ302" s="68"/>
      <c r="GA302" s="68"/>
      <c r="GB302" s="68"/>
      <c r="GC302" s="68"/>
      <c r="GD302" s="68"/>
      <c r="GE302" s="68"/>
      <c r="GF302" s="68"/>
      <c r="GG302" s="68"/>
      <c r="GH302" s="68"/>
      <c r="GI302" s="68"/>
      <c r="GJ302" s="68"/>
      <c r="GK302" s="68"/>
      <c r="GL302" s="68"/>
      <c r="GM302" s="68"/>
      <c r="GN302" s="68"/>
      <c r="GO302" s="68"/>
      <c r="GP302" s="68"/>
      <c r="GQ302" s="68"/>
      <c r="GR302" s="68"/>
      <c r="GS302" s="68"/>
      <c r="GT302" s="68"/>
      <c r="GU302" s="68"/>
      <c r="GV302" s="68"/>
      <c r="GW302" s="68"/>
      <c r="GX302" s="68"/>
      <c r="GY302" s="68"/>
      <c r="GZ302" s="9"/>
      <c r="HA302" s="68"/>
      <c r="HB302" s="68"/>
      <c r="HC302" s="68"/>
      <c r="HD302" s="68"/>
      <c r="HE302" s="68"/>
      <c r="HF302" s="68"/>
      <c r="HG302" s="68"/>
      <c r="HH302" s="68"/>
      <c r="HI302" s="68"/>
      <c r="HJ302" s="68"/>
      <c r="HK302" s="68"/>
      <c r="HL302" s="68"/>
      <c r="HM302" s="68"/>
      <c r="HN302" s="68"/>
      <c r="HO302" s="68"/>
      <c r="HP302" s="68"/>
    </row>
    <row r="303" spans="2:224" ht="15.75" thickBot="1" x14ac:dyDescent="0.3">
      <c r="B303">
        <v>179</v>
      </c>
      <c r="C303">
        <v>69</v>
      </c>
      <c r="D303" s="43">
        <v>44016</v>
      </c>
      <c r="E303" t="s">
        <v>2196</v>
      </c>
      <c r="F303">
        <v>31991970654</v>
      </c>
      <c r="G303">
        <v>0</v>
      </c>
      <c r="H303">
        <v>0</v>
      </c>
      <c r="I303" t="s">
        <v>2197</v>
      </c>
      <c r="J303" t="s">
        <v>20</v>
      </c>
      <c r="K303" t="s">
        <v>2198</v>
      </c>
      <c r="L303" t="s">
        <v>2197</v>
      </c>
      <c r="M303" t="s">
        <v>2378</v>
      </c>
      <c r="N303" t="s">
        <v>2379</v>
      </c>
      <c r="O303" t="s">
        <v>2381</v>
      </c>
      <c r="P303" t="s">
        <v>2431</v>
      </c>
      <c r="R303">
        <v>193.04</v>
      </c>
      <c r="S303">
        <v>15</v>
      </c>
      <c r="T303" t="s">
        <v>2669</v>
      </c>
      <c r="V303" t="s">
        <v>2644</v>
      </c>
      <c r="Y303" s="67"/>
      <c r="Z303" s="67"/>
      <c r="AA303" s="67"/>
      <c r="AB303" s="67"/>
      <c r="AC303" s="67"/>
      <c r="AD303" s="67">
        <v>0.5</v>
      </c>
      <c r="AE303" s="67"/>
      <c r="AF303" s="67"/>
      <c r="AG303" s="67"/>
      <c r="AH303">
        <v>0</v>
      </c>
      <c r="AI303" s="67"/>
      <c r="AJ303" s="67"/>
      <c r="AK303" s="67">
        <v>1.24</v>
      </c>
      <c r="AL303" s="67"/>
      <c r="AM303" s="67"/>
      <c r="AN303" s="67"/>
      <c r="AO303" s="67"/>
      <c r="AP303" s="67"/>
      <c r="AQ303" s="67"/>
      <c r="AR303" s="67"/>
      <c r="AS303" s="67"/>
      <c r="AT303" s="67"/>
      <c r="AU303">
        <v>0</v>
      </c>
      <c r="AV303" s="67"/>
      <c r="AW303" s="67"/>
      <c r="AX303" s="67"/>
      <c r="AY303" s="67"/>
      <c r="AZ303" s="67"/>
      <c r="BA303" s="67"/>
      <c r="BB303" s="67">
        <v>0.4</v>
      </c>
      <c r="BC303" s="67">
        <v>1.2</v>
      </c>
      <c r="BD303" s="67"/>
      <c r="BE303" s="67"/>
      <c r="BF303" s="67"/>
      <c r="BG303" s="67"/>
      <c r="BH303" s="67"/>
      <c r="BI303" s="67"/>
      <c r="BJ303" s="67"/>
      <c r="BK303" s="67"/>
      <c r="BL303" s="67"/>
      <c r="BM303" s="68"/>
      <c r="BN303" s="68"/>
      <c r="BO303" s="68"/>
      <c r="BP303" s="68"/>
      <c r="BQ303" s="68"/>
      <c r="BR303" s="68">
        <v>1</v>
      </c>
      <c r="BS303" s="68"/>
      <c r="BT303" s="68"/>
      <c r="BU303" s="68"/>
      <c r="BV303" s="68"/>
      <c r="BW303" s="68"/>
      <c r="BX303" s="68"/>
      <c r="BY303" s="68">
        <v>1</v>
      </c>
      <c r="BZ303" s="68"/>
      <c r="CA303" s="68"/>
      <c r="CB303" s="68"/>
      <c r="CC303" s="68"/>
      <c r="CD303" s="68"/>
      <c r="CE303" s="68"/>
      <c r="CF303" s="68"/>
      <c r="CG303" s="68"/>
      <c r="CH303" s="68"/>
      <c r="CI303" s="68"/>
      <c r="CJ303" s="68"/>
      <c r="CK303" s="68"/>
      <c r="CL303" s="68"/>
      <c r="CM303" s="68"/>
      <c r="CN303" s="68"/>
      <c r="CO303" s="68"/>
      <c r="CP303" s="68">
        <v>1</v>
      </c>
      <c r="CQ303" s="68">
        <v>1</v>
      </c>
      <c r="CR303" s="68"/>
      <c r="CS303" s="68"/>
      <c r="CT303" s="68"/>
      <c r="CU303" s="68"/>
      <c r="CV303" s="68"/>
      <c r="CW303" s="68"/>
      <c r="CX303" s="68"/>
      <c r="CY303" s="68"/>
      <c r="CZ303" s="68"/>
      <c r="DA303" s="68"/>
      <c r="DB303" s="68"/>
      <c r="DC303" s="68"/>
      <c r="DD303" s="68"/>
      <c r="DE303" s="68"/>
      <c r="DF303" s="68"/>
      <c r="DG303" s="68"/>
      <c r="DH303" s="68"/>
      <c r="DI303" s="68"/>
      <c r="DJ303" s="68"/>
      <c r="DK303" s="68"/>
      <c r="DL303" s="68"/>
      <c r="DM303" s="68"/>
      <c r="DN303" s="68"/>
      <c r="DO303" s="68"/>
      <c r="DP303" s="68"/>
      <c r="DQ303" s="68"/>
      <c r="DR303" s="68"/>
      <c r="DS303" s="68"/>
      <c r="DT303" s="69"/>
      <c r="DU303" s="68"/>
      <c r="DV303" s="68"/>
      <c r="DW303" s="69"/>
      <c r="DX303" s="67"/>
      <c r="DY303" s="67"/>
      <c r="DZ303" s="70"/>
      <c r="EA303" s="68"/>
      <c r="EB303" s="68"/>
      <c r="EC303" s="68"/>
      <c r="ED303" s="68"/>
      <c r="EE303" s="68"/>
      <c r="EF303" s="68"/>
      <c r="EG303" s="69"/>
      <c r="EH303" s="67"/>
      <c r="EI303" s="67"/>
      <c r="EJ303" s="67"/>
      <c r="EK303" s="67"/>
      <c r="EL303" s="67"/>
      <c r="EM303" s="67"/>
      <c r="EN303" s="70"/>
      <c r="EO303" s="67"/>
      <c r="EP303" s="67"/>
      <c r="EQ303" s="67"/>
      <c r="ER303" s="67"/>
      <c r="ES303" s="67"/>
      <c r="ET303" s="67"/>
      <c r="EU303" s="70"/>
      <c r="FI303" s="67"/>
      <c r="FJ303" s="67"/>
      <c r="FK303" s="67"/>
      <c r="FL303" s="67"/>
      <c r="FM303" s="67"/>
      <c r="FN303" s="67"/>
      <c r="FO303" s="67"/>
      <c r="FP303" s="67"/>
      <c r="FQ303" s="67"/>
      <c r="FR303" s="67"/>
      <c r="FS303" s="67"/>
      <c r="FT303" s="67"/>
      <c r="FU303" s="67"/>
      <c r="FV303" s="8"/>
      <c r="FW303" s="68"/>
      <c r="FX303" s="68"/>
      <c r="FY303" s="68"/>
      <c r="FZ303" s="68"/>
      <c r="GA303" s="68"/>
      <c r="GB303" s="68"/>
      <c r="GC303" s="68"/>
      <c r="GD303" s="68"/>
      <c r="GE303" s="68"/>
      <c r="GF303" s="68"/>
      <c r="GG303" s="68"/>
      <c r="GH303" s="68"/>
      <c r="GI303" s="68"/>
      <c r="GJ303" s="68"/>
      <c r="GK303" s="68"/>
      <c r="GL303" s="68"/>
      <c r="GM303" s="68"/>
      <c r="GN303" s="68"/>
      <c r="GO303" s="68"/>
      <c r="GP303" s="68"/>
      <c r="GQ303" s="68"/>
      <c r="GR303" s="68"/>
      <c r="GS303" s="68"/>
      <c r="GT303" s="68"/>
      <c r="GU303" s="68"/>
      <c r="GV303" s="68"/>
      <c r="GW303" s="68"/>
      <c r="GX303" s="68"/>
      <c r="GY303" s="68"/>
      <c r="GZ303" s="9"/>
      <c r="HA303" s="68"/>
      <c r="HB303" s="68"/>
      <c r="HC303" s="68"/>
      <c r="HD303" s="68"/>
      <c r="HE303" s="68"/>
      <c r="HF303" s="68"/>
      <c r="HG303" s="68"/>
      <c r="HH303" s="68"/>
      <c r="HI303" s="68"/>
      <c r="HJ303" s="68"/>
      <c r="HK303" s="68"/>
      <c r="HL303" s="68"/>
      <c r="HM303" s="68"/>
      <c r="HN303" s="68"/>
      <c r="HO303" s="68"/>
      <c r="HP303" s="68"/>
    </row>
    <row r="304" spans="2:224" ht="15.75" thickBot="1" x14ac:dyDescent="0.3">
      <c r="B304">
        <v>173</v>
      </c>
      <c r="C304">
        <v>623</v>
      </c>
      <c r="D304" s="43">
        <v>44016</v>
      </c>
      <c r="E304" t="s">
        <v>625</v>
      </c>
      <c r="F304">
        <v>31999752233</v>
      </c>
      <c r="G304">
        <v>0</v>
      </c>
      <c r="H304">
        <v>0</v>
      </c>
      <c r="I304" t="s">
        <v>626</v>
      </c>
      <c r="J304" t="s">
        <v>20</v>
      </c>
      <c r="K304" t="s">
        <v>627</v>
      </c>
      <c r="L304" t="s">
        <v>626</v>
      </c>
      <c r="M304" t="s">
        <v>2378</v>
      </c>
      <c r="N304" t="s">
        <v>2403</v>
      </c>
      <c r="O304" t="s">
        <v>2381</v>
      </c>
      <c r="P304">
        <v>10</v>
      </c>
      <c r="R304">
        <v>179.9</v>
      </c>
      <c r="S304">
        <v>15</v>
      </c>
      <c r="T304" t="s">
        <v>2426</v>
      </c>
      <c r="V304" t="s">
        <v>2644</v>
      </c>
      <c r="Y304" s="67">
        <v>0.9</v>
      </c>
      <c r="Z304" s="67"/>
      <c r="AA304" s="67"/>
      <c r="AB304" s="67">
        <v>0.74399999999999999</v>
      </c>
      <c r="AC304" s="67"/>
      <c r="AD304" s="67">
        <v>0.5</v>
      </c>
      <c r="AE304" s="67"/>
      <c r="AF304" s="67"/>
      <c r="AG304" s="67">
        <v>1</v>
      </c>
      <c r="AH304">
        <v>1</v>
      </c>
      <c r="AI304" s="67"/>
      <c r="AJ304" s="67"/>
      <c r="AK304" s="67"/>
      <c r="AL304" s="67"/>
      <c r="AM304" s="67"/>
      <c r="AN304" s="67"/>
      <c r="AO304" s="67"/>
      <c r="AP304" s="67"/>
      <c r="AQ304" s="67"/>
      <c r="AR304" s="67"/>
      <c r="AS304" s="67"/>
      <c r="AT304" s="67"/>
      <c r="AU304">
        <v>0</v>
      </c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  <c r="BI304" s="67"/>
      <c r="BJ304" s="67"/>
      <c r="BK304" s="67"/>
      <c r="BL304" s="67"/>
      <c r="BM304" s="68">
        <v>1</v>
      </c>
      <c r="BN304" s="68"/>
      <c r="BO304" s="68"/>
      <c r="BP304" s="68">
        <v>1</v>
      </c>
      <c r="BQ304" s="68"/>
      <c r="BR304" s="68">
        <v>1</v>
      </c>
      <c r="BS304" s="68"/>
      <c r="BT304" s="68"/>
      <c r="BU304" s="68">
        <v>1</v>
      </c>
      <c r="BV304" s="68">
        <v>1</v>
      </c>
      <c r="BW304" s="68"/>
      <c r="BX304" s="68"/>
      <c r="BY304" s="68"/>
      <c r="BZ304" s="68"/>
      <c r="CA304" s="68"/>
      <c r="CB304" s="68"/>
      <c r="CC304" s="68"/>
      <c r="CD304" s="68"/>
      <c r="CE304" s="68"/>
      <c r="CF304" s="68"/>
      <c r="CG304" s="68"/>
      <c r="CH304" s="68"/>
      <c r="CI304" s="68"/>
      <c r="CJ304" s="68"/>
      <c r="CK304" s="68"/>
      <c r="CL304" s="68"/>
      <c r="CM304" s="68"/>
      <c r="CN304" s="68"/>
      <c r="CO304" s="68"/>
      <c r="CP304" s="68"/>
      <c r="CQ304" s="68"/>
      <c r="CR304" s="68"/>
      <c r="CS304" s="68"/>
      <c r="CT304" s="68"/>
      <c r="CU304" s="68"/>
      <c r="CV304" s="68"/>
      <c r="CW304" s="68"/>
      <c r="CX304" s="68"/>
      <c r="CY304" s="68"/>
      <c r="CZ304" s="68"/>
      <c r="DA304" s="68"/>
      <c r="DB304" s="68">
        <v>1</v>
      </c>
      <c r="DC304" s="68"/>
      <c r="DD304" s="68"/>
      <c r="DE304" s="68"/>
      <c r="DF304" s="68"/>
      <c r="DG304" s="68"/>
      <c r="DH304" s="68"/>
      <c r="DI304" s="68"/>
      <c r="DJ304" s="68"/>
      <c r="DK304" s="68"/>
      <c r="DL304" s="68"/>
      <c r="DM304" s="68"/>
      <c r="DN304" s="68"/>
      <c r="DO304" s="68"/>
      <c r="DP304" s="68"/>
      <c r="DQ304" s="68"/>
      <c r="DR304" s="68"/>
      <c r="DS304" s="68"/>
      <c r="DT304" s="69"/>
      <c r="DU304" s="68"/>
      <c r="DV304" s="68"/>
      <c r="DW304" s="69"/>
      <c r="DX304" s="67"/>
      <c r="DY304" s="67"/>
      <c r="DZ304" s="70"/>
      <c r="EA304" s="68"/>
      <c r="EB304" s="68"/>
      <c r="EC304" s="68"/>
      <c r="ED304" s="68"/>
      <c r="EE304" s="68"/>
      <c r="EF304" s="68"/>
      <c r="EG304" s="69"/>
      <c r="EH304" s="67"/>
      <c r="EI304" s="67"/>
      <c r="EJ304" s="67"/>
      <c r="EK304" s="67"/>
      <c r="EL304" s="67"/>
      <c r="EM304" s="67"/>
      <c r="EN304" s="70"/>
      <c r="EO304" s="67"/>
      <c r="EP304" s="67"/>
      <c r="EQ304" s="67"/>
      <c r="ER304" s="67"/>
      <c r="ES304" s="67"/>
      <c r="ET304" s="67"/>
      <c r="EU304" s="70"/>
      <c r="FI304" s="67"/>
      <c r="FJ304" s="67"/>
      <c r="FK304" s="67"/>
      <c r="FL304" s="67"/>
      <c r="FM304" s="67"/>
      <c r="FN304" s="67"/>
      <c r="FO304" s="67"/>
      <c r="FP304" s="67"/>
      <c r="FQ304" s="67"/>
      <c r="FR304" s="67"/>
      <c r="FS304" s="67"/>
      <c r="FT304" s="67"/>
      <c r="FU304" s="67"/>
      <c r="FV304" s="8"/>
      <c r="FW304" s="68"/>
      <c r="FX304" s="68"/>
      <c r="FY304" s="68"/>
      <c r="FZ304" s="68"/>
      <c r="GA304" s="68"/>
      <c r="GB304" s="68"/>
      <c r="GC304" s="68"/>
      <c r="GD304" s="68"/>
      <c r="GE304" s="68"/>
      <c r="GF304" s="68"/>
      <c r="GG304" s="68"/>
      <c r="GH304" s="68"/>
      <c r="GI304" s="68"/>
      <c r="GJ304" s="68"/>
      <c r="GK304" s="68"/>
      <c r="GL304" s="68"/>
      <c r="GM304" s="68"/>
      <c r="GN304" s="68"/>
      <c r="GO304" s="68"/>
      <c r="GP304" s="68"/>
      <c r="GQ304" s="68"/>
      <c r="GR304" s="68"/>
      <c r="GS304" s="68"/>
      <c r="GT304" s="68"/>
      <c r="GU304" s="68"/>
      <c r="GV304" s="68"/>
      <c r="GW304" s="68"/>
      <c r="GX304" s="68"/>
      <c r="GY304" s="68"/>
      <c r="GZ304" s="9"/>
      <c r="HA304" s="68"/>
      <c r="HB304" s="68"/>
      <c r="HC304" s="68"/>
      <c r="HD304" s="68"/>
      <c r="HE304" s="68"/>
      <c r="HF304" s="68"/>
      <c r="HG304" s="68"/>
      <c r="HH304" s="68"/>
      <c r="HI304" s="68"/>
      <c r="HJ304" s="68"/>
      <c r="HK304" s="68"/>
      <c r="HL304" s="68"/>
      <c r="HM304" s="68"/>
      <c r="HN304" s="68"/>
      <c r="HO304" s="68"/>
      <c r="HP304" s="68"/>
    </row>
    <row r="305" spans="2:224" ht="15.75" thickBot="1" x14ac:dyDescent="0.3">
      <c r="B305">
        <v>170</v>
      </c>
      <c r="C305">
        <v>621</v>
      </c>
      <c r="D305" s="43">
        <v>44015</v>
      </c>
      <c r="E305" t="s">
        <v>630</v>
      </c>
      <c r="F305">
        <v>31992288855</v>
      </c>
      <c r="G305">
        <v>0</v>
      </c>
      <c r="H305">
        <v>0</v>
      </c>
      <c r="I305" t="s">
        <v>631</v>
      </c>
      <c r="J305" t="s">
        <v>20</v>
      </c>
      <c r="K305" t="s">
        <v>632</v>
      </c>
      <c r="L305" t="s">
        <v>631</v>
      </c>
      <c r="M305" t="s">
        <v>2378</v>
      </c>
      <c r="N305" t="s">
        <v>617</v>
      </c>
      <c r="O305" t="s">
        <v>2381</v>
      </c>
      <c r="P305">
        <v>15</v>
      </c>
      <c r="R305">
        <v>219.9</v>
      </c>
      <c r="S305">
        <v>15</v>
      </c>
      <c r="T305" t="s">
        <v>2395</v>
      </c>
      <c r="Y305" s="67">
        <v>1</v>
      </c>
      <c r="Z305" s="67"/>
      <c r="AA305" s="67"/>
      <c r="AB305" s="67">
        <v>0.66</v>
      </c>
      <c r="AC305" s="67">
        <v>0.69</v>
      </c>
      <c r="AD305" s="67"/>
      <c r="AE305" s="67"/>
      <c r="AF305" s="67"/>
      <c r="AG305" s="67">
        <v>3</v>
      </c>
      <c r="AH305">
        <v>1</v>
      </c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7"/>
      <c r="AT305" s="67"/>
      <c r="AU305">
        <v>0</v>
      </c>
      <c r="AV305" s="67"/>
      <c r="AW305" s="67"/>
      <c r="AX305" s="67"/>
      <c r="AY305" s="67"/>
      <c r="AZ305" s="67"/>
      <c r="BA305" s="67"/>
      <c r="BB305" s="67"/>
      <c r="BC305" s="67"/>
      <c r="BD305" s="67">
        <v>0.65</v>
      </c>
      <c r="BE305" s="67"/>
      <c r="BF305" s="67"/>
      <c r="BG305" s="67"/>
      <c r="BH305" s="67"/>
      <c r="BI305" s="67"/>
      <c r="BJ305" s="67"/>
      <c r="BK305" s="67"/>
      <c r="BL305" s="67"/>
      <c r="BM305" s="68">
        <v>1</v>
      </c>
      <c r="BN305" s="68"/>
      <c r="BO305" s="68"/>
      <c r="BP305" s="68">
        <v>1</v>
      </c>
      <c r="BQ305" s="68">
        <v>1</v>
      </c>
      <c r="BR305" s="68"/>
      <c r="BS305" s="68"/>
      <c r="BT305" s="68"/>
      <c r="BU305" s="68">
        <v>3</v>
      </c>
      <c r="BV305" s="68">
        <v>1</v>
      </c>
      <c r="BW305" s="68"/>
      <c r="BX305" s="68"/>
      <c r="BY305" s="68"/>
      <c r="BZ305" s="68"/>
      <c r="CA305" s="68"/>
      <c r="CB305" s="68"/>
      <c r="CC305" s="68"/>
      <c r="CD305" s="68"/>
      <c r="CE305" s="68"/>
      <c r="CF305" s="68"/>
      <c r="CG305" s="68"/>
      <c r="CH305" s="68"/>
      <c r="CI305" s="68"/>
      <c r="CJ305" s="68"/>
      <c r="CK305" s="68"/>
      <c r="CL305" s="68"/>
      <c r="CM305" s="68"/>
      <c r="CN305" s="68"/>
      <c r="CO305" s="68"/>
      <c r="CP305" s="68"/>
      <c r="CQ305" s="68"/>
      <c r="CR305" s="68">
        <v>1</v>
      </c>
      <c r="CS305" s="68"/>
      <c r="CT305" s="68"/>
      <c r="CU305" s="68"/>
      <c r="CV305" s="68"/>
      <c r="CW305" s="68"/>
      <c r="CX305" s="68"/>
      <c r="CY305" s="68"/>
      <c r="CZ305" s="68"/>
      <c r="DA305" s="68">
        <v>1</v>
      </c>
      <c r="DB305" s="68"/>
      <c r="DC305" s="68"/>
      <c r="DD305" s="68"/>
      <c r="DE305" s="68"/>
      <c r="DF305" s="68"/>
      <c r="DG305" s="68"/>
      <c r="DH305" s="68"/>
      <c r="DI305" s="68"/>
      <c r="DJ305" s="68"/>
      <c r="DK305" s="68"/>
      <c r="DL305" s="68"/>
      <c r="DM305" s="68"/>
      <c r="DN305" s="68"/>
      <c r="DO305" s="68"/>
      <c r="DP305" s="68"/>
      <c r="DQ305" s="68"/>
      <c r="DR305" s="68"/>
      <c r="DS305" s="68"/>
      <c r="DT305" s="69"/>
      <c r="DU305" s="68"/>
      <c r="DV305" s="68"/>
      <c r="DW305" s="69"/>
      <c r="DX305" s="67"/>
      <c r="DY305" s="67"/>
      <c r="DZ305" s="70"/>
      <c r="EA305" s="68"/>
      <c r="EB305" s="68"/>
      <c r="EC305" s="68"/>
      <c r="ED305" s="68"/>
      <c r="EE305" s="68"/>
      <c r="EF305" s="68"/>
      <c r="EG305" s="69"/>
      <c r="EH305" s="67"/>
      <c r="EI305" s="67"/>
      <c r="EJ305" s="67"/>
      <c r="EK305" s="67"/>
      <c r="EL305" s="67"/>
      <c r="EM305" s="67"/>
      <c r="EN305" s="70"/>
      <c r="EO305" s="67"/>
      <c r="EP305" s="67"/>
      <c r="EQ305" s="67"/>
      <c r="ER305" s="67"/>
      <c r="ES305" s="67"/>
      <c r="ET305" s="67"/>
      <c r="EU305" s="70"/>
      <c r="FI305" s="67"/>
      <c r="FJ305" s="67"/>
      <c r="FK305" s="67"/>
      <c r="FL305" s="67"/>
      <c r="FM305" s="67"/>
      <c r="FN305" s="67"/>
      <c r="FO305" s="67"/>
      <c r="FP305" s="67"/>
      <c r="FQ305" s="67"/>
      <c r="FR305" s="67"/>
      <c r="FS305" s="67"/>
      <c r="FT305" s="67"/>
      <c r="FU305" s="67"/>
      <c r="FV305" s="8"/>
      <c r="FW305" s="68"/>
      <c r="FX305" s="68"/>
      <c r="FY305" s="68"/>
      <c r="FZ305" s="68"/>
      <c r="GA305" s="68"/>
      <c r="GB305" s="68"/>
      <c r="GC305" s="68"/>
      <c r="GD305" s="68"/>
      <c r="GE305" s="68"/>
      <c r="GF305" s="68"/>
      <c r="GG305" s="68"/>
      <c r="GH305" s="68"/>
      <c r="GI305" s="68"/>
      <c r="GJ305" s="68"/>
      <c r="GK305" s="68"/>
      <c r="GL305" s="68"/>
      <c r="GM305" s="68"/>
      <c r="GN305" s="68"/>
      <c r="GO305" s="68"/>
      <c r="GP305" s="68"/>
      <c r="GQ305" s="68"/>
      <c r="GR305" s="68"/>
      <c r="GS305" s="68"/>
      <c r="GT305" s="68"/>
      <c r="GU305" s="68"/>
      <c r="GV305" s="68"/>
      <c r="GW305" s="68"/>
      <c r="GX305" s="68"/>
      <c r="GY305" s="68"/>
      <c r="GZ305" s="9"/>
      <c r="HA305" s="68"/>
      <c r="HB305" s="68"/>
      <c r="HC305" s="68"/>
      <c r="HD305" s="68"/>
      <c r="HE305" s="68"/>
      <c r="HF305" s="68"/>
      <c r="HG305" s="68"/>
      <c r="HH305" s="68"/>
      <c r="HI305" s="68"/>
      <c r="HJ305" s="68"/>
      <c r="HK305" s="68"/>
      <c r="HL305" s="68"/>
      <c r="HM305" s="68"/>
      <c r="HN305" s="68"/>
      <c r="HO305" s="68"/>
      <c r="HP305" s="68"/>
    </row>
    <row r="306" spans="2:224" ht="15.75" thickBot="1" x14ac:dyDescent="0.3">
      <c r="B306">
        <v>169</v>
      </c>
      <c r="C306">
        <v>620</v>
      </c>
      <c r="D306" s="43">
        <v>44015</v>
      </c>
      <c r="E306" t="s">
        <v>633</v>
      </c>
      <c r="F306">
        <v>31999201161</v>
      </c>
      <c r="G306">
        <v>0</v>
      </c>
      <c r="H306">
        <v>0</v>
      </c>
      <c r="I306" t="s">
        <v>634</v>
      </c>
      <c r="J306" t="s">
        <v>20</v>
      </c>
      <c r="K306" t="s">
        <v>627</v>
      </c>
      <c r="L306" t="s">
        <v>634</v>
      </c>
      <c r="M306" t="s">
        <v>2378</v>
      </c>
      <c r="N306" t="s">
        <v>2379</v>
      </c>
      <c r="O306" t="s">
        <v>2381</v>
      </c>
      <c r="P306" t="s">
        <v>2454</v>
      </c>
      <c r="R306">
        <v>60.9</v>
      </c>
      <c r="S306">
        <v>15</v>
      </c>
      <c r="T306" t="s">
        <v>2426</v>
      </c>
      <c r="U306">
        <v>10</v>
      </c>
      <c r="V306" t="s">
        <v>2689</v>
      </c>
      <c r="Y306" s="67"/>
      <c r="Z306" s="67"/>
      <c r="AA306" s="67"/>
      <c r="AB306" s="67"/>
      <c r="AC306" s="67"/>
      <c r="AD306" s="67"/>
      <c r="AE306" s="67"/>
      <c r="AF306" s="67"/>
      <c r="AG306" s="67"/>
      <c r="AH306">
        <v>0</v>
      </c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7"/>
      <c r="AT306" s="67"/>
      <c r="AU306">
        <v>1</v>
      </c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  <c r="BI306" s="67"/>
      <c r="BJ306" s="67"/>
      <c r="BK306" s="67"/>
      <c r="BL306" s="67"/>
      <c r="BM306" s="68"/>
      <c r="BN306" s="68"/>
      <c r="BO306" s="68"/>
      <c r="BP306" s="68"/>
      <c r="BQ306" s="68"/>
      <c r="BR306" s="68"/>
      <c r="BS306" s="68"/>
      <c r="BT306" s="68"/>
      <c r="BU306" s="68"/>
      <c r="BV306" s="68"/>
      <c r="BW306" s="68"/>
      <c r="BX306" s="68"/>
      <c r="BY306" s="68"/>
      <c r="BZ306" s="68"/>
      <c r="CA306" s="68"/>
      <c r="CB306" s="68"/>
      <c r="CC306" s="68"/>
      <c r="CD306" s="68"/>
      <c r="CE306" s="68"/>
      <c r="CF306" s="68"/>
      <c r="CG306" s="68"/>
      <c r="CH306" s="68"/>
      <c r="CI306" s="68">
        <v>1</v>
      </c>
      <c r="CJ306" s="68"/>
      <c r="CK306" s="68"/>
      <c r="CL306" s="68"/>
      <c r="CM306" s="68"/>
      <c r="CN306" s="68"/>
      <c r="CO306" s="68"/>
      <c r="CP306" s="68"/>
      <c r="CQ306" s="68"/>
      <c r="CR306" s="68"/>
      <c r="CS306" s="68"/>
      <c r="CT306" s="68"/>
      <c r="CU306" s="68"/>
      <c r="CV306" s="68"/>
      <c r="CW306" s="68"/>
      <c r="CX306" s="68"/>
      <c r="CY306" s="68"/>
      <c r="CZ306" s="68"/>
      <c r="DA306" s="68"/>
      <c r="DB306" s="68"/>
      <c r="DC306" s="68"/>
      <c r="DD306" s="68"/>
      <c r="DE306" s="68"/>
      <c r="DF306" s="68"/>
      <c r="DG306" s="68"/>
      <c r="DH306" s="68"/>
      <c r="DI306" s="68"/>
      <c r="DJ306" s="68"/>
      <c r="DK306" s="68"/>
      <c r="DL306" s="68"/>
      <c r="DM306" s="68"/>
      <c r="DN306" s="68"/>
      <c r="DO306" s="68"/>
      <c r="DP306" s="68"/>
      <c r="DQ306" s="68"/>
      <c r="DR306" s="68"/>
      <c r="DS306" s="68"/>
      <c r="DT306" s="69"/>
      <c r="DU306" s="68"/>
      <c r="DV306" s="68"/>
      <c r="DW306" s="69"/>
      <c r="DX306" s="67"/>
      <c r="DY306" s="67"/>
      <c r="DZ306" s="70"/>
      <c r="EA306" s="68"/>
      <c r="EB306" s="68"/>
      <c r="EC306" s="68"/>
      <c r="ED306" s="68"/>
      <c r="EE306" s="68"/>
      <c r="EF306" s="68"/>
      <c r="EG306" s="69"/>
      <c r="EH306" s="67"/>
      <c r="EI306" s="67"/>
      <c r="EJ306" s="67"/>
      <c r="EK306" s="67"/>
      <c r="EL306" s="67"/>
      <c r="EM306" s="67"/>
      <c r="EN306" s="70"/>
      <c r="EO306" s="67"/>
      <c r="EP306" s="67"/>
      <c r="EQ306" s="67"/>
      <c r="ER306" s="67"/>
      <c r="ES306" s="67"/>
      <c r="ET306" s="67"/>
      <c r="EU306" s="70"/>
      <c r="FI306" s="67"/>
      <c r="FJ306" s="67"/>
      <c r="FK306" s="67"/>
      <c r="FL306" s="67"/>
      <c r="FM306" s="67"/>
      <c r="FN306" s="67"/>
      <c r="FO306" s="67"/>
      <c r="FP306" s="67"/>
      <c r="FQ306" s="67"/>
      <c r="FR306" s="67"/>
      <c r="FS306" s="67"/>
      <c r="FT306" s="67"/>
      <c r="FU306" s="67"/>
      <c r="FV306" s="8"/>
      <c r="FW306" s="68"/>
      <c r="FX306" s="68"/>
      <c r="FY306" s="68"/>
      <c r="FZ306" s="68"/>
      <c r="GA306" s="68"/>
      <c r="GB306" s="68"/>
      <c r="GC306" s="68"/>
      <c r="GD306" s="68"/>
      <c r="GE306" s="68"/>
      <c r="GF306" s="68"/>
      <c r="GG306" s="68"/>
      <c r="GH306" s="68"/>
      <c r="GI306" s="68"/>
      <c r="GJ306" s="68"/>
      <c r="GK306" s="68"/>
      <c r="GL306" s="68"/>
      <c r="GM306" s="68"/>
      <c r="GN306" s="68"/>
      <c r="GO306" s="68"/>
      <c r="GP306" s="68"/>
      <c r="GQ306" s="68"/>
      <c r="GR306" s="68"/>
      <c r="GS306" s="68"/>
      <c r="GT306" s="68"/>
      <c r="GU306" s="68"/>
      <c r="GV306" s="68"/>
      <c r="GW306" s="68"/>
      <c r="GX306" s="68"/>
      <c r="GY306" s="68"/>
      <c r="GZ306" s="9"/>
      <c r="HA306" s="68"/>
      <c r="HB306" s="68"/>
      <c r="HC306" s="68"/>
      <c r="HD306" s="68"/>
      <c r="HE306" s="68"/>
      <c r="HF306" s="68"/>
      <c r="HG306" s="68"/>
      <c r="HH306" s="68"/>
      <c r="HI306" s="68"/>
      <c r="HJ306" s="68"/>
      <c r="HK306" s="68"/>
      <c r="HL306" s="68"/>
      <c r="HM306" s="68"/>
      <c r="HN306" s="68"/>
      <c r="HO306" s="68"/>
      <c r="HP306" s="68"/>
    </row>
    <row r="307" spans="2:224" ht="15.75" thickBot="1" x14ac:dyDescent="0.3">
      <c r="B307">
        <v>150</v>
      </c>
      <c r="C307">
        <v>614</v>
      </c>
      <c r="D307" s="43">
        <v>44013</v>
      </c>
      <c r="E307" t="s">
        <v>647</v>
      </c>
      <c r="F307">
        <v>31988547929</v>
      </c>
      <c r="G307">
        <v>0</v>
      </c>
      <c r="H307">
        <v>0</v>
      </c>
      <c r="I307" t="s">
        <v>648</v>
      </c>
      <c r="J307" t="s">
        <v>20</v>
      </c>
      <c r="K307" t="s">
        <v>649</v>
      </c>
      <c r="L307" t="s">
        <v>648</v>
      </c>
      <c r="M307" t="s">
        <v>2378</v>
      </c>
      <c r="N307" t="s">
        <v>2379</v>
      </c>
      <c r="O307" t="s">
        <v>2381</v>
      </c>
      <c r="P307" t="s">
        <v>2649</v>
      </c>
      <c r="R307">
        <v>99.9</v>
      </c>
      <c r="S307">
        <v>15</v>
      </c>
      <c r="T307" t="s">
        <v>2395</v>
      </c>
      <c r="V307" t="s">
        <v>2644</v>
      </c>
      <c r="Y307" s="67"/>
      <c r="Z307" s="67"/>
      <c r="AA307" s="67"/>
      <c r="AB307" s="67"/>
      <c r="AC307" s="67"/>
      <c r="AD307" s="67">
        <v>0.5</v>
      </c>
      <c r="AE307" s="67"/>
      <c r="AF307" s="67"/>
      <c r="AG307" s="67">
        <v>1</v>
      </c>
      <c r="AH307">
        <v>0</v>
      </c>
      <c r="AI307" s="67"/>
      <c r="AJ307" s="67"/>
      <c r="AK307" s="67"/>
      <c r="AL307" s="67"/>
      <c r="AM307" s="67"/>
      <c r="AN307" s="67"/>
      <c r="AO307" s="67"/>
      <c r="AP307" s="67">
        <v>1.18</v>
      </c>
      <c r="AQ307" s="67"/>
      <c r="AR307" s="67"/>
      <c r="AS307" s="67"/>
      <c r="AT307" s="67">
        <v>1</v>
      </c>
      <c r="AU307">
        <v>0</v>
      </c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  <c r="BI307" s="67"/>
      <c r="BJ307" s="67"/>
      <c r="BK307" s="67"/>
      <c r="BL307" s="67"/>
      <c r="BM307" s="68"/>
      <c r="BN307" s="68"/>
      <c r="BO307" s="68"/>
      <c r="BP307" s="68"/>
      <c r="BQ307" s="68"/>
      <c r="BR307" s="68">
        <v>1</v>
      </c>
      <c r="BS307" s="68"/>
      <c r="BT307" s="68"/>
      <c r="BU307" s="68">
        <v>1</v>
      </c>
      <c r="BV307" s="68"/>
      <c r="BW307" s="68"/>
      <c r="BX307" s="68"/>
      <c r="BY307" s="68"/>
      <c r="BZ307" s="68"/>
      <c r="CA307" s="68"/>
      <c r="CB307" s="68"/>
      <c r="CC307" s="68"/>
      <c r="CD307" s="68">
        <v>1</v>
      </c>
      <c r="CE307" s="68"/>
      <c r="CF307" s="68"/>
      <c r="CG307" s="68"/>
      <c r="CH307" s="68">
        <v>2</v>
      </c>
      <c r="CI307" s="68"/>
      <c r="CJ307" s="68"/>
      <c r="CK307" s="68"/>
      <c r="CL307" s="68"/>
      <c r="CM307" s="68"/>
      <c r="CN307" s="68"/>
      <c r="CO307" s="68"/>
      <c r="CP307" s="68"/>
      <c r="CQ307" s="68"/>
      <c r="CR307" s="68"/>
      <c r="CS307" s="68"/>
      <c r="CT307" s="68"/>
      <c r="CU307" s="68"/>
      <c r="CV307" s="68"/>
      <c r="CW307" s="68"/>
      <c r="CX307" s="68"/>
      <c r="CY307" s="68"/>
      <c r="CZ307" s="68"/>
      <c r="DA307" s="68"/>
      <c r="DB307" s="68"/>
      <c r="DC307" s="68"/>
      <c r="DD307" s="68"/>
      <c r="DE307" s="68"/>
      <c r="DF307" s="68"/>
      <c r="DG307" s="68"/>
      <c r="DH307" s="68"/>
      <c r="DI307" s="68"/>
      <c r="DJ307" s="68"/>
      <c r="DK307" s="68"/>
      <c r="DL307" s="68"/>
      <c r="DM307" s="68"/>
      <c r="DN307" s="68"/>
      <c r="DO307" s="68"/>
      <c r="DP307" s="68"/>
      <c r="DQ307" s="68"/>
      <c r="DR307" s="68"/>
      <c r="DS307" s="68"/>
      <c r="DT307" s="69"/>
      <c r="DU307" s="68"/>
      <c r="DV307" s="68"/>
      <c r="DW307" s="69"/>
      <c r="DX307" s="67"/>
      <c r="DY307" s="67"/>
      <c r="DZ307" s="70"/>
      <c r="EA307" s="68"/>
      <c r="EB307" s="68"/>
      <c r="EC307" s="68"/>
      <c r="ED307" s="68"/>
      <c r="EE307" s="68"/>
      <c r="EF307" s="68"/>
      <c r="EG307" s="69"/>
      <c r="EH307" s="67"/>
      <c r="EI307" s="67"/>
      <c r="EJ307" s="67"/>
      <c r="EK307" s="67"/>
      <c r="EL307" s="67"/>
      <c r="EM307" s="67"/>
      <c r="EN307" s="70"/>
      <c r="EO307" s="67"/>
      <c r="EP307" s="67"/>
      <c r="EQ307" s="67"/>
      <c r="ER307" s="67"/>
      <c r="ES307" s="67"/>
      <c r="ET307" s="67"/>
      <c r="EU307" s="70"/>
      <c r="FI307" s="67"/>
      <c r="FJ307" s="67"/>
      <c r="FK307" s="67"/>
      <c r="FL307" s="67"/>
      <c r="FM307" s="67"/>
      <c r="FN307" s="67"/>
      <c r="FO307" s="67"/>
      <c r="FP307" s="67"/>
      <c r="FQ307" s="67"/>
      <c r="FR307" s="67"/>
      <c r="FS307" s="67"/>
      <c r="FT307" s="67"/>
      <c r="FU307" s="67"/>
      <c r="FV307" s="8"/>
      <c r="FW307" s="68"/>
      <c r="FX307" s="68"/>
      <c r="FY307" s="68"/>
      <c r="FZ307" s="68"/>
      <c r="GA307" s="68"/>
      <c r="GB307" s="68"/>
      <c r="GC307" s="68"/>
      <c r="GD307" s="68"/>
      <c r="GE307" s="68"/>
      <c r="GF307" s="68"/>
      <c r="GG307" s="68"/>
      <c r="GH307" s="68"/>
      <c r="GI307" s="68"/>
      <c r="GJ307" s="68"/>
      <c r="GK307" s="68"/>
      <c r="GL307" s="68"/>
      <c r="GM307" s="68"/>
      <c r="GN307" s="68"/>
      <c r="GO307" s="68"/>
      <c r="GP307" s="68"/>
      <c r="GQ307" s="68"/>
      <c r="GR307" s="68"/>
      <c r="GS307" s="68"/>
      <c r="GT307" s="68"/>
      <c r="GU307" s="68"/>
      <c r="GV307" s="68"/>
      <c r="GW307" s="68"/>
      <c r="GX307" s="68"/>
      <c r="GY307" s="68"/>
      <c r="GZ307" s="9"/>
      <c r="HA307" s="68"/>
      <c r="HB307" s="68"/>
      <c r="HC307" s="68"/>
      <c r="HD307" s="68"/>
      <c r="HE307" s="68"/>
      <c r="HF307" s="68"/>
      <c r="HG307" s="68"/>
      <c r="HH307" s="68"/>
      <c r="HI307" s="68"/>
      <c r="HJ307" s="68"/>
      <c r="HK307" s="68"/>
      <c r="HL307" s="68"/>
      <c r="HM307" s="68"/>
      <c r="HN307" s="68"/>
      <c r="HO307" s="68"/>
      <c r="HP307" s="68"/>
    </row>
    <row r="308" spans="2:224" ht="15.75" thickBot="1" x14ac:dyDescent="0.3">
      <c r="B308">
        <v>134</v>
      </c>
      <c r="C308">
        <v>422</v>
      </c>
      <c r="D308" s="43">
        <v>44009</v>
      </c>
      <c r="E308" t="s">
        <v>1105</v>
      </c>
      <c r="F308">
        <v>31994333067</v>
      </c>
      <c r="G308">
        <v>0</v>
      </c>
      <c r="H308">
        <v>0</v>
      </c>
      <c r="I308" t="s">
        <v>1106</v>
      </c>
      <c r="J308" t="s">
        <v>20</v>
      </c>
      <c r="K308" t="s">
        <v>490</v>
      </c>
      <c r="L308" t="s">
        <v>1106</v>
      </c>
      <c r="M308" t="s">
        <v>2378</v>
      </c>
      <c r="N308" t="s">
        <v>2379</v>
      </c>
      <c r="O308" t="s">
        <v>2381</v>
      </c>
      <c r="P308" t="s">
        <v>2694</v>
      </c>
      <c r="R308">
        <v>161.75</v>
      </c>
      <c r="S308">
        <v>15</v>
      </c>
      <c r="T308" t="s">
        <v>2395</v>
      </c>
      <c r="Y308" s="67">
        <v>0.91600000000000004</v>
      </c>
      <c r="Z308" s="67"/>
      <c r="AA308" s="67"/>
      <c r="AB308" s="67"/>
      <c r="AC308" s="67"/>
      <c r="AD308" s="67">
        <v>1</v>
      </c>
      <c r="AE308" s="67"/>
      <c r="AF308" s="67"/>
      <c r="AG308" s="67"/>
      <c r="AH308">
        <v>0</v>
      </c>
      <c r="AI308" s="67"/>
      <c r="AJ308" s="67"/>
      <c r="AK308" s="67"/>
      <c r="AL308" s="67"/>
      <c r="AM308" s="67"/>
      <c r="AN308" s="67">
        <v>0.5</v>
      </c>
      <c r="AO308" s="67"/>
      <c r="AP308" s="67"/>
      <c r="AQ308" s="67"/>
      <c r="AR308" s="67"/>
      <c r="AS308" s="67"/>
      <c r="AT308" s="67">
        <v>1</v>
      </c>
      <c r="AU308">
        <v>0</v>
      </c>
      <c r="AV308" s="67"/>
      <c r="AW308" s="67"/>
      <c r="AX308" s="67"/>
      <c r="AY308" s="67"/>
      <c r="AZ308" s="67"/>
      <c r="BA308" s="67"/>
      <c r="BB308" s="67">
        <v>0.4</v>
      </c>
      <c r="BC308" s="67"/>
      <c r="BD308" s="67"/>
      <c r="BE308" s="67"/>
      <c r="BF308" s="67"/>
      <c r="BG308" s="67"/>
      <c r="BH308" s="67"/>
      <c r="BI308" s="67"/>
      <c r="BJ308" s="67"/>
      <c r="BK308" s="67"/>
      <c r="BL308" s="67"/>
      <c r="BM308" s="68">
        <v>1</v>
      </c>
      <c r="BN308" s="68"/>
      <c r="BO308" s="68"/>
      <c r="BP308" s="68"/>
      <c r="BQ308" s="68"/>
      <c r="BR308" s="68">
        <v>2</v>
      </c>
      <c r="BS308" s="68"/>
      <c r="BT308" s="68"/>
      <c r="BU308" s="68"/>
      <c r="BV308" s="68"/>
      <c r="BW308" s="68"/>
      <c r="BX308" s="68"/>
      <c r="BY308" s="68"/>
      <c r="BZ308" s="68"/>
      <c r="CA308" s="68"/>
      <c r="CB308" s="68">
        <v>1</v>
      </c>
      <c r="CC308" s="68"/>
      <c r="CD308" s="68"/>
      <c r="CE308" s="68"/>
      <c r="CF308" s="68"/>
      <c r="CG308" s="68"/>
      <c r="CH308" s="68">
        <v>2</v>
      </c>
      <c r="CI308" s="68"/>
      <c r="CJ308" s="68"/>
      <c r="CK308" s="68"/>
      <c r="CL308" s="68"/>
      <c r="CM308" s="68"/>
      <c r="CN308" s="68"/>
      <c r="CO308" s="68"/>
      <c r="CP308" s="68">
        <v>1</v>
      </c>
      <c r="CQ308" s="68"/>
      <c r="CR308" s="68"/>
      <c r="CS308" s="68"/>
      <c r="CT308" s="68"/>
      <c r="CU308" s="68"/>
      <c r="CV308" s="68"/>
      <c r="CW308" s="68"/>
      <c r="CX308" s="68"/>
      <c r="CY308" s="68"/>
      <c r="CZ308" s="68"/>
      <c r="DA308" s="68"/>
      <c r="DB308" s="68"/>
      <c r="DC308" s="68"/>
      <c r="DD308" s="68"/>
      <c r="DE308" s="68"/>
      <c r="DF308" s="68"/>
      <c r="DG308" s="68"/>
      <c r="DH308" s="68"/>
      <c r="DI308" s="68"/>
      <c r="DJ308" s="68"/>
      <c r="DK308" s="68"/>
      <c r="DL308" s="68"/>
      <c r="DM308" s="68"/>
      <c r="DN308" s="68"/>
      <c r="DO308" s="68"/>
      <c r="DP308" s="68"/>
      <c r="DQ308" s="68"/>
      <c r="DR308" s="68"/>
      <c r="DS308" s="68"/>
      <c r="DT308" s="69"/>
      <c r="DU308" s="68"/>
      <c r="DV308" s="68"/>
      <c r="DW308" s="69"/>
      <c r="DX308" s="67"/>
      <c r="DY308" s="67"/>
      <c r="DZ308" s="70"/>
      <c r="EA308" s="68"/>
      <c r="EB308" s="68"/>
      <c r="EC308" s="68"/>
      <c r="ED308" s="68"/>
      <c r="EE308" s="68"/>
      <c r="EF308" s="68"/>
      <c r="EG308" s="69"/>
      <c r="EH308" s="67"/>
      <c r="EI308" s="67"/>
      <c r="EJ308" s="67"/>
      <c r="EK308" s="67"/>
      <c r="EL308" s="67"/>
      <c r="EM308" s="67"/>
      <c r="EN308" s="70"/>
      <c r="EO308" s="67"/>
      <c r="EP308" s="67"/>
      <c r="EQ308" s="67"/>
      <c r="ER308" s="67"/>
      <c r="ES308" s="67"/>
      <c r="ET308" s="67"/>
      <c r="EU308" s="70"/>
      <c r="FI308" s="67"/>
      <c r="FJ308" s="67"/>
      <c r="FK308" s="67"/>
      <c r="FL308" s="67"/>
      <c r="FM308" s="67"/>
      <c r="FN308" s="67"/>
      <c r="FO308" s="67"/>
      <c r="FP308" s="67"/>
      <c r="FQ308" s="67"/>
      <c r="FR308" s="67"/>
      <c r="FS308" s="67"/>
      <c r="FT308" s="67"/>
      <c r="FU308" s="67"/>
      <c r="FV308" s="8"/>
      <c r="FW308" s="68"/>
      <c r="FX308" s="68"/>
      <c r="FY308" s="68"/>
      <c r="FZ308" s="68"/>
      <c r="GA308" s="68"/>
      <c r="GB308" s="68"/>
      <c r="GC308" s="68"/>
      <c r="GD308" s="68"/>
      <c r="GE308" s="68"/>
      <c r="GF308" s="68"/>
      <c r="GG308" s="68"/>
      <c r="GH308" s="68"/>
      <c r="GI308" s="68"/>
      <c r="GJ308" s="68"/>
      <c r="GK308" s="68"/>
      <c r="GL308" s="68"/>
      <c r="GM308" s="68"/>
      <c r="GN308" s="68"/>
      <c r="GO308" s="68"/>
      <c r="GP308" s="68"/>
      <c r="GQ308" s="68"/>
      <c r="GR308" s="68"/>
      <c r="GS308" s="68"/>
      <c r="GT308" s="68"/>
      <c r="GU308" s="68"/>
      <c r="GV308" s="68"/>
      <c r="GW308" s="68"/>
      <c r="GX308" s="68"/>
      <c r="GY308" s="68"/>
      <c r="GZ308" s="9"/>
      <c r="HA308" s="68"/>
      <c r="HB308" s="68"/>
      <c r="HC308" s="68"/>
      <c r="HD308" s="68"/>
      <c r="HE308" s="68"/>
      <c r="HF308" s="68"/>
      <c r="HG308" s="68"/>
      <c r="HH308" s="68"/>
      <c r="HI308" s="68"/>
      <c r="HJ308" s="68"/>
      <c r="HK308" s="68"/>
      <c r="HL308" s="68"/>
      <c r="HM308" s="68"/>
      <c r="HN308" s="68"/>
      <c r="HO308" s="68"/>
      <c r="HP308" s="68"/>
    </row>
    <row r="309" spans="2:224" ht="15.75" thickBot="1" x14ac:dyDescent="0.3">
      <c r="B309">
        <v>105</v>
      </c>
      <c r="C309">
        <v>455</v>
      </c>
      <c r="D309" s="43">
        <v>44005</v>
      </c>
      <c r="E309" t="s">
        <v>1030</v>
      </c>
      <c r="F309">
        <v>31987736738</v>
      </c>
      <c r="G309">
        <v>0</v>
      </c>
      <c r="H309">
        <v>0</v>
      </c>
      <c r="I309" t="s">
        <v>1031</v>
      </c>
      <c r="J309" t="s">
        <v>20</v>
      </c>
      <c r="K309" t="s">
        <v>215</v>
      </c>
      <c r="L309" t="s">
        <v>2695</v>
      </c>
      <c r="M309" t="s">
        <v>2378</v>
      </c>
      <c r="N309" t="s">
        <v>2379</v>
      </c>
      <c r="O309" t="s">
        <v>2381</v>
      </c>
      <c r="P309" t="s">
        <v>2431</v>
      </c>
      <c r="R309">
        <v>92.3</v>
      </c>
      <c r="S309">
        <v>15</v>
      </c>
      <c r="T309" t="s">
        <v>2420</v>
      </c>
      <c r="Y309" s="67"/>
      <c r="Z309" s="67">
        <v>0.5</v>
      </c>
      <c r="AA309" s="67"/>
      <c r="AB309" s="67"/>
      <c r="AC309" s="67"/>
      <c r="AD309" s="67">
        <v>1.5</v>
      </c>
      <c r="AE309" s="67"/>
      <c r="AF309" s="67"/>
      <c r="AG309" s="67"/>
      <c r="AH309">
        <v>0</v>
      </c>
      <c r="AI309" s="67"/>
      <c r="AJ309" s="67"/>
      <c r="AK309" s="67"/>
      <c r="AL309" s="67"/>
      <c r="AM309" s="67"/>
      <c r="AN309" s="67"/>
      <c r="AO309" s="67"/>
      <c r="AP309" s="67"/>
      <c r="AQ309" s="67"/>
      <c r="AR309" s="67">
        <v>1.5</v>
      </c>
      <c r="AS309" s="67"/>
      <c r="AT309" s="67"/>
      <c r="AU309">
        <v>0</v>
      </c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  <c r="BI309" s="67"/>
      <c r="BJ309" s="67"/>
      <c r="BK309" s="67"/>
      <c r="BL309" s="67"/>
      <c r="BM309" s="68"/>
      <c r="BN309" s="68">
        <v>1</v>
      </c>
      <c r="BO309" s="68"/>
      <c r="BP309" s="68"/>
      <c r="BQ309" s="68"/>
      <c r="BR309" s="68">
        <v>3</v>
      </c>
      <c r="BS309" s="68"/>
      <c r="BT309" s="68"/>
      <c r="BU309" s="68"/>
      <c r="BV309" s="68"/>
      <c r="BW309" s="68"/>
      <c r="BX309" s="68"/>
      <c r="BY309" s="68"/>
      <c r="BZ309" s="68"/>
      <c r="CA309" s="68"/>
      <c r="CB309" s="68"/>
      <c r="CC309" s="68"/>
      <c r="CD309" s="68"/>
      <c r="CE309" s="68"/>
      <c r="CF309" s="68">
        <v>3</v>
      </c>
      <c r="CG309" s="68"/>
      <c r="CH309" s="68"/>
      <c r="CI309" s="68"/>
      <c r="CJ309" s="68"/>
      <c r="CK309" s="68"/>
      <c r="CL309" s="68"/>
      <c r="CM309" s="68"/>
      <c r="CN309" s="68"/>
      <c r="CO309" s="68"/>
      <c r="CP309" s="68"/>
      <c r="CQ309" s="68"/>
      <c r="CR309" s="68"/>
      <c r="CS309" s="68"/>
      <c r="CT309" s="68"/>
      <c r="CU309" s="68"/>
      <c r="CV309" s="68"/>
      <c r="CW309" s="68"/>
      <c r="CX309" s="68"/>
      <c r="CY309" s="68"/>
      <c r="CZ309" s="68"/>
      <c r="DA309" s="68"/>
      <c r="DB309" s="68"/>
      <c r="DC309" s="68"/>
      <c r="DD309" s="68"/>
      <c r="DE309" s="68"/>
      <c r="DF309" s="68"/>
      <c r="DG309" s="68"/>
      <c r="DH309" s="68"/>
      <c r="DI309" s="68"/>
      <c r="DJ309" s="68"/>
      <c r="DK309" s="68"/>
      <c r="DL309" s="68"/>
      <c r="DM309" s="68"/>
      <c r="DN309" s="68"/>
      <c r="DO309" s="68"/>
      <c r="DP309" s="68"/>
      <c r="DQ309" s="68"/>
      <c r="DR309" s="68"/>
      <c r="DS309" s="68"/>
      <c r="DT309" s="69"/>
      <c r="DU309" s="68"/>
      <c r="DV309" s="68"/>
      <c r="DW309" s="69"/>
      <c r="DX309" s="67"/>
      <c r="DY309" s="67"/>
      <c r="DZ309" s="70"/>
      <c r="EA309" s="68"/>
      <c r="EB309" s="68"/>
      <c r="EC309" s="68"/>
      <c r="ED309" s="68"/>
      <c r="EE309" s="68"/>
      <c r="EF309" s="68"/>
      <c r="EG309" s="69"/>
      <c r="EH309" s="67"/>
      <c r="EI309" s="67"/>
      <c r="EJ309" s="67"/>
      <c r="EK309" s="67"/>
      <c r="EL309" s="67"/>
      <c r="EM309" s="67"/>
      <c r="EN309" s="70"/>
      <c r="EO309" s="67"/>
      <c r="EP309" s="67"/>
      <c r="EQ309" s="67"/>
      <c r="ER309" s="67"/>
      <c r="ES309" s="67"/>
      <c r="ET309" s="67"/>
      <c r="EU309" s="70"/>
      <c r="FI309" s="67"/>
      <c r="FJ309" s="67"/>
      <c r="FK309" s="67"/>
      <c r="FL309" s="67"/>
      <c r="FM309" s="67"/>
      <c r="FN309" s="67"/>
      <c r="FO309" s="67"/>
      <c r="FP309" s="67"/>
      <c r="FQ309" s="67"/>
      <c r="FR309" s="67"/>
      <c r="FS309" s="67"/>
      <c r="FT309" s="67"/>
      <c r="FU309" s="67"/>
      <c r="FV309" s="8"/>
      <c r="FW309" s="68"/>
      <c r="FX309" s="68"/>
      <c r="FY309" s="68"/>
      <c r="FZ309" s="68"/>
      <c r="GA309" s="68"/>
      <c r="GB309" s="68"/>
      <c r="GC309" s="68"/>
      <c r="GD309" s="68"/>
      <c r="GE309" s="68"/>
      <c r="GF309" s="68"/>
      <c r="GG309" s="68"/>
      <c r="GH309" s="68"/>
      <c r="GI309" s="68"/>
      <c r="GJ309" s="68"/>
      <c r="GK309" s="68"/>
      <c r="GL309" s="68"/>
      <c r="GM309" s="68"/>
      <c r="GN309" s="68"/>
      <c r="GO309" s="68"/>
      <c r="GP309" s="68"/>
      <c r="GQ309" s="68"/>
      <c r="GR309" s="68"/>
      <c r="GS309" s="68"/>
      <c r="GT309" s="68"/>
      <c r="GU309" s="68"/>
      <c r="GV309" s="68"/>
      <c r="GW309" s="68"/>
      <c r="GX309" s="68"/>
      <c r="GY309" s="68"/>
      <c r="GZ309" s="9"/>
      <c r="HA309" s="68"/>
      <c r="HB309" s="68"/>
      <c r="HC309" s="68"/>
      <c r="HD309" s="68"/>
      <c r="HE309" s="68"/>
      <c r="HF309" s="68"/>
      <c r="HG309" s="68"/>
      <c r="HH309" s="68"/>
      <c r="HI309" s="68"/>
      <c r="HJ309" s="68"/>
      <c r="HK309" s="68"/>
      <c r="HL309" s="68"/>
      <c r="HM309" s="68"/>
      <c r="HN309" s="68"/>
      <c r="HO309" s="68"/>
      <c r="HP309" s="68"/>
    </row>
    <row r="310" spans="2:224" ht="15.75" thickBot="1" x14ac:dyDescent="0.3">
      <c r="B310">
        <v>79</v>
      </c>
      <c r="C310">
        <v>381</v>
      </c>
      <c r="D310" s="43">
        <v>43998</v>
      </c>
      <c r="E310" t="s">
        <v>1195</v>
      </c>
      <c r="F310">
        <v>31999566633</v>
      </c>
      <c r="G310">
        <v>0</v>
      </c>
      <c r="H310">
        <v>0</v>
      </c>
      <c r="I310" t="s">
        <v>1196</v>
      </c>
      <c r="J310" t="s">
        <v>20</v>
      </c>
      <c r="K310" t="s">
        <v>472</v>
      </c>
      <c r="L310" t="s">
        <v>1196</v>
      </c>
      <c r="M310" t="s">
        <v>2378</v>
      </c>
      <c r="N310" t="s">
        <v>2403</v>
      </c>
      <c r="O310" t="s">
        <v>2381</v>
      </c>
      <c r="P310" t="s">
        <v>2696</v>
      </c>
      <c r="R310">
        <v>291.60000000000002</v>
      </c>
      <c r="S310">
        <v>15</v>
      </c>
      <c r="T310" t="s">
        <v>2395</v>
      </c>
      <c r="Y310" s="67"/>
      <c r="Z310" s="67"/>
      <c r="AA310" s="67"/>
      <c r="AB310" s="67"/>
      <c r="AC310" s="67"/>
      <c r="AD310" s="67"/>
      <c r="AE310" s="67"/>
      <c r="AF310" s="67"/>
      <c r="AG310" s="67"/>
      <c r="AH310">
        <v>0</v>
      </c>
      <c r="AI310" s="67"/>
      <c r="AJ310" s="67"/>
      <c r="AK310" s="67"/>
      <c r="AL310" s="67"/>
      <c r="AM310" s="67">
        <v>1</v>
      </c>
      <c r="AN310" s="67"/>
      <c r="AO310" s="67">
        <v>1</v>
      </c>
      <c r="AP310" s="67"/>
      <c r="AQ310" s="67"/>
      <c r="AR310" s="67">
        <v>1</v>
      </c>
      <c r="AS310" s="67"/>
      <c r="AT310" s="67">
        <v>1</v>
      </c>
      <c r="AU310">
        <v>2</v>
      </c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  <c r="BI310" s="67"/>
      <c r="BJ310" s="67"/>
      <c r="BK310" s="67"/>
      <c r="BL310" s="67"/>
      <c r="BM310" s="68"/>
      <c r="BN310" s="68"/>
      <c r="BO310" s="68"/>
      <c r="BP310" s="68"/>
      <c r="BQ310" s="68"/>
      <c r="BR310" s="68"/>
      <c r="BS310" s="68"/>
      <c r="BT310" s="68"/>
      <c r="BU310" s="68"/>
      <c r="BV310" s="68"/>
      <c r="BW310" s="68"/>
      <c r="BX310" s="68"/>
      <c r="BY310" s="68"/>
      <c r="BZ310" s="68"/>
      <c r="CA310" s="68">
        <v>2</v>
      </c>
      <c r="CB310" s="68"/>
      <c r="CC310" s="68">
        <v>2</v>
      </c>
      <c r="CD310" s="68"/>
      <c r="CE310" s="68"/>
      <c r="CF310" s="68">
        <v>2</v>
      </c>
      <c r="CG310" s="68"/>
      <c r="CH310" s="68">
        <v>2</v>
      </c>
      <c r="CI310" s="68">
        <v>2</v>
      </c>
      <c r="CJ310" s="68"/>
      <c r="CK310" s="68"/>
      <c r="CL310" s="68"/>
      <c r="CM310" s="68"/>
      <c r="CN310" s="68"/>
      <c r="CO310" s="68"/>
      <c r="CP310" s="68"/>
      <c r="CQ310" s="68"/>
      <c r="CR310" s="68"/>
      <c r="CS310" s="68"/>
      <c r="CT310" s="68"/>
      <c r="CU310" s="68"/>
      <c r="CV310" s="68"/>
      <c r="CW310" s="68"/>
      <c r="CX310" s="68"/>
      <c r="CY310" s="68"/>
      <c r="CZ310" s="68"/>
      <c r="DA310" s="68"/>
      <c r="DB310" s="68"/>
      <c r="DC310" s="68"/>
      <c r="DD310" s="68"/>
      <c r="DE310" s="68"/>
      <c r="DF310" s="68"/>
      <c r="DG310" s="68"/>
      <c r="DH310" s="68"/>
      <c r="DI310" s="68"/>
      <c r="DJ310" s="68"/>
      <c r="DK310" s="68"/>
      <c r="DL310" s="68"/>
      <c r="DM310" s="68"/>
      <c r="DN310" s="68"/>
      <c r="DO310" s="68"/>
      <c r="DP310" s="68"/>
      <c r="DQ310" s="68"/>
      <c r="DR310" s="68"/>
      <c r="DS310" s="68"/>
      <c r="DT310" s="69"/>
      <c r="DU310" s="68"/>
      <c r="DV310" s="68"/>
      <c r="DW310" s="69"/>
      <c r="DX310" s="67"/>
      <c r="DY310" s="67"/>
      <c r="DZ310" s="70"/>
      <c r="EA310" s="68"/>
      <c r="EB310" s="68"/>
      <c r="EC310" s="68"/>
      <c r="ED310" s="68"/>
      <c r="EE310" s="68"/>
      <c r="EF310" s="68"/>
      <c r="EG310" s="69"/>
      <c r="EH310" s="67"/>
      <c r="EI310" s="67"/>
      <c r="EJ310" s="67"/>
      <c r="EK310" s="67"/>
      <c r="EL310" s="67"/>
      <c r="EM310" s="67"/>
      <c r="EN310" s="70"/>
      <c r="EO310" s="67"/>
      <c r="EP310" s="67"/>
      <c r="EQ310" s="67"/>
      <c r="ER310" s="67"/>
      <c r="ES310" s="67"/>
      <c r="ET310" s="67"/>
      <c r="EU310" s="70"/>
      <c r="FI310" s="67"/>
      <c r="FJ310" s="67"/>
      <c r="FK310" s="67"/>
      <c r="FL310" s="67"/>
      <c r="FM310" s="67"/>
      <c r="FN310" s="67"/>
      <c r="FO310" s="67"/>
      <c r="FP310" s="67"/>
      <c r="FQ310" s="67"/>
      <c r="FR310" s="67"/>
      <c r="FS310" s="67"/>
      <c r="FT310" s="67"/>
      <c r="FU310" s="67"/>
      <c r="FV310" s="8"/>
      <c r="FW310" s="68"/>
      <c r="FX310" s="68"/>
      <c r="FY310" s="68"/>
      <c r="FZ310" s="68"/>
      <c r="GA310" s="68"/>
      <c r="GB310" s="68"/>
      <c r="GC310" s="68"/>
      <c r="GD310" s="68"/>
      <c r="GE310" s="68"/>
      <c r="GF310" s="68"/>
      <c r="GG310" s="68"/>
      <c r="GH310" s="68"/>
      <c r="GI310" s="68"/>
      <c r="GJ310" s="68"/>
      <c r="GK310" s="68"/>
      <c r="GL310" s="68"/>
      <c r="GM310" s="68"/>
      <c r="GN310" s="68"/>
      <c r="GO310" s="68"/>
      <c r="GP310" s="68"/>
      <c r="GQ310" s="68"/>
      <c r="GR310" s="68"/>
      <c r="GS310" s="68"/>
      <c r="GT310" s="68"/>
      <c r="GU310" s="68"/>
      <c r="GV310" s="68"/>
      <c r="GW310" s="68"/>
      <c r="GX310" s="68"/>
      <c r="GY310" s="68"/>
      <c r="GZ310" s="9"/>
      <c r="HA310" s="68"/>
      <c r="HB310" s="68"/>
      <c r="HC310" s="68"/>
      <c r="HD310" s="68"/>
      <c r="HE310" s="68"/>
      <c r="HF310" s="68"/>
      <c r="HG310" s="68"/>
      <c r="HH310" s="68"/>
      <c r="HI310" s="68"/>
      <c r="HJ310" s="68"/>
      <c r="HK310" s="68"/>
      <c r="HL310" s="68"/>
      <c r="HM310" s="68"/>
      <c r="HN310" s="68"/>
      <c r="HO310" s="68"/>
      <c r="HP310" s="68"/>
    </row>
    <row r="311" spans="2:224" ht="15.75" thickBot="1" x14ac:dyDescent="0.3">
      <c r="B311">
        <v>78</v>
      </c>
      <c r="C311">
        <v>455</v>
      </c>
      <c r="D311" s="43">
        <v>43998</v>
      </c>
      <c r="E311" t="s">
        <v>1030</v>
      </c>
      <c r="F311">
        <v>31987736738</v>
      </c>
      <c r="G311">
        <v>0</v>
      </c>
      <c r="H311">
        <v>0</v>
      </c>
      <c r="I311" t="s">
        <v>1031</v>
      </c>
      <c r="J311" t="s">
        <v>20</v>
      </c>
      <c r="K311" t="s">
        <v>215</v>
      </c>
      <c r="L311" t="s">
        <v>2700</v>
      </c>
      <c r="M311" t="s">
        <v>2378</v>
      </c>
      <c r="N311" t="s">
        <v>2379</v>
      </c>
      <c r="O311" t="s">
        <v>2381</v>
      </c>
      <c r="P311" t="s">
        <v>2431</v>
      </c>
      <c r="R311">
        <v>66.5</v>
      </c>
      <c r="S311">
        <v>15</v>
      </c>
      <c r="T311" t="s">
        <v>2420</v>
      </c>
      <c r="Y311" s="67"/>
      <c r="Z311" s="67"/>
      <c r="AA311" s="67"/>
      <c r="AB311" s="67"/>
      <c r="AC311" s="67"/>
      <c r="AD311" s="67">
        <v>0.5</v>
      </c>
      <c r="AE311" s="67"/>
      <c r="AF311" s="67"/>
      <c r="AG311" s="67"/>
      <c r="AH311">
        <v>0</v>
      </c>
      <c r="AI311" s="67"/>
      <c r="AJ311" s="67"/>
      <c r="AK311" s="67"/>
      <c r="AL311" s="67"/>
      <c r="AM311" s="67"/>
      <c r="AN311" s="67"/>
      <c r="AO311" s="67">
        <v>0.5</v>
      </c>
      <c r="AP311" s="67"/>
      <c r="AQ311" s="67"/>
      <c r="AR311" s="67">
        <v>1.5</v>
      </c>
      <c r="AS311" s="67"/>
      <c r="AT311" s="67"/>
      <c r="AU311">
        <v>0</v>
      </c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  <c r="BI311" s="67"/>
      <c r="BJ311" s="67"/>
      <c r="BK311" s="67"/>
      <c r="BL311" s="67"/>
      <c r="BM311" s="68"/>
      <c r="BN311" s="68"/>
      <c r="BO311" s="68"/>
      <c r="BP311" s="68"/>
      <c r="BQ311" s="68"/>
      <c r="BR311" s="68">
        <v>1</v>
      </c>
      <c r="BS311" s="68"/>
      <c r="BT311" s="68"/>
      <c r="BU311" s="68"/>
      <c r="BV311" s="68"/>
      <c r="BW311" s="68"/>
      <c r="BX311" s="68"/>
      <c r="BY311" s="68"/>
      <c r="BZ311" s="68"/>
      <c r="CA311" s="68"/>
      <c r="CB311" s="68"/>
      <c r="CC311" s="68">
        <v>1</v>
      </c>
      <c r="CD311" s="68"/>
      <c r="CE311" s="68"/>
      <c r="CF311" s="68">
        <v>3</v>
      </c>
      <c r="CG311" s="68"/>
      <c r="CH311" s="68"/>
      <c r="CI311" s="68"/>
      <c r="CJ311" s="68"/>
      <c r="CK311" s="68"/>
      <c r="CL311" s="68"/>
      <c r="CM311" s="68"/>
      <c r="CN311" s="68"/>
      <c r="CO311" s="68"/>
      <c r="CP311" s="68"/>
      <c r="CQ311" s="68"/>
      <c r="CR311" s="68"/>
      <c r="CS311" s="68"/>
      <c r="CT311" s="68"/>
      <c r="CU311" s="68"/>
      <c r="CV311" s="68"/>
      <c r="CW311" s="68"/>
      <c r="CX311" s="68"/>
      <c r="CY311" s="68"/>
      <c r="CZ311" s="68"/>
      <c r="DA311" s="68"/>
      <c r="DB311" s="68"/>
      <c r="DC311" s="68"/>
      <c r="DD311" s="68"/>
      <c r="DE311" s="68"/>
      <c r="DF311" s="68"/>
      <c r="DG311" s="68"/>
      <c r="DH311" s="68"/>
      <c r="DI311" s="68"/>
      <c r="DJ311" s="68"/>
      <c r="DK311" s="68"/>
      <c r="DL311" s="68"/>
      <c r="DM311" s="68"/>
      <c r="DN311" s="68"/>
      <c r="DO311" s="68"/>
      <c r="DP311" s="68"/>
      <c r="DQ311" s="68"/>
      <c r="DR311" s="68"/>
      <c r="DS311" s="68"/>
      <c r="DT311" s="69"/>
      <c r="DU311" s="68"/>
      <c r="DV311" s="68"/>
      <c r="DW311" s="69"/>
      <c r="DX311" s="67"/>
      <c r="DY311" s="67"/>
      <c r="DZ311" s="70"/>
      <c r="EA311" s="68"/>
      <c r="EB311" s="68"/>
      <c r="EC311" s="68"/>
      <c r="ED311" s="68"/>
      <c r="EE311" s="68"/>
      <c r="EF311" s="68"/>
      <c r="EG311" s="69"/>
      <c r="EH311" s="67"/>
      <c r="EI311" s="67"/>
      <c r="EJ311" s="67"/>
      <c r="EK311" s="67"/>
      <c r="EL311" s="67"/>
      <c r="EM311" s="67"/>
      <c r="EN311" s="70"/>
      <c r="EO311" s="67"/>
      <c r="EP311" s="67"/>
      <c r="EQ311" s="67"/>
      <c r="ER311" s="67"/>
      <c r="ES311" s="67"/>
      <c r="ET311" s="67"/>
      <c r="EU311" s="70"/>
      <c r="FI311" s="67"/>
      <c r="FJ311" s="67"/>
      <c r="FK311" s="67"/>
      <c r="FL311" s="67"/>
      <c r="FM311" s="67"/>
      <c r="FN311" s="67"/>
      <c r="FO311" s="67"/>
      <c r="FP311" s="67"/>
      <c r="FQ311" s="67"/>
      <c r="FR311" s="67"/>
      <c r="FS311" s="67"/>
      <c r="FT311" s="67"/>
      <c r="FU311" s="67"/>
      <c r="FV311" s="8"/>
      <c r="FW311" s="68"/>
      <c r="FX311" s="68"/>
      <c r="FY311" s="68"/>
      <c r="FZ311" s="68"/>
      <c r="GA311" s="68"/>
      <c r="GB311" s="68"/>
      <c r="GC311" s="68"/>
      <c r="GD311" s="68"/>
      <c r="GE311" s="68"/>
      <c r="GF311" s="68"/>
      <c r="GG311" s="68"/>
      <c r="GH311" s="68"/>
      <c r="GI311" s="68"/>
      <c r="GJ311" s="68"/>
      <c r="GK311" s="68"/>
      <c r="GL311" s="68"/>
      <c r="GM311" s="68"/>
      <c r="GN311" s="68"/>
      <c r="GO311" s="68"/>
      <c r="GP311" s="68"/>
      <c r="GQ311" s="68"/>
      <c r="GR311" s="68"/>
      <c r="GS311" s="68"/>
      <c r="GT311" s="68"/>
      <c r="GU311" s="68"/>
      <c r="GV311" s="68"/>
      <c r="GW311" s="68"/>
      <c r="GX311" s="68"/>
      <c r="GY311" s="68"/>
      <c r="GZ311" s="9"/>
      <c r="HA311" s="68"/>
      <c r="HB311" s="68"/>
      <c r="HC311" s="68"/>
      <c r="HD311" s="68"/>
      <c r="HE311" s="68"/>
      <c r="HF311" s="68"/>
      <c r="HG311" s="68"/>
      <c r="HH311" s="68"/>
      <c r="HI311" s="68"/>
      <c r="HJ311" s="68"/>
      <c r="HK311" s="68"/>
      <c r="HL311" s="68"/>
      <c r="HM311" s="68"/>
      <c r="HN311" s="68"/>
      <c r="HO311" s="68"/>
      <c r="HP311" s="68"/>
    </row>
    <row r="312" spans="2:224" ht="15.75" thickBot="1" x14ac:dyDescent="0.3">
      <c r="B312">
        <v>68</v>
      </c>
      <c r="C312">
        <v>578</v>
      </c>
      <c r="D312" s="43">
        <v>43995</v>
      </c>
      <c r="E312" t="s">
        <v>736</v>
      </c>
      <c r="F312">
        <v>31992909782</v>
      </c>
      <c r="G312" t="s">
        <v>737</v>
      </c>
      <c r="H312">
        <v>0</v>
      </c>
      <c r="I312" t="s">
        <v>738</v>
      </c>
      <c r="J312" t="s">
        <v>20</v>
      </c>
      <c r="K312" t="s">
        <v>739</v>
      </c>
      <c r="L312" t="s">
        <v>738</v>
      </c>
      <c r="M312" t="s">
        <v>2378</v>
      </c>
      <c r="N312" t="s">
        <v>2379</v>
      </c>
      <c r="O312" t="s">
        <v>2381</v>
      </c>
      <c r="P312">
        <v>15</v>
      </c>
      <c r="R312">
        <v>219.9</v>
      </c>
      <c r="S312">
        <v>15</v>
      </c>
      <c r="T312" t="s">
        <v>2669</v>
      </c>
      <c r="Y312" s="67">
        <v>1.044</v>
      </c>
      <c r="Z312" s="67"/>
      <c r="AA312" s="67"/>
      <c r="AB312" s="67">
        <v>1.1299999999999999</v>
      </c>
      <c r="AC312" s="67">
        <v>0.754</v>
      </c>
      <c r="AD312" s="67">
        <v>1</v>
      </c>
      <c r="AE312" s="67">
        <v>1</v>
      </c>
      <c r="AF312" s="67"/>
      <c r="AG312" s="67">
        <v>1</v>
      </c>
      <c r="AH312">
        <v>1</v>
      </c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7"/>
      <c r="AT312" s="67"/>
      <c r="AU312">
        <v>0</v>
      </c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  <c r="BI312" s="67"/>
      <c r="BJ312" s="67"/>
      <c r="BK312" s="67"/>
      <c r="BL312" s="67"/>
      <c r="BM312" s="68">
        <v>1</v>
      </c>
      <c r="BN312" s="68"/>
      <c r="BO312" s="68"/>
      <c r="BP312" s="68">
        <v>1</v>
      </c>
      <c r="BQ312" s="68">
        <v>1</v>
      </c>
      <c r="BR312" s="68">
        <v>2</v>
      </c>
      <c r="BS312" s="68">
        <v>2</v>
      </c>
      <c r="BT312" s="68"/>
      <c r="BU312" s="68">
        <v>1</v>
      </c>
      <c r="BV312" s="68">
        <v>1</v>
      </c>
      <c r="BW312" s="68"/>
      <c r="BX312" s="68"/>
      <c r="BY312" s="68"/>
      <c r="BZ312" s="68"/>
      <c r="CA312" s="68"/>
      <c r="CB312" s="68"/>
      <c r="CC312" s="68"/>
      <c r="CD312" s="68"/>
      <c r="CE312" s="68"/>
      <c r="CF312" s="68"/>
      <c r="CG312" s="68"/>
      <c r="CH312" s="68"/>
      <c r="CI312" s="68"/>
      <c r="CJ312" s="68"/>
      <c r="CK312" s="68"/>
      <c r="CL312" s="68"/>
      <c r="CM312" s="68"/>
      <c r="CN312" s="68"/>
      <c r="CO312" s="68"/>
      <c r="CP312" s="68"/>
      <c r="CQ312" s="68"/>
      <c r="CR312" s="68"/>
      <c r="CS312" s="68"/>
      <c r="CT312" s="68"/>
      <c r="CU312" s="68"/>
      <c r="CV312" s="68"/>
      <c r="CW312" s="68"/>
      <c r="CX312" s="68"/>
      <c r="CY312" s="68"/>
      <c r="CZ312" s="68"/>
      <c r="DA312" s="68"/>
      <c r="DB312" s="68"/>
      <c r="DC312" s="68"/>
      <c r="DD312" s="68"/>
      <c r="DE312" s="68"/>
      <c r="DF312" s="68"/>
      <c r="DG312" s="68"/>
      <c r="DH312" s="68"/>
      <c r="DI312" s="68"/>
      <c r="DJ312" s="68"/>
      <c r="DK312" s="68"/>
      <c r="DL312" s="68"/>
      <c r="DM312" s="68"/>
      <c r="DN312" s="68"/>
      <c r="DO312" s="68"/>
      <c r="DP312" s="68"/>
      <c r="DQ312" s="68"/>
      <c r="DR312" s="68"/>
      <c r="DS312" s="68"/>
      <c r="DT312" s="69"/>
      <c r="DU312" s="68"/>
      <c r="DV312" s="68"/>
      <c r="DW312" s="69"/>
      <c r="DX312" s="67"/>
      <c r="DY312" s="67"/>
      <c r="DZ312" s="70"/>
      <c r="EA312" s="68"/>
      <c r="EB312" s="68"/>
      <c r="EC312" s="68"/>
      <c r="ED312" s="68"/>
      <c r="EE312" s="68"/>
      <c r="EF312" s="68"/>
      <c r="EG312" s="69"/>
      <c r="EH312" s="67"/>
      <c r="EI312" s="67"/>
      <c r="EJ312" s="67"/>
      <c r="EK312" s="67"/>
      <c r="EL312" s="67"/>
      <c r="EM312" s="67"/>
      <c r="EN312" s="70"/>
      <c r="EO312" s="67"/>
      <c r="EP312" s="67"/>
      <c r="EQ312" s="67"/>
      <c r="ER312" s="67"/>
      <c r="ES312" s="67"/>
      <c r="ET312" s="67"/>
      <c r="EU312" s="70"/>
      <c r="FI312" s="67"/>
      <c r="FJ312" s="67"/>
      <c r="FK312" s="67"/>
      <c r="FL312" s="67"/>
      <c r="FM312" s="67"/>
      <c r="FN312" s="67"/>
      <c r="FO312" s="67"/>
      <c r="FP312" s="67"/>
      <c r="FQ312" s="67"/>
      <c r="FR312" s="67"/>
      <c r="FS312" s="67"/>
      <c r="FT312" s="67"/>
      <c r="FU312" s="67"/>
      <c r="FV312" s="8"/>
      <c r="FW312" s="68"/>
      <c r="FX312" s="68"/>
      <c r="FY312" s="68"/>
      <c r="FZ312" s="68"/>
      <c r="GA312" s="68"/>
      <c r="GB312" s="68"/>
      <c r="GC312" s="68"/>
      <c r="GD312" s="68"/>
      <c r="GE312" s="68"/>
      <c r="GF312" s="68"/>
      <c r="GG312" s="68"/>
      <c r="GH312" s="68"/>
      <c r="GI312" s="68"/>
      <c r="GJ312" s="68"/>
      <c r="GK312" s="68"/>
      <c r="GL312" s="68"/>
      <c r="GM312" s="68"/>
      <c r="GN312" s="68"/>
      <c r="GO312" s="68"/>
      <c r="GP312" s="68"/>
      <c r="GQ312" s="68"/>
      <c r="GR312" s="68"/>
      <c r="GS312" s="68"/>
      <c r="GT312" s="68"/>
      <c r="GU312" s="68"/>
      <c r="GV312" s="68"/>
      <c r="GW312" s="68"/>
      <c r="GX312" s="68"/>
      <c r="GY312" s="68"/>
      <c r="GZ312" s="9"/>
      <c r="HA312" s="68"/>
      <c r="HB312" s="68"/>
      <c r="HC312" s="68"/>
      <c r="HD312" s="68"/>
      <c r="HE312" s="68"/>
      <c r="HF312" s="68"/>
      <c r="HG312" s="68"/>
      <c r="HH312" s="68"/>
      <c r="HI312" s="68"/>
      <c r="HJ312" s="68"/>
      <c r="HK312" s="68"/>
      <c r="HL312" s="68"/>
      <c r="HM312" s="68"/>
      <c r="HN312" s="68"/>
      <c r="HO312" s="68"/>
      <c r="HP312" s="68"/>
    </row>
    <row r="313" spans="2:224" ht="15.75" thickBot="1" x14ac:dyDescent="0.3">
      <c r="B313">
        <v>67</v>
      </c>
      <c r="C313">
        <v>577</v>
      </c>
      <c r="D313" s="43">
        <v>43995</v>
      </c>
      <c r="E313" t="s">
        <v>740</v>
      </c>
      <c r="F313">
        <v>31975013027</v>
      </c>
      <c r="G313">
        <v>0</v>
      </c>
      <c r="H313">
        <v>0</v>
      </c>
      <c r="I313" t="s">
        <v>741</v>
      </c>
      <c r="J313" t="s">
        <v>36</v>
      </c>
      <c r="K313" t="s">
        <v>742</v>
      </c>
      <c r="L313" t="s">
        <v>741</v>
      </c>
      <c r="M313" t="s">
        <v>2378</v>
      </c>
      <c r="N313" t="s">
        <v>2379</v>
      </c>
      <c r="O313" t="s">
        <v>2382</v>
      </c>
      <c r="P313" t="s">
        <v>2382</v>
      </c>
      <c r="R313">
        <v>67.849999999999994</v>
      </c>
      <c r="S313">
        <v>15</v>
      </c>
      <c r="T313" t="s">
        <v>2395</v>
      </c>
      <c r="Y313" s="67"/>
      <c r="Z313" s="67">
        <v>1</v>
      </c>
      <c r="AA313" s="67"/>
      <c r="AB313" s="67"/>
      <c r="AC313" s="67"/>
      <c r="AD313" s="67">
        <v>0.5</v>
      </c>
      <c r="AE313" s="67"/>
      <c r="AF313" s="67"/>
      <c r="AG313" s="67"/>
      <c r="AH313">
        <v>0</v>
      </c>
      <c r="AI313" s="67"/>
      <c r="AJ313" s="67"/>
      <c r="AK313" s="67"/>
      <c r="AL313" s="67"/>
      <c r="AM313" s="67"/>
      <c r="AN313" s="67"/>
      <c r="AO313" s="67"/>
      <c r="AP313" s="67"/>
      <c r="AQ313" s="67"/>
      <c r="AR313" s="67"/>
      <c r="AS313" s="67"/>
      <c r="AT313" s="67"/>
      <c r="AU313">
        <v>0</v>
      </c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  <c r="BI313" s="67"/>
      <c r="BJ313" s="67"/>
      <c r="BK313" s="67"/>
      <c r="BL313" s="67"/>
      <c r="BM313" s="68"/>
      <c r="BN313" s="68">
        <v>1</v>
      </c>
      <c r="BO313" s="68"/>
      <c r="BP313" s="68"/>
      <c r="BQ313" s="68"/>
      <c r="BR313" s="68">
        <v>1</v>
      </c>
      <c r="BS313" s="68"/>
      <c r="BT313" s="68"/>
      <c r="BU313" s="68"/>
      <c r="BV313" s="68"/>
      <c r="BW313" s="68"/>
      <c r="BX313" s="68"/>
      <c r="BY313" s="68"/>
      <c r="BZ313" s="68"/>
      <c r="CA313" s="68"/>
      <c r="CB313" s="68"/>
      <c r="CC313" s="68"/>
      <c r="CD313" s="68"/>
      <c r="CE313" s="68"/>
      <c r="CF313" s="68"/>
      <c r="CG313" s="68"/>
      <c r="CH313" s="68"/>
      <c r="CI313" s="68"/>
      <c r="CJ313" s="68"/>
      <c r="CK313" s="68"/>
      <c r="CL313" s="68"/>
      <c r="CM313" s="68"/>
      <c r="CN313" s="68"/>
      <c r="CO313" s="68"/>
      <c r="CP313" s="68"/>
      <c r="CQ313" s="68"/>
      <c r="CR313" s="68"/>
      <c r="CS313" s="68"/>
      <c r="CT313" s="68"/>
      <c r="CU313" s="68"/>
      <c r="CV313" s="68"/>
      <c r="CW313" s="68"/>
      <c r="CX313" s="68"/>
      <c r="CY313" s="68"/>
      <c r="CZ313" s="68"/>
      <c r="DA313" s="68"/>
      <c r="DB313" s="68"/>
      <c r="DC313" s="68"/>
      <c r="DD313" s="68"/>
      <c r="DE313" s="68"/>
      <c r="DF313" s="68"/>
      <c r="DG313" s="68"/>
      <c r="DH313" s="68"/>
      <c r="DI313" s="68"/>
      <c r="DJ313" s="68"/>
      <c r="DK313" s="68"/>
      <c r="DL313" s="68"/>
      <c r="DM313" s="68"/>
      <c r="DN313" s="68"/>
      <c r="DO313" s="68"/>
      <c r="DP313" s="68"/>
      <c r="DQ313" s="68"/>
      <c r="DR313" s="68"/>
      <c r="DS313" s="68"/>
      <c r="DT313" s="69"/>
      <c r="DU313" s="68"/>
      <c r="DV313" s="68"/>
      <c r="DW313" s="69"/>
      <c r="DX313" s="67"/>
      <c r="DY313" s="67"/>
      <c r="DZ313" s="70"/>
      <c r="EA313" s="68"/>
      <c r="EB313" s="68"/>
      <c r="EC313" s="68"/>
      <c r="ED313" s="68"/>
      <c r="EE313" s="68"/>
      <c r="EF313" s="68"/>
      <c r="EG313" s="69"/>
      <c r="EH313" s="67"/>
      <c r="EI313" s="67"/>
      <c r="EJ313" s="67"/>
      <c r="EK313" s="67"/>
      <c r="EL313" s="67"/>
      <c r="EM313" s="67"/>
      <c r="EN313" s="70"/>
      <c r="EO313" s="67"/>
      <c r="EP313" s="67"/>
      <c r="EQ313" s="67"/>
      <c r="ER313" s="67"/>
      <c r="ES313" s="67"/>
      <c r="ET313" s="67"/>
      <c r="EU313" s="70"/>
      <c r="FI313" s="67"/>
      <c r="FJ313" s="67"/>
      <c r="FK313" s="67"/>
      <c r="FL313" s="67"/>
      <c r="FM313" s="67"/>
      <c r="FN313" s="67"/>
      <c r="FO313" s="67"/>
      <c r="FP313" s="67"/>
      <c r="FQ313" s="67"/>
      <c r="FR313" s="67"/>
      <c r="FS313" s="67"/>
      <c r="FT313" s="67"/>
      <c r="FU313" s="67"/>
      <c r="FV313" s="8"/>
      <c r="FW313" s="68"/>
      <c r="FX313" s="68"/>
      <c r="FY313" s="68"/>
      <c r="FZ313" s="68"/>
      <c r="GA313" s="68"/>
      <c r="GB313" s="68"/>
      <c r="GC313" s="68"/>
      <c r="GD313" s="68"/>
      <c r="GE313" s="68"/>
      <c r="GF313" s="68"/>
      <c r="GG313" s="68"/>
      <c r="GH313" s="68"/>
      <c r="GI313" s="68"/>
      <c r="GJ313" s="68"/>
      <c r="GK313" s="68"/>
      <c r="GL313" s="68"/>
      <c r="GM313" s="68"/>
      <c r="GN313" s="68"/>
      <c r="GO313" s="68"/>
      <c r="GP313" s="68"/>
      <c r="GQ313" s="68"/>
      <c r="GR313" s="68"/>
      <c r="GS313" s="68"/>
      <c r="GT313" s="68"/>
      <c r="GU313" s="68"/>
      <c r="GV313" s="68"/>
      <c r="GW313" s="68"/>
      <c r="GX313" s="68"/>
      <c r="GY313" s="68"/>
      <c r="GZ313" s="9"/>
      <c r="HA313" s="68"/>
      <c r="HB313" s="68"/>
      <c r="HC313" s="68"/>
      <c r="HD313" s="68"/>
      <c r="HE313" s="68"/>
      <c r="HF313" s="68"/>
      <c r="HG313" s="68"/>
      <c r="HH313" s="68"/>
      <c r="HI313" s="68"/>
      <c r="HJ313" s="68"/>
      <c r="HK313" s="68"/>
      <c r="HL313" s="68"/>
      <c r="HM313" s="68"/>
      <c r="HN313" s="68"/>
      <c r="HO313" s="68"/>
      <c r="HP313" s="68"/>
    </row>
    <row r="314" spans="2:224" ht="15.75" thickBot="1" x14ac:dyDescent="0.3">
      <c r="B314">
        <v>66</v>
      </c>
      <c r="C314">
        <v>576</v>
      </c>
      <c r="D314" s="43">
        <v>43995</v>
      </c>
      <c r="E314" t="s">
        <v>743</v>
      </c>
      <c r="F314">
        <v>31999925649</v>
      </c>
      <c r="G314">
        <v>0</v>
      </c>
      <c r="H314">
        <v>0</v>
      </c>
      <c r="I314" t="s">
        <v>744</v>
      </c>
      <c r="J314" t="s">
        <v>20</v>
      </c>
      <c r="K314" t="s">
        <v>476</v>
      </c>
      <c r="L314" t="s">
        <v>744</v>
      </c>
      <c r="M314" t="s">
        <v>2378</v>
      </c>
      <c r="N314" t="s">
        <v>2379</v>
      </c>
      <c r="O314" t="s">
        <v>2381</v>
      </c>
      <c r="P314" t="s">
        <v>2431</v>
      </c>
      <c r="R314">
        <v>89.6</v>
      </c>
      <c r="S314">
        <v>15</v>
      </c>
      <c r="T314" t="s">
        <v>2669</v>
      </c>
      <c r="Y314" s="67"/>
      <c r="Z314" s="67">
        <v>1.1000000000000001</v>
      </c>
      <c r="AA314" s="67"/>
      <c r="AB314" s="67"/>
      <c r="AC314" s="67"/>
      <c r="AD314" s="67">
        <v>0.5</v>
      </c>
      <c r="AE314" s="67">
        <v>0.5</v>
      </c>
      <c r="AF314" s="67"/>
      <c r="AG314" s="67">
        <v>1</v>
      </c>
      <c r="AH314">
        <v>0</v>
      </c>
      <c r="AI314" s="67"/>
      <c r="AJ314" s="67"/>
      <c r="AK314" s="67"/>
      <c r="AL314" s="67"/>
      <c r="AM314" s="67"/>
      <c r="AN314" s="67"/>
      <c r="AO314" s="67"/>
      <c r="AP314" s="67"/>
      <c r="AQ314" s="67"/>
      <c r="AR314" s="67"/>
      <c r="AS314" s="67"/>
      <c r="AT314" s="67"/>
      <c r="AU314">
        <v>0</v>
      </c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  <c r="BI314" s="67"/>
      <c r="BJ314" s="67"/>
      <c r="BK314" s="67"/>
      <c r="BL314" s="67"/>
      <c r="BM314" s="68"/>
      <c r="BN314" s="68">
        <v>1</v>
      </c>
      <c r="BO314" s="68"/>
      <c r="BP314" s="68"/>
      <c r="BQ314" s="68"/>
      <c r="BR314" s="68">
        <v>1</v>
      </c>
      <c r="BS314" s="68">
        <v>1</v>
      </c>
      <c r="BT314" s="68"/>
      <c r="BU314" s="68">
        <v>1</v>
      </c>
      <c r="BV314" s="68"/>
      <c r="BW314" s="68"/>
      <c r="BX314" s="68"/>
      <c r="BY314" s="68"/>
      <c r="BZ314" s="68"/>
      <c r="CA314" s="68"/>
      <c r="CB314" s="68"/>
      <c r="CC314" s="68"/>
      <c r="CD314" s="68"/>
      <c r="CE314" s="68"/>
      <c r="CF314" s="68"/>
      <c r="CG314" s="68"/>
      <c r="CH314" s="68"/>
      <c r="CI314" s="68"/>
      <c r="CJ314" s="68"/>
      <c r="CK314" s="68"/>
      <c r="CL314" s="68"/>
      <c r="CM314" s="68"/>
      <c r="CN314" s="68"/>
      <c r="CO314" s="68"/>
      <c r="CP314" s="68"/>
      <c r="CQ314" s="68"/>
      <c r="CR314" s="68"/>
      <c r="CS314" s="68"/>
      <c r="CT314" s="68"/>
      <c r="CU314" s="68"/>
      <c r="CV314" s="68"/>
      <c r="CW314" s="68"/>
      <c r="CX314" s="68"/>
      <c r="CY314" s="68"/>
      <c r="CZ314" s="68"/>
      <c r="DA314" s="68"/>
      <c r="DB314" s="68"/>
      <c r="DC314" s="68"/>
      <c r="DD314" s="68"/>
      <c r="DE314" s="68"/>
      <c r="DF314" s="68"/>
      <c r="DG314" s="68"/>
      <c r="DH314" s="68"/>
      <c r="DI314" s="68"/>
      <c r="DJ314" s="68"/>
      <c r="DK314" s="68"/>
      <c r="DL314" s="68"/>
      <c r="DM314" s="68"/>
      <c r="DN314" s="68"/>
      <c r="DO314" s="68"/>
      <c r="DP314" s="68"/>
      <c r="DQ314" s="68"/>
      <c r="DR314" s="68"/>
      <c r="DS314" s="68"/>
      <c r="DT314" s="69"/>
      <c r="DU314" s="68"/>
      <c r="DV314" s="68"/>
      <c r="DW314" s="69"/>
      <c r="DX314" s="67"/>
      <c r="DY314" s="67"/>
      <c r="DZ314" s="70"/>
      <c r="EA314" s="68"/>
      <c r="EB314" s="68"/>
      <c r="EC314" s="68"/>
      <c r="ED314" s="68"/>
      <c r="EE314" s="68"/>
      <c r="EF314" s="68"/>
      <c r="EG314" s="69"/>
      <c r="EH314" s="67"/>
      <c r="EI314" s="67"/>
      <c r="EJ314" s="67"/>
      <c r="EK314" s="67"/>
      <c r="EL314" s="67"/>
      <c r="EM314" s="67"/>
      <c r="EN314" s="70"/>
      <c r="EO314" s="67"/>
      <c r="EP314" s="67"/>
      <c r="EQ314" s="67"/>
      <c r="ER314" s="67"/>
      <c r="ES314" s="67"/>
      <c r="ET314" s="67"/>
      <c r="EU314" s="70"/>
      <c r="FI314" s="67"/>
      <c r="FJ314" s="67"/>
      <c r="FK314" s="67"/>
      <c r="FL314" s="67"/>
      <c r="FM314" s="67"/>
      <c r="FN314" s="67"/>
      <c r="FO314" s="67"/>
      <c r="FP314" s="67"/>
      <c r="FQ314" s="67"/>
      <c r="FR314" s="67"/>
      <c r="FS314" s="67"/>
      <c r="FT314" s="67"/>
      <c r="FU314" s="67"/>
      <c r="FV314" s="8"/>
      <c r="FW314" s="68"/>
      <c r="FX314" s="68"/>
      <c r="FY314" s="68"/>
      <c r="FZ314" s="68"/>
      <c r="GA314" s="68"/>
      <c r="GB314" s="68"/>
      <c r="GC314" s="68"/>
      <c r="GD314" s="68"/>
      <c r="GE314" s="68"/>
      <c r="GF314" s="68"/>
      <c r="GG314" s="68"/>
      <c r="GH314" s="68"/>
      <c r="GI314" s="68"/>
      <c r="GJ314" s="68"/>
      <c r="GK314" s="68"/>
      <c r="GL314" s="68"/>
      <c r="GM314" s="68"/>
      <c r="GN314" s="68"/>
      <c r="GO314" s="68"/>
      <c r="GP314" s="68"/>
      <c r="GQ314" s="68"/>
      <c r="GR314" s="68"/>
      <c r="GS314" s="68"/>
      <c r="GT314" s="68"/>
      <c r="GU314" s="68"/>
      <c r="GV314" s="68"/>
      <c r="GW314" s="68"/>
      <c r="GX314" s="68"/>
      <c r="GY314" s="68"/>
      <c r="GZ314" s="9"/>
      <c r="HA314" s="68"/>
      <c r="HB314" s="68"/>
      <c r="HC314" s="68"/>
      <c r="HD314" s="68"/>
      <c r="HE314" s="68"/>
      <c r="HF314" s="68"/>
      <c r="HG314" s="68"/>
      <c r="HH314" s="68"/>
      <c r="HI314" s="68"/>
      <c r="HJ314" s="68"/>
      <c r="HK314" s="68"/>
      <c r="HL314" s="68"/>
      <c r="HM314" s="68"/>
      <c r="HN314" s="68"/>
      <c r="HO314" s="68"/>
      <c r="HP314" s="68"/>
    </row>
    <row r="315" spans="2:224" ht="15.75" thickBot="1" x14ac:dyDescent="0.3">
      <c r="B315">
        <v>8</v>
      </c>
      <c r="C315">
        <v>543</v>
      </c>
      <c r="D315" s="43">
        <v>43987</v>
      </c>
      <c r="E315" t="s">
        <v>826</v>
      </c>
      <c r="F315">
        <v>31997951352</v>
      </c>
      <c r="G315">
        <v>0</v>
      </c>
      <c r="H315">
        <v>0</v>
      </c>
      <c r="I315" t="s">
        <v>827</v>
      </c>
      <c r="J315" t="s">
        <v>26</v>
      </c>
      <c r="K315" t="s">
        <v>828</v>
      </c>
      <c r="L315" t="s">
        <v>827</v>
      </c>
      <c r="M315" t="s">
        <v>2378</v>
      </c>
      <c r="N315" t="s">
        <v>2379</v>
      </c>
      <c r="O315" t="s">
        <v>2381</v>
      </c>
      <c r="P315" t="s">
        <v>2431</v>
      </c>
      <c r="R315">
        <v>214.6</v>
      </c>
      <c r="S315">
        <v>15</v>
      </c>
      <c r="T315" t="s">
        <v>2395</v>
      </c>
      <c r="Y315" s="67">
        <v>1.4019999999999999</v>
      </c>
      <c r="Z315" s="67"/>
      <c r="AA315" s="67"/>
      <c r="AB315" s="67"/>
      <c r="AC315" s="67"/>
      <c r="AD315" s="67"/>
      <c r="AE315" s="67"/>
      <c r="AF315" s="67"/>
      <c r="AG315" s="67">
        <v>2</v>
      </c>
      <c r="AH315">
        <v>0</v>
      </c>
      <c r="AI315" s="67">
        <v>0.64600000000000002</v>
      </c>
      <c r="AJ315" s="67"/>
      <c r="AK315" s="67"/>
      <c r="AL315" s="67"/>
      <c r="AM315" s="67"/>
      <c r="AN315" s="67"/>
      <c r="AO315" s="67"/>
      <c r="AP315" s="67"/>
      <c r="AQ315" s="67"/>
      <c r="AR315" s="67"/>
      <c r="AS315" s="67"/>
      <c r="AT315" s="67"/>
      <c r="AU315">
        <v>0</v>
      </c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  <c r="BI315" s="67"/>
      <c r="BJ315" s="67"/>
      <c r="BK315" s="67"/>
      <c r="BL315" s="67"/>
      <c r="BM315" s="68">
        <v>1</v>
      </c>
      <c r="BN315" s="68"/>
      <c r="BO315" s="68"/>
      <c r="BP315" s="68"/>
      <c r="BQ315" s="68"/>
      <c r="BR315" s="68"/>
      <c r="BS315" s="68"/>
      <c r="BT315" s="68"/>
      <c r="BU315" s="68">
        <v>2</v>
      </c>
      <c r="BV315" s="68"/>
      <c r="BW315" s="68">
        <v>1</v>
      </c>
      <c r="BX315" s="68"/>
      <c r="BY315" s="68"/>
      <c r="BZ315" s="68"/>
      <c r="CA315" s="68"/>
      <c r="CB315" s="68"/>
      <c r="CC315" s="68"/>
      <c r="CD315" s="68"/>
      <c r="CE315" s="68"/>
      <c r="CF315" s="68"/>
      <c r="CG315" s="68"/>
      <c r="CH315" s="68"/>
      <c r="CI315" s="68"/>
      <c r="CJ315" s="68"/>
      <c r="CK315" s="68"/>
      <c r="CL315" s="68"/>
      <c r="CM315" s="68"/>
      <c r="CN315" s="68"/>
      <c r="CO315" s="68"/>
      <c r="CP315" s="68"/>
      <c r="CQ315" s="68"/>
      <c r="CR315" s="68"/>
      <c r="CS315" s="68"/>
      <c r="CT315" s="68"/>
      <c r="CU315" s="68"/>
      <c r="CV315" s="68"/>
      <c r="CW315" s="68"/>
      <c r="CX315" s="68"/>
      <c r="CY315" s="68"/>
      <c r="CZ315" s="68"/>
      <c r="DA315" s="68"/>
      <c r="DB315" s="68"/>
      <c r="DC315" s="68"/>
      <c r="DD315" s="68"/>
      <c r="DE315" s="68"/>
      <c r="DF315" s="68"/>
      <c r="DG315" s="68"/>
      <c r="DH315" s="68"/>
      <c r="DI315" s="68"/>
      <c r="DJ315" s="68"/>
      <c r="DK315" s="68"/>
      <c r="DL315" s="68"/>
      <c r="DM315" s="68"/>
      <c r="DN315" s="68"/>
      <c r="DO315" s="68"/>
      <c r="DP315" s="68"/>
      <c r="DQ315" s="68"/>
      <c r="DR315" s="68"/>
      <c r="DS315" s="68"/>
      <c r="DT315" s="69"/>
      <c r="DU315" s="68"/>
      <c r="DV315" s="68"/>
      <c r="DW315" s="69"/>
      <c r="DX315" s="67"/>
      <c r="DY315" s="67"/>
      <c r="DZ315" s="70"/>
      <c r="EA315" s="68"/>
      <c r="EB315" s="68"/>
      <c r="EC315" s="68"/>
      <c r="ED315" s="68"/>
      <c r="EE315" s="68"/>
      <c r="EF315" s="68"/>
      <c r="EG315" s="69"/>
      <c r="EH315" s="67"/>
      <c r="EI315" s="67"/>
      <c r="EJ315" s="67"/>
      <c r="EK315" s="67"/>
      <c r="EL315" s="67"/>
      <c r="EM315" s="67"/>
      <c r="EN315" s="70"/>
      <c r="EO315" s="67"/>
      <c r="EP315" s="67"/>
      <c r="EQ315" s="67"/>
      <c r="ER315" s="67"/>
      <c r="ES315" s="67"/>
      <c r="ET315" s="67"/>
      <c r="EU315" s="70"/>
      <c r="FI315" s="67"/>
      <c r="FJ315" s="67"/>
      <c r="FK315" s="67"/>
      <c r="FL315" s="67"/>
      <c r="FM315" s="67"/>
      <c r="FN315" s="67"/>
      <c r="FO315" s="67"/>
      <c r="FP315" s="67"/>
      <c r="FQ315" s="67"/>
      <c r="FR315" s="67"/>
      <c r="FS315" s="67"/>
      <c r="FT315" s="67"/>
      <c r="FU315" s="67"/>
      <c r="FV315" s="8"/>
      <c r="FW315" s="68"/>
      <c r="FX315" s="68"/>
      <c r="FY315" s="68"/>
      <c r="FZ315" s="68"/>
      <c r="GA315" s="68"/>
      <c r="GB315" s="68"/>
      <c r="GC315" s="68"/>
      <c r="GD315" s="68"/>
      <c r="GE315" s="68"/>
      <c r="GF315" s="68"/>
      <c r="GG315" s="68"/>
      <c r="GH315" s="68"/>
      <c r="GI315" s="68"/>
      <c r="GJ315" s="68"/>
      <c r="GK315" s="68"/>
      <c r="GL315" s="68"/>
      <c r="GM315" s="68"/>
      <c r="GN315" s="68"/>
      <c r="GO315" s="68"/>
      <c r="GP315" s="68"/>
      <c r="GQ315" s="68"/>
      <c r="GR315" s="68"/>
      <c r="GS315" s="68"/>
      <c r="GT315" s="68"/>
      <c r="GU315" s="68"/>
      <c r="GV315" s="68"/>
      <c r="GW315" s="68"/>
      <c r="GX315" s="68"/>
      <c r="GY315" s="68"/>
      <c r="GZ315" s="9"/>
      <c r="HA315" s="68"/>
      <c r="HB315" s="68"/>
      <c r="HC315" s="68"/>
      <c r="HD315" s="68"/>
      <c r="HE315" s="68"/>
      <c r="HF315" s="68"/>
      <c r="HG315" s="68"/>
      <c r="HH315" s="68"/>
      <c r="HI315" s="68"/>
      <c r="HJ315" s="68"/>
      <c r="HK315" s="68"/>
      <c r="HL315" s="68"/>
      <c r="HM315" s="68"/>
      <c r="HN315" s="68"/>
      <c r="HO315" s="68"/>
      <c r="HP315" s="68"/>
    </row>
    <row r="316" spans="2:224" ht="15.75" thickBot="1" x14ac:dyDescent="0.3">
      <c r="B316">
        <v>1168</v>
      </c>
      <c r="C316">
        <v>670</v>
      </c>
      <c r="D316" s="62">
        <v>44191</v>
      </c>
      <c r="E316" t="s">
        <v>507</v>
      </c>
      <c r="F316">
        <v>31991628280</v>
      </c>
      <c r="G316" t="s">
        <v>508</v>
      </c>
      <c r="H316">
        <v>0</v>
      </c>
      <c r="I316" t="s">
        <v>509</v>
      </c>
      <c r="J316" t="s">
        <v>20</v>
      </c>
      <c r="K316" t="s">
        <v>97</v>
      </c>
      <c r="L316" t="s">
        <v>509</v>
      </c>
      <c r="M316" t="s">
        <v>2378</v>
      </c>
      <c r="N316" t="s">
        <v>2378</v>
      </c>
      <c r="O316" t="s">
        <v>2381</v>
      </c>
      <c r="P316" t="s">
        <v>2431</v>
      </c>
      <c r="R316">
        <v>1550</v>
      </c>
      <c r="S316">
        <v>14.85</v>
      </c>
      <c r="T316" t="s">
        <v>2404</v>
      </c>
      <c r="Y316" s="18"/>
      <c r="Z316" s="18"/>
      <c r="AA316" s="18"/>
      <c r="AB316" s="18"/>
      <c r="AC316" s="18"/>
      <c r="AD316" s="18"/>
      <c r="AE316" s="18"/>
      <c r="AF316" s="18"/>
      <c r="AG316" s="18"/>
      <c r="AH316">
        <v>4</v>
      </c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>
        <v>0</v>
      </c>
      <c r="AV316" s="18"/>
      <c r="AW316" s="18"/>
      <c r="AX316" s="18">
        <v>7.8849999999999998</v>
      </c>
      <c r="AY316" s="18"/>
      <c r="AZ316" s="18"/>
      <c r="BA316" s="18"/>
      <c r="BB316" s="18">
        <v>2.4</v>
      </c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  <c r="BM316" s="19"/>
      <c r="BN316" s="19"/>
      <c r="BO316" s="19"/>
      <c r="BP316" s="19"/>
      <c r="BQ316" s="19"/>
      <c r="BR316" s="19"/>
      <c r="BS316" s="19"/>
      <c r="BT316" s="19"/>
      <c r="BU316" s="19"/>
      <c r="BV316" s="19">
        <v>4</v>
      </c>
      <c r="BW316" s="19"/>
      <c r="BX316" s="19"/>
      <c r="BY316" s="19"/>
      <c r="BZ316" s="19"/>
      <c r="CA316" s="19"/>
      <c r="CB316" s="19"/>
      <c r="CC316" s="19"/>
      <c r="CD316" s="19"/>
      <c r="CE316" s="19"/>
      <c r="CF316" s="19"/>
      <c r="CG316" s="19"/>
      <c r="CH316" s="19"/>
      <c r="CI316" s="19"/>
      <c r="CJ316" s="19"/>
      <c r="CK316" s="19"/>
      <c r="CL316" s="19">
        <v>5</v>
      </c>
      <c r="CM316" s="19"/>
      <c r="CN316" s="19"/>
      <c r="CO316" s="19"/>
      <c r="CP316" s="19">
        <v>6</v>
      </c>
      <c r="CQ316" s="19"/>
      <c r="CR316" s="19"/>
      <c r="CS316" s="19"/>
      <c r="CT316" s="19"/>
      <c r="CU316" s="19"/>
      <c r="CV316" s="19"/>
      <c r="CW316" s="19"/>
      <c r="CX316" s="19"/>
      <c r="CY316" s="19"/>
      <c r="CZ316" s="19"/>
      <c r="DA316" s="19"/>
      <c r="DB316" s="19"/>
      <c r="DC316" s="19"/>
      <c r="DD316" s="19"/>
      <c r="DE316" s="19"/>
      <c r="DF316" s="19"/>
      <c r="DG316" s="19"/>
      <c r="DH316" s="19"/>
      <c r="DI316" s="19"/>
      <c r="DJ316" s="19"/>
      <c r="DK316" s="19"/>
      <c r="DL316" s="19"/>
      <c r="DM316" s="19"/>
      <c r="DN316" s="19"/>
      <c r="DO316" s="19"/>
      <c r="DP316" s="19"/>
      <c r="DQ316" s="19"/>
      <c r="DR316" s="19"/>
      <c r="DS316" s="19"/>
      <c r="DT316" s="23"/>
      <c r="DU316" s="19"/>
      <c r="DV316" s="19"/>
      <c r="DW316" s="23"/>
      <c r="DX316" s="18"/>
      <c r="DY316" s="18"/>
      <c r="DZ316" s="22"/>
      <c r="EA316" s="19"/>
      <c r="EB316" s="19"/>
      <c r="EC316" s="19"/>
      <c r="ED316" s="19"/>
      <c r="EE316" s="19"/>
      <c r="EF316" s="19"/>
      <c r="EG316" s="23"/>
      <c r="EH316" s="18"/>
      <c r="EI316" s="18"/>
      <c r="EJ316" s="18"/>
      <c r="EK316" s="18"/>
      <c r="EL316" s="18"/>
      <c r="EM316" s="18"/>
      <c r="EN316" s="22"/>
      <c r="EO316" s="18"/>
      <c r="EP316" s="18"/>
      <c r="EQ316" s="18"/>
      <c r="ER316" s="18"/>
      <c r="ES316" s="18"/>
      <c r="ET316" s="18"/>
      <c r="EU316" s="22"/>
      <c r="FI316" s="18"/>
      <c r="FJ316" s="18"/>
      <c r="FK316" s="18"/>
      <c r="FL316" s="18"/>
      <c r="FM316" s="18"/>
      <c r="FN316" s="18"/>
      <c r="FO316" s="18"/>
      <c r="FP316" s="18"/>
      <c r="FQ316" s="18"/>
      <c r="FR316" s="18"/>
      <c r="FS316" s="18"/>
      <c r="FT316" s="18"/>
      <c r="FU316" s="18"/>
      <c r="FV316" s="58">
        <v>2.2040000000000002</v>
      </c>
      <c r="FW316" s="19"/>
      <c r="FX316" s="19"/>
      <c r="FY316" s="19">
        <v>2.84</v>
      </c>
      <c r="FZ316" s="19"/>
      <c r="GA316" s="19"/>
      <c r="GB316" s="19"/>
      <c r="GC316" s="19"/>
      <c r="GD316" s="19"/>
      <c r="GE316" s="19"/>
      <c r="GF316" s="19"/>
      <c r="GG316" s="19"/>
      <c r="GH316" s="19"/>
      <c r="GI316" s="19"/>
      <c r="GJ316" s="19"/>
      <c r="GK316" s="19"/>
      <c r="GL316" s="19"/>
      <c r="GM316" s="19"/>
      <c r="GN316" s="19"/>
      <c r="GO316" s="19"/>
      <c r="GP316" s="19"/>
      <c r="GQ316" s="19"/>
      <c r="GR316" s="19"/>
      <c r="GS316" s="19"/>
      <c r="GT316" s="19"/>
      <c r="GU316" s="19"/>
      <c r="GV316" s="19"/>
      <c r="GW316" s="19"/>
      <c r="GX316" s="19"/>
      <c r="GY316" s="19"/>
      <c r="GZ316" s="59">
        <v>2</v>
      </c>
      <c r="HA316" s="19"/>
      <c r="HB316" s="19"/>
      <c r="HC316" s="19">
        <v>2</v>
      </c>
      <c r="HD316" s="19"/>
      <c r="HE316" s="19"/>
      <c r="HF316" s="19"/>
      <c r="HG316" s="19"/>
      <c r="HH316" s="19"/>
      <c r="HI316" s="19"/>
      <c r="HJ316" s="19"/>
      <c r="HK316" s="19"/>
      <c r="HL316" s="19"/>
      <c r="HM316" s="19"/>
      <c r="HN316" s="19"/>
      <c r="HO316" s="19"/>
      <c r="HP316" s="19"/>
    </row>
    <row r="317" spans="2:224" ht="15.75" thickBot="1" x14ac:dyDescent="0.3">
      <c r="B317">
        <v>1143</v>
      </c>
      <c r="C317">
        <v>508</v>
      </c>
      <c r="D317" s="62">
        <v>44187</v>
      </c>
      <c r="E317" t="s">
        <v>914</v>
      </c>
      <c r="F317">
        <v>31999281989</v>
      </c>
      <c r="G317">
        <v>0</v>
      </c>
      <c r="H317">
        <v>0</v>
      </c>
      <c r="I317" t="s">
        <v>915</v>
      </c>
      <c r="J317" t="s">
        <v>20</v>
      </c>
      <c r="K317" t="s">
        <v>104</v>
      </c>
      <c r="M317" t="s">
        <v>2378</v>
      </c>
      <c r="N317" t="s">
        <v>2413</v>
      </c>
      <c r="O317" t="s">
        <v>2381</v>
      </c>
      <c r="P317" t="s">
        <v>2431</v>
      </c>
      <c r="R317">
        <v>230</v>
      </c>
      <c r="S317">
        <v>14.77</v>
      </c>
      <c r="T317" t="s">
        <v>2395</v>
      </c>
      <c r="Y317" s="18"/>
      <c r="Z317" s="18"/>
      <c r="AA317" s="18"/>
      <c r="AB317" s="18"/>
      <c r="AC317" s="18"/>
      <c r="AD317" s="18">
        <v>0.5</v>
      </c>
      <c r="AE317" s="18"/>
      <c r="AF317" s="18"/>
      <c r="AG317" s="18">
        <v>1</v>
      </c>
      <c r="AH317">
        <v>1</v>
      </c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>
        <v>0</v>
      </c>
      <c r="AV317" s="18"/>
      <c r="AW317" s="18"/>
      <c r="AX317" s="18"/>
      <c r="AY317" s="18"/>
      <c r="AZ317" s="18"/>
      <c r="BA317" s="18"/>
      <c r="BB317" s="18">
        <v>0.4</v>
      </c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  <c r="BM317" s="19"/>
      <c r="BN317" s="19"/>
      <c r="BO317" s="19"/>
      <c r="BP317" s="19"/>
      <c r="BQ317" s="19"/>
      <c r="BR317" s="19">
        <v>1</v>
      </c>
      <c r="BS317" s="19"/>
      <c r="BT317" s="19"/>
      <c r="BU317" s="19">
        <v>1</v>
      </c>
      <c r="BV317" s="19">
        <v>1</v>
      </c>
      <c r="BW317" s="19"/>
      <c r="BX317" s="19"/>
      <c r="BY317" s="19"/>
      <c r="BZ317" s="19"/>
      <c r="CA317" s="19"/>
      <c r="CB317" s="19"/>
      <c r="CC317" s="19"/>
      <c r="CD317" s="19"/>
      <c r="CE317" s="19"/>
      <c r="CF317" s="19"/>
      <c r="CG317" s="19"/>
      <c r="CH317" s="19"/>
      <c r="CI317" s="19"/>
      <c r="CJ317" s="19"/>
      <c r="CK317" s="19"/>
      <c r="CL317" s="19"/>
      <c r="CM317" s="19"/>
      <c r="CN317" s="19"/>
      <c r="CO317" s="19"/>
      <c r="CP317" s="19">
        <v>1</v>
      </c>
      <c r="CQ317" s="19"/>
      <c r="CR317" s="19"/>
      <c r="CS317" s="19"/>
      <c r="CT317" s="19"/>
      <c r="CU317" s="19"/>
      <c r="CV317" s="19"/>
      <c r="CW317" s="19"/>
      <c r="CX317" s="19"/>
      <c r="CY317" s="19"/>
      <c r="CZ317" s="19"/>
      <c r="DA317" s="19"/>
      <c r="DB317" s="19"/>
      <c r="DC317" s="19"/>
      <c r="DD317" s="19"/>
      <c r="DE317" s="19"/>
      <c r="DF317" s="19"/>
      <c r="DG317" s="19"/>
      <c r="DH317" s="19"/>
      <c r="DI317" s="19"/>
      <c r="DJ317" s="19"/>
      <c r="DK317" s="19"/>
      <c r="DL317" s="19"/>
      <c r="DM317" s="19"/>
      <c r="DN317" s="19"/>
      <c r="DO317" s="19"/>
      <c r="DP317" s="19"/>
      <c r="DQ317" s="19"/>
      <c r="DR317" s="19"/>
      <c r="DS317" s="19"/>
      <c r="DT317" s="23"/>
      <c r="DU317" s="19"/>
      <c r="DV317" s="19"/>
      <c r="DW317" s="23"/>
      <c r="DX317" s="18"/>
      <c r="DY317" s="18"/>
      <c r="DZ317" s="22"/>
      <c r="EA317" s="19"/>
      <c r="EB317" s="19"/>
      <c r="EC317" s="19"/>
      <c r="ED317" s="19"/>
      <c r="EE317" s="19"/>
      <c r="EF317" s="19"/>
      <c r="EG317" s="23"/>
      <c r="EH317" s="18"/>
      <c r="EI317" s="18"/>
      <c r="EJ317" s="18"/>
      <c r="EK317" s="18"/>
      <c r="EL317" s="18"/>
      <c r="EM317" s="18"/>
      <c r="EN317" s="22"/>
      <c r="EO317" s="18"/>
      <c r="EP317" s="18"/>
      <c r="EQ317" s="18"/>
      <c r="ER317" s="18"/>
      <c r="ES317" s="18"/>
      <c r="ET317" s="18"/>
      <c r="EU317" s="22"/>
      <c r="FI317" s="18"/>
      <c r="FJ317" s="18"/>
      <c r="FK317" s="18"/>
      <c r="FL317" s="18"/>
      <c r="FM317" s="18"/>
      <c r="FN317" s="18"/>
      <c r="FO317" s="18"/>
      <c r="FP317" s="18"/>
      <c r="FQ317" s="18"/>
      <c r="FR317" s="18"/>
      <c r="FS317" s="18"/>
      <c r="FT317" s="18"/>
      <c r="FU317" s="18"/>
      <c r="FV317" s="58">
        <v>1.1299999999999999</v>
      </c>
      <c r="FW317" s="19"/>
      <c r="FX317" s="19"/>
      <c r="FY317" s="19">
        <v>0.80800000000000005</v>
      </c>
      <c r="FZ317" s="19"/>
      <c r="GA317" s="19"/>
      <c r="GB317" s="19"/>
      <c r="GC317" s="19"/>
      <c r="GD317" s="19"/>
      <c r="GE317" s="19"/>
      <c r="GF317" s="19"/>
      <c r="GG317" s="19"/>
      <c r="GH317" s="19"/>
      <c r="GI317" s="19"/>
      <c r="GJ317" s="19"/>
      <c r="GK317" s="19"/>
      <c r="GL317" s="19"/>
      <c r="GM317" s="19"/>
      <c r="GN317" s="19"/>
      <c r="GO317" s="19"/>
      <c r="GP317" s="19"/>
      <c r="GQ317" s="19"/>
      <c r="GR317" s="19"/>
      <c r="GS317" s="19"/>
      <c r="GT317" s="19"/>
      <c r="GU317" s="19"/>
      <c r="GV317" s="19"/>
      <c r="GW317" s="19"/>
      <c r="GX317" s="19"/>
      <c r="GY317" s="19"/>
      <c r="GZ317" s="59">
        <v>1</v>
      </c>
      <c r="HA317" s="19"/>
      <c r="HB317" s="19"/>
      <c r="HC317" s="19">
        <v>1</v>
      </c>
      <c r="HD317" s="19"/>
      <c r="HE317" s="19"/>
      <c r="HF317" s="19"/>
      <c r="HG317" s="19"/>
      <c r="HH317" s="19"/>
      <c r="HI317" s="19"/>
      <c r="HJ317" s="19"/>
      <c r="HK317" s="19"/>
      <c r="HL317" s="19"/>
      <c r="HM317" s="19"/>
      <c r="HN317" s="19"/>
      <c r="HO317" s="19"/>
      <c r="HP317" s="19"/>
    </row>
    <row r="318" spans="2:224" ht="15.75" thickBot="1" x14ac:dyDescent="0.3">
      <c r="B318">
        <v>1096</v>
      </c>
      <c r="C318">
        <v>550</v>
      </c>
      <c r="D318" s="62">
        <v>44178</v>
      </c>
      <c r="E318" t="s">
        <v>3142</v>
      </c>
      <c r="F318">
        <v>31982388068</v>
      </c>
      <c r="G318">
        <v>0</v>
      </c>
      <c r="H318">
        <v>0</v>
      </c>
      <c r="I318" t="s">
        <v>810</v>
      </c>
      <c r="J318" t="s">
        <v>26</v>
      </c>
      <c r="K318" t="s">
        <v>622</v>
      </c>
      <c r="M318" t="s">
        <v>2378</v>
      </c>
      <c r="N318" t="s">
        <v>2419</v>
      </c>
      <c r="O318" t="s">
        <v>2381</v>
      </c>
      <c r="P318" t="s">
        <v>2431</v>
      </c>
      <c r="R318">
        <v>198.64</v>
      </c>
      <c r="S318">
        <v>14.62</v>
      </c>
      <c r="T318" t="s">
        <v>2395</v>
      </c>
      <c r="U318">
        <v>8</v>
      </c>
      <c r="V318" t="s">
        <v>3195</v>
      </c>
      <c r="Y318" s="18"/>
      <c r="Z318" s="18"/>
      <c r="AA318" s="18"/>
      <c r="AB318" s="18"/>
      <c r="AC318" s="18"/>
      <c r="AD318" s="18"/>
      <c r="AE318" s="18"/>
      <c r="AF318" s="18"/>
      <c r="AG318" s="18"/>
      <c r="AH318">
        <v>1</v>
      </c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>
        <v>0</v>
      </c>
      <c r="AV318" s="18"/>
      <c r="AW318" s="18"/>
      <c r="AX318" s="18"/>
      <c r="AY318" s="18"/>
      <c r="AZ318" s="18"/>
      <c r="BA318" s="18"/>
      <c r="BB318" s="18">
        <v>0.4</v>
      </c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9"/>
      <c r="BN318" s="19"/>
      <c r="BO318" s="19"/>
      <c r="BP318" s="19"/>
      <c r="BQ318" s="19"/>
      <c r="BR318" s="19"/>
      <c r="BS318" s="19"/>
      <c r="BT318" s="19"/>
      <c r="BU318" s="19"/>
      <c r="BV318" s="19">
        <v>1</v>
      </c>
      <c r="BW318" s="19"/>
      <c r="BX318" s="19"/>
      <c r="BY318" s="19"/>
      <c r="BZ318" s="19"/>
      <c r="CA318" s="19"/>
      <c r="CB318" s="19"/>
      <c r="CC318" s="19"/>
      <c r="CD318" s="19"/>
      <c r="CE318" s="19"/>
      <c r="CF318" s="19"/>
      <c r="CG318" s="19"/>
      <c r="CH318" s="19"/>
      <c r="CI318" s="19"/>
      <c r="CJ318" s="19"/>
      <c r="CK318" s="19"/>
      <c r="CL318" s="19"/>
      <c r="CM318" s="19"/>
      <c r="CN318" s="19"/>
      <c r="CO318" s="19"/>
      <c r="CP318" s="19">
        <v>1</v>
      </c>
      <c r="CQ318" s="19"/>
      <c r="CR318" s="19"/>
      <c r="CS318" s="19"/>
      <c r="CT318" s="19"/>
      <c r="CU318" s="19"/>
      <c r="CV318" s="19"/>
      <c r="CW318" s="19"/>
      <c r="CX318" s="19"/>
      <c r="CY318" s="19"/>
      <c r="CZ318" s="19"/>
      <c r="DA318" s="19"/>
      <c r="DB318" s="19"/>
      <c r="DC318" s="19"/>
      <c r="DD318" s="19"/>
      <c r="DE318" s="19"/>
      <c r="DF318" s="19"/>
      <c r="DG318" s="19"/>
      <c r="DH318" s="19"/>
      <c r="DI318" s="19"/>
      <c r="DJ318" s="19"/>
      <c r="DK318" s="19"/>
      <c r="DL318" s="19"/>
      <c r="DM318" s="19"/>
      <c r="DN318" s="19"/>
      <c r="DO318" s="19"/>
      <c r="DP318" s="19"/>
      <c r="DQ318" s="19"/>
      <c r="DR318" s="19"/>
      <c r="DS318" s="19"/>
      <c r="DT318" s="23"/>
      <c r="DU318" s="19"/>
      <c r="DV318" s="19"/>
      <c r="DW318" s="23"/>
      <c r="DX318" s="18"/>
      <c r="DY318" s="18"/>
      <c r="DZ318" s="22"/>
      <c r="EA318" s="19"/>
      <c r="EB318" s="19"/>
      <c r="EC318" s="19"/>
      <c r="ED318" s="19"/>
      <c r="EE318" s="19"/>
      <c r="EF318" s="19"/>
      <c r="EG318" s="23"/>
      <c r="EH318" s="18"/>
      <c r="EI318" s="18"/>
      <c r="EJ318" s="18"/>
      <c r="EK318" s="18"/>
      <c r="EL318" s="18"/>
      <c r="EM318" s="18"/>
      <c r="EN318" s="22"/>
      <c r="EO318" s="18"/>
      <c r="EP318" s="18"/>
      <c r="EQ318" s="18"/>
      <c r="ER318" s="18"/>
      <c r="ES318" s="18"/>
      <c r="ET318" s="18"/>
      <c r="EU318" s="22"/>
      <c r="FI318" s="18"/>
      <c r="FJ318" s="18"/>
      <c r="FK318" s="18"/>
      <c r="FL318" s="18"/>
      <c r="FM318" s="18"/>
      <c r="FN318" s="18"/>
      <c r="FO318" s="18"/>
      <c r="FP318" s="18"/>
      <c r="FQ318" s="18"/>
      <c r="FR318" s="18"/>
      <c r="FS318" s="18"/>
      <c r="FT318" s="18"/>
      <c r="FU318" s="18"/>
      <c r="FV318" s="58">
        <v>1.5620000000000001</v>
      </c>
      <c r="FW318" s="19"/>
      <c r="FX318" s="19"/>
      <c r="FY318" s="19"/>
      <c r="FZ318" s="19"/>
      <c r="GA318" s="19"/>
      <c r="GB318" s="19"/>
      <c r="GC318" s="19"/>
      <c r="GD318" s="19"/>
      <c r="GE318" s="19"/>
      <c r="GF318" s="19"/>
      <c r="GG318" s="19"/>
      <c r="GH318" s="19"/>
      <c r="GI318" s="19"/>
      <c r="GJ318" s="19"/>
      <c r="GK318" s="19"/>
      <c r="GL318" s="19"/>
      <c r="GM318" s="19"/>
      <c r="GN318" s="19"/>
      <c r="GO318" s="19"/>
      <c r="GP318" s="19"/>
      <c r="GQ318" s="19"/>
      <c r="GR318" s="19"/>
      <c r="GS318" s="19"/>
      <c r="GT318" s="19"/>
      <c r="GU318" s="19"/>
      <c r="GV318" s="19"/>
      <c r="GW318" s="19"/>
      <c r="GX318" s="19"/>
      <c r="GY318" s="19"/>
      <c r="GZ318" s="59">
        <v>1</v>
      </c>
      <c r="HA318" s="19"/>
      <c r="HB318" s="19"/>
      <c r="HC318" s="19"/>
      <c r="HD318" s="19"/>
      <c r="HE318" s="19"/>
      <c r="HF318" s="19"/>
      <c r="HG318" s="19"/>
      <c r="HH318" s="19"/>
      <c r="HI318" s="19"/>
      <c r="HJ318" s="19"/>
      <c r="HK318" s="19"/>
      <c r="HL318" s="19"/>
      <c r="HM318" s="19"/>
      <c r="HN318" s="19"/>
      <c r="HO318" s="19"/>
      <c r="HP318" s="19"/>
    </row>
    <row r="319" spans="2:224" ht="15.75" thickBot="1" x14ac:dyDescent="0.3">
      <c r="B319">
        <v>1020</v>
      </c>
      <c r="C319">
        <v>530</v>
      </c>
      <c r="D319" s="62">
        <v>44163</v>
      </c>
      <c r="E319" t="s">
        <v>868</v>
      </c>
      <c r="F319" t="s">
        <v>869</v>
      </c>
      <c r="G319">
        <v>0</v>
      </c>
      <c r="H319">
        <v>0</v>
      </c>
      <c r="I319" t="s">
        <v>870</v>
      </c>
      <c r="J319" t="s">
        <v>20</v>
      </c>
      <c r="K319" t="s">
        <v>97</v>
      </c>
      <c r="L319" t="s">
        <v>870</v>
      </c>
      <c r="M319" t="s">
        <v>2378</v>
      </c>
      <c r="N319" t="s">
        <v>2379</v>
      </c>
      <c r="O319" t="s">
        <v>2381</v>
      </c>
      <c r="P319">
        <v>10</v>
      </c>
      <c r="R319">
        <v>199.9</v>
      </c>
      <c r="S319">
        <v>14.61</v>
      </c>
      <c r="T319" t="s">
        <v>2404</v>
      </c>
      <c r="Y319" s="18"/>
      <c r="Z319" s="18"/>
      <c r="AA319" s="18"/>
      <c r="AB319" s="18"/>
      <c r="AC319" s="18"/>
      <c r="AD319" s="18">
        <v>0.5</v>
      </c>
      <c r="AE319" s="18"/>
      <c r="AF319" s="18"/>
      <c r="AG319" s="18">
        <v>1</v>
      </c>
      <c r="AH319">
        <v>1</v>
      </c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>
        <v>0</v>
      </c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9"/>
      <c r="BN319" s="19"/>
      <c r="BO319" s="19"/>
      <c r="BP319" s="19"/>
      <c r="BQ319" s="19"/>
      <c r="BR319" s="19">
        <v>1</v>
      </c>
      <c r="BS319" s="19"/>
      <c r="BT319" s="19"/>
      <c r="BU319" s="19">
        <v>1</v>
      </c>
      <c r="BV319" s="19">
        <v>1</v>
      </c>
      <c r="BW319" s="19"/>
      <c r="BX319" s="19"/>
      <c r="BY319" s="19"/>
      <c r="BZ319" s="19"/>
      <c r="CA319" s="19"/>
      <c r="CB319" s="19"/>
      <c r="CC319" s="19"/>
      <c r="CD319" s="19"/>
      <c r="CE319" s="19"/>
      <c r="CF319" s="19"/>
      <c r="CG319" s="19"/>
      <c r="CH319" s="19"/>
      <c r="CI319" s="19"/>
      <c r="CJ319" s="19"/>
      <c r="CK319" s="19"/>
      <c r="CL319" s="19"/>
      <c r="CM319" s="19"/>
      <c r="CN319" s="19"/>
      <c r="CO319" s="19"/>
      <c r="CP319" s="19"/>
      <c r="CQ319" s="19"/>
      <c r="CR319" s="19"/>
      <c r="CS319" s="19"/>
      <c r="CT319" s="19"/>
      <c r="CU319" s="19"/>
      <c r="CV319" s="19"/>
      <c r="CW319" s="19"/>
      <c r="CX319" s="19"/>
      <c r="CY319" s="19"/>
      <c r="CZ319" s="19"/>
      <c r="DA319" s="19"/>
      <c r="DB319" s="19"/>
      <c r="DC319" s="19"/>
      <c r="DD319" s="19"/>
      <c r="DE319" s="19"/>
      <c r="DF319" s="19"/>
      <c r="DG319" s="19"/>
      <c r="DH319" s="19"/>
      <c r="DI319" s="19"/>
      <c r="DJ319" s="19"/>
      <c r="DK319" s="19"/>
      <c r="DL319" s="19"/>
      <c r="DM319" s="19"/>
      <c r="DN319" s="19"/>
      <c r="DO319" s="19"/>
      <c r="DP319" s="19"/>
      <c r="DQ319" s="19"/>
      <c r="DR319" s="19"/>
      <c r="DS319" s="19"/>
      <c r="DT319" s="23"/>
      <c r="DU319" s="19"/>
      <c r="DV319" s="19"/>
      <c r="DW319" s="23"/>
      <c r="DX319" s="18"/>
      <c r="DY319" s="18"/>
      <c r="DZ319" s="22"/>
      <c r="EA319" s="19"/>
      <c r="EB319" s="19"/>
      <c r="EC319" s="19"/>
      <c r="ED319" s="19"/>
      <c r="EE319" s="19"/>
      <c r="EF319" s="19"/>
      <c r="EG319" s="23"/>
      <c r="EH319" s="18"/>
      <c r="EI319" s="18"/>
      <c r="EJ319" s="18"/>
      <c r="EK319" s="18"/>
      <c r="EL319" s="18"/>
      <c r="EM319" s="18"/>
      <c r="EN319" s="22"/>
      <c r="EO319" s="18"/>
      <c r="EP319" s="18"/>
      <c r="EQ319" s="18"/>
      <c r="ER319" s="18"/>
      <c r="ES319" s="18"/>
      <c r="ET319" s="18"/>
      <c r="EU319" s="22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58">
        <v>0.86799999999999999</v>
      </c>
      <c r="FW319" s="19"/>
      <c r="FX319" s="19"/>
      <c r="FY319" s="19"/>
      <c r="FZ319" s="19"/>
      <c r="GA319" s="19"/>
      <c r="GB319" s="19"/>
      <c r="GC319" s="19"/>
      <c r="GD319" s="19"/>
      <c r="GE319" s="19"/>
      <c r="GF319" s="19"/>
      <c r="GG319" s="19"/>
      <c r="GH319" s="19"/>
      <c r="GI319" s="19"/>
      <c r="GJ319" s="19"/>
      <c r="GK319" s="19"/>
      <c r="GL319" s="19"/>
      <c r="GM319" s="19"/>
      <c r="GN319" s="19"/>
      <c r="GO319" s="19"/>
      <c r="GP319" s="19"/>
      <c r="GQ319" s="19"/>
      <c r="GR319" s="19"/>
      <c r="GS319" s="19"/>
      <c r="GT319" s="19"/>
      <c r="GU319" s="19"/>
      <c r="GV319" s="19"/>
      <c r="GW319" s="19"/>
      <c r="GX319" s="19"/>
      <c r="GY319" s="19"/>
      <c r="GZ319" s="59">
        <v>1</v>
      </c>
      <c r="HA319" s="19"/>
      <c r="HB319" s="19"/>
      <c r="HC319" s="19"/>
      <c r="HD319" s="19"/>
      <c r="HE319" s="19"/>
      <c r="HF319" s="19"/>
      <c r="HG319" s="19"/>
      <c r="HH319" s="19"/>
      <c r="HI319" s="19"/>
      <c r="HJ319" s="19"/>
      <c r="HK319" s="19"/>
      <c r="HL319" s="19"/>
      <c r="HM319" s="19"/>
      <c r="HN319" s="19"/>
      <c r="HO319" s="19"/>
      <c r="HP319" s="19"/>
    </row>
    <row r="320" spans="2:224" ht="15.75" thickBot="1" x14ac:dyDescent="0.3">
      <c r="B320">
        <v>1094</v>
      </c>
      <c r="C320">
        <v>1</v>
      </c>
      <c r="D320" s="62">
        <v>44178</v>
      </c>
      <c r="E320" t="s">
        <v>2362</v>
      </c>
      <c r="F320">
        <v>31999927305</v>
      </c>
      <c r="G320" t="s">
        <v>2363</v>
      </c>
      <c r="H320">
        <v>43988</v>
      </c>
      <c r="I320" t="s">
        <v>2364</v>
      </c>
      <c r="J320" t="s">
        <v>20</v>
      </c>
      <c r="K320" t="s">
        <v>622</v>
      </c>
      <c r="L320" t="s">
        <v>2364</v>
      </c>
      <c r="M320" t="s">
        <v>2378</v>
      </c>
      <c r="N320" t="s">
        <v>2403</v>
      </c>
      <c r="O320" t="s">
        <v>2381</v>
      </c>
      <c r="P320" t="s">
        <v>2431</v>
      </c>
      <c r="R320">
        <v>242.23</v>
      </c>
      <c r="S320">
        <v>14.45</v>
      </c>
      <c r="T320" t="s">
        <v>2395</v>
      </c>
      <c r="Y320" s="18"/>
      <c r="Z320" s="18"/>
      <c r="AA320" s="18"/>
      <c r="AB320" s="18"/>
      <c r="AC320" s="18"/>
      <c r="AD320" s="18">
        <v>0.5</v>
      </c>
      <c r="AE320" s="18"/>
      <c r="AF320" s="18">
        <v>1</v>
      </c>
      <c r="AG320" s="18">
        <v>2</v>
      </c>
      <c r="AH320">
        <v>1</v>
      </c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>
        <v>0</v>
      </c>
      <c r="AV320" s="18"/>
      <c r="AW320" s="18"/>
      <c r="AX320" s="18"/>
      <c r="AY320" s="18"/>
      <c r="AZ320" s="18">
        <v>0.55000000000000004</v>
      </c>
      <c r="BA320" s="18"/>
      <c r="BB320" s="18">
        <v>0.4</v>
      </c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  <c r="BM320" s="19"/>
      <c r="BN320" s="19"/>
      <c r="BO320" s="19"/>
      <c r="BP320" s="19"/>
      <c r="BQ320" s="19"/>
      <c r="BR320" s="19">
        <v>1</v>
      </c>
      <c r="BS320" s="19"/>
      <c r="BT320" s="19">
        <v>1</v>
      </c>
      <c r="BU320" s="19">
        <v>2</v>
      </c>
      <c r="BV320" s="19">
        <v>1</v>
      </c>
      <c r="BW320" s="19"/>
      <c r="BX320" s="19"/>
      <c r="BY320" s="19"/>
      <c r="BZ320" s="19"/>
      <c r="CA320" s="19"/>
      <c r="CB320" s="19"/>
      <c r="CC320" s="19"/>
      <c r="CD320" s="19"/>
      <c r="CE320" s="19"/>
      <c r="CF320" s="19"/>
      <c r="CG320" s="19"/>
      <c r="CH320" s="19"/>
      <c r="CI320" s="19"/>
      <c r="CJ320" s="19"/>
      <c r="CK320" s="19"/>
      <c r="CL320" s="19"/>
      <c r="CM320" s="19"/>
      <c r="CN320" s="19">
        <v>1</v>
      </c>
      <c r="CO320" s="19"/>
      <c r="CP320" s="19">
        <v>1</v>
      </c>
      <c r="CQ320" s="19"/>
      <c r="CR320" s="19"/>
      <c r="CS320" s="19"/>
      <c r="CT320" s="19"/>
      <c r="CU320" s="19"/>
      <c r="CV320" s="19"/>
      <c r="CW320" s="19"/>
      <c r="CX320" s="19"/>
      <c r="CY320" s="19"/>
      <c r="CZ320" s="19"/>
      <c r="DA320" s="19"/>
      <c r="DB320" s="19"/>
      <c r="DC320" s="19"/>
      <c r="DD320" s="19"/>
      <c r="DE320" s="19"/>
      <c r="DF320" s="19"/>
      <c r="DG320" s="19"/>
      <c r="DH320" s="19"/>
      <c r="DI320" s="19"/>
      <c r="DJ320" s="19"/>
      <c r="DK320" s="19"/>
      <c r="DL320" s="19"/>
      <c r="DM320" s="19"/>
      <c r="DN320" s="19"/>
      <c r="DO320" s="19"/>
      <c r="DP320" s="19"/>
      <c r="DQ320" s="19"/>
      <c r="DR320" s="19"/>
      <c r="DS320" s="19"/>
      <c r="DT320" s="23"/>
      <c r="DU320" s="19"/>
      <c r="DV320" s="19"/>
      <c r="DW320" s="23"/>
      <c r="DX320" s="18"/>
      <c r="DY320" s="18"/>
      <c r="DZ320" s="22"/>
      <c r="EA320" s="19"/>
      <c r="EB320" s="19"/>
      <c r="EC320" s="19"/>
      <c r="ED320" s="19"/>
      <c r="EE320" s="19"/>
      <c r="EF320" s="19"/>
      <c r="EG320" s="23"/>
      <c r="EH320" s="18"/>
      <c r="EI320" s="18"/>
      <c r="EJ320" s="18"/>
      <c r="EK320" s="18"/>
      <c r="EL320" s="18"/>
      <c r="EM320" s="18"/>
      <c r="EN320" s="22"/>
      <c r="EO320" s="18"/>
      <c r="EP320" s="18"/>
      <c r="EQ320" s="18"/>
      <c r="ER320" s="18"/>
      <c r="ES320" s="18"/>
      <c r="ET320" s="18"/>
      <c r="EU320" s="22"/>
      <c r="FI320" s="18"/>
      <c r="FJ320" s="18"/>
      <c r="FK320" s="18"/>
      <c r="FL320" s="18"/>
      <c r="FM320" s="18"/>
      <c r="FN320" s="18"/>
      <c r="FO320" s="18"/>
      <c r="FP320" s="18"/>
      <c r="FQ320" s="18"/>
      <c r="FR320" s="18"/>
      <c r="FS320" s="18"/>
      <c r="FT320" s="18"/>
      <c r="FU320" s="18"/>
      <c r="FV320" s="58"/>
      <c r="FW320" s="19"/>
      <c r="FX320" s="19"/>
      <c r="FY320" s="19">
        <v>1.1000000000000001</v>
      </c>
      <c r="FZ320" s="19"/>
      <c r="GA320" s="19"/>
      <c r="GB320" s="19"/>
      <c r="GC320" s="19"/>
      <c r="GD320" s="19"/>
      <c r="GE320" s="19"/>
      <c r="GF320" s="19"/>
      <c r="GG320" s="19"/>
      <c r="GH320" s="19"/>
      <c r="GI320" s="19"/>
      <c r="GJ320" s="19"/>
      <c r="GK320" s="19"/>
      <c r="GL320" s="19"/>
      <c r="GM320" s="19"/>
      <c r="GN320" s="19"/>
      <c r="GO320" s="19"/>
      <c r="GP320" s="19"/>
      <c r="GQ320" s="19"/>
      <c r="GR320" s="19"/>
      <c r="GS320" s="19"/>
      <c r="GT320" s="19"/>
      <c r="GU320" s="19"/>
      <c r="GV320" s="19"/>
      <c r="GW320" s="19"/>
      <c r="GX320" s="19"/>
      <c r="GY320" s="19"/>
      <c r="GZ320" s="59"/>
      <c r="HA320" s="19"/>
      <c r="HB320" s="19"/>
      <c r="HC320" s="19">
        <v>1</v>
      </c>
      <c r="HD320" s="19"/>
      <c r="HE320" s="19"/>
      <c r="HF320" s="19"/>
      <c r="HG320" s="19"/>
      <c r="HH320" s="19"/>
      <c r="HI320" s="19"/>
      <c r="HJ320" s="19"/>
      <c r="HK320" s="19"/>
      <c r="HL320" s="19"/>
      <c r="HM320" s="19"/>
      <c r="HN320" s="19"/>
      <c r="HO320" s="19"/>
      <c r="HP320" s="19"/>
    </row>
    <row r="321" spans="2:224" ht="15.75" thickBot="1" x14ac:dyDescent="0.3">
      <c r="B321">
        <v>1097</v>
      </c>
      <c r="C321">
        <v>670</v>
      </c>
      <c r="D321" s="62">
        <v>44178</v>
      </c>
      <c r="E321" t="s">
        <v>507</v>
      </c>
      <c r="F321">
        <v>31991628280</v>
      </c>
      <c r="G321" t="s">
        <v>508</v>
      </c>
      <c r="H321">
        <v>0</v>
      </c>
      <c r="I321" t="s">
        <v>509</v>
      </c>
      <c r="J321" t="s">
        <v>20</v>
      </c>
      <c r="K321" t="s">
        <v>97</v>
      </c>
      <c r="L321" t="s">
        <v>509</v>
      </c>
      <c r="M321" t="s">
        <v>2378</v>
      </c>
      <c r="N321" t="s">
        <v>2378</v>
      </c>
      <c r="O321" t="s">
        <v>2381</v>
      </c>
      <c r="P321" t="s">
        <v>2431</v>
      </c>
      <c r="R321">
        <v>968.35</v>
      </c>
      <c r="S321">
        <v>14</v>
      </c>
      <c r="T321" t="s">
        <v>2404</v>
      </c>
      <c r="Y321" s="18"/>
      <c r="Z321" s="18"/>
      <c r="AA321" s="18"/>
      <c r="AB321" s="18"/>
      <c r="AC321" s="18"/>
      <c r="AD321" s="18"/>
      <c r="AE321" s="18"/>
      <c r="AF321" s="18"/>
      <c r="AG321" s="18"/>
      <c r="AH321">
        <v>0</v>
      </c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>
        <v>0</v>
      </c>
      <c r="AV321" s="18"/>
      <c r="AW321" s="18"/>
      <c r="AX321" s="18">
        <v>5.8</v>
      </c>
      <c r="AY321" s="18"/>
      <c r="AZ321" s="18"/>
      <c r="BA321" s="18"/>
      <c r="BB321" s="18">
        <v>1.2</v>
      </c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  <c r="BM321" s="19"/>
      <c r="BN321" s="19"/>
      <c r="BO321" s="19"/>
      <c r="BP321" s="19"/>
      <c r="BQ321" s="19"/>
      <c r="BR321" s="19"/>
      <c r="BS321" s="19"/>
      <c r="BT321" s="19"/>
      <c r="BU321" s="19"/>
      <c r="BV321" s="19"/>
      <c r="BW321" s="19"/>
      <c r="BX321" s="19"/>
      <c r="BY321" s="19"/>
      <c r="BZ321" s="19"/>
      <c r="CA321" s="19"/>
      <c r="CB321" s="19"/>
      <c r="CC321" s="19"/>
      <c r="CD321" s="19"/>
      <c r="CE321" s="19"/>
      <c r="CF321" s="19"/>
      <c r="CG321" s="19"/>
      <c r="CH321" s="19"/>
      <c r="CI321" s="19"/>
      <c r="CJ321" s="19"/>
      <c r="CK321" s="19"/>
      <c r="CL321" s="19">
        <v>6</v>
      </c>
      <c r="CM321" s="19"/>
      <c r="CN321" s="19"/>
      <c r="CO321" s="19"/>
      <c r="CP321" s="19">
        <v>3</v>
      </c>
      <c r="CQ321" s="19"/>
      <c r="CR321" s="19"/>
      <c r="CS321" s="19"/>
      <c r="CT321" s="19"/>
      <c r="CU321" s="19"/>
      <c r="CV321" s="19"/>
      <c r="CW321" s="19"/>
      <c r="CX321" s="19"/>
      <c r="CY321" s="19"/>
      <c r="CZ321" s="19"/>
      <c r="DA321" s="19"/>
      <c r="DB321" s="19"/>
      <c r="DC321" s="19"/>
      <c r="DD321" s="19"/>
      <c r="DE321" s="19"/>
      <c r="DF321" s="19"/>
      <c r="DG321" s="19"/>
      <c r="DH321" s="19"/>
      <c r="DI321" s="19"/>
      <c r="DJ321" s="19"/>
      <c r="DK321" s="19"/>
      <c r="DL321" s="19"/>
      <c r="DM321" s="19"/>
      <c r="DN321" s="19"/>
      <c r="DO321" s="19"/>
      <c r="DP321" s="19"/>
      <c r="DQ321" s="19"/>
      <c r="DR321" s="19"/>
      <c r="DS321" s="19"/>
      <c r="DT321" s="23"/>
      <c r="DU321" s="19"/>
      <c r="DV321" s="19"/>
      <c r="DW321" s="23"/>
      <c r="DX321" s="18"/>
      <c r="DY321" s="18"/>
      <c r="DZ321" s="22"/>
      <c r="EA321" s="19"/>
      <c r="EB321" s="19"/>
      <c r="EC321" s="19"/>
      <c r="ED321" s="19"/>
      <c r="EE321" s="19"/>
      <c r="EF321" s="19"/>
      <c r="EG321" s="23"/>
      <c r="EH321" s="18"/>
      <c r="EI321" s="18"/>
      <c r="EJ321" s="18"/>
      <c r="EK321" s="18"/>
      <c r="EL321" s="18"/>
      <c r="EM321" s="18"/>
      <c r="EN321" s="22"/>
      <c r="EO321" s="18"/>
      <c r="EP321" s="18"/>
      <c r="EQ321" s="18"/>
      <c r="ER321" s="18"/>
      <c r="ES321" s="18"/>
      <c r="ET321" s="18"/>
      <c r="EU321" s="22"/>
      <c r="FI321" s="18"/>
      <c r="FJ321" s="18"/>
      <c r="FK321" s="18"/>
      <c r="FL321" s="18"/>
      <c r="FM321" s="18"/>
      <c r="FN321" s="18"/>
      <c r="FO321" s="18"/>
      <c r="FP321" s="18"/>
      <c r="FQ321" s="18"/>
      <c r="FR321" s="18"/>
      <c r="FS321" s="18"/>
      <c r="FT321" s="18"/>
      <c r="FU321" s="18"/>
      <c r="FV321" s="58"/>
      <c r="FW321" s="19"/>
      <c r="FX321" s="19"/>
      <c r="FY321" s="19">
        <v>2.75</v>
      </c>
      <c r="FZ321" s="19"/>
      <c r="GA321" s="19"/>
      <c r="GB321" s="19"/>
      <c r="GC321" s="19"/>
      <c r="GD321" s="19"/>
      <c r="GE321" s="19"/>
      <c r="GF321" s="19"/>
      <c r="GG321" s="19"/>
      <c r="GH321" s="19"/>
      <c r="GI321" s="19"/>
      <c r="GJ321" s="19"/>
      <c r="GK321" s="19"/>
      <c r="GL321" s="19"/>
      <c r="GM321" s="19"/>
      <c r="GN321" s="19"/>
      <c r="GO321" s="19"/>
      <c r="GP321" s="19"/>
      <c r="GQ321" s="19"/>
      <c r="GR321" s="19"/>
      <c r="GS321" s="19"/>
      <c r="GT321" s="19"/>
      <c r="GU321" s="19"/>
      <c r="GV321" s="19"/>
      <c r="GW321" s="19"/>
      <c r="GX321" s="19"/>
      <c r="GY321" s="19"/>
      <c r="GZ321" s="59"/>
      <c r="HA321" s="19"/>
      <c r="HB321" s="19"/>
      <c r="HC321" s="19">
        <v>2</v>
      </c>
      <c r="HD321" s="19"/>
      <c r="HE321" s="19"/>
      <c r="HF321" s="19"/>
      <c r="HG321" s="19"/>
      <c r="HH321" s="19"/>
      <c r="HI321" s="19"/>
      <c r="HJ321" s="19"/>
      <c r="HK321" s="19"/>
      <c r="HL321" s="19"/>
      <c r="HM321" s="19"/>
      <c r="HN321" s="19"/>
      <c r="HO321" s="19"/>
      <c r="HP321" s="19"/>
    </row>
    <row r="322" spans="2:224" ht="15.75" thickBot="1" x14ac:dyDescent="0.3">
      <c r="B322">
        <v>975</v>
      </c>
      <c r="C322">
        <v>127</v>
      </c>
      <c r="D322" s="62">
        <v>44149</v>
      </c>
      <c r="E322" t="s">
        <v>2026</v>
      </c>
      <c r="F322">
        <v>31998037244</v>
      </c>
      <c r="G322" s="51" t="s">
        <v>2027</v>
      </c>
      <c r="H322">
        <v>0</v>
      </c>
      <c r="I322" t="s">
        <v>2028</v>
      </c>
      <c r="J322" t="s">
        <v>26</v>
      </c>
      <c r="K322" t="s">
        <v>622</v>
      </c>
      <c r="L322" t="s">
        <v>271</v>
      </c>
      <c r="M322" t="s">
        <v>2378</v>
      </c>
      <c r="N322" t="s">
        <v>2379</v>
      </c>
      <c r="O322" t="s">
        <v>2381</v>
      </c>
      <c r="P322">
        <v>10</v>
      </c>
      <c r="R322">
        <v>222.8</v>
      </c>
      <c r="S322">
        <v>14</v>
      </c>
      <c r="T322" t="s">
        <v>2395</v>
      </c>
      <c r="U322">
        <v>9</v>
      </c>
      <c r="Y322" s="18"/>
      <c r="Z322" s="18"/>
      <c r="AA322" s="18"/>
      <c r="AB322" s="18"/>
      <c r="AC322" s="18"/>
      <c r="AD322" s="18">
        <v>0.5</v>
      </c>
      <c r="AE322" s="18"/>
      <c r="AF322" s="18"/>
      <c r="AG322" s="18">
        <v>1</v>
      </c>
      <c r="AH322">
        <v>1</v>
      </c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>
        <v>0</v>
      </c>
      <c r="AV322" s="18"/>
      <c r="AW322" s="18"/>
      <c r="AX322" s="18"/>
      <c r="AY322" s="18"/>
      <c r="AZ322" s="18"/>
      <c r="BA322" s="18"/>
      <c r="BB322" s="18">
        <v>0.4</v>
      </c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  <c r="BM322" s="19"/>
      <c r="BN322" s="19"/>
      <c r="BO322" s="19"/>
      <c r="BP322" s="19"/>
      <c r="BQ322" s="19"/>
      <c r="BR322" s="19">
        <v>1</v>
      </c>
      <c r="BS322" s="19"/>
      <c r="BT322" s="19"/>
      <c r="BU322" s="19">
        <v>1</v>
      </c>
      <c r="BV322" s="19">
        <v>1</v>
      </c>
      <c r="BW322" s="19"/>
      <c r="BX322" s="19"/>
      <c r="BY322" s="19"/>
      <c r="BZ322" s="19"/>
      <c r="CA322" s="19"/>
      <c r="CB322" s="19"/>
      <c r="CC322" s="19"/>
      <c r="CD322" s="19"/>
      <c r="CE322" s="19"/>
      <c r="CF322" s="19"/>
      <c r="CG322" s="19"/>
      <c r="CH322" s="19"/>
      <c r="CI322" s="19"/>
      <c r="CJ322" s="19"/>
      <c r="CK322" s="19"/>
      <c r="CL322" s="19"/>
      <c r="CM322" s="19"/>
      <c r="CN322" s="19"/>
      <c r="CO322" s="19"/>
      <c r="CP322" s="19">
        <v>1</v>
      </c>
      <c r="CQ322" s="19"/>
      <c r="CR322" s="19"/>
      <c r="CS322" s="19"/>
      <c r="CT322" s="19"/>
      <c r="CU322" s="19"/>
      <c r="CV322" s="19"/>
      <c r="CW322" s="19"/>
      <c r="CX322" s="19"/>
      <c r="CY322" s="19"/>
      <c r="CZ322" s="19"/>
      <c r="DA322" s="19"/>
      <c r="DB322" s="19"/>
      <c r="DC322" s="19"/>
      <c r="DD322" s="19"/>
      <c r="DE322" s="19"/>
      <c r="DF322" s="19"/>
      <c r="DG322" s="19"/>
      <c r="DH322" s="19"/>
      <c r="DI322" s="19"/>
      <c r="DJ322" s="19"/>
      <c r="DK322" s="19"/>
      <c r="DL322" s="19"/>
      <c r="DM322" s="19"/>
      <c r="DN322" s="19"/>
      <c r="DO322" s="19"/>
      <c r="DP322" s="19"/>
      <c r="DQ322" s="19"/>
      <c r="DR322" s="19"/>
      <c r="DS322" s="19"/>
      <c r="DT322" s="23"/>
      <c r="DU322" s="19"/>
      <c r="DV322" s="19"/>
      <c r="DW322" s="23"/>
      <c r="DX322" s="18"/>
      <c r="DY322" s="18"/>
      <c r="DZ322" s="22"/>
      <c r="EA322" s="19"/>
      <c r="EB322" s="19"/>
      <c r="EC322" s="19"/>
      <c r="ED322" s="19"/>
      <c r="EE322" s="19"/>
      <c r="EF322" s="19"/>
      <c r="EG322" s="23"/>
      <c r="EH322" s="18"/>
      <c r="EI322" s="18"/>
      <c r="EJ322" s="18"/>
      <c r="EK322" s="18"/>
      <c r="EL322" s="18"/>
      <c r="EM322" s="18"/>
      <c r="EN322" s="22"/>
      <c r="EO322" s="18"/>
      <c r="EP322" s="18"/>
      <c r="EQ322" s="18"/>
      <c r="ER322" s="18"/>
      <c r="ES322" s="18"/>
      <c r="ET322" s="18"/>
      <c r="EU322" s="22"/>
      <c r="FI322" s="18"/>
      <c r="FJ322" s="18">
        <v>0.97199999999999998</v>
      </c>
      <c r="FK322" s="18"/>
      <c r="FL322" s="18"/>
      <c r="FM322" s="18"/>
      <c r="FN322" s="18">
        <v>0.83799999999999997</v>
      </c>
      <c r="FO322" s="18"/>
      <c r="FP322" s="18"/>
      <c r="FQ322" s="18"/>
      <c r="FR322" s="18"/>
      <c r="FS322" s="18"/>
      <c r="FT322" s="18"/>
      <c r="FU322" s="18"/>
      <c r="FV322" s="58"/>
      <c r="FW322" s="19"/>
      <c r="FX322" s="19"/>
      <c r="FY322" s="19"/>
      <c r="FZ322" s="19"/>
      <c r="GA322" s="19"/>
      <c r="GB322" s="19"/>
      <c r="GC322" s="19"/>
      <c r="GD322" s="19"/>
      <c r="GE322" s="19"/>
      <c r="GF322" s="19"/>
      <c r="GG322" s="19"/>
      <c r="GH322" s="19"/>
      <c r="GI322" s="19"/>
      <c r="GJ322" s="19"/>
      <c r="GK322" s="19"/>
      <c r="GL322" s="19"/>
      <c r="GM322" s="19"/>
      <c r="GN322" s="19">
        <v>1</v>
      </c>
      <c r="GO322" s="19"/>
      <c r="GP322" s="19"/>
      <c r="GQ322" s="19"/>
      <c r="GR322" s="19">
        <v>1</v>
      </c>
      <c r="GS322" s="19"/>
      <c r="GT322" s="19"/>
      <c r="GU322" s="19"/>
      <c r="GV322" s="19"/>
      <c r="GW322" s="19"/>
      <c r="GX322" s="19"/>
      <c r="GY322" s="19"/>
      <c r="GZ322" s="59"/>
      <c r="HA322" s="19"/>
      <c r="HB322" s="19"/>
      <c r="HC322" s="19"/>
      <c r="HD322" s="19"/>
      <c r="HE322" s="19"/>
      <c r="HF322" s="19"/>
      <c r="HG322" s="19"/>
      <c r="HH322" s="19"/>
      <c r="HI322" s="19"/>
      <c r="HJ322" s="19"/>
      <c r="HK322" s="19"/>
      <c r="HL322" s="19"/>
      <c r="HM322" s="19"/>
      <c r="HN322" s="19"/>
      <c r="HO322" s="19"/>
      <c r="HP322" s="19"/>
    </row>
    <row r="323" spans="2:224" ht="15.75" thickBot="1" x14ac:dyDescent="0.3">
      <c r="B323">
        <v>970</v>
      </c>
      <c r="C323">
        <v>793</v>
      </c>
      <c r="D323" s="62">
        <v>44149</v>
      </c>
      <c r="E323" t="s">
        <v>199</v>
      </c>
      <c r="F323">
        <v>31992604086</v>
      </c>
      <c r="G323">
        <v>0</v>
      </c>
      <c r="H323">
        <v>0</v>
      </c>
      <c r="I323" t="s">
        <v>200</v>
      </c>
      <c r="J323" t="s">
        <v>20</v>
      </c>
      <c r="K323" t="s">
        <v>201</v>
      </c>
      <c r="M323" t="s">
        <v>2378</v>
      </c>
      <c r="N323" t="s">
        <v>2379</v>
      </c>
      <c r="O323" t="s">
        <v>2381</v>
      </c>
      <c r="P323" t="s">
        <v>2431</v>
      </c>
      <c r="R323">
        <v>240</v>
      </c>
      <c r="S323">
        <v>14</v>
      </c>
      <c r="T323" t="s">
        <v>2430</v>
      </c>
      <c r="Y323" s="18"/>
      <c r="Z323" s="18"/>
      <c r="AA323" s="18"/>
      <c r="AB323" s="18"/>
      <c r="AC323" s="18">
        <v>0.81</v>
      </c>
      <c r="AD323" s="18">
        <v>0.5</v>
      </c>
      <c r="AE323" s="18"/>
      <c r="AF323" s="18"/>
      <c r="AG323" s="18">
        <v>1</v>
      </c>
      <c r="AH323">
        <v>3</v>
      </c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>
        <v>0</v>
      </c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9"/>
      <c r="BN323" s="19"/>
      <c r="BO323" s="19"/>
      <c r="BP323" s="19"/>
      <c r="BQ323" s="19">
        <v>1</v>
      </c>
      <c r="BR323" s="19">
        <v>1</v>
      </c>
      <c r="BS323" s="19"/>
      <c r="BT323" s="19"/>
      <c r="BU323" s="19">
        <v>1</v>
      </c>
      <c r="BV323" s="19">
        <v>3</v>
      </c>
      <c r="BW323" s="19"/>
      <c r="BX323" s="19"/>
      <c r="BY323" s="19"/>
      <c r="BZ323" s="19"/>
      <c r="CA323" s="19"/>
      <c r="CB323" s="19"/>
      <c r="CC323" s="19"/>
      <c r="CD323" s="19"/>
      <c r="CE323" s="19"/>
      <c r="CF323" s="19"/>
      <c r="CG323" s="19"/>
      <c r="CH323" s="19"/>
      <c r="CI323" s="19"/>
      <c r="CJ323" s="19"/>
      <c r="CK323" s="19"/>
      <c r="CL323" s="19"/>
      <c r="CM323" s="19"/>
      <c r="CN323" s="19"/>
      <c r="CO323" s="19"/>
      <c r="CP323" s="19"/>
      <c r="CQ323" s="19"/>
      <c r="CR323" s="19"/>
      <c r="CS323" s="19"/>
      <c r="CT323" s="19"/>
      <c r="CU323" s="19"/>
      <c r="CV323" s="19"/>
      <c r="CW323" s="19"/>
      <c r="CX323" s="19"/>
      <c r="CY323" s="19"/>
      <c r="CZ323" s="19"/>
      <c r="DA323" s="19"/>
      <c r="DB323" s="19"/>
      <c r="DC323" s="19"/>
      <c r="DD323" s="19"/>
      <c r="DE323" s="19"/>
      <c r="DF323" s="19"/>
      <c r="DG323" s="19"/>
      <c r="DH323" s="19"/>
      <c r="DI323" s="19"/>
      <c r="DJ323" s="19"/>
      <c r="DK323" s="19"/>
      <c r="DL323" s="19"/>
      <c r="DM323" s="19"/>
      <c r="DN323" s="19"/>
      <c r="DO323" s="19"/>
      <c r="DP323" s="19"/>
      <c r="DQ323" s="19"/>
      <c r="DR323" s="19"/>
      <c r="DS323" s="19"/>
      <c r="DT323" s="23"/>
      <c r="DU323" s="19"/>
      <c r="DV323" s="19"/>
      <c r="DW323" s="23"/>
      <c r="DX323" s="18"/>
      <c r="DY323" s="18"/>
      <c r="DZ323" s="22"/>
      <c r="EA323" s="19"/>
      <c r="EB323" s="19"/>
      <c r="EC323" s="19"/>
      <c r="ED323" s="19"/>
      <c r="EE323" s="19"/>
      <c r="EF323" s="19"/>
      <c r="EG323" s="23"/>
      <c r="EH323" s="18"/>
      <c r="EI323" s="18"/>
      <c r="EJ323" s="18"/>
      <c r="EK323" s="18"/>
      <c r="EL323" s="18"/>
      <c r="EM323" s="18"/>
      <c r="EN323" s="22"/>
      <c r="EO323" s="18"/>
      <c r="EP323" s="18"/>
      <c r="EQ323" s="18"/>
      <c r="ER323" s="18"/>
      <c r="ES323" s="18"/>
      <c r="ET323" s="18"/>
      <c r="EU323" s="22"/>
      <c r="FI323" s="18"/>
      <c r="FJ323" s="18">
        <v>0.92800000000000005</v>
      </c>
      <c r="FK323" s="18"/>
      <c r="FL323" s="18"/>
      <c r="FM323" s="18"/>
      <c r="FN323" s="18"/>
      <c r="FO323" s="18"/>
      <c r="FP323" s="18"/>
      <c r="FQ323" s="18"/>
      <c r="FR323" s="18"/>
      <c r="FS323" s="18"/>
      <c r="FT323" s="18"/>
      <c r="FU323" s="18"/>
      <c r="FV323" s="58"/>
      <c r="FW323" s="19"/>
      <c r="FX323" s="19"/>
      <c r="FY323" s="19"/>
      <c r="FZ323" s="19"/>
      <c r="GA323" s="19"/>
      <c r="GB323" s="19"/>
      <c r="GC323" s="19"/>
      <c r="GD323" s="19"/>
      <c r="GE323" s="19"/>
      <c r="GF323" s="19"/>
      <c r="GG323" s="19"/>
      <c r="GH323" s="19"/>
      <c r="GI323" s="19"/>
      <c r="GJ323" s="19"/>
      <c r="GK323" s="19"/>
      <c r="GL323" s="19"/>
      <c r="GM323" s="19"/>
      <c r="GN323" s="19">
        <v>1</v>
      </c>
      <c r="GO323" s="19"/>
      <c r="GP323" s="19"/>
      <c r="GQ323" s="19"/>
      <c r="GR323" s="19"/>
      <c r="GS323" s="19"/>
      <c r="GT323" s="19"/>
      <c r="GU323" s="19"/>
      <c r="GV323" s="19"/>
      <c r="GW323" s="19"/>
      <c r="GX323" s="19"/>
      <c r="GY323" s="19"/>
      <c r="GZ323" s="59"/>
      <c r="HA323" s="19"/>
      <c r="HB323" s="19"/>
      <c r="HC323" s="19"/>
      <c r="HD323" s="19"/>
      <c r="HE323" s="19"/>
      <c r="HF323" s="19"/>
      <c r="HG323" s="19"/>
      <c r="HH323" s="19"/>
      <c r="HI323" s="19"/>
      <c r="HJ323" s="19"/>
      <c r="HK323" s="19"/>
      <c r="HL323" s="19"/>
      <c r="HM323" s="19"/>
      <c r="HN323" s="19"/>
      <c r="HO323" s="19"/>
      <c r="HP323" s="19"/>
    </row>
    <row r="324" spans="2:224" ht="15.75" thickBot="1" x14ac:dyDescent="0.3">
      <c r="B324">
        <v>816</v>
      </c>
      <c r="C324">
        <v>879</v>
      </c>
      <c r="D324" s="62">
        <v>44113</v>
      </c>
      <c r="E324" t="s">
        <v>2911</v>
      </c>
      <c r="F324">
        <v>31993660820</v>
      </c>
      <c r="G324" t="s">
        <v>2913</v>
      </c>
      <c r="H324">
        <v>0</v>
      </c>
      <c r="I324" t="s">
        <v>2912</v>
      </c>
      <c r="J324" t="s">
        <v>20</v>
      </c>
      <c r="K324" t="s">
        <v>739</v>
      </c>
      <c r="L324" t="s">
        <v>2912</v>
      </c>
      <c r="M324" t="s">
        <v>2378</v>
      </c>
      <c r="N324" t="s">
        <v>2379</v>
      </c>
      <c r="O324" t="s">
        <v>2381</v>
      </c>
      <c r="P324">
        <v>15</v>
      </c>
      <c r="R324">
        <v>239.9</v>
      </c>
      <c r="S324">
        <v>14</v>
      </c>
      <c r="T324" t="s">
        <v>2404</v>
      </c>
      <c r="Y324" s="18">
        <v>0.96599999999999997</v>
      </c>
      <c r="Z324" s="18"/>
      <c r="AA324" s="18"/>
      <c r="AB324" s="18"/>
      <c r="AC324" s="18">
        <v>0.66600000000000004</v>
      </c>
      <c r="AD324" s="18">
        <v>1</v>
      </c>
      <c r="AE324" s="18">
        <v>0.5</v>
      </c>
      <c r="AF324" s="18"/>
      <c r="AG324" s="18">
        <v>1</v>
      </c>
      <c r="AH324">
        <v>1</v>
      </c>
      <c r="AI324" s="18"/>
      <c r="AJ324" s="18"/>
      <c r="AK324" s="18"/>
      <c r="AL324" s="18">
        <v>0.5</v>
      </c>
      <c r="AM324" s="18"/>
      <c r="AN324" s="18"/>
      <c r="AO324" s="18"/>
      <c r="AP324" s="18"/>
      <c r="AQ324" s="18"/>
      <c r="AR324" s="18"/>
      <c r="AS324" s="18"/>
      <c r="AT324" s="18"/>
      <c r="AU324">
        <v>0</v>
      </c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>
        <v>0.69599999999999995</v>
      </c>
      <c r="BL324" s="18"/>
      <c r="BM324" s="19">
        <v>1</v>
      </c>
      <c r="BN324" s="19"/>
      <c r="BO324" s="19"/>
      <c r="BP324" s="19"/>
      <c r="BQ324" s="19">
        <v>1</v>
      </c>
      <c r="BR324" s="19">
        <v>2</v>
      </c>
      <c r="BS324" s="19">
        <v>1</v>
      </c>
      <c r="BT324" s="19"/>
      <c r="BU324" s="19">
        <v>1</v>
      </c>
      <c r="BV324" s="19">
        <v>1</v>
      </c>
      <c r="BW324" s="19"/>
      <c r="BX324" s="19"/>
      <c r="BY324" s="19"/>
      <c r="BZ324" s="19">
        <v>1</v>
      </c>
      <c r="CA324" s="19"/>
      <c r="CB324" s="19"/>
      <c r="CC324" s="19"/>
      <c r="CD324" s="19"/>
      <c r="CE324" s="19"/>
      <c r="CF324" s="19"/>
      <c r="CG324" s="19"/>
      <c r="CH324" s="19"/>
      <c r="CI324" s="19"/>
      <c r="CJ324" s="19"/>
      <c r="CK324" s="19"/>
      <c r="CL324" s="19"/>
      <c r="CM324" s="19"/>
      <c r="CN324" s="19"/>
      <c r="CO324" s="19"/>
      <c r="CP324" s="19"/>
      <c r="CQ324" s="19"/>
      <c r="CR324" s="19"/>
      <c r="CS324" s="19"/>
      <c r="CT324" s="19"/>
      <c r="CU324" s="19"/>
      <c r="CV324" s="19"/>
      <c r="CW324" s="19"/>
      <c r="CX324" s="19"/>
      <c r="CY324" s="19">
        <v>1</v>
      </c>
      <c r="CZ324" s="19"/>
      <c r="DA324" s="19"/>
      <c r="DB324" s="19"/>
      <c r="DC324" s="19"/>
      <c r="DD324" s="19"/>
      <c r="DE324" s="19"/>
      <c r="DF324" s="19"/>
      <c r="DG324" s="19"/>
      <c r="DH324" s="19"/>
      <c r="DI324" s="19"/>
      <c r="DJ324" s="19"/>
      <c r="DK324" s="19"/>
      <c r="DL324" s="19"/>
      <c r="DM324" s="19"/>
      <c r="DN324" s="19"/>
      <c r="DO324" s="19"/>
      <c r="DP324" s="19"/>
      <c r="DQ324" s="19"/>
      <c r="DR324" s="19"/>
      <c r="DS324" s="19"/>
      <c r="DT324" s="23"/>
      <c r="DU324" s="19"/>
      <c r="DV324" s="19"/>
      <c r="DW324" s="23"/>
      <c r="DX324" s="18"/>
      <c r="DY324" s="18"/>
      <c r="DZ324" s="22"/>
      <c r="EA324" s="19"/>
      <c r="EB324" s="19"/>
      <c r="EC324" s="19"/>
      <c r="ED324" s="19"/>
      <c r="EE324" s="19"/>
      <c r="EF324" s="19"/>
      <c r="EG324" s="23"/>
      <c r="EH324" s="18"/>
      <c r="EI324" s="18"/>
      <c r="EJ324" s="18"/>
      <c r="EK324" s="18"/>
      <c r="EL324" s="18"/>
      <c r="EM324" s="18"/>
      <c r="EN324" s="22"/>
      <c r="EO324" s="18"/>
      <c r="EP324" s="18"/>
      <c r="EQ324" s="18"/>
      <c r="ER324" s="18"/>
      <c r="ES324" s="18"/>
      <c r="ET324" s="18"/>
      <c r="EU324" s="22"/>
      <c r="FI324" s="18"/>
      <c r="FJ324" s="18"/>
      <c r="FK324" s="18"/>
      <c r="FL324" s="18"/>
      <c r="FM324" s="18"/>
      <c r="FN324" s="18"/>
      <c r="FO324" s="18"/>
      <c r="FP324" s="18"/>
      <c r="FQ324" s="18"/>
      <c r="FR324" s="18"/>
      <c r="FS324" s="18"/>
      <c r="FT324" s="18"/>
      <c r="FU324" s="18"/>
      <c r="FV324" s="58"/>
      <c r="FW324" s="19"/>
      <c r="FX324" s="19"/>
      <c r="FY324" s="19"/>
      <c r="FZ324" s="19"/>
      <c r="GA324" s="19"/>
      <c r="GB324" s="19"/>
      <c r="GC324" s="19"/>
      <c r="GD324" s="19"/>
      <c r="GE324" s="19"/>
      <c r="GF324" s="19"/>
      <c r="GG324" s="19"/>
      <c r="GH324" s="19"/>
      <c r="GI324" s="19"/>
      <c r="GJ324" s="19"/>
      <c r="GK324" s="19"/>
      <c r="GL324" s="19"/>
      <c r="GM324" s="19"/>
      <c r="GN324" s="19"/>
      <c r="GO324" s="19"/>
      <c r="GP324" s="19"/>
      <c r="GQ324" s="19"/>
      <c r="GR324" s="19"/>
      <c r="GS324" s="19"/>
      <c r="GT324" s="19"/>
      <c r="GU324" s="19"/>
      <c r="GV324" s="19"/>
      <c r="GW324" s="19"/>
      <c r="GX324" s="19"/>
      <c r="GY324" s="19"/>
      <c r="GZ324" s="59"/>
      <c r="HA324" s="19"/>
      <c r="HB324" s="19"/>
      <c r="HC324" s="19"/>
      <c r="HD324" s="19"/>
      <c r="HE324" s="19"/>
      <c r="HF324" s="19"/>
      <c r="HG324" s="19"/>
      <c r="HH324" s="19"/>
      <c r="HI324" s="19"/>
      <c r="HJ324" s="19"/>
      <c r="HK324" s="19"/>
      <c r="HL324" s="19"/>
      <c r="HM324" s="19"/>
      <c r="HN324" s="19"/>
      <c r="HO324" s="19"/>
      <c r="HP324" s="19"/>
    </row>
    <row r="325" spans="2:224" ht="15.75" thickBot="1" x14ac:dyDescent="0.3">
      <c r="B325">
        <v>763</v>
      </c>
      <c r="C325">
        <v>856</v>
      </c>
      <c r="D325" s="62">
        <v>44105</v>
      </c>
      <c r="E325" t="s">
        <v>2855</v>
      </c>
      <c r="F325">
        <v>31986552448</v>
      </c>
      <c r="G325">
        <v>0</v>
      </c>
      <c r="H325">
        <v>0</v>
      </c>
      <c r="I325" t="s">
        <v>2856</v>
      </c>
      <c r="J325" t="s">
        <v>20</v>
      </c>
      <c r="K325" t="s">
        <v>2857</v>
      </c>
      <c r="L325" t="s">
        <v>2856</v>
      </c>
      <c r="M325" t="s">
        <v>2378</v>
      </c>
      <c r="N325" t="s">
        <v>2379</v>
      </c>
      <c r="O325" t="s">
        <v>2381</v>
      </c>
      <c r="P325">
        <v>15</v>
      </c>
      <c r="R325">
        <v>239.9</v>
      </c>
      <c r="S325">
        <v>14</v>
      </c>
      <c r="T325" t="s">
        <v>2430</v>
      </c>
      <c r="Y325" s="18">
        <v>1.0940000000000001</v>
      </c>
      <c r="Z325" s="18"/>
      <c r="AA325" s="18"/>
      <c r="AB325" s="18"/>
      <c r="AC325" s="18"/>
      <c r="AD325" s="18">
        <v>1.5</v>
      </c>
      <c r="AE325" s="18"/>
      <c r="AF325" s="18"/>
      <c r="AG325" s="18">
        <v>1</v>
      </c>
      <c r="AH325">
        <v>1</v>
      </c>
      <c r="AI325" s="18"/>
      <c r="AJ325" s="18"/>
      <c r="AK325" s="18"/>
      <c r="AL325" s="18">
        <v>0.5</v>
      </c>
      <c r="AM325" s="18"/>
      <c r="AN325" s="18"/>
      <c r="AO325" s="18"/>
      <c r="AP325" s="18"/>
      <c r="AQ325" s="18"/>
      <c r="AR325" s="18"/>
      <c r="AS325" s="18"/>
      <c r="AT325" s="18"/>
      <c r="AU325">
        <v>0</v>
      </c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  <c r="BM325" s="19">
        <v>1</v>
      </c>
      <c r="BN325" s="19"/>
      <c r="BO325" s="19"/>
      <c r="BP325" s="19"/>
      <c r="BQ325" s="19"/>
      <c r="BR325" s="19">
        <v>3</v>
      </c>
      <c r="BS325" s="19"/>
      <c r="BT325" s="19"/>
      <c r="BU325" s="19">
        <v>1</v>
      </c>
      <c r="BV325" s="19">
        <v>1</v>
      </c>
      <c r="BW325" s="19"/>
      <c r="BX325" s="19"/>
      <c r="BY325" s="19"/>
      <c r="BZ325" s="19">
        <v>1</v>
      </c>
      <c r="CA325" s="19"/>
      <c r="CB325" s="19"/>
      <c r="CC325" s="19"/>
      <c r="CD325" s="19"/>
      <c r="CE325" s="19"/>
      <c r="CF325" s="19"/>
      <c r="CG325" s="19"/>
      <c r="CH325" s="19"/>
      <c r="CI325" s="19"/>
      <c r="CJ325" s="19"/>
      <c r="CK325" s="19"/>
      <c r="CL325" s="19"/>
      <c r="CM325" s="19"/>
      <c r="CN325" s="19"/>
      <c r="CO325" s="19"/>
      <c r="CP325" s="19"/>
      <c r="CQ325" s="19"/>
      <c r="CR325" s="19"/>
      <c r="CS325" s="19"/>
      <c r="CT325" s="19"/>
      <c r="CU325" s="19"/>
      <c r="CV325" s="19"/>
      <c r="CW325" s="19"/>
      <c r="CX325" s="19"/>
      <c r="CY325" s="19"/>
      <c r="CZ325" s="19"/>
      <c r="DA325" s="19"/>
      <c r="DB325" s="19"/>
      <c r="DC325" s="19"/>
      <c r="DD325" s="19"/>
      <c r="DE325" s="19"/>
      <c r="DF325" s="19"/>
      <c r="DG325" s="19"/>
      <c r="DH325" s="19"/>
      <c r="DI325" s="19"/>
      <c r="DJ325" s="19"/>
      <c r="DK325" s="19"/>
      <c r="DL325" s="19"/>
      <c r="DM325" s="19"/>
      <c r="DN325" s="19"/>
      <c r="DO325" s="19"/>
      <c r="DP325" s="19"/>
      <c r="DQ325" s="19"/>
      <c r="DR325" s="19"/>
      <c r="DS325" s="19"/>
      <c r="DT325" s="23"/>
      <c r="DU325" s="19"/>
      <c r="DV325" s="19"/>
      <c r="DW325" s="23"/>
      <c r="DX325" s="18"/>
      <c r="DY325" s="18"/>
      <c r="DZ325" s="22"/>
      <c r="EA325" s="19"/>
      <c r="EB325" s="19"/>
      <c r="EC325" s="19"/>
      <c r="ED325" s="19"/>
      <c r="EE325" s="19"/>
      <c r="EF325" s="19"/>
      <c r="EG325" s="23"/>
      <c r="EH325" s="18"/>
      <c r="EI325" s="18"/>
      <c r="EJ325" s="18"/>
      <c r="EK325" s="18"/>
      <c r="EL325" s="18"/>
      <c r="EM325" s="18"/>
      <c r="EN325" s="22"/>
      <c r="EO325" s="18"/>
      <c r="EP325" s="18"/>
      <c r="EQ325" s="18"/>
      <c r="ER325" s="18"/>
      <c r="ES325" s="18"/>
      <c r="ET325" s="18"/>
      <c r="EU325" s="22"/>
      <c r="FC325">
        <v>0.86799999999999999</v>
      </c>
      <c r="FD325">
        <v>1</v>
      </c>
      <c r="FI325" s="18"/>
      <c r="FJ325" s="18"/>
      <c r="FK325" s="18"/>
      <c r="FL325" s="18"/>
      <c r="FM325" s="18"/>
      <c r="FN325" s="18">
        <v>1.026</v>
      </c>
      <c r="FO325" s="18"/>
      <c r="FP325" s="18"/>
      <c r="FQ325" s="18"/>
      <c r="FR325" s="18"/>
      <c r="FS325" s="18"/>
      <c r="FT325" s="18"/>
      <c r="FU325" s="18"/>
      <c r="FV325" s="58"/>
      <c r="FW325" s="19"/>
      <c r="FX325" s="19"/>
      <c r="FY325" s="19"/>
      <c r="FZ325" s="19"/>
      <c r="GA325" s="19"/>
      <c r="GB325" s="19"/>
      <c r="GC325" s="19"/>
      <c r="GD325" s="19"/>
      <c r="GE325" s="19"/>
      <c r="GF325" s="19"/>
      <c r="GG325" s="19"/>
      <c r="GH325" s="19"/>
      <c r="GI325" s="19"/>
      <c r="GJ325" s="19"/>
      <c r="GK325" s="19"/>
      <c r="GL325" s="19"/>
      <c r="GM325" s="19"/>
      <c r="GN325" s="19"/>
      <c r="GO325" s="19"/>
      <c r="GP325" s="19"/>
      <c r="GQ325" s="19"/>
      <c r="GR325" s="19">
        <v>1</v>
      </c>
      <c r="GS325" s="19"/>
      <c r="GT325" s="19"/>
      <c r="GU325" s="19"/>
      <c r="GV325" s="19"/>
      <c r="GW325" s="19"/>
      <c r="GX325" s="19"/>
      <c r="GY325" s="19"/>
      <c r="GZ325" s="59"/>
      <c r="HA325" s="19"/>
      <c r="HB325" s="19"/>
      <c r="HC325" s="19"/>
      <c r="HD325" s="19"/>
      <c r="HE325" s="19"/>
      <c r="HF325" s="19"/>
      <c r="HG325" s="19"/>
      <c r="HH325" s="19"/>
      <c r="HI325" s="19"/>
      <c r="HJ325" s="19"/>
      <c r="HK325" s="19"/>
      <c r="HL325" s="19"/>
      <c r="HM325" s="19"/>
      <c r="HN325" s="19"/>
      <c r="HO325" s="19"/>
      <c r="HP325" s="19"/>
    </row>
    <row r="326" spans="2:224" ht="15.75" thickBot="1" x14ac:dyDescent="0.3">
      <c r="B326">
        <v>594</v>
      </c>
      <c r="C326">
        <v>793</v>
      </c>
      <c r="D326" s="62">
        <v>44072</v>
      </c>
      <c r="E326" t="s">
        <v>199</v>
      </c>
      <c r="F326">
        <v>31992604086</v>
      </c>
      <c r="G326">
        <v>0</v>
      </c>
      <c r="H326">
        <v>0</v>
      </c>
      <c r="I326" t="s">
        <v>200</v>
      </c>
      <c r="J326" t="s">
        <v>20</v>
      </c>
      <c r="K326" t="s">
        <v>201</v>
      </c>
      <c r="L326" t="s">
        <v>200</v>
      </c>
      <c r="M326" t="s">
        <v>2378</v>
      </c>
      <c r="N326" t="s">
        <v>2379</v>
      </c>
      <c r="O326" t="s">
        <v>2382</v>
      </c>
      <c r="P326" t="s">
        <v>2382</v>
      </c>
      <c r="R326">
        <v>123.04</v>
      </c>
      <c r="S326">
        <v>14</v>
      </c>
      <c r="T326" t="s">
        <v>2426</v>
      </c>
      <c r="Y326" s="18"/>
      <c r="Z326" s="18"/>
      <c r="AA326" s="18"/>
      <c r="AB326" s="18"/>
      <c r="AC326" s="18"/>
      <c r="AD326" s="18"/>
      <c r="AE326" s="18"/>
      <c r="AF326" s="18"/>
      <c r="AG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9"/>
      <c r="BN326" s="19"/>
      <c r="BO326" s="19"/>
      <c r="BP326" s="19"/>
      <c r="BQ326" s="19"/>
      <c r="BR326" s="19"/>
      <c r="BS326" s="19"/>
      <c r="BT326" s="19"/>
      <c r="BU326" s="19"/>
      <c r="BV326" s="19"/>
      <c r="BW326" s="19"/>
      <c r="BX326" s="19"/>
      <c r="BY326" s="19"/>
      <c r="BZ326" s="19"/>
      <c r="CA326" s="19"/>
      <c r="CB326" s="19"/>
      <c r="CC326" s="19"/>
      <c r="CD326" s="19"/>
      <c r="CE326" s="19"/>
      <c r="CF326" s="19"/>
      <c r="CG326" s="19"/>
      <c r="CH326" s="19"/>
      <c r="CI326" s="19"/>
      <c r="CJ326" s="19"/>
      <c r="CK326" s="19"/>
      <c r="CL326" s="19"/>
      <c r="CM326" s="19"/>
      <c r="CN326" s="19"/>
      <c r="CO326" s="19"/>
      <c r="CP326" s="19"/>
      <c r="CQ326" s="19"/>
      <c r="CR326" s="19"/>
      <c r="CS326" s="19"/>
      <c r="CT326" s="19"/>
      <c r="CU326" s="19"/>
      <c r="CV326" s="19"/>
      <c r="CW326" s="19"/>
      <c r="CX326" s="19"/>
      <c r="CY326" s="19"/>
      <c r="CZ326" s="19"/>
      <c r="DA326" s="19"/>
      <c r="DB326" s="19"/>
      <c r="DC326" s="19"/>
      <c r="DD326" s="19"/>
      <c r="DE326" s="19"/>
      <c r="DF326" s="19"/>
      <c r="DG326" s="19"/>
      <c r="DH326" s="19"/>
      <c r="DI326" s="19"/>
      <c r="DJ326" s="19"/>
      <c r="DK326" s="19"/>
      <c r="DL326" s="19"/>
      <c r="DM326" s="19"/>
      <c r="DN326" s="19"/>
      <c r="DO326" s="19"/>
      <c r="DP326" s="19"/>
      <c r="DQ326" s="19"/>
      <c r="DR326" s="19"/>
      <c r="DS326" s="19"/>
      <c r="DT326" s="23"/>
      <c r="DU326" s="19"/>
      <c r="DV326" s="19"/>
      <c r="DW326" s="23"/>
      <c r="DX326" s="18"/>
      <c r="DY326" s="18"/>
      <c r="DZ326" s="22"/>
      <c r="EA326" s="19"/>
      <c r="EB326" s="19"/>
      <c r="EC326" s="19"/>
      <c r="ED326" s="19"/>
      <c r="EE326" s="19"/>
      <c r="EF326" s="19"/>
      <c r="EG326" s="23"/>
      <c r="EH326" s="18"/>
      <c r="EI326" s="18"/>
      <c r="EJ326" s="18"/>
      <c r="EK326" s="18"/>
      <c r="EL326" s="18"/>
      <c r="EM326" s="18"/>
      <c r="EN326" s="22"/>
      <c r="EO326" s="18"/>
      <c r="EP326" s="18"/>
      <c r="EQ326" s="18"/>
      <c r="ER326" s="18"/>
      <c r="ES326" s="18"/>
      <c r="ET326" s="18"/>
      <c r="EU326" s="22"/>
      <c r="FI326" s="18"/>
      <c r="FJ326" s="18"/>
      <c r="FK326" s="18">
        <v>1.65</v>
      </c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58"/>
      <c r="FW326" s="19"/>
      <c r="FX326" s="19"/>
      <c r="FY326" s="19"/>
      <c r="FZ326" s="19"/>
      <c r="GA326" s="19"/>
      <c r="GB326" s="19"/>
      <c r="GC326" s="19"/>
      <c r="GD326" s="19"/>
      <c r="GE326" s="19"/>
      <c r="GF326" s="19"/>
      <c r="GG326" s="19"/>
      <c r="GH326" s="19"/>
      <c r="GI326" s="19"/>
      <c r="GJ326" s="19"/>
      <c r="GK326" s="19"/>
      <c r="GL326" s="19"/>
      <c r="GM326" s="19"/>
      <c r="GN326" s="19"/>
      <c r="GO326" s="19">
        <v>1</v>
      </c>
      <c r="GP326" s="19"/>
      <c r="GQ326" s="19"/>
      <c r="GR326" s="19"/>
      <c r="GS326" s="19"/>
      <c r="GT326" s="19"/>
      <c r="GU326" s="19"/>
      <c r="GV326" s="19"/>
      <c r="GW326" s="19"/>
      <c r="GX326" s="19"/>
      <c r="GY326" s="19"/>
      <c r="GZ326" s="59"/>
      <c r="HA326" s="19"/>
      <c r="HB326" s="19"/>
      <c r="HC326" s="19"/>
      <c r="HD326" s="19"/>
      <c r="HE326" s="19"/>
      <c r="HF326" s="19"/>
      <c r="HG326" s="19"/>
      <c r="HH326" s="19"/>
      <c r="HI326" s="19"/>
      <c r="HJ326" s="19"/>
      <c r="HK326" s="19"/>
      <c r="HL326" s="19"/>
      <c r="HM326" s="19"/>
      <c r="HN326" s="19"/>
      <c r="HO326" s="19"/>
      <c r="HP326" s="19"/>
    </row>
    <row r="327" spans="2:224" ht="15.75" thickBot="1" x14ac:dyDescent="0.3">
      <c r="B327">
        <v>307</v>
      </c>
      <c r="C327">
        <v>524</v>
      </c>
      <c r="D327" s="43">
        <v>44035</v>
      </c>
      <c r="E327" t="s">
        <v>882</v>
      </c>
      <c r="F327">
        <v>31983414141</v>
      </c>
      <c r="G327">
        <v>0</v>
      </c>
      <c r="H327">
        <v>0</v>
      </c>
      <c r="I327" t="s">
        <v>155</v>
      </c>
      <c r="J327" t="s">
        <v>20</v>
      </c>
      <c r="K327" t="s">
        <v>156</v>
      </c>
      <c r="L327" t="s">
        <v>155</v>
      </c>
      <c r="M327" t="s">
        <v>2378</v>
      </c>
      <c r="N327" t="s">
        <v>2379</v>
      </c>
      <c r="O327" t="s">
        <v>2382</v>
      </c>
      <c r="P327" t="s">
        <v>2382</v>
      </c>
      <c r="R327">
        <v>164</v>
      </c>
      <c r="S327">
        <v>14</v>
      </c>
      <c r="T327" t="s">
        <v>2404</v>
      </c>
      <c r="U327">
        <v>10</v>
      </c>
      <c r="Y327" s="67"/>
      <c r="Z327" s="67"/>
      <c r="AA327" s="67"/>
      <c r="AB327" s="67"/>
      <c r="AC327" s="67"/>
      <c r="AD327" s="67"/>
      <c r="AE327" s="67"/>
      <c r="AF327" s="67"/>
      <c r="AG327" s="67"/>
      <c r="AH327">
        <v>0</v>
      </c>
      <c r="AI327" s="67"/>
      <c r="AJ327" s="67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>
        <v>0</v>
      </c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>
        <v>1.3420000000000001</v>
      </c>
      <c r="BI327" s="67"/>
      <c r="BJ327" s="67"/>
      <c r="BK327" s="67"/>
      <c r="BL327" s="67"/>
      <c r="BM327" s="68"/>
      <c r="BN327" s="68"/>
      <c r="BO327" s="68"/>
      <c r="BP327" s="68"/>
      <c r="BQ327" s="68"/>
      <c r="BR327" s="68"/>
      <c r="BS327" s="68"/>
      <c r="BT327" s="68"/>
      <c r="BU327" s="68"/>
      <c r="BV327" s="68"/>
      <c r="BW327" s="68"/>
      <c r="BX327" s="68"/>
      <c r="BY327" s="68"/>
      <c r="BZ327" s="68"/>
      <c r="CA327" s="68"/>
      <c r="CB327" s="68"/>
      <c r="CC327" s="68"/>
      <c r="CD327" s="68"/>
      <c r="CE327" s="68"/>
      <c r="CF327" s="68"/>
      <c r="CG327" s="68"/>
      <c r="CH327" s="68"/>
      <c r="CI327" s="68"/>
      <c r="CJ327" s="68"/>
      <c r="CK327" s="68"/>
      <c r="CL327" s="68"/>
      <c r="CM327" s="68"/>
      <c r="CN327" s="68"/>
      <c r="CO327" s="68"/>
      <c r="CP327" s="68"/>
      <c r="CQ327" s="68"/>
      <c r="CR327" s="68"/>
      <c r="CS327" s="68"/>
      <c r="CT327" s="68"/>
      <c r="CU327" s="68"/>
      <c r="CV327" s="68">
        <v>1</v>
      </c>
      <c r="CW327" s="68"/>
      <c r="CX327" s="68"/>
      <c r="CY327" s="68"/>
      <c r="CZ327" s="68"/>
      <c r="DA327" s="68"/>
      <c r="DB327" s="68"/>
      <c r="DC327" s="68"/>
      <c r="DD327" s="68"/>
      <c r="DE327" s="68"/>
      <c r="DF327" s="68"/>
      <c r="DG327" s="68"/>
      <c r="DH327" s="68"/>
      <c r="DI327" s="68"/>
      <c r="DJ327" s="68"/>
      <c r="DK327" s="68"/>
      <c r="DL327" s="68"/>
      <c r="DM327" s="68"/>
      <c r="DN327" s="68"/>
      <c r="DO327" s="68"/>
      <c r="DP327" s="68"/>
      <c r="DQ327" s="68"/>
      <c r="DR327" s="68"/>
      <c r="DS327" s="68"/>
      <c r="DT327" s="69"/>
      <c r="DU327" s="68"/>
      <c r="DV327" s="68"/>
      <c r="DW327" s="69"/>
      <c r="DX327" s="67"/>
      <c r="DY327" s="67"/>
      <c r="DZ327" s="70"/>
      <c r="EA327" s="68"/>
      <c r="EB327" s="68"/>
      <c r="EC327" s="68"/>
      <c r="ED327" s="68"/>
      <c r="EE327" s="68"/>
      <c r="EF327" s="68"/>
      <c r="EG327" s="69"/>
      <c r="EH327" s="67"/>
      <c r="EI327" s="67"/>
      <c r="EJ327" s="67"/>
      <c r="EK327" s="67"/>
      <c r="EL327" s="67"/>
      <c r="EM327" s="67"/>
      <c r="EN327" s="70"/>
      <c r="EO327" s="67"/>
      <c r="EP327" s="67"/>
      <c r="EQ327" s="67"/>
      <c r="ER327" s="67"/>
      <c r="ES327" s="67"/>
      <c r="ET327" s="67"/>
      <c r="EU327" s="70"/>
      <c r="FI327" s="67"/>
      <c r="FJ327" s="67"/>
      <c r="FK327" s="67"/>
      <c r="FL327" s="67"/>
      <c r="FM327" s="67"/>
      <c r="FN327" s="67"/>
      <c r="FO327" s="67"/>
      <c r="FP327" s="67"/>
      <c r="FQ327" s="67"/>
      <c r="FR327" s="67"/>
      <c r="FS327" s="67"/>
      <c r="FT327" s="67"/>
      <c r="FU327" s="67"/>
      <c r="FV327" s="8"/>
      <c r="FW327" s="68"/>
      <c r="FX327" s="68"/>
      <c r="FY327" s="68"/>
      <c r="FZ327" s="68"/>
      <c r="GA327" s="68"/>
      <c r="GB327" s="68"/>
      <c r="GC327" s="68"/>
      <c r="GD327" s="68"/>
      <c r="GE327" s="68"/>
      <c r="GF327" s="68"/>
      <c r="GG327" s="68"/>
      <c r="GH327" s="68"/>
      <c r="GI327" s="68"/>
      <c r="GJ327" s="68"/>
      <c r="GK327" s="68"/>
      <c r="GL327" s="68"/>
      <c r="GM327" s="68"/>
      <c r="GN327" s="68"/>
      <c r="GO327" s="68"/>
      <c r="GP327" s="68"/>
      <c r="GQ327" s="68"/>
      <c r="GR327" s="68"/>
      <c r="GS327" s="68"/>
      <c r="GT327" s="68"/>
      <c r="GU327" s="68"/>
      <c r="GV327" s="68"/>
      <c r="GW327" s="68"/>
      <c r="GX327" s="68"/>
      <c r="GY327" s="68"/>
      <c r="GZ327" s="9"/>
      <c r="HA327" s="68"/>
      <c r="HB327" s="68"/>
      <c r="HC327" s="68"/>
      <c r="HD327" s="68"/>
      <c r="HE327" s="68"/>
      <c r="HF327" s="68"/>
      <c r="HG327" s="68"/>
      <c r="HH327" s="68"/>
      <c r="HI327" s="68"/>
      <c r="HJ327" s="68"/>
      <c r="HK327" s="68"/>
      <c r="HL327" s="68"/>
      <c r="HM327" s="68"/>
      <c r="HN327" s="68"/>
      <c r="HO327" s="68"/>
      <c r="HP327" s="68"/>
    </row>
    <row r="328" spans="2:224" ht="15.75" thickBot="1" x14ac:dyDescent="0.3">
      <c r="B328">
        <v>288</v>
      </c>
      <c r="C328">
        <v>664</v>
      </c>
      <c r="D328" s="43">
        <v>44031</v>
      </c>
      <c r="E328" t="s">
        <v>522</v>
      </c>
      <c r="F328">
        <v>31995117215</v>
      </c>
      <c r="G328">
        <v>0</v>
      </c>
      <c r="H328">
        <v>0</v>
      </c>
      <c r="I328" t="s">
        <v>523</v>
      </c>
      <c r="J328" t="s">
        <v>20</v>
      </c>
      <c r="K328" t="s">
        <v>524</v>
      </c>
      <c r="L328" t="s">
        <v>523</v>
      </c>
      <c r="M328" t="s">
        <v>2378</v>
      </c>
      <c r="N328" t="s">
        <v>2379</v>
      </c>
      <c r="O328" t="s">
        <v>2382</v>
      </c>
      <c r="P328" t="s">
        <v>2382</v>
      </c>
      <c r="R328">
        <v>100</v>
      </c>
      <c r="S328">
        <v>14</v>
      </c>
      <c r="T328" t="s">
        <v>2666</v>
      </c>
      <c r="Y328" s="67">
        <v>1.042</v>
      </c>
      <c r="Z328" s="67"/>
      <c r="AA328" s="67"/>
      <c r="AB328" s="67"/>
      <c r="AC328" s="67"/>
      <c r="AD328" s="67"/>
      <c r="AE328" s="67"/>
      <c r="AF328" s="67"/>
      <c r="AG328" s="67"/>
      <c r="AH328">
        <v>1</v>
      </c>
      <c r="AI328" s="67"/>
      <c r="AJ328" s="67"/>
      <c r="AK328" s="67"/>
      <c r="AL328" s="67"/>
      <c r="AM328" s="67"/>
      <c r="AN328" s="67"/>
      <c r="AO328" s="67"/>
      <c r="AP328" s="67"/>
      <c r="AQ328" s="67"/>
      <c r="AR328" s="67"/>
      <c r="AS328" s="67"/>
      <c r="AT328" s="67"/>
      <c r="AU328">
        <v>0</v>
      </c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  <c r="BI328" s="67"/>
      <c r="BJ328" s="67"/>
      <c r="BK328" s="67"/>
      <c r="BL328" s="67"/>
      <c r="BM328" s="68">
        <v>1</v>
      </c>
      <c r="BN328" s="68"/>
      <c r="BO328" s="68"/>
      <c r="BP328" s="68"/>
      <c r="BQ328" s="68"/>
      <c r="BR328" s="68"/>
      <c r="BS328" s="68"/>
      <c r="BT328" s="68"/>
      <c r="BU328" s="68"/>
      <c r="BV328" s="68">
        <v>1</v>
      </c>
      <c r="BW328" s="68"/>
      <c r="BX328" s="68"/>
      <c r="BY328" s="68"/>
      <c r="BZ328" s="68"/>
      <c r="CA328" s="68"/>
      <c r="CB328" s="68"/>
      <c r="CC328" s="68"/>
      <c r="CD328" s="68"/>
      <c r="CE328" s="68"/>
      <c r="CF328" s="68"/>
      <c r="CG328" s="68"/>
      <c r="CH328" s="68"/>
      <c r="CI328" s="68"/>
      <c r="CJ328" s="68"/>
      <c r="CK328" s="68"/>
      <c r="CL328" s="68"/>
      <c r="CM328" s="68"/>
      <c r="CN328" s="68"/>
      <c r="CO328" s="68"/>
      <c r="CP328" s="68"/>
      <c r="CQ328" s="68"/>
      <c r="CR328" s="68"/>
      <c r="CS328" s="68"/>
      <c r="CT328" s="68"/>
      <c r="CU328" s="68"/>
      <c r="CV328" s="68"/>
      <c r="CW328" s="68"/>
      <c r="CX328" s="68"/>
      <c r="CY328" s="68"/>
      <c r="CZ328" s="68"/>
      <c r="DA328" s="68"/>
      <c r="DB328" s="68"/>
      <c r="DC328" s="68"/>
      <c r="DD328" s="68"/>
      <c r="DE328" s="68"/>
      <c r="DF328" s="68"/>
      <c r="DG328" s="68"/>
      <c r="DH328" s="68"/>
      <c r="DI328" s="68"/>
      <c r="DJ328" s="68"/>
      <c r="DK328" s="68"/>
      <c r="DL328" s="68"/>
      <c r="DM328" s="68"/>
      <c r="DN328" s="68"/>
      <c r="DO328" s="68"/>
      <c r="DP328" s="68"/>
      <c r="DQ328" s="68"/>
      <c r="DR328" s="68"/>
      <c r="DS328" s="68"/>
      <c r="DT328" s="69"/>
      <c r="DU328" s="68"/>
      <c r="DV328" s="68"/>
      <c r="DW328" s="69"/>
      <c r="DX328" s="67"/>
      <c r="DY328" s="67"/>
      <c r="DZ328" s="70"/>
      <c r="EA328" s="68"/>
      <c r="EB328" s="68"/>
      <c r="EC328" s="68"/>
      <c r="ED328" s="68"/>
      <c r="EE328" s="68"/>
      <c r="EF328" s="68"/>
      <c r="EG328" s="69"/>
      <c r="EH328" s="67"/>
      <c r="EI328" s="67"/>
      <c r="EJ328" s="67"/>
      <c r="EK328" s="67"/>
      <c r="EL328" s="67"/>
      <c r="EM328" s="67"/>
      <c r="EN328" s="70"/>
      <c r="EO328" s="67"/>
      <c r="EP328" s="67"/>
      <c r="EQ328" s="67"/>
      <c r="ER328" s="67"/>
      <c r="ES328" s="67"/>
      <c r="ET328" s="67"/>
      <c r="EU328" s="70"/>
      <c r="FI328" s="67"/>
      <c r="FJ328" s="67"/>
      <c r="FK328" s="67"/>
      <c r="FL328" s="67"/>
      <c r="FM328" s="67"/>
      <c r="FN328" s="67"/>
      <c r="FO328" s="67"/>
      <c r="FP328" s="67"/>
      <c r="FQ328" s="67"/>
      <c r="FR328" s="67"/>
      <c r="FS328" s="67"/>
      <c r="FT328" s="67"/>
      <c r="FU328" s="67"/>
      <c r="FV328" s="8"/>
      <c r="FW328" s="68"/>
      <c r="FX328" s="68"/>
      <c r="FY328" s="68"/>
      <c r="FZ328" s="68"/>
      <c r="GA328" s="68"/>
      <c r="GB328" s="68"/>
      <c r="GC328" s="68"/>
      <c r="GD328" s="68"/>
      <c r="GE328" s="68"/>
      <c r="GF328" s="68"/>
      <c r="GG328" s="68"/>
      <c r="GH328" s="68"/>
      <c r="GI328" s="68"/>
      <c r="GJ328" s="68"/>
      <c r="GK328" s="68"/>
      <c r="GL328" s="68"/>
      <c r="GM328" s="68"/>
      <c r="GN328" s="68"/>
      <c r="GO328" s="68"/>
      <c r="GP328" s="68"/>
      <c r="GQ328" s="68"/>
      <c r="GR328" s="68"/>
      <c r="GS328" s="68"/>
      <c r="GT328" s="68"/>
      <c r="GU328" s="68"/>
      <c r="GV328" s="68"/>
      <c r="GW328" s="68"/>
      <c r="GX328" s="68"/>
      <c r="GY328" s="68"/>
      <c r="GZ328" s="9"/>
      <c r="HA328" s="68"/>
      <c r="HB328" s="68"/>
      <c r="HC328" s="68"/>
      <c r="HD328" s="68"/>
      <c r="HE328" s="68"/>
      <c r="HF328" s="68"/>
      <c r="HG328" s="68"/>
      <c r="HH328" s="68"/>
      <c r="HI328" s="68"/>
      <c r="HJ328" s="68"/>
      <c r="HK328" s="68"/>
      <c r="HL328" s="68"/>
      <c r="HM328" s="68"/>
      <c r="HN328" s="68"/>
      <c r="HO328" s="68"/>
      <c r="HP328" s="68"/>
    </row>
    <row r="329" spans="2:224" ht="15.75" thickBot="1" x14ac:dyDescent="0.3">
      <c r="B329">
        <v>266</v>
      </c>
      <c r="C329">
        <v>579</v>
      </c>
      <c r="D329" s="43">
        <v>44029</v>
      </c>
      <c r="E329" t="s">
        <v>733</v>
      </c>
      <c r="F329">
        <v>31992093781</v>
      </c>
      <c r="G329">
        <v>0</v>
      </c>
      <c r="H329">
        <v>0</v>
      </c>
      <c r="I329" t="s">
        <v>734</v>
      </c>
      <c r="J329" t="s">
        <v>20</v>
      </c>
      <c r="K329" t="s">
        <v>735</v>
      </c>
      <c r="L329" t="s">
        <v>734</v>
      </c>
      <c r="M329" t="s">
        <v>2378</v>
      </c>
      <c r="N329" t="s">
        <v>2379</v>
      </c>
      <c r="O329" t="s">
        <v>2381</v>
      </c>
      <c r="P329" t="s">
        <v>2431</v>
      </c>
      <c r="R329">
        <v>207.49</v>
      </c>
      <c r="S329">
        <v>14</v>
      </c>
      <c r="T329" t="s">
        <v>2395</v>
      </c>
      <c r="Y329" s="67">
        <v>1.1040000000000001</v>
      </c>
      <c r="Z329" s="67">
        <v>1.022</v>
      </c>
      <c r="AA329" s="67"/>
      <c r="AB329" s="67"/>
      <c r="AC329" s="67"/>
      <c r="AD329" s="67">
        <v>1</v>
      </c>
      <c r="AE329" s="67"/>
      <c r="AF329" s="67"/>
      <c r="AG329" s="67">
        <v>1</v>
      </c>
      <c r="AH329">
        <v>0</v>
      </c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7"/>
      <c r="AT329" s="67"/>
      <c r="AU329">
        <v>0</v>
      </c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  <c r="BI329" s="67"/>
      <c r="BJ329" s="67"/>
      <c r="BK329" s="67"/>
      <c r="BL329" s="67"/>
      <c r="BM329" s="68">
        <v>1</v>
      </c>
      <c r="BN329" s="68">
        <v>1</v>
      </c>
      <c r="BO329" s="68"/>
      <c r="BP329" s="68"/>
      <c r="BQ329" s="68"/>
      <c r="BR329" s="68">
        <v>2</v>
      </c>
      <c r="BS329" s="68"/>
      <c r="BT329" s="68"/>
      <c r="BU329" s="68">
        <v>1</v>
      </c>
      <c r="BV329" s="68"/>
      <c r="BW329" s="68"/>
      <c r="BX329" s="68"/>
      <c r="BY329" s="68"/>
      <c r="BZ329" s="68"/>
      <c r="CA329" s="68"/>
      <c r="CB329" s="68"/>
      <c r="CC329" s="68"/>
      <c r="CD329" s="68"/>
      <c r="CE329" s="68"/>
      <c r="CF329" s="68"/>
      <c r="CG329" s="68"/>
      <c r="CH329" s="68"/>
      <c r="CI329" s="68"/>
      <c r="CJ329" s="68"/>
      <c r="CK329" s="68"/>
      <c r="CL329" s="68"/>
      <c r="CM329" s="68"/>
      <c r="CN329" s="68"/>
      <c r="CO329" s="68"/>
      <c r="CP329" s="68"/>
      <c r="CQ329" s="68"/>
      <c r="CR329" s="68"/>
      <c r="CS329" s="68"/>
      <c r="CT329" s="68"/>
      <c r="CU329" s="68"/>
      <c r="CV329" s="68"/>
      <c r="CW329" s="68"/>
      <c r="CX329" s="68"/>
      <c r="CY329" s="68"/>
      <c r="CZ329" s="68"/>
      <c r="DA329" s="68"/>
      <c r="DB329" s="68"/>
      <c r="DC329" s="68"/>
      <c r="DD329" s="68"/>
      <c r="DE329" s="68"/>
      <c r="DF329" s="68"/>
      <c r="DG329" s="68"/>
      <c r="DH329" s="68"/>
      <c r="DI329" s="68"/>
      <c r="DJ329" s="68"/>
      <c r="DK329" s="68"/>
      <c r="DL329" s="68"/>
      <c r="DM329" s="68"/>
      <c r="DN329" s="68"/>
      <c r="DO329" s="68"/>
      <c r="DP329" s="68"/>
      <c r="DQ329" s="68"/>
      <c r="DR329" s="68"/>
      <c r="DS329" s="68"/>
      <c r="DT329" s="69"/>
      <c r="DU329" s="68"/>
      <c r="DV329" s="68"/>
      <c r="DW329" s="69"/>
      <c r="DX329" s="67"/>
      <c r="DY329" s="67"/>
      <c r="DZ329" s="70"/>
      <c r="EA329" s="68"/>
      <c r="EB329" s="68"/>
      <c r="EC329" s="68"/>
      <c r="ED329" s="68"/>
      <c r="EE329" s="68"/>
      <c r="EF329" s="68"/>
      <c r="EG329" s="69"/>
      <c r="EH329" s="67"/>
      <c r="EI329" s="67"/>
      <c r="EJ329" s="67"/>
      <c r="EK329" s="67"/>
      <c r="EL329" s="67"/>
      <c r="EM329" s="67"/>
      <c r="EN329" s="70"/>
      <c r="EO329" s="67"/>
      <c r="EP329" s="67"/>
      <c r="EQ329" s="67"/>
      <c r="ER329" s="67"/>
      <c r="ES329" s="67"/>
      <c r="ET329" s="67"/>
      <c r="EU329" s="70"/>
      <c r="FI329" s="67"/>
      <c r="FJ329" s="67"/>
      <c r="FK329" s="67"/>
      <c r="FL329" s="67"/>
      <c r="FM329" s="67"/>
      <c r="FN329" s="67"/>
      <c r="FO329" s="67"/>
      <c r="FP329" s="67"/>
      <c r="FQ329" s="67"/>
      <c r="FR329" s="67"/>
      <c r="FS329" s="67"/>
      <c r="FT329" s="67"/>
      <c r="FU329" s="67"/>
      <c r="FV329" s="8"/>
      <c r="FW329" s="68"/>
      <c r="FX329" s="68"/>
      <c r="FY329" s="68"/>
      <c r="FZ329" s="68"/>
      <c r="GA329" s="68"/>
      <c r="GB329" s="68"/>
      <c r="GC329" s="68"/>
      <c r="GD329" s="68"/>
      <c r="GE329" s="68"/>
      <c r="GF329" s="68"/>
      <c r="GG329" s="68"/>
      <c r="GH329" s="68"/>
      <c r="GI329" s="68"/>
      <c r="GJ329" s="68"/>
      <c r="GK329" s="68"/>
      <c r="GL329" s="68"/>
      <c r="GM329" s="68"/>
      <c r="GN329" s="68"/>
      <c r="GO329" s="68"/>
      <c r="GP329" s="68"/>
      <c r="GQ329" s="68"/>
      <c r="GR329" s="68"/>
      <c r="GS329" s="68"/>
      <c r="GT329" s="68"/>
      <c r="GU329" s="68"/>
      <c r="GV329" s="68"/>
      <c r="GW329" s="68"/>
      <c r="GX329" s="68"/>
      <c r="GY329" s="68"/>
      <c r="GZ329" s="9"/>
      <c r="HA329" s="68"/>
      <c r="HB329" s="68"/>
      <c r="HC329" s="68"/>
      <c r="HD329" s="68"/>
      <c r="HE329" s="68"/>
      <c r="HF329" s="68"/>
      <c r="HG329" s="68"/>
      <c r="HH329" s="68"/>
      <c r="HI329" s="68"/>
      <c r="HJ329" s="68"/>
      <c r="HK329" s="68"/>
      <c r="HL329" s="68"/>
      <c r="HM329" s="68"/>
      <c r="HN329" s="68"/>
      <c r="HO329" s="68"/>
      <c r="HP329" s="68"/>
    </row>
    <row r="330" spans="2:224" ht="15.75" thickBot="1" x14ac:dyDescent="0.3">
      <c r="B330">
        <v>156</v>
      </c>
      <c r="C330">
        <v>616</v>
      </c>
      <c r="D330" s="43">
        <v>44015</v>
      </c>
      <c r="E330" t="s">
        <v>642</v>
      </c>
      <c r="F330">
        <v>31988634300</v>
      </c>
      <c r="G330">
        <v>0</v>
      </c>
      <c r="H330">
        <v>0</v>
      </c>
      <c r="I330" t="s">
        <v>643</v>
      </c>
      <c r="J330" t="s">
        <v>20</v>
      </c>
      <c r="K330" t="s">
        <v>100</v>
      </c>
      <c r="L330" t="s">
        <v>643</v>
      </c>
      <c r="M330" t="s">
        <v>2378</v>
      </c>
      <c r="N330" t="s">
        <v>2379</v>
      </c>
      <c r="O330" t="s">
        <v>2381</v>
      </c>
      <c r="P330" t="s">
        <v>2431</v>
      </c>
      <c r="R330">
        <v>100</v>
      </c>
      <c r="S330">
        <f>7+7</f>
        <v>14</v>
      </c>
      <c r="T330" t="s">
        <v>2395</v>
      </c>
      <c r="V330" t="s">
        <v>2644</v>
      </c>
      <c r="Y330" s="67">
        <v>1</v>
      </c>
      <c r="Z330" s="67"/>
      <c r="AA330" s="67"/>
      <c r="AB330" s="67"/>
      <c r="AC330" s="67"/>
      <c r="AD330" s="67">
        <v>1</v>
      </c>
      <c r="AE330" s="67"/>
      <c r="AF330" s="67"/>
      <c r="AG330" s="67"/>
      <c r="AH330">
        <v>0</v>
      </c>
      <c r="AI330" s="67"/>
      <c r="AJ330" s="67"/>
      <c r="AK330" s="67"/>
      <c r="AL330" s="67"/>
      <c r="AM330" s="67"/>
      <c r="AN330" s="67"/>
      <c r="AO330" s="67"/>
      <c r="AP330" s="67"/>
      <c r="AQ330" s="67"/>
      <c r="AR330" s="67"/>
      <c r="AS330" s="67"/>
      <c r="AT330" s="67"/>
      <c r="AU330">
        <v>0</v>
      </c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  <c r="BI330" s="67"/>
      <c r="BJ330" s="67"/>
      <c r="BK330" s="67"/>
      <c r="BL330" s="67"/>
      <c r="BM330" s="68">
        <v>1</v>
      </c>
      <c r="BN330" s="68"/>
      <c r="BO330" s="68"/>
      <c r="BP330" s="68"/>
      <c r="BQ330" s="68"/>
      <c r="BR330" s="68">
        <v>2</v>
      </c>
      <c r="BS330" s="68"/>
      <c r="BT330" s="68"/>
      <c r="BU330" s="68"/>
      <c r="BV330" s="68"/>
      <c r="BW330" s="68"/>
      <c r="BX330" s="68"/>
      <c r="BY330" s="68"/>
      <c r="BZ330" s="68"/>
      <c r="CA330" s="68"/>
      <c r="CB330" s="68"/>
      <c r="CC330" s="68"/>
      <c r="CD330" s="68"/>
      <c r="CE330" s="68"/>
      <c r="CF330" s="68"/>
      <c r="CG330" s="68"/>
      <c r="CH330" s="68"/>
      <c r="CI330" s="68"/>
      <c r="CJ330" s="68"/>
      <c r="CK330" s="68"/>
      <c r="CL330" s="68"/>
      <c r="CM330" s="68"/>
      <c r="CN330" s="68"/>
      <c r="CO330" s="68"/>
      <c r="CP330" s="68"/>
      <c r="CQ330" s="68"/>
      <c r="CR330" s="68"/>
      <c r="CS330" s="68"/>
      <c r="CT330" s="68"/>
      <c r="CU330" s="68"/>
      <c r="CV330" s="68"/>
      <c r="CW330" s="68"/>
      <c r="CX330" s="68"/>
      <c r="CY330" s="68"/>
      <c r="CZ330" s="68"/>
      <c r="DA330" s="68"/>
      <c r="DB330" s="68"/>
      <c r="DC330" s="68"/>
      <c r="DD330" s="68"/>
      <c r="DE330" s="68"/>
      <c r="DF330" s="68"/>
      <c r="DG330" s="68"/>
      <c r="DH330" s="68"/>
      <c r="DI330" s="68"/>
      <c r="DJ330" s="68"/>
      <c r="DK330" s="68"/>
      <c r="DL330" s="68"/>
      <c r="DM330" s="68"/>
      <c r="DN330" s="68"/>
      <c r="DO330" s="68"/>
      <c r="DP330" s="68"/>
      <c r="DQ330" s="68"/>
      <c r="DR330" s="68"/>
      <c r="DS330" s="68"/>
      <c r="DT330" s="69"/>
      <c r="DU330" s="68"/>
      <c r="DV330" s="68"/>
      <c r="DW330" s="69"/>
      <c r="DX330" s="67"/>
      <c r="DY330" s="67"/>
      <c r="DZ330" s="70"/>
      <c r="EA330" s="68"/>
      <c r="EB330" s="68"/>
      <c r="EC330" s="68"/>
      <c r="ED330" s="68"/>
      <c r="EE330" s="68"/>
      <c r="EF330" s="68"/>
      <c r="EG330" s="69"/>
      <c r="EH330" s="67"/>
      <c r="EI330" s="67"/>
      <c r="EJ330" s="67"/>
      <c r="EK330" s="67"/>
      <c r="EL330" s="67"/>
      <c r="EM330" s="67"/>
      <c r="EN330" s="70"/>
      <c r="EO330" s="67"/>
      <c r="EP330" s="67"/>
      <c r="EQ330" s="67"/>
      <c r="ER330" s="67"/>
      <c r="ES330" s="67"/>
      <c r="ET330" s="67"/>
      <c r="EU330" s="70"/>
      <c r="FI330" s="67"/>
      <c r="FJ330" s="67"/>
      <c r="FK330" s="67"/>
      <c r="FL330" s="67"/>
      <c r="FM330" s="67"/>
      <c r="FN330" s="67"/>
      <c r="FO330" s="67"/>
      <c r="FP330" s="67"/>
      <c r="FQ330" s="67"/>
      <c r="FR330" s="67"/>
      <c r="FS330" s="67"/>
      <c r="FT330" s="67"/>
      <c r="FU330" s="67"/>
      <c r="FV330" s="8"/>
      <c r="FW330" s="68"/>
      <c r="FX330" s="68"/>
      <c r="FY330" s="68"/>
      <c r="FZ330" s="68"/>
      <c r="GA330" s="68"/>
      <c r="GB330" s="68"/>
      <c r="GC330" s="68"/>
      <c r="GD330" s="68"/>
      <c r="GE330" s="68"/>
      <c r="GF330" s="68"/>
      <c r="GG330" s="68"/>
      <c r="GH330" s="68"/>
      <c r="GI330" s="68"/>
      <c r="GJ330" s="68"/>
      <c r="GK330" s="68"/>
      <c r="GL330" s="68"/>
      <c r="GM330" s="68"/>
      <c r="GN330" s="68"/>
      <c r="GO330" s="68"/>
      <c r="GP330" s="68"/>
      <c r="GQ330" s="68"/>
      <c r="GR330" s="68"/>
      <c r="GS330" s="68"/>
      <c r="GT330" s="68"/>
      <c r="GU330" s="68"/>
      <c r="GV330" s="68"/>
      <c r="GW330" s="68"/>
      <c r="GX330" s="68"/>
      <c r="GY330" s="68"/>
      <c r="GZ330" s="9"/>
      <c r="HA330" s="68"/>
      <c r="HB330" s="68"/>
      <c r="HC330" s="68"/>
      <c r="HD330" s="68"/>
      <c r="HE330" s="68"/>
      <c r="HF330" s="68"/>
      <c r="HG330" s="68"/>
      <c r="HH330" s="68"/>
      <c r="HI330" s="68"/>
      <c r="HJ330" s="68"/>
      <c r="HK330" s="68"/>
      <c r="HL330" s="68"/>
      <c r="HM330" s="68"/>
      <c r="HN330" s="68"/>
      <c r="HO330" s="68"/>
      <c r="HP330" s="68"/>
    </row>
    <row r="331" spans="2:224" ht="15.75" thickBot="1" x14ac:dyDescent="0.3">
      <c r="B331">
        <v>42</v>
      </c>
      <c r="C331">
        <v>563</v>
      </c>
      <c r="D331" s="43">
        <v>43992</v>
      </c>
      <c r="E331" t="s">
        <v>778</v>
      </c>
      <c r="F331">
        <v>31984115665</v>
      </c>
      <c r="G331" t="s">
        <v>779</v>
      </c>
      <c r="H331">
        <v>0</v>
      </c>
      <c r="I331" t="s">
        <v>780</v>
      </c>
      <c r="J331" t="s">
        <v>20</v>
      </c>
      <c r="K331" t="s">
        <v>419</v>
      </c>
      <c r="L331" t="s">
        <v>780</v>
      </c>
      <c r="M331" t="s">
        <v>2378</v>
      </c>
      <c r="N331" t="s">
        <v>617</v>
      </c>
      <c r="O331" t="s">
        <v>2381</v>
      </c>
      <c r="P331" t="s">
        <v>2622</v>
      </c>
      <c r="R331">
        <v>149.9</v>
      </c>
      <c r="S331">
        <v>14</v>
      </c>
      <c r="T331" t="s">
        <v>2395</v>
      </c>
      <c r="Y331" s="67">
        <v>1.046</v>
      </c>
      <c r="Z331" s="67"/>
      <c r="AA331" s="67"/>
      <c r="AB331" s="67"/>
      <c r="AC331" s="67">
        <v>0.79</v>
      </c>
      <c r="AD331" s="67">
        <v>0.5</v>
      </c>
      <c r="AE331" s="67"/>
      <c r="AF331" s="67">
        <v>1</v>
      </c>
      <c r="AG331" s="67"/>
      <c r="AH331">
        <v>0</v>
      </c>
      <c r="AI331" s="67">
        <v>0.64</v>
      </c>
      <c r="AJ331" s="67"/>
      <c r="AK331" s="67"/>
      <c r="AL331" s="67"/>
      <c r="AM331" s="67"/>
      <c r="AN331" s="67"/>
      <c r="AO331" s="67"/>
      <c r="AP331" s="67"/>
      <c r="AQ331" s="67"/>
      <c r="AR331" s="67"/>
      <c r="AS331" s="67"/>
      <c r="AT331" s="67"/>
      <c r="AU331">
        <v>0</v>
      </c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  <c r="BI331" s="67"/>
      <c r="BJ331" s="67"/>
      <c r="BK331" s="67"/>
      <c r="BL331" s="67"/>
      <c r="BM331" s="68">
        <v>1</v>
      </c>
      <c r="BN331" s="68"/>
      <c r="BO331" s="68"/>
      <c r="BP331" s="68"/>
      <c r="BQ331" s="68">
        <v>1</v>
      </c>
      <c r="BR331" s="68">
        <v>1</v>
      </c>
      <c r="BS331" s="68"/>
      <c r="BT331" s="68">
        <v>1</v>
      </c>
      <c r="BU331" s="68"/>
      <c r="BV331" s="68"/>
      <c r="BW331" s="68">
        <v>1</v>
      </c>
      <c r="BX331" s="68"/>
      <c r="BY331" s="68"/>
      <c r="BZ331" s="68"/>
      <c r="CA331" s="68"/>
      <c r="CB331" s="68"/>
      <c r="CC331" s="68"/>
      <c r="CD331" s="68"/>
      <c r="CE331" s="68"/>
      <c r="CF331" s="68"/>
      <c r="CG331" s="68"/>
      <c r="CH331" s="68"/>
      <c r="CI331" s="68"/>
      <c r="CJ331" s="68"/>
      <c r="CK331" s="68"/>
      <c r="CL331" s="68"/>
      <c r="CM331" s="68"/>
      <c r="CN331" s="68"/>
      <c r="CO331" s="68"/>
      <c r="CP331" s="68"/>
      <c r="CQ331" s="68"/>
      <c r="CR331" s="68"/>
      <c r="CS331" s="68"/>
      <c r="CT331" s="68"/>
      <c r="CU331" s="68"/>
      <c r="CV331" s="68"/>
      <c r="CW331" s="68"/>
      <c r="CX331" s="68"/>
      <c r="CY331" s="68"/>
      <c r="CZ331" s="68"/>
      <c r="DA331" s="68"/>
      <c r="DB331" s="68"/>
      <c r="DC331" s="68"/>
      <c r="DD331" s="68"/>
      <c r="DE331" s="68"/>
      <c r="DF331" s="68"/>
      <c r="DG331" s="68"/>
      <c r="DH331" s="68"/>
      <c r="DI331" s="68"/>
      <c r="DJ331" s="68"/>
      <c r="DK331" s="68"/>
      <c r="DL331" s="68"/>
      <c r="DM331" s="68"/>
      <c r="DN331" s="68"/>
      <c r="DO331" s="68"/>
      <c r="DP331" s="68"/>
      <c r="DQ331" s="68"/>
      <c r="DR331" s="68"/>
      <c r="DS331" s="68"/>
      <c r="DT331" s="69"/>
      <c r="DU331" s="68"/>
      <c r="DV331" s="68"/>
      <c r="DW331" s="69"/>
      <c r="DX331" s="67"/>
      <c r="DY331" s="67"/>
      <c r="DZ331" s="70"/>
      <c r="EA331" s="68"/>
      <c r="EB331" s="68"/>
      <c r="EC331" s="68"/>
      <c r="ED331" s="68"/>
      <c r="EE331" s="68"/>
      <c r="EF331" s="68"/>
      <c r="EG331" s="69"/>
      <c r="EH331" s="67"/>
      <c r="EI331" s="67"/>
      <c r="EJ331" s="67"/>
      <c r="EK331" s="67"/>
      <c r="EL331" s="67"/>
      <c r="EM331" s="67"/>
      <c r="EN331" s="70"/>
      <c r="EO331" s="67"/>
      <c r="EP331" s="67"/>
      <c r="EQ331" s="67"/>
      <c r="ER331" s="67"/>
      <c r="ES331" s="67"/>
      <c r="ET331" s="67"/>
      <c r="EU331" s="70"/>
      <c r="FI331" s="67"/>
      <c r="FJ331" s="67"/>
      <c r="FK331" s="67"/>
      <c r="FL331" s="67"/>
      <c r="FM331" s="67"/>
      <c r="FN331" s="67"/>
      <c r="FO331" s="67"/>
      <c r="FP331" s="67"/>
      <c r="FQ331" s="67"/>
      <c r="FR331" s="67"/>
      <c r="FS331" s="67"/>
      <c r="FT331" s="67"/>
      <c r="FU331" s="67"/>
      <c r="FV331" s="8"/>
      <c r="FW331" s="68"/>
      <c r="FX331" s="68"/>
      <c r="FY331" s="68"/>
      <c r="FZ331" s="68"/>
      <c r="GA331" s="68"/>
      <c r="GB331" s="68"/>
      <c r="GC331" s="68"/>
      <c r="GD331" s="68"/>
      <c r="GE331" s="68"/>
      <c r="GF331" s="68"/>
      <c r="GG331" s="68"/>
      <c r="GH331" s="68"/>
      <c r="GI331" s="68"/>
      <c r="GJ331" s="68"/>
      <c r="GK331" s="68"/>
      <c r="GL331" s="68"/>
      <c r="GM331" s="68"/>
      <c r="GN331" s="68"/>
      <c r="GO331" s="68"/>
      <c r="GP331" s="68"/>
      <c r="GQ331" s="68"/>
      <c r="GR331" s="68"/>
      <c r="GS331" s="68"/>
      <c r="GT331" s="68"/>
      <c r="GU331" s="68"/>
      <c r="GV331" s="68"/>
      <c r="GW331" s="68"/>
      <c r="GX331" s="68"/>
      <c r="GY331" s="68"/>
      <c r="GZ331" s="9"/>
      <c r="HA331" s="68"/>
      <c r="HB331" s="68"/>
      <c r="HC331" s="68"/>
      <c r="HD331" s="68"/>
      <c r="HE331" s="68"/>
      <c r="HF331" s="68"/>
      <c r="HG331" s="68"/>
      <c r="HH331" s="68"/>
      <c r="HI331" s="68"/>
      <c r="HJ331" s="68"/>
      <c r="HK331" s="68"/>
      <c r="HL331" s="68"/>
      <c r="HM331" s="68"/>
      <c r="HN331" s="68"/>
      <c r="HO331" s="68"/>
      <c r="HP331" s="68"/>
    </row>
    <row r="332" spans="2:224" ht="15.75" thickBot="1" x14ac:dyDescent="0.3">
      <c r="B332">
        <v>287</v>
      </c>
      <c r="C332">
        <v>590</v>
      </c>
      <c r="D332" s="43">
        <v>44031</v>
      </c>
      <c r="E332" t="s">
        <v>711</v>
      </c>
      <c r="F332">
        <v>31999999999</v>
      </c>
      <c r="G332">
        <v>0</v>
      </c>
      <c r="H332">
        <v>0</v>
      </c>
      <c r="I332">
        <v>0</v>
      </c>
      <c r="J332">
        <v>0</v>
      </c>
      <c r="K332">
        <v>0</v>
      </c>
      <c r="M332" t="s">
        <v>2378</v>
      </c>
      <c r="N332" t="s">
        <v>35</v>
      </c>
      <c r="O332" t="s">
        <v>2381</v>
      </c>
      <c r="P332" t="s">
        <v>2649</v>
      </c>
      <c r="R332">
        <v>143.88999999999999</v>
      </c>
      <c r="S332">
        <v>13.99</v>
      </c>
      <c r="T332" t="s">
        <v>35</v>
      </c>
      <c r="Y332" s="67"/>
      <c r="Z332" s="67"/>
      <c r="AA332" s="67"/>
      <c r="AB332" s="67"/>
      <c r="AC332" s="67"/>
      <c r="AD332" s="67"/>
      <c r="AE332" s="67"/>
      <c r="AF332" s="67"/>
      <c r="AG332" s="67">
        <v>1</v>
      </c>
      <c r="AH332">
        <v>0</v>
      </c>
      <c r="AI332" s="67"/>
      <c r="AJ332" s="67"/>
      <c r="AK332" s="67"/>
      <c r="AL332" s="67"/>
      <c r="AM332" s="67"/>
      <c r="AN332" s="67"/>
      <c r="AO332" s="67"/>
      <c r="AP332" s="67">
        <v>1.34</v>
      </c>
      <c r="AQ332" s="67"/>
      <c r="AR332" s="67"/>
      <c r="AS332" s="67"/>
      <c r="AT332" s="67">
        <v>0.5</v>
      </c>
      <c r="AU332">
        <v>0</v>
      </c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  <c r="BI332" s="67"/>
      <c r="BJ332" s="67"/>
      <c r="BK332" s="67"/>
      <c r="BL332" s="67"/>
      <c r="BM332" s="68"/>
      <c r="BN332" s="68"/>
      <c r="BO332" s="68"/>
      <c r="BP332" s="68"/>
      <c r="BQ332" s="68"/>
      <c r="BR332" s="68"/>
      <c r="BS332" s="68"/>
      <c r="BT332" s="68"/>
      <c r="BU332" s="68">
        <v>1</v>
      </c>
      <c r="BV332" s="68"/>
      <c r="BW332" s="68"/>
      <c r="BX332" s="68"/>
      <c r="BY332" s="68"/>
      <c r="BZ332" s="68"/>
      <c r="CA332" s="68"/>
      <c r="CB332" s="68"/>
      <c r="CC332" s="68"/>
      <c r="CD332" s="68">
        <v>1</v>
      </c>
      <c r="CE332" s="68"/>
      <c r="CF332" s="68"/>
      <c r="CG332" s="68"/>
      <c r="CH332" s="68">
        <v>1</v>
      </c>
      <c r="CI332" s="68"/>
      <c r="CJ332" s="68"/>
      <c r="CK332" s="68"/>
      <c r="CL332" s="68"/>
      <c r="CM332" s="68"/>
      <c r="CN332" s="68"/>
      <c r="CO332" s="68"/>
      <c r="CP332" s="68"/>
      <c r="CQ332" s="68"/>
      <c r="CR332" s="68"/>
      <c r="CS332" s="68"/>
      <c r="CT332" s="68"/>
      <c r="CU332" s="68"/>
      <c r="CV332" s="68"/>
      <c r="CW332" s="68"/>
      <c r="CX332" s="68"/>
      <c r="CY332" s="68"/>
      <c r="CZ332" s="68"/>
      <c r="DA332" s="68"/>
      <c r="DB332" s="68"/>
      <c r="DC332" s="68"/>
      <c r="DD332" s="68"/>
      <c r="DE332" s="68"/>
      <c r="DF332" s="68"/>
      <c r="DG332" s="68"/>
      <c r="DH332" s="68"/>
      <c r="DI332" s="68"/>
      <c r="DJ332" s="68"/>
      <c r="DK332" s="68"/>
      <c r="DL332" s="68"/>
      <c r="DM332" s="68"/>
      <c r="DN332" s="68"/>
      <c r="DO332" s="68"/>
      <c r="DP332" s="68"/>
      <c r="DQ332" s="68"/>
      <c r="DR332" s="68"/>
      <c r="DS332" s="68"/>
      <c r="DT332" s="69"/>
      <c r="DU332" s="68"/>
      <c r="DV332" s="68"/>
      <c r="DW332" s="69"/>
      <c r="DX332" s="67"/>
      <c r="DY332" s="67"/>
      <c r="DZ332" s="70"/>
      <c r="EA332" s="68"/>
      <c r="EB332" s="68"/>
      <c r="EC332" s="68"/>
      <c r="ED332" s="68"/>
      <c r="EE332" s="68"/>
      <c r="EF332" s="68"/>
      <c r="EG332" s="69"/>
      <c r="EH332" s="67"/>
      <c r="EI332" s="67"/>
      <c r="EJ332" s="67"/>
      <c r="EK332" s="67"/>
      <c r="EL332" s="67"/>
      <c r="EM332" s="67"/>
      <c r="EN332" s="70"/>
      <c r="EO332" s="67"/>
      <c r="EP332" s="67"/>
      <c r="EQ332" s="67"/>
      <c r="ER332" s="67"/>
      <c r="ES332" s="67"/>
      <c r="ET332" s="67"/>
      <c r="EU332" s="70"/>
      <c r="EZ332">
        <v>0.5</v>
      </c>
      <c r="FA332">
        <v>1</v>
      </c>
      <c r="FI332" s="67"/>
      <c r="FJ332" s="67"/>
      <c r="FK332" s="67"/>
      <c r="FL332" s="67"/>
      <c r="FM332" s="67"/>
      <c r="FN332" s="67"/>
      <c r="FO332" s="67"/>
      <c r="FP332" s="67"/>
      <c r="FQ332" s="67"/>
      <c r="FR332" s="67"/>
      <c r="FS332" s="67"/>
      <c r="FT332" s="67"/>
      <c r="FU332" s="67"/>
      <c r="FV332" s="8"/>
      <c r="FW332" s="68"/>
      <c r="FX332" s="68"/>
      <c r="FY332" s="68"/>
      <c r="FZ332" s="68"/>
      <c r="GA332" s="68"/>
      <c r="GB332" s="68"/>
      <c r="GC332" s="68"/>
      <c r="GD332" s="68"/>
      <c r="GE332" s="68"/>
      <c r="GF332" s="68"/>
      <c r="GG332" s="68"/>
      <c r="GH332" s="68"/>
      <c r="GI332" s="68"/>
      <c r="GJ332" s="68"/>
      <c r="GK332" s="68"/>
      <c r="GL332" s="68"/>
      <c r="GM332" s="68"/>
      <c r="GN332" s="68"/>
      <c r="GO332" s="68"/>
      <c r="GP332" s="68"/>
      <c r="GQ332" s="68"/>
      <c r="GR332" s="68"/>
      <c r="GS332" s="68"/>
      <c r="GT332" s="68"/>
      <c r="GU332" s="68"/>
      <c r="GV332" s="68"/>
      <c r="GW332" s="68"/>
      <c r="GX332" s="68"/>
      <c r="GY332" s="68"/>
      <c r="GZ332" s="9"/>
      <c r="HA332" s="68"/>
      <c r="HB332" s="68"/>
      <c r="HC332" s="68"/>
      <c r="HD332" s="68"/>
      <c r="HE332" s="68"/>
      <c r="HF332" s="68"/>
      <c r="HG332" s="68"/>
      <c r="HH332" s="68"/>
      <c r="HI332" s="68"/>
      <c r="HJ332" s="68"/>
      <c r="HK332" s="68"/>
      <c r="HL332" s="68"/>
      <c r="HM332" s="68"/>
      <c r="HN332" s="68"/>
      <c r="HO332" s="68"/>
      <c r="HP332" s="68"/>
    </row>
    <row r="333" spans="2:224" ht="15.75" thickBot="1" x14ac:dyDescent="0.3">
      <c r="B333">
        <v>190</v>
      </c>
      <c r="C333">
        <v>630</v>
      </c>
      <c r="D333" s="43">
        <v>44017</v>
      </c>
      <c r="E333" t="s">
        <v>608</v>
      </c>
      <c r="F333">
        <v>31999999999</v>
      </c>
      <c r="G333">
        <v>0</v>
      </c>
      <c r="H333">
        <v>0</v>
      </c>
      <c r="I333" t="s">
        <v>609</v>
      </c>
      <c r="J333" t="s">
        <v>20</v>
      </c>
      <c r="K333" t="s">
        <v>610</v>
      </c>
      <c r="L333" t="s">
        <v>609</v>
      </c>
      <c r="M333" t="s">
        <v>2378</v>
      </c>
      <c r="N333" t="s">
        <v>35</v>
      </c>
      <c r="O333" t="s">
        <v>2382</v>
      </c>
      <c r="P333" t="s">
        <v>2382</v>
      </c>
      <c r="R333">
        <v>80.59</v>
      </c>
      <c r="S333">
        <v>13.99</v>
      </c>
      <c r="T333" t="s">
        <v>35</v>
      </c>
      <c r="Y333" s="67"/>
      <c r="Z333" s="67"/>
      <c r="AA333" s="67"/>
      <c r="AB333" s="67"/>
      <c r="AC333" s="67"/>
      <c r="AD333" s="67">
        <v>0.5</v>
      </c>
      <c r="AE333" s="67"/>
      <c r="AF333" s="67"/>
      <c r="AG333" s="67"/>
      <c r="AH333">
        <v>0</v>
      </c>
      <c r="AI333" s="67"/>
      <c r="AJ333" s="67"/>
      <c r="AK333" s="67"/>
      <c r="AL333" s="67"/>
      <c r="AM333" s="67"/>
      <c r="AN333" s="67"/>
      <c r="AO333" s="67"/>
      <c r="AP333" s="67"/>
      <c r="AQ333" s="67">
        <v>1.5</v>
      </c>
      <c r="AR333" s="67"/>
      <c r="AS333" s="67"/>
      <c r="AT333" s="67"/>
      <c r="AU333">
        <v>0</v>
      </c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  <c r="BI333" s="67"/>
      <c r="BJ333" s="67"/>
      <c r="BK333" s="67"/>
      <c r="BL333" s="67"/>
      <c r="BM333" s="68"/>
      <c r="BN333" s="68"/>
      <c r="BO333" s="68"/>
      <c r="BP333" s="68"/>
      <c r="BQ333" s="68"/>
      <c r="BR333" s="68">
        <v>1</v>
      </c>
      <c r="BS333" s="68"/>
      <c r="BT333" s="68"/>
      <c r="BU333" s="68"/>
      <c r="BV333" s="68"/>
      <c r="BW333" s="68"/>
      <c r="BX333" s="68"/>
      <c r="BY333" s="68"/>
      <c r="BZ333" s="68"/>
      <c r="CA333" s="68"/>
      <c r="CB333" s="68"/>
      <c r="CC333" s="68"/>
      <c r="CD333" s="68"/>
      <c r="CE333" s="68">
        <v>3</v>
      </c>
      <c r="CF333" s="68"/>
      <c r="CG333" s="68"/>
      <c r="CH333" s="68"/>
      <c r="CI333" s="68"/>
      <c r="CJ333" s="68"/>
      <c r="CK333" s="68"/>
      <c r="CL333" s="68"/>
      <c r="CM333" s="68"/>
      <c r="CN333" s="68"/>
      <c r="CO333" s="68"/>
      <c r="CP333" s="68"/>
      <c r="CQ333" s="68"/>
      <c r="CR333" s="68"/>
      <c r="CS333" s="68"/>
      <c r="CT333" s="68"/>
      <c r="CU333" s="68"/>
      <c r="CV333" s="68"/>
      <c r="CW333" s="68"/>
      <c r="CX333" s="68"/>
      <c r="CY333" s="68"/>
      <c r="CZ333" s="68"/>
      <c r="DA333" s="68"/>
      <c r="DB333" s="68"/>
      <c r="DC333" s="68"/>
      <c r="DD333" s="68"/>
      <c r="DE333" s="68"/>
      <c r="DF333" s="68"/>
      <c r="DG333" s="68"/>
      <c r="DH333" s="68"/>
      <c r="DI333" s="68"/>
      <c r="DJ333" s="68"/>
      <c r="DK333" s="68"/>
      <c r="DL333" s="68"/>
      <c r="DM333" s="68"/>
      <c r="DN333" s="68"/>
      <c r="DO333" s="68"/>
      <c r="DP333" s="68"/>
      <c r="DQ333" s="68"/>
      <c r="DR333" s="68"/>
      <c r="DS333" s="68"/>
      <c r="DT333" s="69"/>
      <c r="DU333" s="68"/>
      <c r="DV333" s="68"/>
      <c r="DW333" s="69"/>
      <c r="DX333" s="67"/>
      <c r="DY333" s="67"/>
      <c r="DZ333" s="70"/>
      <c r="EA333" s="68"/>
      <c r="EB333" s="68"/>
      <c r="EC333" s="68"/>
      <c r="ED333" s="68"/>
      <c r="EE333" s="68"/>
      <c r="EF333" s="68"/>
      <c r="EG333" s="69"/>
      <c r="EH333" s="67"/>
      <c r="EI333" s="67"/>
      <c r="EJ333" s="67"/>
      <c r="EK333" s="67"/>
      <c r="EL333" s="67"/>
      <c r="EM333" s="67"/>
      <c r="EN333" s="70"/>
      <c r="EO333" s="67"/>
      <c r="EP333" s="67"/>
      <c r="EQ333" s="67"/>
      <c r="ER333" s="67"/>
      <c r="ES333" s="67"/>
      <c r="ET333" s="67"/>
      <c r="EU333" s="70"/>
      <c r="FI333" s="67"/>
      <c r="FJ333" s="67"/>
      <c r="FK333" s="67"/>
      <c r="FL333" s="67"/>
      <c r="FM333" s="67"/>
      <c r="FN333" s="67"/>
      <c r="FO333" s="67"/>
      <c r="FP333" s="67"/>
      <c r="FQ333" s="67"/>
      <c r="FR333" s="67"/>
      <c r="FS333" s="67"/>
      <c r="FT333" s="67"/>
      <c r="FU333" s="67"/>
      <c r="FV333" s="8"/>
      <c r="FW333" s="68"/>
      <c r="FX333" s="68"/>
      <c r="FY333" s="68"/>
      <c r="FZ333" s="68"/>
      <c r="GA333" s="68"/>
      <c r="GB333" s="68"/>
      <c r="GC333" s="68"/>
      <c r="GD333" s="68"/>
      <c r="GE333" s="68"/>
      <c r="GF333" s="68"/>
      <c r="GG333" s="68"/>
      <c r="GH333" s="68"/>
      <c r="GI333" s="68"/>
      <c r="GJ333" s="68"/>
      <c r="GK333" s="68"/>
      <c r="GL333" s="68"/>
      <c r="GM333" s="68"/>
      <c r="GN333" s="68"/>
      <c r="GO333" s="68"/>
      <c r="GP333" s="68"/>
      <c r="GQ333" s="68"/>
      <c r="GR333" s="68"/>
      <c r="GS333" s="68"/>
      <c r="GT333" s="68"/>
      <c r="GU333" s="68"/>
      <c r="GV333" s="68"/>
      <c r="GW333" s="68"/>
      <c r="GX333" s="68"/>
      <c r="GY333" s="68"/>
      <c r="GZ333" s="9"/>
      <c r="HA333" s="68"/>
      <c r="HB333" s="68"/>
      <c r="HC333" s="68"/>
      <c r="HD333" s="68"/>
      <c r="HE333" s="68"/>
      <c r="HF333" s="68"/>
      <c r="HG333" s="68"/>
      <c r="HH333" s="68"/>
      <c r="HI333" s="68"/>
      <c r="HJ333" s="68"/>
      <c r="HK333" s="68"/>
      <c r="HL333" s="68"/>
      <c r="HM333" s="68"/>
      <c r="HN333" s="68"/>
      <c r="HO333" s="68"/>
      <c r="HP333" s="68"/>
    </row>
    <row r="334" spans="2:224" ht="15.75" thickBot="1" x14ac:dyDescent="0.3">
      <c r="B334">
        <v>140</v>
      </c>
      <c r="C334">
        <v>609</v>
      </c>
      <c r="D334" s="43">
        <v>44010</v>
      </c>
      <c r="E334" t="s">
        <v>657</v>
      </c>
      <c r="F334">
        <v>31999999999</v>
      </c>
      <c r="G334">
        <v>0</v>
      </c>
      <c r="H334">
        <v>0</v>
      </c>
      <c r="I334">
        <v>0</v>
      </c>
      <c r="J334">
        <v>0</v>
      </c>
      <c r="K334">
        <v>0</v>
      </c>
      <c r="M334" t="s">
        <v>2378</v>
      </c>
      <c r="N334" t="s">
        <v>35</v>
      </c>
      <c r="O334" t="s">
        <v>2381</v>
      </c>
      <c r="P334" t="s">
        <v>2622</v>
      </c>
      <c r="R334">
        <v>193.89</v>
      </c>
      <c r="S334">
        <v>13.99</v>
      </c>
      <c r="T334" t="s">
        <v>35</v>
      </c>
      <c r="Y334" s="67">
        <v>0.87</v>
      </c>
      <c r="Z334" s="67"/>
      <c r="AA334" s="67"/>
      <c r="AB334" s="67"/>
      <c r="AC334" s="67">
        <v>0.73599999999999999</v>
      </c>
      <c r="AD334" s="67">
        <v>0.5</v>
      </c>
      <c r="AE334" s="67"/>
      <c r="AF334" s="67"/>
      <c r="AG334" s="67">
        <v>1</v>
      </c>
      <c r="AH334">
        <v>0</v>
      </c>
      <c r="AI334" s="67">
        <v>0.63800000000000001</v>
      </c>
      <c r="AJ334" s="67"/>
      <c r="AK334" s="67"/>
      <c r="AL334" s="67"/>
      <c r="AM334" s="67"/>
      <c r="AN334" s="67"/>
      <c r="AO334" s="67"/>
      <c r="AP334" s="67"/>
      <c r="AQ334" s="67"/>
      <c r="AR334" s="67"/>
      <c r="AS334" s="67"/>
      <c r="AT334" s="67"/>
      <c r="AU334">
        <v>0</v>
      </c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  <c r="BI334" s="67"/>
      <c r="BJ334" s="67"/>
      <c r="BK334" s="67"/>
      <c r="BL334" s="67"/>
      <c r="BM334" s="68">
        <v>1</v>
      </c>
      <c r="BN334" s="68"/>
      <c r="BO334" s="68"/>
      <c r="BP334" s="68"/>
      <c r="BQ334" s="68">
        <v>1</v>
      </c>
      <c r="BR334" s="68">
        <v>1</v>
      </c>
      <c r="BS334" s="68"/>
      <c r="BT334" s="68"/>
      <c r="BU334" s="68">
        <v>1</v>
      </c>
      <c r="BV334" s="68"/>
      <c r="BW334" s="68">
        <v>1</v>
      </c>
      <c r="BX334" s="68"/>
      <c r="BY334" s="68"/>
      <c r="BZ334" s="68"/>
      <c r="CA334" s="68"/>
      <c r="CB334" s="68"/>
      <c r="CC334" s="68"/>
      <c r="CD334" s="68"/>
      <c r="CE334" s="68"/>
      <c r="CF334" s="68"/>
      <c r="CG334" s="68"/>
      <c r="CH334" s="68"/>
      <c r="CI334" s="68"/>
      <c r="CJ334" s="68"/>
      <c r="CK334" s="68"/>
      <c r="CL334" s="68"/>
      <c r="CM334" s="68"/>
      <c r="CN334" s="68"/>
      <c r="CO334" s="68"/>
      <c r="CP334" s="68"/>
      <c r="CQ334" s="68"/>
      <c r="CR334" s="68"/>
      <c r="CS334" s="68"/>
      <c r="CT334" s="68"/>
      <c r="CU334" s="68"/>
      <c r="CV334" s="68"/>
      <c r="CW334" s="68"/>
      <c r="CX334" s="68"/>
      <c r="CY334" s="68"/>
      <c r="CZ334" s="68"/>
      <c r="DA334" s="68"/>
      <c r="DB334" s="68"/>
      <c r="DC334" s="68"/>
      <c r="DD334" s="68"/>
      <c r="DE334" s="68"/>
      <c r="DF334" s="68"/>
      <c r="DG334" s="68"/>
      <c r="DH334" s="68"/>
      <c r="DI334" s="68"/>
      <c r="DJ334" s="68"/>
      <c r="DK334" s="68"/>
      <c r="DL334" s="68"/>
      <c r="DM334" s="68"/>
      <c r="DN334" s="68"/>
      <c r="DO334" s="68"/>
      <c r="DP334" s="68"/>
      <c r="DQ334" s="68"/>
      <c r="DR334" s="68"/>
      <c r="DS334" s="68"/>
      <c r="DT334" s="69"/>
      <c r="DU334" s="68"/>
      <c r="DV334" s="68"/>
      <c r="DW334" s="69"/>
      <c r="DX334" s="67"/>
      <c r="DY334" s="67"/>
      <c r="DZ334" s="70"/>
      <c r="EA334" s="68"/>
      <c r="EB334" s="68"/>
      <c r="EC334" s="68"/>
      <c r="ED334" s="68"/>
      <c r="EE334" s="68"/>
      <c r="EF334" s="68"/>
      <c r="EG334" s="69"/>
      <c r="EH334" s="67"/>
      <c r="EI334" s="67"/>
      <c r="EJ334" s="67"/>
      <c r="EK334" s="67"/>
      <c r="EL334" s="67"/>
      <c r="EM334" s="67"/>
      <c r="EN334" s="70"/>
      <c r="EO334" s="67"/>
      <c r="EP334" s="67"/>
      <c r="EQ334" s="67"/>
      <c r="ER334" s="67"/>
      <c r="ES334" s="67"/>
      <c r="ET334" s="67"/>
      <c r="EU334" s="70"/>
      <c r="FI334" s="67"/>
      <c r="FJ334" s="67"/>
      <c r="FK334" s="67"/>
      <c r="FL334" s="67"/>
      <c r="FM334" s="67"/>
      <c r="FN334" s="67"/>
      <c r="FO334" s="67"/>
      <c r="FP334" s="67"/>
      <c r="FQ334" s="67"/>
      <c r="FR334" s="67"/>
      <c r="FS334" s="67"/>
      <c r="FT334" s="67"/>
      <c r="FU334" s="67"/>
      <c r="FV334" s="8"/>
      <c r="FW334" s="68"/>
      <c r="FX334" s="68"/>
      <c r="FY334" s="68"/>
      <c r="FZ334" s="68"/>
      <c r="GA334" s="68"/>
      <c r="GB334" s="68"/>
      <c r="GC334" s="68"/>
      <c r="GD334" s="68"/>
      <c r="GE334" s="68"/>
      <c r="GF334" s="68"/>
      <c r="GG334" s="68"/>
      <c r="GH334" s="68"/>
      <c r="GI334" s="68"/>
      <c r="GJ334" s="68"/>
      <c r="GK334" s="68"/>
      <c r="GL334" s="68"/>
      <c r="GM334" s="68"/>
      <c r="GN334" s="68"/>
      <c r="GO334" s="68"/>
      <c r="GP334" s="68"/>
      <c r="GQ334" s="68"/>
      <c r="GR334" s="68"/>
      <c r="GS334" s="68"/>
      <c r="GT334" s="68"/>
      <c r="GU334" s="68"/>
      <c r="GV334" s="68"/>
      <c r="GW334" s="68"/>
      <c r="GX334" s="68"/>
      <c r="GY334" s="68"/>
      <c r="GZ334" s="9"/>
      <c r="HA334" s="68"/>
      <c r="HB334" s="68"/>
      <c r="HC334" s="68"/>
      <c r="HD334" s="68"/>
      <c r="HE334" s="68"/>
      <c r="HF334" s="68"/>
      <c r="HG334" s="68"/>
      <c r="HH334" s="68"/>
      <c r="HI334" s="68"/>
      <c r="HJ334" s="68"/>
      <c r="HK334" s="68"/>
      <c r="HL334" s="68"/>
      <c r="HM334" s="68"/>
      <c r="HN334" s="68"/>
      <c r="HO334" s="68"/>
      <c r="HP334" s="68"/>
    </row>
    <row r="335" spans="2:224" ht="15.75" thickBot="1" x14ac:dyDescent="0.3">
      <c r="B335">
        <v>99</v>
      </c>
      <c r="C335">
        <v>590</v>
      </c>
      <c r="D335" s="43">
        <v>44003</v>
      </c>
      <c r="E335" t="s">
        <v>711</v>
      </c>
      <c r="F335">
        <v>31999999999</v>
      </c>
      <c r="G335">
        <v>0</v>
      </c>
      <c r="H335">
        <v>0</v>
      </c>
      <c r="I335">
        <v>0</v>
      </c>
      <c r="J335">
        <v>0</v>
      </c>
      <c r="K335">
        <v>0</v>
      </c>
      <c r="M335" t="s">
        <v>2378</v>
      </c>
      <c r="N335" t="s">
        <v>35</v>
      </c>
      <c r="O335" t="s">
        <v>2381</v>
      </c>
      <c r="P335" t="s">
        <v>2431</v>
      </c>
      <c r="R335">
        <v>143.88999999999999</v>
      </c>
      <c r="S335">
        <v>13.99</v>
      </c>
      <c r="T335" t="s">
        <v>35</v>
      </c>
      <c r="Y335" s="67"/>
      <c r="Z335" s="67"/>
      <c r="AA335" s="67"/>
      <c r="AB335" s="67"/>
      <c r="AC335" s="67"/>
      <c r="AD335" s="67">
        <v>0.5</v>
      </c>
      <c r="AE335" s="67"/>
      <c r="AF335" s="67"/>
      <c r="AG335" s="67">
        <v>1</v>
      </c>
      <c r="AH335">
        <v>0</v>
      </c>
      <c r="AI335" s="67"/>
      <c r="AJ335" s="67"/>
      <c r="AK335" s="67"/>
      <c r="AL335" s="67"/>
      <c r="AM335" s="67"/>
      <c r="AN335" s="67"/>
      <c r="AO335" s="67"/>
      <c r="AP335" s="67">
        <v>1.206</v>
      </c>
      <c r="AQ335" s="67"/>
      <c r="AR335" s="67"/>
      <c r="AS335" s="67"/>
      <c r="AT335" s="67">
        <v>1</v>
      </c>
      <c r="AU335">
        <v>0</v>
      </c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  <c r="BI335" s="67"/>
      <c r="BJ335" s="67"/>
      <c r="BK335" s="67"/>
      <c r="BL335" s="67"/>
      <c r="BM335" s="68"/>
      <c r="BN335" s="68"/>
      <c r="BO335" s="68"/>
      <c r="BP335" s="68"/>
      <c r="BQ335" s="68"/>
      <c r="BR335" s="68">
        <v>1</v>
      </c>
      <c r="BS335" s="68"/>
      <c r="BT335" s="68"/>
      <c r="BU335" s="68">
        <v>1</v>
      </c>
      <c r="BV335" s="68"/>
      <c r="BW335" s="68"/>
      <c r="BX335" s="68"/>
      <c r="BY335" s="68"/>
      <c r="BZ335" s="68"/>
      <c r="CA335" s="68"/>
      <c r="CB335" s="68"/>
      <c r="CC335" s="68"/>
      <c r="CD335" s="68">
        <v>1</v>
      </c>
      <c r="CE335" s="68"/>
      <c r="CF335" s="68"/>
      <c r="CG335" s="68"/>
      <c r="CH335" s="68">
        <v>2</v>
      </c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  <c r="DG335" s="68"/>
      <c r="DH335" s="68"/>
      <c r="DI335" s="68"/>
      <c r="DJ335" s="68"/>
      <c r="DK335" s="68"/>
      <c r="DL335" s="68"/>
      <c r="DM335" s="68"/>
      <c r="DN335" s="68"/>
      <c r="DO335" s="68"/>
      <c r="DP335" s="68"/>
      <c r="DQ335" s="68"/>
      <c r="DR335" s="68"/>
      <c r="DS335" s="68"/>
      <c r="DT335" s="69"/>
      <c r="DU335" s="68"/>
      <c r="DV335" s="68"/>
      <c r="DW335" s="69"/>
      <c r="DX335" s="67"/>
      <c r="DY335" s="67"/>
      <c r="DZ335" s="70"/>
      <c r="EA335" s="68"/>
      <c r="EB335" s="68"/>
      <c r="EC335" s="68"/>
      <c r="ED335" s="68"/>
      <c r="EE335" s="68"/>
      <c r="EF335" s="68"/>
      <c r="EG335" s="69"/>
      <c r="EH335" s="67"/>
      <c r="EI335" s="67"/>
      <c r="EJ335" s="67"/>
      <c r="EK335" s="67"/>
      <c r="EL335" s="67"/>
      <c r="EM335" s="67"/>
      <c r="EN335" s="70"/>
      <c r="EO335" s="67"/>
      <c r="EP335" s="67"/>
      <c r="EQ335" s="67"/>
      <c r="ER335" s="67"/>
      <c r="ES335" s="67"/>
      <c r="ET335" s="67"/>
      <c r="EU335" s="70"/>
      <c r="FI335" s="67"/>
      <c r="FJ335" s="67"/>
      <c r="FK335" s="67"/>
      <c r="FL335" s="67"/>
      <c r="FM335" s="67"/>
      <c r="FN335" s="67"/>
      <c r="FO335" s="67"/>
      <c r="FP335" s="67"/>
      <c r="FQ335" s="67"/>
      <c r="FR335" s="67"/>
      <c r="FS335" s="67"/>
      <c r="FT335" s="67"/>
      <c r="FU335" s="67"/>
      <c r="FV335" s="8"/>
      <c r="FW335" s="68"/>
      <c r="FX335" s="68"/>
      <c r="FY335" s="68"/>
      <c r="FZ335" s="68"/>
      <c r="GA335" s="68"/>
      <c r="GB335" s="68"/>
      <c r="GC335" s="68"/>
      <c r="GD335" s="68"/>
      <c r="GE335" s="68"/>
      <c r="GF335" s="68"/>
      <c r="GG335" s="68"/>
      <c r="GH335" s="68"/>
      <c r="GI335" s="68"/>
      <c r="GJ335" s="68"/>
      <c r="GK335" s="68"/>
      <c r="GL335" s="68"/>
      <c r="GM335" s="68"/>
      <c r="GN335" s="68"/>
      <c r="GO335" s="68"/>
      <c r="GP335" s="68"/>
      <c r="GQ335" s="68"/>
      <c r="GR335" s="68"/>
      <c r="GS335" s="68"/>
      <c r="GT335" s="68"/>
      <c r="GU335" s="68"/>
      <c r="GV335" s="68"/>
      <c r="GW335" s="68"/>
      <c r="GX335" s="68"/>
      <c r="GY335" s="68"/>
      <c r="GZ335" s="9"/>
      <c r="HA335" s="68"/>
      <c r="HB335" s="68"/>
      <c r="HC335" s="68"/>
      <c r="HD335" s="68"/>
      <c r="HE335" s="68"/>
      <c r="HF335" s="68"/>
      <c r="HG335" s="68"/>
      <c r="HH335" s="68"/>
      <c r="HI335" s="68"/>
      <c r="HJ335" s="68"/>
      <c r="HK335" s="68"/>
      <c r="HL335" s="68"/>
      <c r="HM335" s="68"/>
      <c r="HN335" s="68"/>
      <c r="HO335" s="68"/>
      <c r="HP335" s="68"/>
    </row>
    <row r="336" spans="2:224" ht="15.75" thickBot="1" x14ac:dyDescent="0.3">
      <c r="B336">
        <v>1031</v>
      </c>
      <c r="C336">
        <v>894</v>
      </c>
      <c r="D336" s="62">
        <v>44162</v>
      </c>
      <c r="E336" t="s">
        <v>2952</v>
      </c>
      <c r="F336">
        <v>31992645607</v>
      </c>
      <c r="G336">
        <v>0</v>
      </c>
      <c r="H336">
        <v>0</v>
      </c>
      <c r="I336" t="s">
        <v>2953</v>
      </c>
      <c r="J336" t="s">
        <v>20</v>
      </c>
      <c r="K336" t="s">
        <v>133</v>
      </c>
      <c r="L336" t="s">
        <v>2953</v>
      </c>
      <c r="M336" t="s">
        <v>2378</v>
      </c>
      <c r="N336" t="s">
        <v>2379</v>
      </c>
      <c r="O336" t="s">
        <v>2382</v>
      </c>
      <c r="P336" t="s">
        <v>2382</v>
      </c>
      <c r="R336">
        <v>290.32</v>
      </c>
      <c r="S336">
        <v>13.98</v>
      </c>
      <c r="T336" t="s">
        <v>2395</v>
      </c>
      <c r="Y336" s="18"/>
      <c r="Z336" s="18"/>
      <c r="AA336" s="18"/>
      <c r="AB336" s="18"/>
      <c r="AC336" s="18"/>
      <c r="AD336" s="18"/>
      <c r="AE336" s="18"/>
      <c r="AF336" s="18"/>
      <c r="AG336" s="18"/>
      <c r="AH336">
        <v>0</v>
      </c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>
        <v>0</v>
      </c>
      <c r="AV336" s="18"/>
      <c r="AW336" s="18"/>
      <c r="AX336" s="18"/>
      <c r="AY336" s="18"/>
      <c r="AZ336" s="18"/>
      <c r="BA336" s="18"/>
      <c r="BB336" s="18">
        <v>0.4</v>
      </c>
      <c r="BC336" s="18"/>
      <c r="BD336" s="18"/>
      <c r="BE336" s="18"/>
      <c r="BF336" s="18"/>
      <c r="BG336" s="18"/>
      <c r="BH336" s="18">
        <v>1.57</v>
      </c>
      <c r="BI336" s="18"/>
      <c r="BJ336" s="18"/>
      <c r="BK336" s="18"/>
      <c r="BL336" s="18"/>
      <c r="BM336" s="19"/>
      <c r="BN336" s="19"/>
      <c r="BO336" s="19"/>
      <c r="BP336" s="19"/>
      <c r="BQ336" s="19"/>
      <c r="BR336" s="19"/>
      <c r="BS336" s="19"/>
      <c r="BT336" s="19"/>
      <c r="BU336" s="19"/>
      <c r="BV336" s="19"/>
      <c r="BW336" s="19"/>
      <c r="BX336" s="19"/>
      <c r="BY336" s="19"/>
      <c r="BZ336" s="19"/>
      <c r="CA336" s="19"/>
      <c r="CB336" s="19"/>
      <c r="CC336" s="19"/>
      <c r="CD336" s="19"/>
      <c r="CE336" s="19"/>
      <c r="CF336" s="19"/>
      <c r="CG336" s="19"/>
      <c r="CH336" s="19"/>
      <c r="CI336" s="19"/>
      <c r="CJ336" s="19"/>
      <c r="CK336" s="19"/>
      <c r="CL336" s="19"/>
      <c r="CM336" s="19"/>
      <c r="CN336" s="19"/>
      <c r="CO336" s="19"/>
      <c r="CP336" s="19">
        <v>1</v>
      </c>
      <c r="CQ336" s="19"/>
      <c r="CR336" s="19"/>
      <c r="CS336" s="19"/>
      <c r="CT336" s="19"/>
      <c r="CU336" s="19"/>
      <c r="CV336" s="19">
        <v>1</v>
      </c>
      <c r="CW336" s="19"/>
      <c r="CX336" s="19"/>
      <c r="CY336" s="19"/>
      <c r="CZ336" s="19"/>
      <c r="DA336" s="19"/>
      <c r="DB336" s="19"/>
      <c r="DC336" s="19"/>
      <c r="DD336" s="19"/>
      <c r="DE336" s="19"/>
      <c r="DF336" s="19"/>
      <c r="DG336" s="19"/>
      <c r="DH336" s="19"/>
      <c r="DI336" s="19"/>
      <c r="DJ336" s="19"/>
      <c r="DK336" s="19"/>
      <c r="DL336" s="19"/>
      <c r="DM336" s="19"/>
      <c r="DN336" s="19"/>
      <c r="DO336" s="19"/>
      <c r="DP336" s="19"/>
      <c r="DQ336" s="19"/>
      <c r="DR336" s="19"/>
      <c r="DS336" s="19"/>
      <c r="DT336" s="23"/>
      <c r="DU336" s="19"/>
      <c r="DV336" s="19"/>
      <c r="DW336" s="23"/>
      <c r="DX336" s="18"/>
      <c r="DY336" s="18"/>
      <c r="DZ336" s="22"/>
      <c r="EA336" s="19"/>
      <c r="EB336" s="19"/>
      <c r="EC336" s="19"/>
      <c r="ED336" s="19"/>
      <c r="EE336" s="19"/>
      <c r="EF336" s="19"/>
      <c r="EG336" s="23"/>
      <c r="EH336" s="18"/>
      <c r="EI336" s="18"/>
      <c r="EJ336" s="18"/>
      <c r="EK336" s="18"/>
      <c r="EL336" s="18"/>
      <c r="EM336" s="18"/>
      <c r="EN336" s="22"/>
      <c r="EO336" s="18"/>
      <c r="EP336" s="18"/>
      <c r="EQ336" s="18"/>
      <c r="ER336" s="18"/>
      <c r="ES336" s="18"/>
      <c r="ET336" s="18"/>
      <c r="EU336" s="22"/>
      <c r="FI336" s="18"/>
      <c r="FJ336" s="18"/>
      <c r="FK336" s="18"/>
      <c r="FL336" s="18"/>
      <c r="FM336" s="18"/>
      <c r="FN336" s="18"/>
      <c r="FO336" s="18"/>
      <c r="FP336" s="18"/>
      <c r="FQ336" s="18"/>
      <c r="FR336" s="18"/>
      <c r="FS336" s="18"/>
      <c r="FT336" s="18"/>
      <c r="FU336" s="18"/>
      <c r="FV336" s="58"/>
      <c r="FW336" s="19"/>
      <c r="FX336" s="19"/>
      <c r="FY336" s="19"/>
      <c r="FZ336" s="19"/>
      <c r="GA336" s="19"/>
      <c r="GB336" s="19"/>
      <c r="GC336" s="19"/>
      <c r="GD336" s="19"/>
      <c r="GE336" s="19"/>
      <c r="GF336" s="19"/>
      <c r="GG336" s="19"/>
      <c r="GH336" s="19"/>
      <c r="GI336" s="19"/>
      <c r="GJ336" s="19"/>
      <c r="GK336" s="19"/>
      <c r="GL336" s="19"/>
      <c r="GM336" s="19"/>
      <c r="GN336" s="19"/>
      <c r="GO336" s="19"/>
      <c r="GP336" s="19"/>
      <c r="GQ336" s="19"/>
      <c r="GR336" s="19"/>
      <c r="GS336" s="19"/>
      <c r="GT336" s="19"/>
      <c r="GU336" s="19"/>
      <c r="GV336" s="19"/>
      <c r="GW336" s="19"/>
      <c r="GX336" s="19"/>
      <c r="GY336" s="19"/>
      <c r="GZ336" s="59"/>
      <c r="HA336" s="19"/>
      <c r="HB336" s="19"/>
      <c r="HC336" s="19"/>
      <c r="HD336" s="19"/>
      <c r="HE336" s="19"/>
      <c r="HF336" s="19"/>
      <c r="HG336" s="19"/>
      <c r="HH336" s="19"/>
      <c r="HI336" s="19"/>
      <c r="HJ336" s="19"/>
      <c r="HK336" s="19"/>
      <c r="HL336" s="19"/>
      <c r="HM336" s="19"/>
      <c r="HN336" s="19"/>
      <c r="HO336" s="19"/>
      <c r="HP336" s="19"/>
    </row>
    <row r="337" spans="2:224" ht="15.75" thickBot="1" x14ac:dyDescent="0.3">
      <c r="B337">
        <v>711</v>
      </c>
      <c r="C337">
        <v>836</v>
      </c>
      <c r="D337" s="62">
        <v>44093</v>
      </c>
      <c r="E337" t="s">
        <v>69</v>
      </c>
      <c r="F337">
        <v>31993939293</v>
      </c>
      <c r="G337" t="s">
        <v>70</v>
      </c>
      <c r="H337">
        <v>0</v>
      </c>
      <c r="I337" t="s">
        <v>71</v>
      </c>
      <c r="J337" t="s">
        <v>20</v>
      </c>
      <c r="K337" t="s">
        <v>72</v>
      </c>
      <c r="L337" t="s">
        <v>71</v>
      </c>
      <c r="M337" t="s">
        <v>2378</v>
      </c>
      <c r="N337" t="s">
        <v>2379</v>
      </c>
      <c r="O337" t="s">
        <v>2381</v>
      </c>
      <c r="P337">
        <v>15</v>
      </c>
      <c r="R337">
        <v>299.89999999999998</v>
      </c>
      <c r="S337">
        <v>13.74</v>
      </c>
      <c r="T337" t="s">
        <v>2404</v>
      </c>
      <c r="Y337" s="18">
        <v>2.13</v>
      </c>
      <c r="Z337" s="18"/>
      <c r="AA337" s="18"/>
      <c r="AB337" s="18"/>
      <c r="AC337" s="18"/>
      <c r="AD337" s="18">
        <v>0.5</v>
      </c>
      <c r="AE337" s="18">
        <v>0.5</v>
      </c>
      <c r="AF337" s="18"/>
      <c r="AG337" s="18">
        <v>1</v>
      </c>
      <c r="AH337">
        <v>1</v>
      </c>
      <c r="AI337" s="18"/>
      <c r="AJ337" s="18"/>
      <c r="AK337" s="18"/>
      <c r="AL337" s="18">
        <v>0.5</v>
      </c>
      <c r="AM337" s="18"/>
      <c r="AN337" s="18"/>
      <c r="AO337" s="18"/>
      <c r="AP337" s="18"/>
      <c r="AQ337" s="18"/>
      <c r="AR337" s="18"/>
      <c r="AS337" s="18"/>
      <c r="AT337" s="18"/>
      <c r="AU337">
        <v>0</v>
      </c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9">
        <v>2</v>
      </c>
      <c r="BN337" s="19"/>
      <c r="BO337" s="19"/>
      <c r="BP337" s="19"/>
      <c r="BQ337" s="19"/>
      <c r="BR337" s="19">
        <v>1</v>
      </c>
      <c r="BS337" s="19">
        <v>1</v>
      </c>
      <c r="BT337" s="19"/>
      <c r="BU337" s="19">
        <v>1</v>
      </c>
      <c r="BV337" s="19">
        <v>1</v>
      </c>
      <c r="BW337" s="19"/>
      <c r="BX337" s="19"/>
      <c r="BY337" s="19"/>
      <c r="BZ337" s="19">
        <v>1</v>
      </c>
      <c r="CA337" s="19"/>
      <c r="CB337" s="19"/>
      <c r="CC337" s="19"/>
      <c r="CD337" s="19"/>
      <c r="CE337" s="19"/>
      <c r="CF337" s="19"/>
      <c r="CG337" s="19"/>
      <c r="CH337" s="19"/>
      <c r="CI337" s="19"/>
      <c r="CJ337" s="19"/>
      <c r="CK337" s="19"/>
      <c r="CL337" s="19"/>
      <c r="CM337" s="19"/>
      <c r="CN337" s="19"/>
      <c r="CO337" s="19"/>
      <c r="CP337" s="19"/>
      <c r="CQ337" s="19"/>
      <c r="CR337" s="19"/>
      <c r="CS337" s="19"/>
      <c r="CT337" s="19"/>
      <c r="CU337" s="19"/>
      <c r="CV337" s="19"/>
      <c r="CW337" s="19"/>
      <c r="CX337" s="19"/>
      <c r="CY337" s="19"/>
      <c r="CZ337" s="19"/>
      <c r="DA337" s="19"/>
      <c r="DB337" s="19">
        <v>2</v>
      </c>
      <c r="DC337" s="19"/>
      <c r="DD337" s="19"/>
      <c r="DE337" s="19"/>
      <c r="DF337" s="19"/>
      <c r="DG337" s="19"/>
      <c r="DH337" s="19"/>
      <c r="DI337" s="19"/>
      <c r="DJ337" s="19"/>
      <c r="DK337" s="19"/>
      <c r="DL337" s="19"/>
      <c r="DM337" s="19"/>
      <c r="DN337" s="19"/>
      <c r="DO337" s="19"/>
      <c r="DP337" s="19"/>
      <c r="DQ337" s="19"/>
      <c r="DR337" s="19"/>
      <c r="DS337" s="19"/>
      <c r="DT337" s="23"/>
      <c r="DU337" s="19"/>
      <c r="DV337" s="19"/>
      <c r="DW337" s="23"/>
      <c r="DX337" s="18"/>
      <c r="DY337" s="18"/>
      <c r="DZ337" s="22"/>
      <c r="EA337" s="19"/>
      <c r="EB337" s="19"/>
      <c r="EC337" s="19"/>
      <c r="ED337" s="19"/>
      <c r="EE337" s="19"/>
      <c r="EF337" s="19"/>
      <c r="EG337" s="23"/>
      <c r="EH337" s="18"/>
      <c r="EI337" s="18"/>
      <c r="EJ337" s="18"/>
      <c r="EK337" s="18"/>
      <c r="EL337" s="18"/>
      <c r="EM337" s="18"/>
      <c r="EN337" s="22"/>
      <c r="EO337" s="18"/>
      <c r="EP337" s="18"/>
      <c r="EQ337" s="18"/>
      <c r="ER337" s="18"/>
      <c r="ES337" s="18"/>
      <c r="ET337" s="18"/>
      <c r="EU337" s="22"/>
      <c r="FC337">
        <v>0.8</v>
      </c>
      <c r="FD337">
        <v>1</v>
      </c>
      <c r="FI337" s="18"/>
      <c r="FJ337" s="18"/>
      <c r="FK337" s="18"/>
      <c r="FL337" s="18">
        <v>0.2</v>
      </c>
      <c r="FM337" s="18"/>
      <c r="FN337" s="18"/>
      <c r="FO337" s="18"/>
      <c r="FP337" s="18"/>
      <c r="FQ337" s="18"/>
      <c r="FR337" s="18"/>
      <c r="FS337" s="18"/>
      <c r="FT337" s="18"/>
      <c r="FU337" s="18"/>
      <c r="FV337" s="58"/>
      <c r="FW337" s="19"/>
      <c r="FX337" s="19"/>
      <c r="FY337" s="19"/>
      <c r="FZ337" s="19"/>
      <c r="GA337" s="19"/>
      <c r="GB337" s="19"/>
      <c r="GC337" s="19"/>
      <c r="GD337" s="19"/>
      <c r="GE337" s="19"/>
      <c r="GF337" s="19"/>
      <c r="GG337" s="19"/>
      <c r="GH337" s="19"/>
      <c r="GI337" s="19"/>
      <c r="GJ337" s="19"/>
      <c r="GK337" s="19"/>
      <c r="GL337" s="19"/>
      <c r="GM337" s="19"/>
      <c r="GN337" s="19"/>
      <c r="GO337" s="19"/>
      <c r="GP337" s="19">
        <v>1</v>
      </c>
      <c r="GQ337" s="19"/>
      <c r="GR337" s="19"/>
      <c r="GS337" s="19"/>
      <c r="GT337" s="19"/>
      <c r="GU337" s="19"/>
      <c r="GV337" s="19"/>
      <c r="GW337" s="19"/>
      <c r="GX337" s="19"/>
      <c r="GY337" s="19"/>
      <c r="GZ337" s="59"/>
      <c r="HA337" s="19"/>
      <c r="HB337" s="19"/>
      <c r="HC337" s="19"/>
      <c r="HD337" s="19"/>
      <c r="HE337" s="19"/>
      <c r="HF337" s="19"/>
      <c r="HG337" s="19"/>
      <c r="HH337" s="19"/>
      <c r="HI337" s="19"/>
      <c r="HJ337" s="19"/>
      <c r="HK337" s="19"/>
      <c r="HL337" s="19"/>
      <c r="HM337" s="19"/>
      <c r="HN337" s="19"/>
      <c r="HO337" s="19"/>
      <c r="HP337" s="19"/>
    </row>
    <row r="338" spans="2:224" ht="15.75" thickBot="1" x14ac:dyDescent="0.3">
      <c r="B338">
        <v>734</v>
      </c>
      <c r="C338">
        <v>563</v>
      </c>
      <c r="D338" s="62">
        <v>44099</v>
      </c>
      <c r="E338" t="s">
        <v>778</v>
      </c>
      <c r="F338">
        <v>31984115665</v>
      </c>
      <c r="G338" t="s">
        <v>779</v>
      </c>
      <c r="H338">
        <v>0</v>
      </c>
      <c r="I338" t="s">
        <v>780</v>
      </c>
      <c r="J338" t="s">
        <v>20</v>
      </c>
      <c r="K338" t="s">
        <v>419</v>
      </c>
      <c r="L338" t="s">
        <v>780</v>
      </c>
      <c r="M338" t="s">
        <v>2378</v>
      </c>
      <c r="N338" t="s">
        <v>617</v>
      </c>
      <c r="O338" t="s">
        <v>2382</v>
      </c>
      <c r="P338" t="s">
        <v>2382</v>
      </c>
      <c r="R338">
        <v>201.45</v>
      </c>
      <c r="S338">
        <v>13</v>
      </c>
      <c r="T338" t="s">
        <v>2414</v>
      </c>
      <c r="Y338" s="18"/>
      <c r="Z338" s="18"/>
      <c r="AA338" s="18"/>
      <c r="AB338" s="18"/>
      <c r="AC338" s="18"/>
      <c r="AD338" s="18"/>
      <c r="AE338" s="18"/>
      <c r="AF338" s="18"/>
      <c r="AG338" s="18"/>
      <c r="AH338">
        <v>0</v>
      </c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>
        <v>0</v>
      </c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9"/>
      <c r="BN338" s="19"/>
      <c r="BO338" s="19"/>
      <c r="BP338" s="19"/>
      <c r="BQ338" s="19"/>
      <c r="BR338" s="19"/>
      <c r="BS338" s="19"/>
      <c r="BT338" s="19"/>
      <c r="BU338" s="19"/>
      <c r="BV338" s="19"/>
      <c r="BW338" s="19"/>
      <c r="BX338" s="19"/>
      <c r="BY338" s="19"/>
      <c r="BZ338" s="19"/>
      <c r="CA338" s="19"/>
      <c r="CB338" s="19"/>
      <c r="CC338" s="19"/>
      <c r="CD338" s="19"/>
      <c r="CE338" s="19"/>
      <c r="CF338" s="19"/>
      <c r="CG338" s="19"/>
      <c r="CH338" s="19"/>
      <c r="CI338" s="19"/>
      <c r="CJ338" s="19"/>
      <c r="CK338" s="19"/>
      <c r="CL338" s="19"/>
      <c r="CM338" s="19"/>
      <c r="CN338" s="19"/>
      <c r="CO338" s="19"/>
      <c r="CP338" s="19"/>
      <c r="CQ338" s="19"/>
      <c r="CR338" s="19"/>
      <c r="CS338" s="19"/>
      <c r="CT338" s="19"/>
      <c r="CU338" s="19"/>
      <c r="CV338" s="19"/>
      <c r="CW338" s="19"/>
      <c r="CX338" s="19"/>
      <c r="CY338" s="19"/>
      <c r="CZ338" s="19"/>
      <c r="DA338" s="19"/>
      <c r="DB338" s="19"/>
      <c r="DC338" s="19"/>
      <c r="DD338" s="19"/>
      <c r="DE338" s="19"/>
      <c r="DF338" s="19"/>
      <c r="DG338" s="19"/>
      <c r="DH338" s="19"/>
      <c r="DI338" s="19"/>
      <c r="DJ338" s="19"/>
      <c r="DK338" s="19"/>
      <c r="DL338" s="19"/>
      <c r="DM338" s="19"/>
      <c r="DN338" s="19"/>
      <c r="DO338" s="19"/>
      <c r="DP338" s="19"/>
      <c r="DQ338" s="19"/>
      <c r="DR338" s="19"/>
      <c r="DS338" s="19"/>
      <c r="DT338" s="23"/>
      <c r="DU338" s="19"/>
      <c r="DV338" s="19"/>
      <c r="DW338" s="23"/>
      <c r="DX338" s="18"/>
      <c r="DY338" s="18"/>
      <c r="DZ338" s="22"/>
      <c r="EA338" s="19"/>
      <c r="EB338" s="19"/>
      <c r="EC338" s="19"/>
      <c r="ED338" s="19"/>
      <c r="EE338" s="19"/>
      <c r="EF338" s="19"/>
      <c r="EG338" s="23"/>
      <c r="EH338" s="18"/>
      <c r="EI338" s="18"/>
      <c r="EJ338" s="18"/>
      <c r="EK338" s="18"/>
      <c r="EL338" s="18"/>
      <c r="EM338" s="18"/>
      <c r="EN338" s="22"/>
      <c r="EO338" s="18"/>
      <c r="EP338" s="18"/>
      <c r="EQ338" s="18"/>
      <c r="ER338" s="18"/>
      <c r="ES338" s="18"/>
      <c r="ET338" s="18"/>
      <c r="EU338" s="22"/>
      <c r="FI338" s="18"/>
      <c r="FJ338" s="18"/>
      <c r="FK338" s="18"/>
      <c r="FL338" s="18"/>
      <c r="FM338" s="18"/>
      <c r="FN338" s="18"/>
      <c r="FO338" s="18"/>
      <c r="FP338" s="18">
        <v>1.68</v>
      </c>
      <c r="FQ338" s="18"/>
      <c r="FR338" s="18"/>
      <c r="FS338" s="18"/>
      <c r="FT338" s="18"/>
      <c r="FU338" s="18"/>
      <c r="FV338" s="58"/>
      <c r="FW338" s="19"/>
      <c r="FX338" s="19"/>
      <c r="FY338" s="19"/>
      <c r="FZ338" s="19"/>
      <c r="GA338" s="19"/>
      <c r="GB338" s="19"/>
      <c r="GC338" s="19"/>
      <c r="GD338" s="19"/>
      <c r="GE338" s="19"/>
      <c r="GF338" s="19"/>
      <c r="GG338" s="19"/>
      <c r="GH338" s="19"/>
      <c r="GI338" s="19"/>
      <c r="GJ338" s="19"/>
      <c r="GK338" s="19"/>
      <c r="GL338" s="19"/>
      <c r="GM338" s="19"/>
      <c r="GN338" s="19"/>
      <c r="GO338" s="19"/>
      <c r="GP338" s="19"/>
      <c r="GQ338" s="19"/>
      <c r="GR338" s="19"/>
      <c r="GS338" s="19"/>
      <c r="GT338" s="19">
        <v>1</v>
      </c>
      <c r="GU338" s="19"/>
      <c r="GV338" s="19"/>
      <c r="GW338" s="19"/>
      <c r="GX338" s="19"/>
      <c r="GY338" s="19"/>
      <c r="GZ338" s="59"/>
      <c r="HA338" s="19"/>
      <c r="HB338" s="19"/>
      <c r="HC338" s="19"/>
      <c r="HD338" s="19"/>
      <c r="HE338" s="19"/>
      <c r="HF338" s="19"/>
      <c r="HG338" s="19"/>
      <c r="HH338" s="19"/>
      <c r="HI338" s="19"/>
      <c r="HJ338" s="19"/>
      <c r="HK338" s="19"/>
      <c r="HL338" s="19"/>
      <c r="HM338" s="19"/>
      <c r="HN338" s="19"/>
      <c r="HO338" s="19"/>
      <c r="HP338" s="19"/>
    </row>
    <row r="339" spans="2:224" ht="15.75" thickBot="1" x14ac:dyDescent="0.3">
      <c r="B339">
        <v>607</v>
      </c>
      <c r="C339">
        <v>751</v>
      </c>
      <c r="D339" s="62">
        <v>44075</v>
      </c>
      <c r="E339" t="s">
        <v>305</v>
      </c>
      <c r="F339">
        <v>31994309544</v>
      </c>
      <c r="G339" t="s">
        <v>306</v>
      </c>
      <c r="H339">
        <v>0</v>
      </c>
      <c r="I339" t="s">
        <v>307</v>
      </c>
      <c r="J339" t="s">
        <v>20</v>
      </c>
      <c r="K339" t="s">
        <v>308</v>
      </c>
      <c r="L339" t="s">
        <v>307</v>
      </c>
      <c r="M339" t="s">
        <v>2378</v>
      </c>
      <c r="N339" t="s">
        <v>2379</v>
      </c>
      <c r="O339" t="s">
        <v>2381</v>
      </c>
      <c r="P339" t="s">
        <v>2431</v>
      </c>
      <c r="R339">
        <v>365.5</v>
      </c>
      <c r="S339">
        <v>13</v>
      </c>
      <c r="T339" t="s">
        <v>2395</v>
      </c>
      <c r="Y339" s="18"/>
      <c r="Z339" s="18"/>
      <c r="AA339" s="18"/>
      <c r="AB339" s="18"/>
      <c r="AC339" s="18"/>
      <c r="AD339" s="18">
        <v>1</v>
      </c>
      <c r="AE339" s="18"/>
      <c r="AF339" s="18"/>
      <c r="AG339" s="18"/>
      <c r="AH339">
        <v>2</v>
      </c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>
        <v>1.35</v>
      </c>
      <c r="BI339" s="18"/>
      <c r="BJ339" s="18"/>
      <c r="BK339" s="18"/>
      <c r="BL339" s="18"/>
      <c r="BM339" s="19"/>
      <c r="BN339" s="19"/>
      <c r="BO339" s="19"/>
      <c r="BP339" s="19"/>
      <c r="BQ339" s="19"/>
      <c r="BR339" s="19">
        <v>2</v>
      </c>
      <c r="BS339" s="19"/>
      <c r="BT339" s="19"/>
      <c r="BU339" s="19"/>
      <c r="BV339" s="19">
        <v>2</v>
      </c>
      <c r="BW339" s="19"/>
      <c r="BX339" s="19"/>
      <c r="BY339" s="19"/>
      <c r="BZ339" s="19"/>
      <c r="CA339" s="19"/>
      <c r="CB339" s="19"/>
      <c r="CC339" s="19"/>
      <c r="CD339" s="19"/>
      <c r="CE339" s="19"/>
      <c r="CF339" s="19"/>
      <c r="CG339" s="19"/>
      <c r="CH339" s="19"/>
      <c r="CI339" s="19"/>
      <c r="CJ339" s="19"/>
      <c r="CK339" s="19"/>
      <c r="CL339" s="19"/>
      <c r="CM339" s="19"/>
      <c r="CN339" s="19"/>
      <c r="CO339" s="19"/>
      <c r="CP339" s="19"/>
      <c r="CQ339" s="19"/>
      <c r="CR339" s="19"/>
      <c r="CS339" s="19"/>
      <c r="CT339" s="19"/>
      <c r="CU339" s="19"/>
      <c r="CV339" s="19">
        <v>1</v>
      </c>
      <c r="CW339" s="19"/>
      <c r="CX339" s="19"/>
      <c r="CY339" s="19"/>
      <c r="CZ339" s="19"/>
      <c r="DA339" s="19"/>
      <c r="DB339" s="19"/>
      <c r="DC339" s="19"/>
      <c r="DD339" s="19"/>
      <c r="DE339" s="19"/>
      <c r="DF339" s="19"/>
      <c r="DG339" s="19"/>
      <c r="DH339" s="19"/>
      <c r="DI339" s="19"/>
      <c r="DJ339" s="19"/>
      <c r="DK339" s="19"/>
      <c r="DL339" s="19"/>
      <c r="DM339" s="19"/>
      <c r="DN339" s="19"/>
      <c r="DO339" s="19"/>
      <c r="DP339" s="19"/>
      <c r="DQ339" s="19"/>
      <c r="DR339" s="19"/>
      <c r="DS339" s="19"/>
      <c r="DT339" s="23"/>
      <c r="DU339" s="19"/>
      <c r="DV339" s="19"/>
      <c r="DW339" s="23"/>
      <c r="DX339" s="18"/>
      <c r="DY339" s="18"/>
      <c r="DZ339" s="22"/>
      <c r="EA339" s="19"/>
      <c r="EB339" s="19"/>
      <c r="EC339" s="19"/>
      <c r="ED339" s="19"/>
      <c r="EE339" s="19"/>
      <c r="EF339" s="19"/>
      <c r="EG339" s="23"/>
      <c r="EH339" s="18"/>
      <c r="EI339" s="18"/>
      <c r="EJ339" s="18"/>
      <c r="EK339" s="18"/>
      <c r="EL339" s="18"/>
      <c r="EM339" s="18"/>
      <c r="EN339" s="22"/>
      <c r="EO339" s="18"/>
      <c r="EP339" s="18"/>
      <c r="EQ339" s="18"/>
      <c r="ER339" s="18"/>
      <c r="ES339" s="18"/>
      <c r="ET339" s="18"/>
      <c r="EU339" s="22"/>
      <c r="FI339" s="18"/>
      <c r="FJ339" s="18"/>
      <c r="FK339" s="18">
        <v>1.65</v>
      </c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58"/>
      <c r="FW339" s="19"/>
      <c r="FX339" s="19"/>
      <c r="FY339" s="19"/>
      <c r="FZ339" s="19"/>
      <c r="GA339" s="19"/>
      <c r="GB339" s="19"/>
      <c r="GC339" s="19"/>
      <c r="GD339" s="19"/>
      <c r="GE339" s="19"/>
      <c r="GF339" s="19"/>
      <c r="GG339" s="19"/>
      <c r="GH339" s="19"/>
      <c r="GI339" s="19"/>
      <c r="GJ339" s="19"/>
      <c r="GK339" s="19"/>
      <c r="GL339" s="19"/>
      <c r="GM339" s="19"/>
      <c r="GN339" s="19"/>
      <c r="GO339" s="19">
        <v>1</v>
      </c>
      <c r="GP339" s="19"/>
      <c r="GQ339" s="19"/>
      <c r="GR339" s="19"/>
      <c r="GS339" s="19"/>
      <c r="GT339" s="19"/>
      <c r="GU339" s="19"/>
      <c r="GV339" s="19"/>
      <c r="GW339" s="19"/>
      <c r="GX339" s="19"/>
      <c r="GY339" s="19"/>
      <c r="GZ339" s="59"/>
      <c r="HA339" s="19"/>
      <c r="HB339" s="19"/>
      <c r="HC339" s="19"/>
      <c r="HD339" s="19"/>
      <c r="HE339" s="19"/>
      <c r="HF339" s="19"/>
      <c r="HG339" s="19"/>
      <c r="HH339" s="19"/>
      <c r="HI339" s="19"/>
      <c r="HJ339" s="19"/>
      <c r="HK339" s="19"/>
      <c r="HL339" s="19"/>
      <c r="HM339" s="19"/>
      <c r="HN339" s="19"/>
      <c r="HO339" s="19"/>
      <c r="HP339" s="19"/>
    </row>
    <row r="340" spans="2:224" ht="15.75" thickBot="1" x14ac:dyDescent="0.3">
      <c r="B340">
        <v>586</v>
      </c>
      <c r="C340">
        <v>788</v>
      </c>
      <c r="D340" s="62">
        <v>44072</v>
      </c>
      <c r="E340" t="s">
        <v>212</v>
      </c>
      <c r="F340">
        <v>31985506317</v>
      </c>
      <c r="G340" t="s">
        <v>213</v>
      </c>
      <c r="H340">
        <v>0</v>
      </c>
      <c r="I340" t="s">
        <v>214</v>
      </c>
      <c r="J340" t="s">
        <v>20</v>
      </c>
      <c r="K340" t="s">
        <v>215</v>
      </c>
      <c r="L340" t="s">
        <v>214</v>
      </c>
      <c r="M340" t="s">
        <v>2378</v>
      </c>
      <c r="N340" t="s">
        <v>2379</v>
      </c>
      <c r="O340" t="s">
        <v>2381</v>
      </c>
      <c r="P340" t="s">
        <v>2431</v>
      </c>
      <c r="R340">
        <v>178.95</v>
      </c>
      <c r="S340">
        <v>13</v>
      </c>
      <c r="T340" t="s">
        <v>2426</v>
      </c>
      <c r="Y340" s="18"/>
      <c r="Z340" s="18"/>
      <c r="AA340" s="18"/>
      <c r="AB340" s="18"/>
      <c r="AC340" s="18"/>
      <c r="AD340" s="18">
        <v>0.5</v>
      </c>
      <c r="AE340" s="18"/>
      <c r="AF340" s="18"/>
      <c r="AG340" s="18">
        <v>1</v>
      </c>
      <c r="AI340" s="18"/>
      <c r="AJ340" s="18"/>
      <c r="AK340" s="18"/>
      <c r="AL340" s="18">
        <v>0.5</v>
      </c>
      <c r="AM340" s="18"/>
      <c r="AN340" s="18"/>
      <c r="AO340" s="18"/>
      <c r="AP340" s="18"/>
      <c r="AQ340" s="18"/>
      <c r="AR340" s="18"/>
      <c r="AS340" s="18"/>
      <c r="AT340" s="18"/>
      <c r="AV340" s="18"/>
      <c r="AW340" s="18"/>
      <c r="AX340" s="18"/>
      <c r="AY340" s="18"/>
      <c r="AZ340" s="18"/>
      <c r="BA340" s="18"/>
      <c r="BB340" s="18"/>
      <c r="BC340" s="18"/>
      <c r="BD340" s="18">
        <v>1.06</v>
      </c>
      <c r="BE340" s="18"/>
      <c r="BF340" s="18"/>
      <c r="BG340" s="18"/>
      <c r="BH340" s="18"/>
      <c r="BI340" s="18"/>
      <c r="BJ340" s="18"/>
      <c r="BK340" s="18"/>
      <c r="BL340" s="18"/>
      <c r="BM340" s="19"/>
      <c r="BN340" s="19"/>
      <c r="BO340" s="19"/>
      <c r="BP340" s="19"/>
      <c r="BQ340" s="19"/>
      <c r="BR340" s="19">
        <v>1</v>
      </c>
      <c r="BS340" s="19"/>
      <c r="BT340" s="19"/>
      <c r="BU340" s="19">
        <v>1</v>
      </c>
      <c r="BV340" s="19"/>
      <c r="BW340" s="19"/>
      <c r="BX340" s="19"/>
      <c r="BY340" s="19"/>
      <c r="BZ340" s="19">
        <v>1</v>
      </c>
      <c r="CA340" s="19"/>
      <c r="CB340" s="19"/>
      <c r="CC340" s="19"/>
      <c r="CD340" s="19"/>
      <c r="CE340" s="19"/>
      <c r="CF340" s="19"/>
      <c r="CG340" s="19"/>
      <c r="CH340" s="19"/>
      <c r="CI340" s="19"/>
      <c r="CJ340" s="19"/>
      <c r="CK340" s="19"/>
      <c r="CL340" s="19"/>
      <c r="CM340" s="19"/>
      <c r="CN340" s="19"/>
      <c r="CO340" s="19"/>
      <c r="CP340" s="19"/>
      <c r="CQ340" s="19"/>
      <c r="CR340" s="19">
        <v>1</v>
      </c>
      <c r="CS340" s="19"/>
      <c r="CT340" s="19"/>
      <c r="CU340" s="19"/>
      <c r="CV340" s="19"/>
      <c r="CW340" s="19"/>
      <c r="CX340" s="19"/>
      <c r="CY340" s="19"/>
      <c r="CZ340" s="19"/>
      <c r="DA340" s="19"/>
      <c r="DB340" s="19"/>
      <c r="DC340" s="19"/>
      <c r="DD340" s="19"/>
      <c r="DE340" s="19"/>
      <c r="DF340" s="19"/>
      <c r="DG340" s="19"/>
      <c r="DH340" s="19"/>
      <c r="DI340" s="19"/>
      <c r="DJ340" s="19"/>
      <c r="DK340" s="19"/>
      <c r="DL340" s="19"/>
      <c r="DM340" s="19"/>
      <c r="DN340" s="19"/>
      <c r="DO340" s="19"/>
      <c r="DP340" s="19"/>
      <c r="DQ340" s="19"/>
      <c r="DR340" s="19"/>
      <c r="DS340" s="19"/>
      <c r="DT340" s="23"/>
      <c r="DU340" s="19"/>
      <c r="DV340" s="19"/>
      <c r="DW340" s="23"/>
      <c r="DX340" s="18"/>
      <c r="DY340" s="18"/>
      <c r="DZ340" s="22"/>
      <c r="EA340" s="19"/>
      <c r="EB340" s="19"/>
      <c r="EC340" s="19"/>
      <c r="ED340" s="19"/>
      <c r="EE340" s="19"/>
      <c r="EF340" s="19"/>
      <c r="EG340" s="23"/>
      <c r="EH340" s="18"/>
      <c r="EI340" s="18"/>
      <c r="EJ340" s="18"/>
      <c r="EK340" s="18"/>
      <c r="EL340" s="18"/>
      <c r="EM340" s="18"/>
      <c r="EN340" s="22"/>
      <c r="EO340" s="18"/>
      <c r="EP340" s="18"/>
      <c r="EQ340" s="18"/>
      <c r="ER340" s="18"/>
      <c r="ES340" s="18"/>
      <c r="ET340" s="18"/>
      <c r="EU340" s="22"/>
      <c r="EX340">
        <v>1.1439999999999999</v>
      </c>
      <c r="EY340">
        <v>1</v>
      </c>
      <c r="FI340" s="18"/>
      <c r="FJ340" s="18"/>
      <c r="FK340" s="18"/>
      <c r="FL340" s="18">
        <v>0.2</v>
      </c>
      <c r="FM340" s="18"/>
      <c r="FN340" s="18"/>
      <c r="FO340" s="18"/>
      <c r="FP340" s="18"/>
      <c r="FQ340" s="18"/>
      <c r="FR340" s="18"/>
      <c r="FS340" s="18"/>
      <c r="FT340" s="18"/>
      <c r="FU340" s="18"/>
      <c r="FV340" s="58"/>
      <c r="FW340" s="19"/>
      <c r="FX340" s="19"/>
      <c r="FY340" s="19"/>
      <c r="FZ340" s="19"/>
      <c r="GA340" s="19"/>
      <c r="GB340" s="19"/>
      <c r="GC340" s="19"/>
      <c r="GD340" s="19"/>
      <c r="GE340" s="19"/>
      <c r="GF340" s="19"/>
      <c r="GG340" s="19"/>
      <c r="GH340" s="19"/>
      <c r="GI340" s="19"/>
      <c r="GJ340" s="19"/>
      <c r="GK340" s="19"/>
      <c r="GL340" s="19"/>
      <c r="GM340" s="19"/>
      <c r="GN340" s="19"/>
      <c r="GO340" s="19"/>
      <c r="GP340" s="19">
        <v>1</v>
      </c>
      <c r="GQ340" s="19"/>
      <c r="GR340" s="19"/>
      <c r="GS340" s="19"/>
      <c r="GT340" s="19"/>
      <c r="GU340" s="19"/>
      <c r="GV340" s="19"/>
      <c r="GW340" s="19"/>
      <c r="GX340" s="19"/>
      <c r="GY340" s="19"/>
      <c r="GZ340" s="59"/>
      <c r="HA340" s="19"/>
      <c r="HB340" s="19"/>
      <c r="HC340" s="19"/>
      <c r="HD340" s="19"/>
      <c r="HE340" s="19"/>
      <c r="HF340" s="19"/>
      <c r="HG340" s="19"/>
      <c r="HH340" s="19"/>
      <c r="HI340" s="19"/>
      <c r="HJ340" s="19"/>
      <c r="HK340" s="19"/>
      <c r="HL340" s="19"/>
      <c r="HM340" s="19"/>
      <c r="HN340" s="19"/>
      <c r="HO340" s="19"/>
      <c r="HP340" s="19"/>
    </row>
    <row r="341" spans="2:224" ht="15.75" thickBot="1" x14ac:dyDescent="0.3">
      <c r="B341">
        <v>388</v>
      </c>
      <c r="C341">
        <v>706</v>
      </c>
      <c r="D341" s="62">
        <v>44045</v>
      </c>
      <c r="E341" t="s">
        <v>411</v>
      </c>
      <c r="F341">
        <v>31999999999</v>
      </c>
      <c r="G341">
        <v>0</v>
      </c>
      <c r="H341">
        <v>0</v>
      </c>
      <c r="I341">
        <v>0</v>
      </c>
      <c r="J341">
        <v>0</v>
      </c>
      <c r="K341">
        <v>0</v>
      </c>
      <c r="M341" t="s">
        <v>2378</v>
      </c>
      <c r="N341" t="s">
        <v>35</v>
      </c>
      <c r="O341" t="s">
        <v>2381</v>
      </c>
      <c r="P341" t="s">
        <v>2649</v>
      </c>
      <c r="R341">
        <v>186.02</v>
      </c>
      <c r="S341">
        <v>12.99</v>
      </c>
      <c r="T341" t="s">
        <v>35</v>
      </c>
      <c r="Y341" s="18"/>
      <c r="Z341" s="18"/>
      <c r="AA341" s="18"/>
      <c r="AB341" s="18"/>
      <c r="AC341" s="18"/>
      <c r="AD341" s="18">
        <v>0.5</v>
      </c>
      <c r="AE341" s="18"/>
      <c r="AF341" s="18"/>
      <c r="AG341" s="18">
        <v>1</v>
      </c>
      <c r="AI341" s="18"/>
      <c r="AJ341" s="18"/>
      <c r="AK341" s="18"/>
      <c r="AL341" s="18"/>
      <c r="AM341" s="18"/>
      <c r="AN341" s="18"/>
      <c r="AO341" s="18"/>
      <c r="AP341" s="18">
        <v>1.125</v>
      </c>
      <c r="AQ341" s="18"/>
      <c r="AR341" s="18"/>
      <c r="AS341" s="18"/>
      <c r="AT341" s="18">
        <v>1</v>
      </c>
      <c r="AU341">
        <v>0</v>
      </c>
      <c r="AV341" s="18"/>
      <c r="AW341" s="18"/>
      <c r="AX341" s="18"/>
      <c r="AY341" s="18"/>
      <c r="AZ341" s="18"/>
      <c r="BA341" s="18"/>
      <c r="BB341" s="18">
        <v>0.4</v>
      </c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  <c r="BM341" s="19"/>
      <c r="BN341" s="19"/>
      <c r="BO341" s="19"/>
      <c r="BP341" s="19"/>
      <c r="BQ341" s="19"/>
      <c r="BR341" s="19">
        <v>1</v>
      </c>
      <c r="BS341" s="19"/>
      <c r="BT341" s="19"/>
      <c r="BU341" s="19">
        <v>1</v>
      </c>
      <c r="BV341" s="19"/>
      <c r="BW341" s="19"/>
      <c r="BX341" s="19"/>
      <c r="BY341" s="19"/>
      <c r="BZ341" s="19"/>
      <c r="CA341" s="19"/>
      <c r="CB341" s="19"/>
      <c r="CC341" s="19"/>
      <c r="CD341" s="19">
        <v>1</v>
      </c>
      <c r="CE341" s="19"/>
      <c r="CF341" s="19"/>
      <c r="CG341" s="19"/>
      <c r="CH341" s="19">
        <v>2</v>
      </c>
      <c r="CI341" s="19"/>
      <c r="CJ341" s="19"/>
      <c r="CK341" s="19"/>
      <c r="CL341" s="19"/>
      <c r="CM341" s="19"/>
      <c r="CN341" s="19"/>
      <c r="CO341" s="19"/>
      <c r="CP341" s="19">
        <v>1</v>
      </c>
      <c r="CQ341" s="19"/>
      <c r="CR341" s="19"/>
      <c r="CS341" s="19"/>
      <c r="CT341" s="19"/>
      <c r="CU341" s="19"/>
      <c r="CV341" s="19"/>
      <c r="CW341" s="19"/>
      <c r="CX341" s="19"/>
      <c r="CY341" s="19"/>
      <c r="CZ341" s="19"/>
      <c r="DA341" s="19"/>
      <c r="DB341" s="19"/>
      <c r="DC341" s="19"/>
      <c r="DD341" s="19"/>
      <c r="DE341" s="19"/>
      <c r="DF341" s="19"/>
      <c r="DG341" s="19"/>
      <c r="DH341" s="19"/>
      <c r="DI341" s="19"/>
      <c r="DJ341" s="19"/>
      <c r="DK341" s="19"/>
      <c r="DL341" s="19"/>
      <c r="DM341" s="19"/>
      <c r="DN341" s="19"/>
      <c r="DO341" s="19"/>
      <c r="DP341" s="19"/>
      <c r="DQ341" s="19"/>
      <c r="DR341" s="19"/>
      <c r="DS341" s="19"/>
      <c r="DT341" s="23"/>
      <c r="DU341" s="19"/>
      <c r="DV341" s="19"/>
      <c r="DW341" s="23"/>
      <c r="DX341" s="18"/>
      <c r="DY341" s="18"/>
      <c r="DZ341" s="22"/>
      <c r="EA341" s="19"/>
      <c r="EB341" s="19"/>
      <c r="EC341" s="19"/>
      <c r="ED341" s="19"/>
      <c r="EE341" s="19"/>
      <c r="EF341" s="19"/>
      <c r="EG341" s="23"/>
      <c r="EH341" s="18"/>
      <c r="EI341" s="18"/>
      <c r="EJ341" s="18"/>
      <c r="EK341" s="18"/>
      <c r="EL341" s="18"/>
      <c r="EM341" s="18"/>
      <c r="EN341" s="22"/>
      <c r="EO341" s="18"/>
      <c r="EP341" s="18"/>
      <c r="EQ341" s="18"/>
      <c r="ER341" s="18"/>
      <c r="ES341" s="18"/>
      <c r="ET341" s="18"/>
      <c r="EU341" s="22"/>
      <c r="FI341" s="18"/>
      <c r="FJ341" s="18"/>
      <c r="FK341" s="18"/>
      <c r="FL341" s="18"/>
      <c r="FM341" s="18"/>
      <c r="FN341" s="18"/>
      <c r="FO341" s="18"/>
      <c r="FP341" s="18"/>
      <c r="FQ341" s="18"/>
      <c r="FR341" s="18"/>
      <c r="FS341" s="18"/>
      <c r="FT341" s="18"/>
      <c r="FU341" s="18"/>
      <c r="FV341" s="58"/>
      <c r="FW341" s="19"/>
      <c r="FX341" s="19"/>
      <c r="FY341" s="19"/>
      <c r="FZ341" s="19"/>
      <c r="GA341" s="19"/>
      <c r="GB341" s="19"/>
      <c r="GC341" s="19"/>
      <c r="GD341" s="19"/>
      <c r="GE341" s="19"/>
      <c r="GF341" s="19"/>
      <c r="GG341" s="19"/>
      <c r="GH341" s="19"/>
      <c r="GI341" s="19"/>
      <c r="GJ341" s="19"/>
      <c r="GK341" s="19"/>
      <c r="GL341" s="19"/>
      <c r="GM341" s="19"/>
      <c r="GN341" s="19"/>
      <c r="GO341" s="19"/>
      <c r="GP341" s="19"/>
      <c r="GQ341" s="19"/>
      <c r="GR341" s="19"/>
      <c r="GS341" s="19"/>
      <c r="GT341" s="19"/>
      <c r="GU341" s="19"/>
      <c r="GV341" s="19"/>
      <c r="GW341" s="19"/>
      <c r="GX341" s="19"/>
      <c r="GY341" s="19"/>
      <c r="GZ341" s="59"/>
      <c r="HA341" s="19"/>
      <c r="HB341" s="19"/>
      <c r="HC341" s="19"/>
      <c r="HD341" s="19"/>
      <c r="HE341" s="19"/>
      <c r="HF341" s="19"/>
      <c r="HG341" s="19"/>
      <c r="HH341" s="19"/>
      <c r="HI341" s="19"/>
      <c r="HJ341" s="19"/>
      <c r="HK341" s="19"/>
      <c r="HL341" s="19"/>
      <c r="HM341" s="19"/>
      <c r="HN341" s="19"/>
      <c r="HO341" s="19"/>
      <c r="HP341" s="19"/>
    </row>
    <row r="342" spans="2:224" ht="15.75" thickBot="1" x14ac:dyDescent="0.3">
      <c r="B342">
        <v>953</v>
      </c>
      <c r="C342">
        <v>500</v>
      </c>
      <c r="D342" s="62">
        <v>44143</v>
      </c>
      <c r="E342" t="s">
        <v>931</v>
      </c>
      <c r="F342">
        <v>31998410229</v>
      </c>
      <c r="G342">
        <v>0</v>
      </c>
      <c r="H342">
        <v>0</v>
      </c>
      <c r="I342" t="s">
        <v>932</v>
      </c>
      <c r="J342" t="s">
        <v>20</v>
      </c>
      <c r="K342" t="s">
        <v>288</v>
      </c>
      <c r="L342" t="s">
        <v>75</v>
      </c>
      <c r="M342" t="s">
        <v>2378</v>
      </c>
      <c r="N342" t="s">
        <v>2379</v>
      </c>
      <c r="O342" t="s">
        <v>2382</v>
      </c>
      <c r="P342" t="s">
        <v>2382</v>
      </c>
      <c r="R342">
        <v>60.8</v>
      </c>
      <c r="S342">
        <v>12.9</v>
      </c>
      <c r="T342" t="s">
        <v>2404</v>
      </c>
      <c r="Y342" s="18"/>
      <c r="Z342" s="18"/>
      <c r="AA342" s="18"/>
      <c r="AB342" s="18"/>
      <c r="AC342" s="18"/>
      <c r="AD342" s="18">
        <v>0.5</v>
      </c>
      <c r="AE342" s="18"/>
      <c r="AF342" s="18"/>
      <c r="AG342" s="18"/>
      <c r="AH342">
        <v>0</v>
      </c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>
        <v>0</v>
      </c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9"/>
      <c r="BN342" s="19"/>
      <c r="BO342" s="19"/>
      <c r="BP342" s="19"/>
      <c r="BQ342" s="19"/>
      <c r="BR342" s="19">
        <v>1</v>
      </c>
      <c r="BS342" s="19"/>
      <c r="BT342" s="19"/>
      <c r="BU342" s="19"/>
      <c r="BV342" s="19"/>
      <c r="BW342" s="19"/>
      <c r="BX342" s="19"/>
      <c r="BY342" s="19"/>
      <c r="BZ342" s="19"/>
      <c r="CA342" s="19"/>
      <c r="CB342" s="19"/>
      <c r="CC342" s="19"/>
      <c r="CD342" s="19"/>
      <c r="CE342" s="19"/>
      <c r="CF342" s="19"/>
      <c r="CG342" s="19"/>
      <c r="CH342" s="19"/>
      <c r="CI342" s="19"/>
      <c r="CJ342" s="19"/>
      <c r="CK342" s="19"/>
      <c r="CL342" s="19"/>
      <c r="CM342" s="19"/>
      <c r="CN342" s="19"/>
      <c r="CO342" s="19"/>
      <c r="CP342" s="19"/>
      <c r="CQ342" s="19"/>
      <c r="CR342" s="19"/>
      <c r="CS342" s="19"/>
      <c r="CT342" s="19"/>
      <c r="CU342" s="19"/>
      <c r="CV342" s="19"/>
      <c r="CW342" s="19"/>
      <c r="CX342" s="19"/>
      <c r="CY342" s="19"/>
      <c r="CZ342" s="19"/>
      <c r="DA342" s="19"/>
      <c r="DB342" s="19"/>
      <c r="DC342" s="19"/>
      <c r="DD342" s="19"/>
      <c r="DE342" s="19"/>
      <c r="DF342" s="19"/>
      <c r="DG342" s="19"/>
      <c r="DH342" s="19"/>
      <c r="DI342" s="19"/>
      <c r="DJ342" s="19"/>
      <c r="DK342" s="19"/>
      <c r="DL342" s="19"/>
      <c r="DM342" s="19"/>
      <c r="DN342" s="19"/>
      <c r="DO342" s="19"/>
      <c r="DP342" s="19"/>
      <c r="DQ342" s="19"/>
      <c r="DR342" s="19"/>
      <c r="DS342" s="19"/>
      <c r="DT342" s="23"/>
      <c r="DU342" s="19"/>
      <c r="DV342" s="19"/>
      <c r="DW342" s="23"/>
      <c r="DX342" s="18"/>
      <c r="DY342" s="18"/>
      <c r="DZ342" s="22"/>
      <c r="EA342" s="19"/>
      <c r="EB342" s="19"/>
      <c r="EC342" s="19"/>
      <c r="ED342" s="19"/>
      <c r="EE342" s="19"/>
      <c r="EF342" s="19"/>
      <c r="EG342" s="23"/>
      <c r="EH342" s="18"/>
      <c r="EI342" s="18"/>
      <c r="EJ342" s="18"/>
      <c r="EK342" s="18"/>
      <c r="EL342" s="18"/>
      <c r="EM342" s="18"/>
      <c r="EN342" s="22"/>
      <c r="EO342" s="18"/>
      <c r="EP342" s="18"/>
      <c r="EQ342" s="18"/>
      <c r="ER342" s="18"/>
      <c r="ES342" s="18"/>
      <c r="ET342" s="18"/>
      <c r="EU342" s="22"/>
      <c r="FI342" s="18"/>
      <c r="FJ342" s="18"/>
      <c r="FK342" s="18"/>
      <c r="FL342" s="18"/>
      <c r="FM342" s="18"/>
      <c r="FN342" s="18"/>
      <c r="FO342" s="18"/>
      <c r="FP342" s="18"/>
      <c r="FQ342" s="18"/>
      <c r="FR342" s="18"/>
      <c r="FS342" s="18">
        <v>0.5</v>
      </c>
      <c r="FT342" s="18"/>
      <c r="FU342" s="18"/>
      <c r="FV342" s="58"/>
      <c r="FW342" s="19"/>
      <c r="FX342" s="19"/>
      <c r="FY342" s="19"/>
      <c r="FZ342" s="19"/>
      <c r="GA342" s="19"/>
      <c r="GB342" s="19"/>
      <c r="GC342" s="19"/>
      <c r="GD342" s="19"/>
      <c r="GE342" s="19"/>
      <c r="GF342" s="19"/>
      <c r="GG342" s="19"/>
      <c r="GH342" s="19"/>
      <c r="GI342" s="19"/>
      <c r="GJ342" s="19"/>
      <c r="GK342" s="19"/>
      <c r="GL342" s="19"/>
      <c r="GM342" s="19"/>
      <c r="GN342" s="19"/>
      <c r="GO342" s="19"/>
      <c r="GP342" s="19"/>
      <c r="GQ342" s="19"/>
      <c r="GR342" s="19"/>
      <c r="GS342" s="19"/>
      <c r="GT342" s="19"/>
      <c r="GU342" s="19"/>
      <c r="GV342" s="19"/>
      <c r="GW342" s="19">
        <v>1</v>
      </c>
      <c r="GX342" s="19"/>
      <c r="GY342" s="19"/>
      <c r="GZ342" s="59"/>
      <c r="HA342" s="19"/>
      <c r="HB342" s="19"/>
      <c r="HC342" s="19"/>
      <c r="HD342" s="19"/>
      <c r="HE342" s="19"/>
      <c r="HF342" s="19"/>
      <c r="HG342" s="19"/>
      <c r="HH342" s="19"/>
      <c r="HI342" s="19"/>
      <c r="HJ342" s="19"/>
      <c r="HK342" s="19"/>
      <c r="HL342" s="19"/>
      <c r="HM342" s="19"/>
      <c r="HN342" s="19"/>
      <c r="HO342" s="19"/>
      <c r="HP342" s="19"/>
    </row>
    <row r="343" spans="2:224" ht="15.75" thickBot="1" x14ac:dyDescent="0.3">
      <c r="B343">
        <v>946</v>
      </c>
      <c r="C343">
        <v>112</v>
      </c>
      <c r="D343" s="62">
        <v>44142</v>
      </c>
      <c r="E343" t="s">
        <v>2076</v>
      </c>
      <c r="F343">
        <v>31996541375</v>
      </c>
      <c r="G343">
        <v>0</v>
      </c>
      <c r="H343">
        <v>0</v>
      </c>
      <c r="I343" t="s">
        <v>2077</v>
      </c>
      <c r="J343" t="s">
        <v>20</v>
      </c>
      <c r="K343" t="s">
        <v>472</v>
      </c>
      <c r="L343" t="s">
        <v>2077</v>
      </c>
      <c r="M343" t="s">
        <v>2378</v>
      </c>
      <c r="N343" t="s">
        <v>2403</v>
      </c>
      <c r="O343" t="s">
        <v>2381</v>
      </c>
      <c r="P343" t="s">
        <v>2431</v>
      </c>
      <c r="R343">
        <v>179.72</v>
      </c>
      <c r="S343">
        <v>12.9</v>
      </c>
      <c r="T343" t="s">
        <v>2404</v>
      </c>
      <c r="U343">
        <v>10</v>
      </c>
      <c r="Y343" s="18"/>
      <c r="Z343" s="18"/>
      <c r="AA343" s="18"/>
      <c r="AB343" s="18"/>
      <c r="AC343" s="18"/>
      <c r="AD343" s="18"/>
      <c r="AE343" s="18"/>
      <c r="AF343" s="18"/>
      <c r="AG343" s="18"/>
      <c r="AH343">
        <v>1</v>
      </c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>
        <v>0</v>
      </c>
      <c r="AV343" s="18"/>
      <c r="AW343" s="18"/>
      <c r="AX343" s="18"/>
      <c r="AY343" s="18"/>
      <c r="AZ343" s="18">
        <v>0.59799999999999998</v>
      </c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  <c r="BM343" s="19"/>
      <c r="BN343" s="19"/>
      <c r="BO343" s="19"/>
      <c r="BP343" s="19"/>
      <c r="BQ343" s="19"/>
      <c r="BR343" s="19"/>
      <c r="BS343" s="19"/>
      <c r="BT343" s="19"/>
      <c r="BU343" s="19"/>
      <c r="BV343" s="19">
        <v>1</v>
      </c>
      <c r="BW343" s="19"/>
      <c r="BX343" s="19"/>
      <c r="BY343" s="19"/>
      <c r="BZ343" s="19"/>
      <c r="CA343" s="19"/>
      <c r="CB343" s="19"/>
      <c r="CC343" s="19"/>
      <c r="CD343" s="19"/>
      <c r="CE343" s="19"/>
      <c r="CF343" s="19"/>
      <c r="CG343" s="19"/>
      <c r="CH343" s="19"/>
      <c r="CI343" s="19"/>
      <c r="CJ343" s="19"/>
      <c r="CK343" s="19"/>
      <c r="CL343" s="19"/>
      <c r="CM343" s="19"/>
      <c r="CN343" s="19">
        <v>1</v>
      </c>
      <c r="CO343" s="19"/>
      <c r="CP343" s="19"/>
      <c r="CQ343" s="19"/>
      <c r="CR343" s="19"/>
      <c r="CS343" s="19"/>
      <c r="CT343" s="19"/>
      <c r="CU343" s="19"/>
      <c r="CV343" s="19"/>
      <c r="CW343" s="19"/>
      <c r="CX343" s="19"/>
      <c r="CY343" s="19"/>
      <c r="CZ343" s="19"/>
      <c r="DA343" s="19"/>
      <c r="DB343" s="19"/>
      <c r="DC343" s="19"/>
      <c r="DD343" s="19"/>
      <c r="DE343" s="19"/>
      <c r="DF343" s="19"/>
      <c r="DG343" s="19"/>
      <c r="DH343" s="19"/>
      <c r="DI343" s="19"/>
      <c r="DJ343" s="19"/>
      <c r="DK343" s="19"/>
      <c r="DL343" s="19"/>
      <c r="DM343" s="19"/>
      <c r="DN343" s="19"/>
      <c r="DO343" s="19"/>
      <c r="DP343" s="19"/>
      <c r="DQ343" s="19"/>
      <c r="DR343" s="19"/>
      <c r="DS343" s="19"/>
      <c r="DT343" s="23"/>
      <c r="DU343" s="19"/>
      <c r="DV343" s="19"/>
      <c r="DW343" s="23"/>
      <c r="DX343" s="18"/>
      <c r="DY343" s="18"/>
      <c r="DZ343" s="22"/>
      <c r="EA343" s="19"/>
      <c r="EB343" s="19"/>
      <c r="EC343" s="19"/>
      <c r="ED343" s="19"/>
      <c r="EE343" s="19"/>
      <c r="EF343" s="19"/>
      <c r="EG343" s="23"/>
      <c r="EH343" s="18"/>
      <c r="EI343" s="18"/>
      <c r="EJ343" s="18"/>
      <c r="EK343" s="18"/>
      <c r="EL343" s="18"/>
      <c r="EM343" s="18"/>
      <c r="EN343" s="22"/>
      <c r="EO343" s="18"/>
      <c r="EP343" s="18"/>
      <c r="EQ343" s="18"/>
      <c r="ER343" s="18"/>
      <c r="ES343" s="18"/>
      <c r="ET343" s="18"/>
      <c r="EU343" s="22"/>
      <c r="FI343" s="18"/>
      <c r="FJ343" s="18"/>
      <c r="FK343" s="18"/>
      <c r="FL343" s="18"/>
      <c r="FM343" s="18"/>
      <c r="FN343" s="18"/>
      <c r="FO343" s="18"/>
      <c r="FP343" s="18"/>
      <c r="FQ343" s="18"/>
      <c r="FR343" s="18"/>
      <c r="FS343" s="18"/>
      <c r="FT343" s="18"/>
      <c r="FU343" s="18">
        <v>1.054</v>
      </c>
      <c r="FV343" s="58"/>
      <c r="FW343" s="19"/>
      <c r="FX343" s="19"/>
      <c r="FY343" s="19"/>
      <c r="FZ343" s="19"/>
      <c r="GA343" s="19"/>
      <c r="GB343" s="19"/>
      <c r="GC343" s="19"/>
      <c r="GD343" s="19"/>
      <c r="GE343" s="19"/>
      <c r="GF343" s="19"/>
      <c r="GG343" s="19"/>
      <c r="GH343" s="19"/>
      <c r="GI343" s="19"/>
      <c r="GJ343" s="19"/>
      <c r="GK343" s="19"/>
      <c r="GL343" s="19"/>
      <c r="GM343" s="19"/>
      <c r="GN343" s="19"/>
      <c r="GO343" s="19"/>
      <c r="GP343" s="19"/>
      <c r="GQ343" s="19"/>
      <c r="GR343" s="19"/>
      <c r="GS343" s="19"/>
      <c r="GT343" s="19"/>
      <c r="GU343" s="19"/>
      <c r="GV343" s="19"/>
      <c r="GW343" s="19"/>
      <c r="GX343" s="19"/>
      <c r="GY343" s="19">
        <v>1</v>
      </c>
      <c r="GZ343" s="59"/>
      <c r="HA343" s="19"/>
      <c r="HB343" s="19"/>
      <c r="HC343" s="19"/>
      <c r="HD343" s="19"/>
      <c r="HE343" s="19"/>
      <c r="HF343" s="19"/>
      <c r="HG343" s="19"/>
      <c r="HH343" s="19"/>
      <c r="HI343" s="19"/>
      <c r="HJ343" s="19"/>
      <c r="HK343" s="19"/>
      <c r="HL343" s="19"/>
      <c r="HM343" s="19"/>
      <c r="HN343" s="19"/>
      <c r="HO343" s="19"/>
      <c r="HP343" s="19"/>
    </row>
    <row r="344" spans="2:224" ht="15.75" thickBot="1" x14ac:dyDescent="0.3">
      <c r="B344">
        <v>930</v>
      </c>
      <c r="C344">
        <v>918</v>
      </c>
      <c r="D344" s="62">
        <v>44136</v>
      </c>
      <c r="E344" t="s">
        <v>3030</v>
      </c>
      <c r="F344">
        <v>31992890499</v>
      </c>
      <c r="G344">
        <v>0</v>
      </c>
      <c r="H344">
        <v>0</v>
      </c>
      <c r="I344" t="s">
        <v>3031</v>
      </c>
      <c r="J344" t="s">
        <v>20</v>
      </c>
      <c r="K344" t="s">
        <v>762</v>
      </c>
      <c r="L344" t="s">
        <v>3031</v>
      </c>
      <c r="M344" t="s">
        <v>2378</v>
      </c>
      <c r="N344" t="s">
        <v>2379</v>
      </c>
      <c r="O344" t="s">
        <v>2382</v>
      </c>
      <c r="P344" t="s">
        <v>2382</v>
      </c>
      <c r="R344">
        <v>124.9</v>
      </c>
      <c r="S344">
        <v>12.9</v>
      </c>
      <c r="T344" t="s">
        <v>2420</v>
      </c>
      <c r="Y344" s="18"/>
      <c r="Z344" s="18"/>
      <c r="AA344" s="18"/>
      <c r="AB344" s="18"/>
      <c r="AC344" s="18"/>
      <c r="AD344" s="18"/>
      <c r="AE344" s="18"/>
      <c r="AF344" s="18"/>
      <c r="AG344" s="18"/>
      <c r="AH344">
        <v>0</v>
      </c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>
        <v>0</v>
      </c>
      <c r="AV344" s="18"/>
      <c r="AW344" s="18"/>
      <c r="AX344" s="18">
        <v>0.95</v>
      </c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  <c r="BM344" s="19"/>
      <c r="BN344" s="19"/>
      <c r="BO344" s="19"/>
      <c r="BP344" s="19"/>
      <c r="BQ344" s="19"/>
      <c r="BR344" s="19"/>
      <c r="BS344" s="19"/>
      <c r="BT344" s="19"/>
      <c r="BU344" s="19"/>
      <c r="BV344" s="19"/>
      <c r="BW344" s="19"/>
      <c r="BX344" s="19"/>
      <c r="BY344" s="19"/>
      <c r="BZ344" s="19"/>
      <c r="CA344" s="19"/>
      <c r="CB344" s="19"/>
      <c r="CC344" s="19"/>
      <c r="CD344" s="19"/>
      <c r="CE344" s="19"/>
      <c r="CF344" s="19"/>
      <c r="CG344" s="19"/>
      <c r="CH344" s="19"/>
      <c r="CI344" s="19"/>
      <c r="CJ344" s="19"/>
      <c r="CK344" s="19"/>
      <c r="CL344" s="19">
        <v>1</v>
      </c>
      <c r="CM344" s="19"/>
      <c r="CN344" s="19"/>
      <c r="CO344" s="19"/>
      <c r="CP344" s="19"/>
      <c r="CQ344" s="19"/>
      <c r="CR344" s="19"/>
      <c r="CS344" s="19"/>
      <c r="CT344" s="19"/>
      <c r="CU344" s="19"/>
      <c r="CV344" s="19"/>
      <c r="CW344" s="19"/>
      <c r="CX344" s="19"/>
      <c r="CY344" s="19"/>
      <c r="CZ344" s="19"/>
      <c r="DA344" s="19"/>
      <c r="DB344" s="19"/>
      <c r="DC344" s="19"/>
      <c r="DD344" s="19"/>
      <c r="DE344" s="19"/>
      <c r="DF344" s="19"/>
      <c r="DG344" s="19"/>
      <c r="DH344" s="19"/>
      <c r="DI344" s="19"/>
      <c r="DJ344" s="19"/>
      <c r="DK344" s="19"/>
      <c r="DL344" s="19"/>
      <c r="DM344" s="19"/>
      <c r="DN344" s="19"/>
      <c r="DO344" s="19"/>
      <c r="DP344" s="19"/>
      <c r="DQ344" s="19"/>
      <c r="DR344" s="19"/>
      <c r="DS344" s="19"/>
      <c r="DT344" s="23"/>
      <c r="DU344" s="19"/>
      <c r="DV344" s="19"/>
      <c r="DW344" s="23"/>
      <c r="DX344" s="18"/>
      <c r="DY344" s="18"/>
      <c r="DZ344" s="22"/>
      <c r="EA344" s="19"/>
      <c r="EB344" s="19"/>
      <c r="EC344" s="19"/>
      <c r="ED344" s="19"/>
      <c r="EE344" s="19"/>
      <c r="EF344" s="19"/>
      <c r="EG344" s="23"/>
      <c r="EH344" s="18"/>
      <c r="EI344" s="18"/>
      <c r="EJ344" s="18"/>
      <c r="EK344" s="18"/>
      <c r="EL344" s="18"/>
      <c r="EM344" s="18"/>
      <c r="EN344" s="22"/>
      <c r="EO344" s="18"/>
      <c r="EP344" s="18"/>
      <c r="EQ344" s="18"/>
      <c r="ER344" s="18"/>
      <c r="ES344" s="18"/>
      <c r="ET344" s="18"/>
      <c r="EU344" s="22"/>
      <c r="FI344" s="18"/>
      <c r="FJ344" s="18"/>
      <c r="FK344" s="18"/>
      <c r="FL344" s="18"/>
      <c r="FM344" s="18"/>
      <c r="FN344" s="18"/>
      <c r="FO344" s="18"/>
      <c r="FP344" s="18"/>
      <c r="FQ344" s="18"/>
      <c r="FR344" s="18"/>
      <c r="FS344" s="18"/>
      <c r="FT344" s="18"/>
      <c r="FU344" s="18"/>
      <c r="FV344" s="58"/>
      <c r="FW344" s="19"/>
      <c r="FX344" s="19"/>
      <c r="FY344" s="19"/>
      <c r="FZ344" s="19"/>
      <c r="GA344" s="19"/>
      <c r="GB344" s="19"/>
      <c r="GC344" s="19"/>
      <c r="GD344" s="19"/>
      <c r="GE344" s="19"/>
      <c r="GF344" s="19"/>
      <c r="GG344" s="19"/>
      <c r="GH344" s="19"/>
      <c r="GI344" s="19"/>
      <c r="GJ344" s="19"/>
      <c r="GK344" s="19"/>
      <c r="GL344" s="19"/>
      <c r="GM344" s="19"/>
      <c r="GN344" s="19"/>
      <c r="GO344" s="19"/>
      <c r="GP344" s="19"/>
      <c r="GQ344" s="19"/>
      <c r="GR344" s="19"/>
      <c r="GS344" s="19"/>
      <c r="GT344" s="19"/>
      <c r="GU344" s="19"/>
      <c r="GV344" s="19"/>
      <c r="GW344" s="19"/>
      <c r="GX344" s="19"/>
      <c r="GY344" s="19"/>
      <c r="GZ344" s="59"/>
      <c r="HA344" s="19"/>
      <c r="HB344" s="19"/>
      <c r="HC344" s="19"/>
      <c r="HD344" s="19"/>
      <c r="HE344" s="19"/>
      <c r="HF344" s="19"/>
      <c r="HG344" s="19"/>
      <c r="HH344" s="19"/>
      <c r="HI344" s="19"/>
      <c r="HJ344" s="19"/>
      <c r="HK344" s="19"/>
      <c r="HL344" s="19"/>
      <c r="HM344" s="19"/>
      <c r="HN344" s="19"/>
      <c r="HO344" s="19"/>
      <c r="HP344" s="19"/>
    </row>
    <row r="345" spans="2:224" ht="15.75" thickBot="1" x14ac:dyDescent="0.3">
      <c r="B345">
        <v>927</v>
      </c>
      <c r="C345">
        <v>917</v>
      </c>
      <c r="D345" s="62">
        <v>44136</v>
      </c>
      <c r="E345" t="s">
        <v>3028</v>
      </c>
      <c r="F345">
        <v>31991927909</v>
      </c>
      <c r="G345">
        <v>0</v>
      </c>
      <c r="H345">
        <v>0</v>
      </c>
      <c r="I345" t="s">
        <v>3029</v>
      </c>
      <c r="J345" t="s">
        <v>20</v>
      </c>
      <c r="K345" t="s">
        <v>298</v>
      </c>
      <c r="L345" t="s">
        <v>3029</v>
      </c>
      <c r="M345" t="s">
        <v>2378</v>
      </c>
      <c r="N345" t="s">
        <v>2379</v>
      </c>
      <c r="O345" t="s">
        <v>2381</v>
      </c>
      <c r="P345">
        <v>15</v>
      </c>
      <c r="R345">
        <v>249.9</v>
      </c>
      <c r="S345">
        <v>12.9</v>
      </c>
      <c r="T345" t="s">
        <v>2395</v>
      </c>
      <c r="Y345" s="18">
        <v>1.1200000000000001</v>
      </c>
      <c r="Z345" s="18"/>
      <c r="AA345" s="18"/>
      <c r="AB345" s="18"/>
      <c r="AC345" s="18"/>
      <c r="AD345" s="18">
        <v>0.5</v>
      </c>
      <c r="AE345" s="18"/>
      <c r="AF345" s="18">
        <v>1</v>
      </c>
      <c r="AG345" s="18"/>
      <c r="AH345">
        <v>1</v>
      </c>
      <c r="AI345" s="18"/>
      <c r="AJ345" s="18"/>
      <c r="AK345" s="18"/>
      <c r="AL345" s="18">
        <v>0.5</v>
      </c>
      <c r="AM345" s="18"/>
      <c r="AN345" s="18"/>
      <c r="AO345" s="18"/>
      <c r="AP345" s="18"/>
      <c r="AQ345" s="18"/>
      <c r="AR345" s="18"/>
      <c r="AS345" s="18"/>
      <c r="AT345" s="18"/>
      <c r="AU345">
        <v>0</v>
      </c>
      <c r="AV345" s="18"/>
      <c r="AW345" s="18"/>
      <c r="AX345" s="18"/>
      <c r="AY345" s="18"/>
      <c r="AZ345" s="18"/>
      <c r="BA345" s="18"/>
      <c r="BB345" s="18">
        <v>0.4</v>
      </c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  <c r="BM345" s="19">
        <v>1</v>
      </c>
      <c r="BN345" s="19"/>
      <c r="BO345" s="19"/>
      <c r="BP345" s="19"/>
      <c r="BQ345" s="19"/>
      <c r="BR345" s="19">
        <v>1</v>
      </c>
      <c r="BS345" s="19"/>
      <c r="BT345" s="19">
        <v>1</v>
      </c>
      <c r="BU345" s="19"/>
      <c r="BV345" s="19">
        <v>1</v>
      </c>
      <c r="BW345" s="19"/>
      <c r="BX345" s="19"/>
      <c r="BY345" s="19"/>
      <c r="BZ345" s="19">
        <v>1</v>
      </c>
      <c r="CA345" s="19"/>
      <c r="CB345" s="19"/>
      <c r="CC345" s="19"/>
      <c r="CD345" s="19"/>
      <c r="CE345" s="19"/>
      <c r="CF345" s="19"/>
      <c r="CG345" s="19"/>
      <c r="CH345" s="19"/>
      <c r="CI345" s="19"/>
      <c r="CJ345" s="19"/>
      <c r="CK345" s="19"/>
      <c r="CL345" s="19"/>
      <c r="CM345" s="19"/>
      <c r="CN345" s="19"/>
      <c r="CO345" s="19"/>
      <c r="CP345" s="19">
        <v>1</v>
      </c>
      <c r="CQ345" s="19"/>
      <c r="CR345" s="19"/>
      <c r="CS345" s="19"/>
      <c r="CT345" s="19"/>
      <c r="CU345" s="19"/>
      <c r="CV345" s="19"/>
      <c r="CW345" s="19"/>
      <c r="CX345" s="19"/>
      <c r="CY345" s="19"/>
      <c r="CZ345" s="19"/>
      <c r="DA345" s="19"/>
      <c r="DB345" s="19"/>
      <c r="DC345" s="19"/>
      <c r="DD345" s="19"/>
      <c r="DE345" s="19"/>
      <c r="DF345" s="19"/>
      <c r="DG345" s="19"/>
      <c r="DH345" s="19"/>
      <c r="DI345" s="19"/>
      <c r="DJ345" s="19"/>
      <c r="DK345" s="19"/>
      <c r="DL345" s="19"/>
      <c r="DM345" s="19"/>
      <c r="DN345" s="19"/>
      <c r="DO345" s="19"/>
      <c r="DP345" s="19"/>
      <c r="DQ345" s="19"/>
      <c r="DR345" s="19"/>
      <c r="DS345" s="19"/>
      <c r="DT345" s="23"/>
      <c r="DU345" s="19"/>
      <c r="DV345" s="19"/>
      <c r="DW345" s="23"/>
      <c r="DX345" s="18"/>
      <c r="DY345" s="18"/>
      <c r="DZ345" s="22"/>
      <c r="EA345" s="19"/>
      <c r="EB345" s="19"/>
      <c r="EC345" s="19"/>
      <c r="ED345" s="19"/>
      <c r="EE345" s="19"/>
      <c r="EF345" s="19"/>
      <c r="EG345" s="23"/>
      <c r="EH345" s="18"/>
      <c r="EI345" s="18"/>
      <c r="EJ345" s="18"/>
      <c r="EK345" s="18"/>
      <c r="EL345" s="18"/>
      <c r="EM345" s="18"/>
      <c r="EN345" s="22"/>
      <c r="EO345" s="18"/>
      <c r="EP345" s="18"/>
      <c r="EQ345" s="18"/>
      <c r="ER345" s="18"/>
      <c r="ES345" s="18"/>
      <c r="ET345" s="18"/>
      <c r="EU345" s="22"/>
      <c r="FC345">
        <v>0.65800000000000003</v>
      </c>
      <c r="FD345">
        <v>1</v>
      </c>
      <c r="FI345" s="18"/>
      <c r="FJ345" s="18"/>
      <c r="FK345" s="18"/>
      <c r="FL345" s="18">
        <v>0.4</v>
      </c>
      <c r="FM345" s="18"/>
      <c r="FN345" s="18">
        <v>0.98599999999999999</v>
      </c>
      <c r="FO345" s="18"/>
      <c r="FP345" s="18"/>
      <c r="FQ345" s="18"/>
      <c r="FR345" s="18"/>
      <c r="FS345" s="18"/>
      <c r="FT345" s="18"/>
      <c r="FU345" s="18"/>
      <c r="FV345" s="58"/>
      <c r="FW345" s="19"/>
      <c r="FX345" s="19"/>
      <c r="FY345" s="19"/>
      <c r="FZ345" s="19"/>
      <c r="GA345" s="19"/>
      <c r="GB345" s="19"/>
      <c r="GC345" s="19"/>
      <c r="GD345" s="19"/>
      <c r="GE345" s="19"/>
      <c r="GF345" s="19"/>
      <c r="GG345" s="19"/>
      <c r="GH345" s="19"/>
      <c r="GI345" s="19"/>
      <c r="GJ345" s="19"/>
      <c r="GK345" s="19"/>
      <c r="GL345" s="19"/>
      <c r="GM345" s="19"/>
      <c r="GN345" s="19"/>
      <c r="GO345" s="19"/>
      <c r="GP345" s="19">
        <v>2</v>
      </c>
      <c r="GQ345" s="19"/>
      <c r="GR345" s="19">
        <v>1</v>
      </c>
      <c r="GS345" s="19"/>
      <c r="GT345" s="19"/>
      <c r="GU345" s="19"/>
      <c r="GV345" s="19"/>
      <c r="GW345" s="19"/>
      <c r="GX345" s="19"/>
      <c r="GY345" s="19"/>
      <c r="GZ345" s="59"/>
      <c r="HA345" s="19"/>
      <c r="HB345" s="19"/>
      <c r="HC345" s="19"/>
      <c r="HD345" s="19"/>
      <c r="HE345" s="19"/>
      <c r="HF345" s="19"/>
      <c r="HG345" s="19"/>
      <c r="HH345" s="19"/>
      <c r="HI345" s="19"/>
      <c r="HJ345" s="19"/>
      <c r="HK345" s="19"/>
      <c r="HL345" s="19"/>
      <c r="HM345" s="19"/>
      <c r="HN345" s="19"/>
      <c r="HO345" s="19"/>
      <c r="HP345" s="19"/>
    </row>
    <row r="346" spans="2:224" ht="15.75" thickBot="1" x14ac:dyDescent="0.3">
      <c r="B346">
        <v>913</v>
      </c>
      <c r="C346">
        <v>391</v>
      </c>
      <c r="D346" s="62">
        <v>44134</v>
      </c>
      <c r="E346" t="s">
        <v>1174</v>
      </c>
      <c r="F346">
        <v>31984554557</v>
      </c>
      <c r="G346">
        <v>0</v>
      </c>
      <c r="H346">
        <v>0</v>
      </c>
      <c r="I346" t="s">
        <v>1175</v>
      </c>
      <c r="J346" t="s">
        <v>20</v>
      </c>
      <c r="K346" t="s">
        <v>472</v>
      </c>
      <c r="L346" t="s">
        <v>90</v>
      </c>
      <c r="M346" t="s">
        <v>2378</v>
      </c>
      <c r="N346" t="s">
        <v>2403</v>
      </c>
      <c r="O346" t="s">
        <v>2381</v>
      </c>
      <c r="P346" t="s">
        <v>2483</v>
      </c>
      <c r="R346">
        <v>118.7</v>
      </c>
      <c r="S346">
        <v>12.9</v>
      </c>
      <c r="T346" t="s">
        <v>2395</v>
      </c>
      <c r="Y346" s="18"/>
      <c r="Z346" s="18"/>
      <c r="AA346" s="18"/>
      <c r="AB346" s="18"/>
      <c r="AC346" s="18"/>
      <c r="AD346" s="18">
        <v>0.5</v>
      </c>
      <c r="AE346" s="18"/>
      <c r="AF346" s="18"/>
      <c r="AG346" s="18"/>
      <c r="AH346">
        <v>1</v>
      </c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>
        <v>0</v>
      </c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>
        <v>1</v>
      </c>
      <c r="BH346" s="18"/>
      <c r="BI346" s="18"/>
      <c r="BJ346" s="18"/>
      <c r="BK346" s="18"/>
      <c r="BL346" s="18"/>
      <c r="BM346" s="19"/>
      <c r="BN346" s="19"/>
      <c r="BO346" s="19"/>
      <c r="BP346" s="19"/>
      <c r="BQ346" s="19"/>
      <c r="BR346" s="19">
        <v>1</v>
      </c>
      <c r="BS346" s="19"/>
      <c r="BT346" s="19"/>
      <c r="BU346" s="19"/>
      <c r="BV346" s="19">
        <v>1</v>
      </c>
      <c r="BW346" s="19"/>
      <c r="BX346" s="19"/>
      <c r="BY346" s="19"/>
      <c r="BZ346" s="19"/>
      <c r="CA346" s="19"/>
      <c r="CB346" s="19"/>
      <c r="CC346" s="19"/>
      <c r="CD346" s="19"/>
      <c r="CE346" s="19"/>
      <c r="CF346" s="19"/>
      <c r="CG346" s="19"/>
      <c r="CH346" s="19"/>
      <c r="CI346" s="19"/>
      <c r="CJ346" s="19"/>
      <c r="CK346" s="19"/>
      <c r="CL346" s="19"/>
      <c r="CM346" s="19"/>
      <c r="CN346" s="19"/>
      <c r="CO346" s="19"/>
      <c r="CP346" s="19"/>
      <c r="CQ346" s="19"/>
      <c r="CR346" s="19"/>
      <c r="CS346" s="19"/>
      <c r="CT346" s="19"/>
      <c r="CU346" s="19">
        <v>1</v>
      </c>
      <c r="CV346" s="19"/>
      <c r="CW346" s="19"/>
      <c r="CX346" s="19"/>
      <c r="CY346" s="19"/>
      <c r="CZ346" s="19"/>
      <c r="DA346" s="19"/>
      <c r="DB346" s="19"/>
      <c r="DC346" s="19"/>
      <c r="DD346" s="19"/>
      <c r="DE346" s="19"/>
      <c r="DF346" s="19"/>
      <c r="DG346" s="19"/>
      <c r="DH346" s="19"/>
      <c r="DI346" s="19"/>
      <c r="DJ346" s="19"/>
      <c r="DK346" s="19"/>
      <c r="DL346" s="19"/>
      <c r="DM346" s="19"/>
      <c r="DN346" s="19"/>
      <c r="DO346" s="19"/>
      <c r="DP346" s="19"/>
      <c r="DQ346" s="19"/>
      <c r="DR346" s="19"/>
      <c r="DS346" s="19"/>
      <c r="DT346" s="23"/>
      <c r="DU346" s="19"/>
      <c r="DV346" s="19"/>
      <c r="DW346" s="23"/>
      <c r="DX346" s="18"/>
      <c r="DY346" s="18"/>
      <c r="DZ346" s="22"/>
      <c r="EA346" s="19"/>
      <c r="EB346" s="19"/>
      <c r="EC346" s="19"/>
      <c r="ED346" s="19"/>
      <c r="EE346" s="19"/>
      <c r="EF346" s="19"/>
      <c r="EG346" s="23"/>
      <c r="EH346" s="18"/>
      <c r="EI346" s="18"/>
      <c r="EJ346" s="18"/>
      <c r="EK346" s="18"/>
      <c r="EL346" s="18"/>
      <c r="EM346" s="18"/>
      <c r="EN346" s="22"/>
      <c r="EO346" s="18"/>
      <c r="EP346" s="18"/>
      <c r="EQ346" s="18"/>
      <c r="ER346" s="18"/>
      <c r="ES346" s="18"/>
      <c r="ET346" s="18"/>
      <c r="EU346" s="22"/>
      <c r="FI346" s="18"/>
      <c r="FJ346" s="18"/>
      <c r="FK346" s="18"/>
      <c r="FL346" s="18"/>
      <c r="FM346" s="18"/>
      <c r="FN346" s="18"/>
      <c r="FO346" s="18"/>
      <c r="FP346" s="18"/>
      <c r="FQ346" s="18"/>
      <c r="FR346" s="18"/>
      <c r="FS346" s="18"/>
      <c r="FT346" s="18"/>
      <c r="FU346" s="18"/>
      <c r="FV346" s="58"/>
      <c r="FW346" s="19"/>
      <c r="FX346" s="19"/>
      <c r="FY346" s="19"/>
      <c r="FZ346" s="19"/>
      <c r="GA346" s="19"/>
      <c r="GB346" s="19"/>
      <c r="GC346" s="19"/>
      <c r="GD346" s="19"/>
      <c r="GE346" s="19"/>
      <c r="GF346" s="19"/>
      <c r="GG346" s="19"/>
      <c r="GH346" s="19"/>
      <c r="GI346" s="19"/>
      <c r="GJ346" s="19"/>
      <c r="GK346" s="19"/>
      <c r="GL346" s="19"/>
      <c r="GM346" s="19"/>
      <c r="GN346" s="19"/>
      <c r="GO346" s="19"/>
      <c r="GP346" s="19"/>
      <c r="GQ346" s="19"/>
      <c r="GR346" s="19"/>
      <c r="GS346" s="19"/>
      <c r="GT346" s="19"/>
      <c r="GU346" s="19"/>
      <c r="GV346" s="19"/>
      <c r="GW346" s="19"/>
      <c r="GX346" s="19"/>
      <c r="GY346" s="19"/>
      <c r="GZ346" s="59"/>
      <c r="HA346" s="19"/>
      <c r="HB346" s="19"/>
      <c r="HC346" s="19"/>
      <c r="HD346" s="19"/>
      <c r="HE346" s="19"/>
      <c r="HF346" s="19"/>
      <c r="HG346" s="19"/>
      <c r="HH346" s="19"/>
      <c r="HI346" s="19"/>
      <c r="HJ346" s="19"/>
      <c r="HK346" s="19"/>
      <c r="HL346" s="19"/>
      <c r="HM346" s="19"/>
      <c r="HN346" s="19"/>
      <c r="HO346" s="19"/>
      <c r="HP346" s="19"/>
    </row>
    <row r="347" spans="2:224" ht="15.75" thickBot="1" x14ac:dyDescent="0.3">
      <c r="B347">
        <v>902</v>
      </c>
      <c r="C347">
        <v>912</v>
      </c>
      <c r="D347" s="62">
        <v>44133</v>
      </c>
      <c r="E347" t="s">
        <v>3012</v>
      </c>
      <c r="F347">
        <v>31991253264</v>
      </c>
      <c r="G347" t="s">
        <v>3013</v>
      </c>
      <c r="H347">
        <v>0</v>
      </c>
      <c r="I347" t="s">
        <v>3014</v>
      </c>
      <c r="J347" t="s">
        <v>20</v>
      </c>
      <c r="K347" t="s">
        <v>274</v>
      </c>
      <c r="L347" t="s">
        <v>3014</v>
      </c>
      <c r="M347" t="s">
        <v>2378</v>
      </c>
      <c r="N347" t="s">
        <v>2379</v>
      </c>
      <c r="O347" t="s">
        <v>2381</v>
      </c>
      <c r="P347">
        <v>15</v>
      </c>
      <c r="R347">
        <v>299.60000000000002</v>
      </c>
      <c r="S347">
        <v>12.9</v>
      </c>
      <c r="T347" t="s">
        <v>2404</v>
      </c>
      <c r="Y347" s="18">
        <v>1.1020000000000001</v>
      </c>
      <c r="Z347" s="18"/>
      <c r="AA347" s="18"/>
      <c r="AB347" s="18"/>
      <c r="AC347" s="18"/>
      <c r="AD347" s="18">
        <v>1</v>
      </c>
      <c r="AE347" s="18">
        <v>0.5</v>
      </c>
      <c r="AF347" s="18"/>
      <c r="AG347" s="18">
        <v>1</v>
      </c>
      <c r="AH347">
        <v>4</v>
      </c>
      <c r="AI347" s="18"/>
      <c r="AJ347" s="18"/>
      <c r="AK347" s="18"/>
      <c r="AL347" s="18">
        <v>0.5</v>
      </c>
      <c r="AM347" s="18"/>
      <c r="AN347" s="18"/>
      <c r="AO347" s="18"/>
      <c r="AP347" s="18"/>
      <c r="AQ347" s="18"/>
      <c r="AR347" s="18"/>
      <c r="AS347" s="18"/>
      <c r="AT347" s="18"/>
      <c r="AU347">
        <v>0</v>
      </c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  <c r="BM347" s="19">
        <v>1</v>
      </c>
      <c r="BN347" s="19"/>
      <c r="BO347" s="19"/>
      <c r="BP347" s="19"/>
      <c r="BQ347" s="19"/>
      <c r="BR347" s="19">
        <v>2</v>
      </c>
      <c r="BS347" s="19">
        <v>1</v>
      </c>
      <c r="BT347" s="19"/>
      <c r="BU347" s="19">
        <v>1</v>
      </c>
      <c r="BV347" s="19">
        <v>4</v>
      </c>
      <c r="BW347" s="19"/>
      <c r="BX347" s="19"/>
      <c r="BY347" s="19"/>
      <c r="BZ347" s="19">
        <v>1</v>
      </c>
      <c r="CA347" s="19"/>
      <c r="CB347" s="19"/>
      <c r="CC347" s="19"/>
      <c r="CD347" s="19"/>
      <c r="CE347" s="19"/>
      <c r="CF347" s="19"/>
      <c r="CG347" s="19"/>
      <c r="CH347" s="19"/>
      <c r="CI347" s="19"/>
      <c r="CJ347" s="19"/>
      <c r="CK347" s="19"/>
      <c r="CL347" s="19"/>
      <c r="CM347" s="19"/>
      <c r="CN347" s="19"/>
      <c r="CO347" s="19"/>
      <c r="CP347" s="19"/>
      <c r="CQ347" s="19"/>
      <c r="CR347" s="19"/>
      <c r="CS347" s="19"/>
      <c r="CT347" s="19"/>
      <c r="CU347" s="19"/>
      <c r="CV347" s="19"/>
      <c r="CW347" s="19"/>
      <c r="CX347" s="19"/>
      <c r="CY347" s="19"/>
      <c r="CZ347" s="19"/>
      <c r="DA347" s="19"/>
      <c r="DB347" s="19"/>
      <c r="DC347" s="19"/>
      <c r="DD347" s="19"/>
      <c r="DE347" s="19"/>
      <c r="DF347" s="19"/>
      <c r="DG347" s="19"/>
      <c r="DH347" s="19"/>
      <c r="DI347" s="19"/>
      <c r="DJ347" s="19"/>
      <c r="DK347" s="19"/>
      <c r="DL347" s="19"/>
      <c r="DM347" s="19"/>
      <c r="DN347" s="19"/>
      <c r="DO347" s="19"/>
      <c r="DP347" s="19"/>
      <c r="DQ347" s="19"/>
      <c r="DR347" s="19"/>
      <c r="DS347" s="19"/>
      <c r="DT347" s="23"/>
      <c r="DU347" s="19"/>
      <c r="DV347" s="19"/>
      <c r="DW347" s="23"/>
      <c r="DX347" s="18"/>
      <c r="DY347" s="18"/>
      <c r="DZ347" s="22"/>
      <c r="EA347" s="19"/>
      <c r="EB347" s="19"/>
      <c r="EC347" s="19"/>
      <c r="ED347" s="19"/>
      <c r="EE347" s="19"/>
      <c r="EF347" s="19"/>
      <c r="EG347" s="23"/>
      <c r="EH347" s="18"/>
      <c r="EI347" s="18"/>
      <c r="EJ347" s="18"/>
      <c r="EK347" s="18"/>
      <c r="EL347" s="18"/>
      <c r="EM347" s="18"/>
      <c r="EN347" s="22"/>
      <c r="EO347" s="18"/>
      <c r="EP347" s="18"/>
      <c r="EQ347" s="18"/>
      <c r="ER347" s="18"/>
      <c r="ES347" s="18"/>
      <c r="ET347" s="18"/>
      <c r="EU347" s="22"/>
      <c r="FC347">
        <v>0.78400000000000003</v>
      </c>
      <c r="FD347">
        <v>1</v>
      </c>
      <c r="FI347" s="18"/>
      <c r="FJ347" s="18"/>
      <c r="FK347" s="18"/>
      <c r="FL347" s="18"/>
      <c r="FM347" s="18"/>
      <c r="FN347" s="18">
        <v>1.19</v>
      </c>
      <c r="FO347" s="18"/>
      <c r="FP347" s="18"/>
      <c r="FQ347" s="18"/>
      <c r="FR347" s="18"/>
      <c r="FS347" s="18"/>
      <c r="FT347" s="18"/>
      <c r="FU347" s="18"/>
      <c r="FV347" s="58"/>
      <c r="FW347" s="19"/>
      <c r="FX347" s="19"/>
      <c r="FY347" s="19"/>
      <c r="FZ347" s="19"/>
      <c r="GA347" s="19"/>
      <c r="GB347" s="19"/>
      <c r="GC347" s="19"/>
      <c r="GD347" s="19"/>
      <c r="GE347" s="19"/>
      <c r="GF347" s="19"/>
      <c r="GG347" s="19"/>
      <c r="GH347" s="19"/>
      <c r="GI347" s="19"/>
      <c r="GJ347" s="19"/>
      <c r="GK347" s="19"/>
      <c r="GL347" s="19"/>
      <c r="GM347" s="19"/>
      <c r="GN347" s="19"/>
      <c r="GO347" s="19"/>
      <c r="GP347" s="19"/>
      <c r="GQ347" s="19"/>
      <c r="GR347" s="19">
        <v>1</v>
      </c>
      <c r="GS347" s="19"/>
      <c r="GT347" s="19"/>
      <c r="GU347" s="19"/>
      <c r="GV347" s="19"/>
      <c r="GW347" s="19"/>
      <c r="GX347" s="19"/>
      <c r="GY347" s="19"/>
      <c r="GZ347" s="59"/>
      <c r="HA347" s="19"/>
      <c r="HB347" s="19"/>
      <c r="HC347" s="19"/>
      <c r="HD347" s="19"/>
      <c r="HE347" s="19"/>
      <c r="HF347" s="19"/>
      <c r="HG347" s="19"/>
      <c r="HH347" s="19"/>
      <c r="HI347" s="19"/>
      <c r="HJ347" s="19"/>
      <c r="HK347" s="19"/>
      <c r="HL347" s="19"/>
      <c r="HM347" s="19"/>
      <c r="HN347" s="19"/>
      <c r="HO347" s="19"/>
      <c r="HP347" s="19"/>
    </row>
    <row r="348" spans="2:224" ht="15.75" thickBot="1" x14ac:dyDescent="0.3">
      <c r="B348">
        <v>899</v>
      </c>
      <c r="C348">
        <v>910</v>
      </c>
      <c r="D348" s="62">
        <v>44132</v>
      </c>
      <c r="E348" t="s">
        <v>3007</v>
      </c>
      <c r="F348">
        <v>31992199143</v>
      </c>
      <c r="G348" t="s">
        <v>3009</v>
      </c>
      <c r="H348">
        <v>0</v>
      </c>
      <c r="I348" t="s">
        <v>3008</v>
      </c>
      <c r="J348" t="s">
        <v>20</v>
      </c>
      <c r="K348" t="s">
        <v>90</v>
      </c>
      <c r="L348" t="s">
        <v>3008</v>
      </c>
      <c r="M348" t="s">
        <v>2378</v>
      </c>
      <c r="N348" t="s">
        <v>2379</v>
      </c>
      <c r="O348" t="s">
        <v>2381</v>
      </c>
      <c r="P348" t="s">
        <v>2396</v>
      </c>
      <c r="R348">
        <v>179.9</v>
      </c>
      <c r="S348">
        <v>12.9</v>
      </c>
      <c r="T348" t="s">
        <v>2395</v>
      </c>
      <c r="Y348" s="18">
        <v>0.91</v>
      </c>
      <c r="Z348" s="18"/>
      <c r="AA348" s="18"/>
      <c r="AB348" s="18"/>
      <c r="AC348" s="18"/>
      <c r="AD348" s="18"/>
      <c r="AE348" s="18"/>
      <c r="AF348" s="18"/>
      <c r="AG348" s="18">
        <v>2</v>
      </c>
      <c r="AH348">
        <v>1</v>
      </c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>
        <v>0</v>
      </c>
      <c r="AV348" s="18"/>
      <c r="AW348" s="18"/>
      <c r="AX348" s="18"/>
      <c r="AY348" s="18"/>
      <c r="AZ348" s="18"/>
      <c r="BA348" s="18"/>
      <c r="BB348" s="18">
        <v>0.8</v>
      </c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  <c r="BM348" s="19">
        <v>1</v>
      </c>
      <c r="BN348" s="19"/>
      <c r="BO348" s="19"/>
      <c r="BP348" s="19"/>
      <c r="BQ348" s="19"/>
      <c r="BR348" s="19"/>
      <c r="BS348" s="19"/>
      <c r="BT348" s="19"/>
      <c r="BU348" s="19">
        <v>2</v>
      </c>
      <c r="BV348" s="19">
        <v>1</v>
      </c>
      <c r="BW348" s="19"/>
      <c r="BX348" s="19"/>
      <c r="BY348" s="19"/>
      <c r="BZ348" s="19"/>
      <c r="CA348" s="19"/>
      <c r="CB348" s="19"/>
      <c r="CC348" s="19"/>
      <c r="CD348" s="19"/>
      <c r="CE348" s="19"/>
      <c r="CF348" s="19"/>
      <c r="CG348" s="19"/>
      <c r="CH348" s="19"/>
      <c r="CI348" s="19"/>
      <c r="CJ348" s="19"/>
      <c r="CK348" s="19"/>
      <c r="CL348" s="19"/>
      <c r="CM348" s="19"/>
      <c r="CN348" s="19"/>
      <c r="CO348" s="19"/>
      <c r="CP348" s="19">
        <v>2</v>
      </c>
      <c r="CQ348" s="19"/>
      <c r="CR348" s="19"/>
      <c r="CS348" s="19"/>
      <c r="CT348" s="19"/>
      <c r="CU348" s="19"/>
      <c r="CV348" s="19"/>
      <c r="CW348" s="19"/>
      <c r="CX348" s="19"/>
      <c r="CY348" s="19"/>
      <c r="CZ348" s="19"/>
      <c r="DA348" s="19"/>
      <c r="DB348" s="19"/>
      <c r="DC348" s="19"/>
      <c r="DD348" s="19"/>
      <c r="DE348" s="19"/>
      <c r="DF348" s="19"/>
      <c r="DG348" s="19"/>
      <c r="DH348" s="19"/>
      <c r="DI348" s="19"/>
      <c r="DJ348" s="19"/>
      <c r="DK348" s="19"/>
      <c r="DL348" s="19"/>
      <c r="DM348" s="19"/>
      <c r="DN348" s="19"/>
      <c r="DO348" s="19"/>
      <c r="DP348" s="19"/>
      <c r="DQ348" s="19"/>
      <c r="DR348" s="19"/>
      <c r="DS348" s="19"/>
      <c r="DT348" s="23"/>
      <c r="DU348" s="19"/>
      <c r="DV348" s="19"/>
      <c r="DW348" s="23"/>
      <c r="DX348" s="18"/>
      <c r="DY348" s="18"/>
      <c r="DZ348" s="22"/>
      <c r="EA348" s="19"/>
      <c r="EB348" s="19"/>
      <c r="EC348" s="19"/>
      <c r="ED348" s="19"/>
      <c r="EE348" s="19"/>
      <c r="EF348" s="19"/>
      <c r="EG348" s="23"/>
      <c r="EH348" s="18"/>
      <c r="EI348" s="18"/>
      <c r="EJ348" s="18"/>
      <c r="EK348" s="18"/>
      <c r="EL348" s="18"/>
      <c r="EM348" s="18"/>
      <c r="EN348" s="22"/>
      <c r="EO348" s="18"/>
      <c r="EP348" s="18"/>
      <c r="EQ348" s="18"/>
      <c r="ER348" s="18"/>
      <c r="ES348" s="18"/>
      <c r="ET348" s="18"/>
      <c r="EU348" s="22"/>
      <c r="FI348" s="18"/>
      <c r="FJ348" s="18"/>
      <c r="FK348" s="18"/>
      <c r="FL348" s="18"/>
      <c r="FM348" s="18"/>
      <c r="FN348" s="18"/>
      <c r="FO348" s="18"/>
      <c r="FP348" s="18"/>
      <c r="FQ348" s="18"/>
      <c r="FR348" s="18"/>
      <c r="FS348" s="18"/>
      <c r="FT348" s="18"/>
      <c r="FU348" s="18"/>
      <c r="FV348" s="58"/>
      <c r="FW348" s="19"/>
      <c r="FX348" s="19"/>
      <c r="FY348" s="19"/>
      <c r="FZ348" s="19"/>
      <c r="GA348" s="19"/>
      <c r="GB348" s="19"/>
      <c r="GC348" s="19"/>
      <c r="GD348" s="19"/>
      <c r="GE348" s="19"/>
      <c r="GF348" s="19"/>
      <c r="GG348" s="19"/>
      <c r="GH348" s="19"/>
      <c r="GI348" s="19"/>
      <c r="GJ348" s="19"/>
      <c r="GK348" s="19"/>
      <c r="GL348" s="19"/>
      <c r="GM348" s="19"/>
      <c r="GN348" s="19"/>
      <c r="GO348" s="19"/>
      <c r="GP348" s="19"/>
      <c r="GQ348" s="19"/>
      <c r="GR348" s="19"/>
      <c r="GS348" s="19"/>
      <c r="GT348" s="19"/>
      <c r="GU348" s="19"/>
      <c r="GV348" s="19"/>
      <c r="GW348" s="19"/>
      <c r="GX348" s="19"/>
      <c r="GY348" s="19"/>
      <c r="GZ348" s="59"/>
      <c r="HA348" s="19"/>
      <c r="HB348" s="19"/>
      <c r="HC348" s="19"/>
      <c r="HD348" s="19"/>
      <c r="HE348" s="19"/>
      <c r="HF348" s="19"/>
      <c r="HG348" s="19"/>
      <c r="HH348" s="19"/>
      <c r="HI348" s="19"/>
      <c r="HJ348" s="19"/>
      <c r="HK348" s="19"/>
      <c r="HL348" s="19"/>
      <c r="HM348" s="19"/>
      <c r="HN348" s="19"/>
      <c r="HO348" s="19"/>
      <c r="HP348" s="19"/>
    </row>
    <row r="349" spans="2:224" ht="15.75" thickBot="1" x14ac:dyDescent="0.3">
      <c r="B349">
        <v>897</v>
      </c>
      <c r="C349">
        <v>909</v>
      </c>
      <c r="D349" s="62">
        <v>44131</v>
      </c>
      <c r="E349" t="s">
        <v>3004</v>
      </c>
      <c r="F349">
        <v>38991909080</v>
      </c>
      <c r="G349">
        <v>0</v>
      </c>
      <c r="H349">
        <v>0</v>
      </c>
      <c r="I349" t="s">
        <v>3005</v>
      </c>
      <c r="J349" t="s">
        <v>20</v>
      </c>
      <c r="K349" t="s">
        <v>218</v>
      </c>
      <c r="L349" t="s">
        <v>3005</v>
      </c>
      <c r="M349" t="s">
        <v>2378</v>
      </c>
      <c r="N349" t="s">
        <v>2379</v>
      </c>
      <c r="O349" t="s">
        <v>2381</v>
      </c>
      <c r="P349" t="s">
        <v>2431</v>
      </c>
      <c r="R349">
        <v>184.2</v>
      </c>
      <c r="S349">
        <v>12.9</v>
      </c>
      <c r="T349" t="s">
        <v>2426</v>
      </c>
      <c r="Y349" s="18"/>
      <c r="Z349" s="18"/>
      <c r="AA349" s="18"/>
      <c r="AB349" s="18"/>
      <c r="AC349" s="18"/>
      <c r="AD349" s="18"/>
      <c r="AE349" s="18"/>
      <c r="AF349" s="18"/>
      <c r="AG349" s="18">
        <v>2</v>
      </c>
      <c r="AH349">
        <v>3</v>
      </c>
      <c r="AI349" s="18"/>
      <c r="AJ349" s="18"/>
      <c r="AK349" s="18"/>
      <c r="AL349" s="18">
        <v>1</v>
      </c>
      <c r="AM349" s="18"/>
      <c r="AN349" s="18"/>
      <c r="AO349" s="18"/>
      <c r="AP349" s="18"/>
      <c r="AQ349" s="18"/>
      <c r="AR349" s="18"/>
      <c r="AS349" s="18"/>
      <c r="AT349" s="18"/>
      <c r="AU349">
        <v>0</v>
      </c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9"/>
      <c r="BN349" s="19"/>
      <c r="BO349" s="19"/>
      <c r="BP349" s="19"/>
      <c r="BQ349" s="19"/>
      <c r="BR349" s="19"/>
      <c r="BS349" s="19"/>
      <c r="BT349" s="19"/>
      <c r="BU349" s="19">
        <v>2</v>
      </c>
      <c r="BV349" s="19">
        <v>3</v>
      </c>
      <c r="BW349" s="19"/>
      <c r="BX349" s="19"/>
      <c r="BY349" s="19"/>
      <c r="BZ349" s="19">
        <v>2</v>
      </c>
      <c r="CA349" s="19"/>
      <c r="CB349" s="19"/>
      <c r="CC349" s="19"/>
      <c r="CD349" s="19"/>
      <c r="CE349" s="19"/>
      <c r="CF349" s="19"/>
      <c r="CG349" s="19"/>
      <c r="CH349" s="19"/>
      <c r="CI349" s="19"/>
      <c r="CJ349" s="19"/>
      <c r="CK349" s="19"/>
      <c r="CL349" s="19"/>
      <c r="CM349" s="19"/>
      <c r="CN349" s="19"/>
      <c r="CO349" s="19"/>
      <c r="CP349" s="19"/>
      <c r="CQ349" s="19"/>
      <c r="CR349" s="19"/>
      <c r="CS349" s="19"/>
      <c r="CT349" s="19"/>
      <c r="CU349" s="19"/>
      <c r="CV349" s="19"/>
      <c r="CW349" s="19"/>
      <c r="CX349" s="19"/>
      <c r="CY349" s="19"/>
      <c r="CZ349" s="19"/>
      <c r="DA349" s="19"/>
      <c r="DB349" s="19"/>
      <c r="DC349" s="19"/>
      <c r="DD349" s="19"/>
      <c r="DE349" s="19"/>
      <c r="DF349" s="19"/>
      <c r="DG349" s="19"/>
      <c r="DH349" s="19"/>
      <c r="DI349" s="19"/>
      <c r="DJ349" s="19"/>
      <c r="DK349" s="19"/>
      <c r="DL349" s="19"/>
      <c r="DM349" s="19"/>
      <c r="DN349" s="19"/>
      <c r="DO349" s="19"/>
      <c r="DP349" s="19"/>
      <c r="DQ349" s="19"/>
      <c r="DR349" s="19"/>
      <c r="DS349" s="19"/>
      <c r="DT349" s="23"/>
      <c r="DU349" s="19"/>
      <c r="DV349" s="19"/>
      <c r="DW349" s="23"/>
      <c r="DX349" s="18"/>
      <c r="DY349" s="18"/>
      <c r="DZ349" s="22"/>
      <c r="EA349" s="19"/>
      <c r="EB349" s="19"/>
      <c r="EC349" s="19"/>
      <c r="ED349" s="19"/>
      <c r="EE349" s="19"/>
      <c r="EF349" s="19"/>
      <c r="EG349" s="23"/>
      <c r="EH349" s="18"/>
      <c r="EI349" s="18"/>
      <c r="EJ349" s="18"/>
      <c r="EK349" s="18"/>
      <c r="EL349" s="18"/>
      <c r="EM349" s="18"/>
      <c r="EN349" s="22"/>
      <c r="EO349" s="18"/>
      <c r="EP349" s="18"/>
      <c r="EQ349" s="18"/>
      <c r="ER349" s="18"/>
      <c r="ES349" s="18"/>
      <c r="ET349" s="18"/>
      <c r="EU349" s="22"/>
      <c r="FC349">
        <v>0.82599999999999996</v>
      </c>
      <c r="FD349">
        <v>1</v>
      </c>
      <c r="FI349" s="18"/>
      <c r="FJ349" s="18"/>
      <c r="FK349" s="18"/>
      <c r="FL349" s="18"/>
      <c r="FM349" s="18"/>
      <c r="FN349" s="18"/>
      <c r="FO349" s="18"/>
      <c r="FP349" s="18"/>
      <c r="FQ349" s="18"/>
      <c r="FR349" s="18"/>
      <c r="FS349" s="18"/>
      <c r="FT349" s="18"/>
      <c r="FU349" s="18"/>
      <c r="FV349" s="58"/>
      <c r="FW349" s="19"/>
      <c r="FX349" s="19"/>
      <c r="FY349" s="19"/>
      <c r="FZ349" s="19"/>
      <c r="GA349" s="19"/>
      <c r="GB349" s="19"/>
      <c r="GC349" s="19"/>
      <c r="GD349" s="19"/>
      <c r="GE349" s="19"/>
      <c r="GF349" s="19"/>
      <c r="GG349" s="19"/>
      <c r="GH349" s="19"/>
      <c r="GI349" s="19"/>
      <c r="GJ349" s="19"/>
      <c r="GK349" s="19"/>
      <c r="GL349" s="19"/>
      <c r="GM349" s="19"/>
      <c r="GN349" s="19"/>
      <c r="GO349" s="19"/>
      <c r="GP349" s="19"/>
      <c r="GQ349" s="19"/>
      <c r="GR349" s="19"/>
      <c r="GS349" s="19"/>
      <c r="GT349" s="19"/>
      <c r="GU349" s="19"/>
      <c r="GV349" s="19"/>
      <c r="GW349" s="19"/>
      <c r="GX349" s="19"/>
      <c r="GY349" s="19"/>
      <c r="GZ349" s="59"/>
      <c r="HA349" s="19"/>
      <c r="HB349" s="19"/>
      <c r="HC349" s="19"/>
      <c r="HD349" s="19"/>
      <c r="HE349" s="19"/>
      <c r="HF349" s="19"/>
      <c r="HG349" s="19"/>
      <c r="HH349" s="19"/>
      <c r="HI349" s="19"/>
      <c r="HJ349" s="19"/>
      <c r="HK349" s="19"/>
      <c r="HL349" s="19"/>
      <c r="HM349" s="19"/>
      <c r="HN349" s="19"/>
      <c r="HO349" s="19"/>
      <c r="HP349" s="19"/>
    </row>
    <row r="350" spans="2:224" ht="15.75" thickBot="1" x14ac:dyDescent="0.3">
      <c r="B350">
        <v>895</v>
      </c>
      <c r="C350">
        <v>536</v>
      </c>
      <c r="D350" s="62">
        <v>44129</v>
      </c>
      <c r="E350" t="s">
        <v>849</v>
      </c>
      <c r="F350" t="s">
        <v>850</v>
      </c>
      <c r="G350">
        <v>0</v>
      </c>
      <c r="H350">
        <v>0</v>
      </c>
      <c r="I350" t="s">
        <v>851</v>
      </c>
      <c r="J350" t="s">
        <v>20</v>
      </c>
      <c r="K350" t="s">
        <v>428</v>
      </c>
      <c r="L350" t="s">
        <v>851</v>
      </c>
      <c r="M350" t="s">
        <v>2378</v>
      </c>
      <c r="N350" t="s">
        <v>617</v>
      </c>
      <c r="O350" t="s">
        <v>2381</v>
      </c>
      <c r="P350">
        <v>10</v>
      </c>
      <c r="R350">
        <v>189.9</v>
      </c>
      <c r="S350">
        <v>12.9</v>
      </c>
      <c r="T350" t="s">
        <v>2404</v>
      </c>
      <c r="Y350" s="18">
        <v>0.98</v>
      </c>
      <c r="Z350" s="18"/>
      <c r="AA350" s="18"/>
      <c r="AB350" s="18"/>
      <c r="AC350" s="18"/>
      <c r="AD350" s="18">
        <v>0.5</v>
      </c>
      <c r="AE350" s="18"/>
      <c r="AF350" s="18"/>
      <c r="AG350" s="18">
        <v>1</v>
      </c>
      <c r="AH350">
        <v>1</v>
      </c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>
        <v>0</v>
      </c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  <c r="BM350" s="19">
        <v>1</v>
      </c>
      <c r="BN350" s="19"/>
      <c r="BO350" s="19"/>
      <c r="BP350" s="19"/>
      <c r="BQ350" s="19"/>
      <c r="BR350" s="19">
        <v>1</v>
      </c>
      <c r="BS350" s="19"/>
      <c r="BT350" s="19"/>
      <c r="BU350" s="19">
        <v>1</v>
      </c>
      <c r="BV350" s="19">
        <v>1</v>
      </c>
      <c r="BW350" s="19"/>
      <c r="BX350" s="19"/>
      <c r="BY350" s="19"/>
      <c r="BZ350" s="19"/>
      <c r="CA350" s="19"/>
      <c r="CB350" s="19"/>
      <c r="CC350" s="19"/>
      <c r="CD350" s="19"/>
      <c r="CE350" s="19"/>
      <c r="CF350" s="19"/>
      <c r="CG350" s="19"/>
      <c r="CH350" s="19"/>
      <c r="CI350" s="19"/>
      <c r="CJ350" s="19"/>
      <c r="CK350" s="19"/>
      <c r="CL350" s="19"/>
      <c r="CM350" s="19"/>
      <c r="CN350" s="19"/>
      <c r="CO350" s="19"/>
      <c r="CP350" s="19"/>
      <c r="CQ350" s="19"/>
      <c r="CR350" s="19"/>
      <c r="CS350" s="19"/>
      <c r="CT350" s="19"/>
      <c r="CU350" s="19"/>
      <c r="CV350" s="19"/>
      <c r="CW350" s="19"/>
      <c r="CX350" s="19"/>
      <c r="CY350" s="19"/>
      <c r="CZ350" s="19"/>
      <c r="DA350" s="19"/>
      <c r="DB350" s="19"/>
      <c r="DC350" s="19"/>
      <c r="DD350" s="19"/>
      <c r="DE350" s="19"/>
      <c r="DF350" s="19"/>
      <c r="DG350" s="19"/>
      <c r="DH350" s="19"/>
      <c r="DI350" s="19"/>
      <c r="DJ350" s="19"/>
      <c r="DK350" s="19"/>
      <c r="DL350" s="19"/>
      <c r="DM350" s="19"/>
      <c r="DN350" s="19"/>
      <c r="DO350" s="19"/>
      <c r="DP350" s="19"/>
      <c r="DQ350" s="19"/>
      <c r="DR350" s="19"/>
      <c r="DS350" s="19"/>
      <c r="DT350" s="23"/>
      <c r="DU350" s="19"/>
      <c r="DV350" s="19"/>
      <c r="DW350" s="23"/>
      <c r="DX350" s="18"/>
      <c r="DY350" s="18"/>
      <c r="DZ350" s="22"/>
      <c r="EA350" s="19"/>
      <c r="EB350" s="19"/>
      <c r="EC350" s="19"/>
      <c r="ED350" s="19"/>
      <c r="EE350" s="19"/>
      <c r="EF350" s="19"/>
      <c r="EG350" s="23"/>
      <c r="EH350" s="18"/>
      <c r="EI350" s="18"/>
      <c r="EJ350" s="18"/>
      <c r="EK350" s="18"/>
      <c r="EL350" s="18"/>
      <c r="EM350" s="18"/>
      <c r="EN350" s="22"/>
      <c r="EO350" s="18"/>
      <c r="EP350" s="18"/>
      <c r="EQ350" s="18"/>
      <c r="ER350" s="18"/>
      <c r="ES350" s="18"/>
      <c r="ET350" s="18"/>
      <c r="EU350" s="22"/>
      <c r="FI350" s="18"/>
      <c r="FJ350" s="18"/>
      <c r="FK350" s="18"/>
      <c r="FL350" s="18"/>
      <c r="FM350" s="18"/>
      <c r="FN350" s="18">
        <v>0.68</v>
      </c>
      <c r="FO350" s="18"/>
      <c r="FP350" s="18"/>
      <c r="FQ350" s="18"/>
      <c r="FR350" s="18"/>
      <c r="FS350" s="18"/>
      <c r="FT350" s="18"/>
      <c r="FU350" s="18"/>
      <c r="FV350" s="58"/>
      <c r="FW350" s="19"/>
      <c r="FX350" s="19"/>
      <c r="FY350" s="19"/>
      <c r="FZ350" s="19"/>
      <c r="GA350" s="19"/>
      <c r="GB350" s="19"/>
      <c r="GC350" s="19"/>
      <c r="GD350" s="19"/>
      <c r="GE350" s="19"/>
      <c r="GF350" s="19"/>
      <c r="GG350" s="19"/>
      <c r="GH350" s="19"/>
      <c r="GI350" s="19"/>
      <c r="GJ350" s="19"/>
      <c r="GK350" s="19"/>
      <c r="GL350" s="19"/>
      <c r="GM350" s="19"/>
      <c r="GN350" s="19"/>
      <c r="GO350" s="19"/>
      <c r="GP350" s="19"/>
      <c r="GQ350" s="19"/>
      <c r="GR350" s="19">
        <v>1</v>
      </c>
      <c r="GS350" s="19"/>
      <c r="GT350" s="19"/>
      <c r="GU350" s="19"/>
      <c r="GV350" s="19"/>
      <c r="GW350" s="19"/>
      <c r="GX350" s="19"/>
      <c r="GY350" s="19"/>
      <c r="GZ350" s="59"/>
      <c r="HA350" s="19"/>
      <c r="HB350" s="19"/>
      <c r="HC350" s="19"/>
      <c r="HD350" s="19"/>
      <c r="HE350" s="19"/>
      <c r="HF350" s="19"/>
      <c r="HG350" s="19"/>
      <c r="HH350" s="19"/>
      <c r="HI350" s="19"/>
      <c r="HJ350" s="19"/>
      <c r="HK350" s="19"/>
      <c r="HL350" s="19"/>
      <c r="HM350" s="19"/>
      <c r="HN350" s="19"/>
      <c r="HO350" s="19"/>
      <c r="HP350" s="19"/>
    </row>
    <row r="351" spans="2:224" ht="15.75" thickBot="1" x14ac:dyDescent="0.3">
      <c r="B351">
        <v>887</v>
      </c>
      <c r="C351">
        <v>77</v>
      </c>
      <c r="D351" s="62">
        <v>44128</v>
      </c>
      <c r="E351" t="s">
        <v>2173</v>
      </c>
      <c r="F351">
        <v>31996125956</v>
      </c>
      <c r="G351">
        <v>0</v>
      </c>
      <c r="H351">
        <v>0</v>
      </c>
      <c r="I351" t="s">
        <v>2174</v>
      </c>
      <c r="J351" t="s">
        <v>20</v>
      </c>
      <c r="K351" t="s">
        <v>227</v>
      </c>
      <c r="L351" t="s">
        <v>428</v>
      </c>
      <c r="M351" t="s">
        <v>2378</v>
      </c>
      <c r="N351" t="s">
        <v>2413</v>
      </c>
      <c r="O351" t="s">
        <v>2381</v>
      </c>
      <c r="P351" t="s">
        <v>2431</v>
      </c>
      <c r="R351">
        <v>162.5</v>
      </c>
      <c r="S351">
        <v>12.9</v>
      </c>
      <c r="T351" t="s">
        <v>2395</v>
      </c>
      <c r="Y351" s="18">
        <v>0.97599999999999998</v>
      </c>
      <c r="Z351" s="18"/>
      <c r="AA351" s="18"/>
      <c r="AB351" s="18"/>
      <c r="AC351" s="18"/>
      <c r="AD351" s="18"/>
      <c r="AE351" s="18"/>
      <c r="AF351" s="18"/>
      <c r="AG351" s="18">
        <v>1</v>
      </c>
      <c r="AH351">
        <v>1</v>
      </c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>
        <v>0</v>
      </c>
      <c r="AV351" s="18"/>
      <c r="AW351" s="18"/>
      <c r="AX351" s="18"/>
      <c r="AY351" s="18"/>
      <c r="AZ351" s="18"/>
      <c r="BA351" s="18"/>
      <c r="BB351" s="18">
        <v>0.4</v>
      </c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  <c r="BM351" s="19">
        <v>1</v>
      </c>
      <c r="BN351" s="19"/>
      <c r="BO351" s="19"/>
      <c r="BP351" s="19"/>
      <c r="BQ351" s="19"/>
      <c r="BR351" s="19"/>
      <c r="BS351" s="19"/>
      <c r="BT351" s="19"/>
      <c r="BU351" s="19">
        <v>1</v>
      </c>
      <c r="BV351" s="19">
        <v>1</v>
      </c>
      <c r="BW351" s="19"/>
      <c r="BX351" s="19"/>
      <c r="BY351" s="19"/>
      <c r="BZ351" s="19"/>
      <c r="CA351" s="19"/>
      <c r="CB351" s="19"/>
      <c r="CC351" s="19"/>
      <c r="CD351" s="19"/>
      <c r="CE351" s="19"/>
      <c r="CF351" s="19"/>
      <c r="CG351" s="19"/>
      <c r="CH351" s="19"/>
      <c r="CI351" s="19"/>
      <c r="CJ351" s="19"/>
      <c r="CK351" s="19"/>
      <c r="CL351" s="19"/>
      <c r="CM351" s="19"/>
      <c r="CN351" s="19"/>
      <c r="CO351" s="19"/>
      <c r="CP351" s="19">
        <v>1</v>
      </c>
      <c r="CQ351" s="19"/>
      <c r="CR351" s="19"/>
      <c r="CS351" s="19"/>
      <c r="CT351" s="19"/>
      <c r="CU351" s="19"/>
      <c r="CV351" s="19"/>
      <c r="CW351" s="19"/>
      <c r="CX351" s="19"/>
      <c r="CY351" s="19"/>
      <c r="CZ351" s="19"/>
      <c r="DA351" s="19"/>
      <c r="DB351" s="19"/>
      <c r="DC351" s="19"/>
      <c r="DD351" s="19"/>
      <c r="DE351" s="19"/>
      <c r="DF351" s="19"/>
      <c r="DG351" s="19"/>
      <c r="DH351" s="19"/>
      <c r="DI351" s="19"/>
      <c r="DJ351" s="19"/>
      <c r="DK351" s="19"/>
      <c r="DL351" s="19"/>
      <c r="DM351" s="19"/>
      <c r="DN351" s="19"/>
      <c r="DO351" s="19"/>
      <c r="DP351" s="19"/>
      <c r="DQ351" s="19"/>
      <c r="DR351" s="19"/>
      <c r="DS351" s="19"/>
      <c r="DT351" s="23"/>
      <c r="DU351" s="19"/>
      <c r="DV351" s="19"/>
      <c r="DW351" s="23"/>
      <c r="DX351" s="18"/>
      <c r="DY351" s="18"/>
      <c r="DZ351" s="22"/>
      <c r="EA351" s="19"/>
      <c r="EB351" s="19"/>
      <c r="EC351" s="19"/>
      <c r="ED351" s="19"/>
      <c r="EE351" s="19"/>
      <c r="EF351" s="19"/>
      <c r="EG351" s="23"/>
      <c r="EH351" s="18"/>
      <c r="EI351" s="18"/>
      <c r="EJ351" s="18"/>
      <c r="EK351" s="18"/>
      <c r="EL351" s="18"/>
      <c r="EM351" s="18"/>
      <c r="EN351" s="22"/>
      <c r="EO351" s="18"/>
      <c r="EP351" s="18"/>
      <c r="EQ351" s="18"/>
      <c r="ER351" s="18"/>
      <c r="ES351" s="18"/>
      <c r="ET351" s="18"/>
      <c r="EU351" s="22"/>
      <c r="EV351">
        <v>5</v>
      </c>
      <c r="EW351" t="s">
        <v>2989</v>
      </c>
      <c r="FI351" s="18"/>
      <c r="FJ351" s="18"/>
      <c r="FK351" s="18"/>
      <c r="FL351" s="18"/>
      <c r="FM351" s="18"/>
      <c r="FN351" s="18"/>
      <c r="FO351" s="18"/>
      <c r="FP351" s="18"/>
      <c r="FQ351" s="18"/>
      <c r="FR351" s="18"/>
      <c r="FS351" s="18"/>
      <c r="FT351" s="18"/>
      <c r="FU351" s="18"/>
      <c r="FV351" s="58"/>
      <c r="FW351" s="19"/>
      <c r="FX351" s="19"/>
      <c r="FY351" s="19"/>
      <c r="FZ351" s="19"/>
      <c r="GA351" s="19"/>
      <c r="GB351" s="19"/>
      <c r="GC351" s="19"/>
      <c r="GD351" s="19"/>
      <c r="GE351" s="19"/>
      <c r="GF351" s="19"/>
      <c r="GG351" s="19"/>
      <c r="GH351" s="19"/>
      <c r="GI351" s="19"/>
      <c r="GJ351" s="19"/>
      <c r="GK351" s="19"/>
      <c r="GL351" s="19"/>
      <c r="GM351" s="19"/>
      <c r="GN351" s="19"/>
      <c r="GO351" s="19"/>
      <c r="GP351" s="19"/>
      <c r="GQ351" s="19"/>
      <c r="GR351" s="19"/>
      <c r="GS351" s="19"/>
      <c r="GT351" s="19"/>
      <c r="GU351" s="19"/>
      <c r="GV351" s="19"/>
      <c r="GW351" s="19"/>
      <c r="GX351" s="19"/>
      <c r="GY351" s="19"/>
      <c r="GZ351" s="59"/>
      <c r="HA351" s="19"/>
      <c r="HB351" s="19"/>
      <c r="HC351" s="19"/>
      <c r="HD351" s="19"/>
      <c r="HE351" s="19"/>
      <c r="HF351" s="19"/>
      <c r="HG351" s="19"/>
      <c r="HH351" s="19"/>
      <c r="HI351" s="19"/>
      <c r="HJ351" s="19"/>
      <c r="HK351" s="19"/>
      <c r="HL351" s="19"/>
      <c r="HM351" s="19"/>
      <c r="HN351" s="19"/>
      <c r="HO351" s="19"/>
      <c r="HP351" s="19"/>
    </row>
    <row r="352" spans="2:224" ht="15.75" thickBot="1" x14ac:dyDescent="0.3">
      <c r="B352">
        <v>885</v>
      </c>
      <c r="C352">
        <v>904</v>
      </c>
      <c r="D352" s="62">
        <v>44128</v>
      </c>
      <c r="E352" t="s">
        <v>2986</v>
      </c>
      <c r="F352">
        <v>31984956999</v>
      </c>
      <c r="G352">
        <v>0</v>
      </c>
      <c r="H352">
        <v>0</v>
      </c>
      <c r="I352" t="s">
        <v>2987</v>
      </c>
      <c r="J352" t="s">
        <v>20</v>
      </c>
      <c r="K352" t="s">
        <v>825</v>
      </c>
      <c r="L352" t="s">
        <v>2987</v>
      </c>
      <c r="M352" t="s">
        <v>2378</v>
      </c>
      <c r="N352" t="s">
        <v>2379</v>
      </c>
      <c r="O352" t="s">
        <v>2381</v>
      </c>
      <c r="P352">
        <v>5</v>
      </c>
      <c r="R352">
        <v>129.9</v>
      </c>
      <c r="S352">
        <v>12.9</v>
      </c>
      <c r="T352" t="s">
        <v>2426</v>
      </c>
      <c r="U352">
        <v>10</v>
      </c>
      <c r="V352" t="s">
        <v>3002</v>
      </c>
      <c r="Y352" s="18">
        <v>0.81399999999999995</v>
      </c>
      <c r="Z352" s="18"/>
      <c r="AA352" s="18"/>
      <c r="AB352" s="18"/>
      <c r="AC352" s="18"/>
      <c r="AD352" s="18">
        <v>0.5</v>
      </c>
      <c r="AE352" s="18"/>
      <c r="AF352" s="18"/>
      <c r="AG352" s="18">
        <v>1</v>
      </c>
      <c r="AH352">
        <v>0</v>
      </c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>
        <v>0</v>
      </c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  <c r="BM352" s="19">
        <v>1</v>
      </c>
      <c r="BN352" s="19"/>
      <c r="BO352" s="19"/>
      <c r="BP352" s="19"/>
      <c r="BQ352" s="19"/>
      <c r="BR352" s="19">
        <v>1</v>
      </c>
      <c r="BS352" s="19"/>
      <c r="BT352" s="19"/>
      <c r="BU352" s="19">
        <v>1</v>
      </c>
      <c r="BV352" s="19"/>
      <c r="BW352" s="19"/>
      <c r="BX352" s="19"/>
      <c r="BY352" s="19"/>
      <c r="BZ352" s="19"/>
      <c r="CA352" s="19"/>
      <c r="CB352" s="19"/>
      <c r="CC352" s="19"/>
      <c r="CD352" s="19"/>
      <c r="CE352" s="19"/>
      <c r="CF352" s="19"/>
      <c r="CG352" s="19"/>
      <c r="CH352" s="19"/>
      <c r="CI352" s="19"/>
      <c r="CJ352" s="19"/>
      <c r="CK352" s="19"/>
      <c r="CL352" s="19"/>
      <c r="CM352" s="19"/>
      <c r="CN352" s="19"/>
      <c r="CO352" s="19"/>
      <c r="CP352" s="19"/>
      <c r="CQ352" s="19"/>
      <c r="CR352" s="19"/>
      <c r="CS352" s="19"/>
      <c r="CT352" s="19"/>
      <c r="CU352" s="19"/>
      <c r="CV352" s="19"/>
      <c r="CW352" s="19"/>
      <c r="CX352" s="19"/>
      <c r="CY352" s="19"/>
      <c r="CZ352" s="19"/>
      <c r="DA352" s="19"/>
      <c r="DB352" s="19"/>
      <c r="DC352" s="19"/>
      <c r="DD352" s="19"/>
      <c r="DE352" s="19"/>
      <c r="DF352" s="19"/>
      <c r="DG352" s="19"/>
      <c r="DH352" s="19"/>
      <c r="DI352" s="19"/>
      <c r="DJ352" s="19"/>
      <c r="DK352" s="19"/>
      <c r="DL352" s="19"/>
      <c r="DM352" s="19"/>
      <c r="DN352" s="19"/>
      <c r="DO352" s="19"/>
      <c r="DP352" s="19"/>
      <c r="DQ352" s="19"/>
      <c r="DR352" s="19"/>
      <c r="DS352" s="19"/>
      <c r="DT352" s="23"/>
      <c r="DU352" s="19"/>
      <c r="DV352" s="19"/>
      <c r="DW352" s="23"/>
      <c r="DX352" s="18"/>
      <c r="DY352" s="18"/>
      <c r="DZ352" s="22"/>
      <c r="EA352" s="19"/>
      <c r="EB352" s="19"/>
      <c r="EC352" s="19"/>
      <c r="ED352" s="19"/>
      <c r="EE352" s="19"/>
      <c r="EF352" s="19"/>
      <c r="EG352" s="23"/>
      <c r="EH352" s="18"/>
      <c r="EI352" s="18"/>
      <c r="EJ352" s="18"/>
      <c r="EK352" s="18"/>
      <c r="EL352" s="18"/>
      <c r="EM352" s="18"/>
      <c r="EN352" s="22"/>
      <c r="EO352" s="18"/>
      <c r="EP352" s="18"/>
      <c r="EQ352" s="18"/>
      <c r="ER352" s="18"/>
      <c r="ES352" s="18"/>
      <c r="ET352" s="18"/>
      <c r="EU352" s="22"/>
      <c r="FI352" s="18"/>
      <c r="FJ352" s="18"/>
      <c r="FK352" s="18"/>
      <c r="FL352" s="18"/>
      <c r="FM352" s="18"/>
      <c r="FN352" s="18"/>
      <c r="FO352" s="18"/>
      <c r="FP352" s="18"/>
      <c r="FQ352" s="18"/>
      <c r="FR352" s="18"/>
      <c r="FS352" s="18"/>
      <c r="FT352" s="18"/>
      <c r="FU352" s="18"/>
      <c r="FV352" s="58"/>
      <c r="FW352" s="19"/>
      <c r="FX352" s="19"/>
      <c r="FY352" s="19"/>
      <c r="FZ352" s="19"/>
      <c r="GA352" s="19"/>
      <c r="GB352" s="19"/>
      <c r="GC352" s="19"/>
      <c r="GD352" s="19"/>
      <c r="GE352" s="19"/>
      <c r="GF352" s="19"/>
      <c r="GG352" s="19"/>
      <c r="GH352" s="19"/>
      <c r="GI352" s="19"/>
      <c r="GJ352" s="19"/>
      <c r="GK352" s="19"/>
      <c r="GL352" s="19"/>
      <c r="GM352" s="19"/>
      <c r="GN352" s="19"/>
      <c r="GO352" s="19"/>
      <c r="GP352" s="19"/>
      <c r="GQ352" s="19"/>
      <c r="GR352" s="19"/>
      <c r="GS352" s="19"/>
      <c r="GT352" s="19"/>
      <c r="GU352" s="19"/>
      <c r="GV352" s="19"/>
      <c r="GW352" s="19"/>
      <c r="GX352" s="19"/>
      <c r="GY352" s="19"/>
      <c r="GZ352" s="59"/>
      <c r="HA352" s="19"/>
      <c r="HB352" s="19"/>
      <c r="HC352" s="19"/>
      <c r="HD352" s="19"/>
      <c r="HE352" s="19"/>
      <c r="HF352" s="19"/>
      <c r="HG352" s="19"/>
      <c r="HH352" s="19"/>
      <c r="HI352" s="19"/>
      <c r="HJ352" s="19"/>
      <c r="HK352" s="19"/>
      <c r="HL352" s="19"/>
      <c r="HM352" s="19"/>
      <c r="HN352" s="19"/>
      <c r="HO352" s="19"/>
      <c r="HP352" s="19"/>
    </row>
    <row r="353" spans="2:224" ht="15.75" thickBot="1" x14ac:dyDescent="0.3">
      <c r="B353">
        <v>883</v>
      </c>
      <c r="C353">
        <v>883</v>
      </c>
      <c r="D353" s="62">
        <v>44128</v>
      </c>
      <c r="E353" t="s">
        <v>2921</v>
      </c>
      <c r="F353">
        <v>31982511057</v>
      </c>
      <c r="G353" t="s">
        <v>2923</v>
      </c>
      <c r="H353">
        <v>0</v>
      </c>
      <c r="I353" t="s">
        <v>2922</v>
      </c>
      <c r="J353" t="s">
        <v>20</v>
      </c>
      <c r="K353" t="s">
        <v>90</v>
      </c>
      <c r="M353" t="s">
        <v>2378</v>
      </c>
      <c r="N353" t="s">
        <v>2379</v>
      </c>
      <c r="O353" t="s">
        <v>2381</v>
      </c>
      <c r="P353">
        <v>5</v>
      </c>
      <c r="R353">
        <v>149.80000000000001</v>
      </c>
      <c r="S353">
        <v>12.9</v>
      </c>
      <c r="T353" t="s">
        <v>2404</v>
      </c>
      <c r="U353">
        <v>10</v>
      </c>
      <c r="V353" t="s">
        <v>3000</v>
      </c>
      <c r="Y353" s="18">
        <v>0.88800000000000001</v>
      </c>
      <c r="Z353" s="18"/>
      <c r="AA353" s="18"/>
      <c r="AB353" s="18"/>
      <c r="AC353" s="18"/>
      <c r="AD353" s="18">
        <v>1</v>
      </c>
      <c r="AE353" s="18"/>
      <c r="AF353" s="18"/>
      <c r="AG353" s="18">
        <v>1</v>
      </c>
      <c r="AH353">
        <v>1</v>
      </c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>
        <v>0</v>
      </c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  <c r="BM353" s="19">
        <v>1</v>
      </c>
      <c r="BN353" s="19"/>
      <c r="BO353" s="19"/>
      <c r="BP353" s="19"/>
      <c r="BQ353" s="19"/>
      <c r="BR353" s="19">
        <v>2</v>
      </c>
      <c r="BS353" s="19"/>
      <c r="BT353" s="19"/>
      <c r="BU353" s="19">
        <v>1</v>
      </c>
      <c r="BV353" s="19">
        <v>1</v>
      </c>
      <c r="BW353" s="19"/>
      <c r="BX353" s="19"/>
      <c r="BY353" s="19"/>
      <c r="BZ353" s="19"/>
      <c r="CA353" s="19"/>
      <c r="CB353" s="19"/>
      <c r="CC353" s="19"/>
      <c r="CD353" s="19"/>
      <c r="CE353" s="19"/>
      <c r="CF353" s="19"/>
      <c r="CG353" s="19"/>
      <c r="CH353" s="19"/>
      <c r="CI353" s="19"/>
      <c r="CJ353" s="19"/>
      <c r="CK353" s="19"/>
      <c r="CL353" s="19"/>
      <c r="CM353" s="19"/>
      <c r="CN353" s="19"/>
      <c r="CO353" s="19"/>
      <c r="CP353" s="19"/>
      <c r="CQ353" s="19"/>
      <c r="CR353" s="19"/>
      <c r="CS353" s="19"/>
      <c r="CT353" s="19"/>
      <c r="CU353" s="19"/>
      <c r="CV353" s="19"/>
      <c r="CW353" s="19"/>
      <c r="CX353" s="19"/>
      <c r="CY353" s="19"/>
      <c r="CZ353" s="19"/>
      <c r="DA353" s="19"/>
      <c r="DB353" s="19"/>
      <c r="DC353" s="19"/>
      <c r="DD353" s="19"/>
      <c r="DE353" s="19"/>
      <c r="DF353" s="19"/>
      <c r="DG353" s="19"/>
      <c r="DH353" s="19"/>
      <c r="DI353" s="19"/>
      <c r="DJ353" s="19"/>
      <c r="DK353" s="19"/>
      <c r="DL353" s="19"/>
      <c r="DM353" s="19"/>
      <c r="DN353" s="19"/>
      <c r="DO353" s="19"/>
      <c r="DP353" s="19"/>
      <c r="DQ353" s="19"/>
      <c r="DR353" s="19"/>
      <c r="DS353" s="19"/>
      <c r="DT353" s="23"/>
      <c r="DU353" s="19"/>
      <c r="DV353" s="19"/>
      <c r="DW353" s="23"/>
      <c r="DX353" s="18"/>
      <c r="DY353" s="18"/>
      <c r="DZ353" s="22"/>
      <c r="EA353" s="19"/>
      <c r="EB353" s="19"/>
      <c r="EC353" s="19"/>
      <c r="ED353" s="19"/>
      <c r="EE353" s="19"/>
      <c r="EF353" s="19"/>
      <c r="EG353" s="23"/>
      <c r="EH353" s="18"/>
      <c r="EI353" s="18"/>
      <c r="EJ353" s="18"/>
      <c r="EK353" s="18"/>
      <c r="EL353" s="18"/>
      <c r="EM353" s="18"/>
      <c r="EN353" s="22"/>
      <c r="EO353" s="18"/>
      <c r="EP353" s="18"/>
      <c r="EQ353" s="18"/>
      <c r="ER353" s="18"/>
      <c r="ES353" s="18"/>
      <c r="ET353" s="18"/>
      <c r="EU353" s="22"/>
      <c r="EV353">
        <v>8.5</v>
      </c>
      <c r="EW353" t="s">
        <v>2596</v>
      </c>
      <c r="FI353" s="18"/>
      <c r="FJ353" s="18"/>
      <c r="FK353" s="18"/>
      <c r="FL353" s="18"/>
      <c r="FM353" s="18"/>
      <c r="FN353" s="18"/>
      <c r="FO353" s="18"/>
      <c r="FP353" s="18"/>
      <c r="FQ353" s="18"/>
      <c r="FR353" s="18"/>
      <c r="FS353" s="18"/>
      <c r="FT353" s="18"/>
      <c r="FU353" s="18"/>
      <c r="FV353" s="58"/>
      <c r="FW353" s="19"/>
      <c r="FX353" s="19"/>
      <c r="FY353" s="19"/>
      <c r="FZ353" s="19"/>
      <c r="GA353" s="19"/>
      <c r="GB353" s="19"/>
      <c r="GC353" s="19"/>
      <c r="GD353" s="19"/>
      <c r="GE353" s="19"/>
      <c r="GF353" s="19"/>
      <c r="GG353" s="19"/>
      <c r="GH353" s="19"/>
      <c r="GI353" s="19"/>
      <c r="GJ353" s="19"/>
      <c r="GK353" s="19"/>
      <c r="GL353" s="19"/>
      <c r="GM353" s="19"/>
      <c r="GN353" s="19"/>
      <c r="GO353" s="19"/>
      <c r="GP353" s="19"/>
      <c r="GQ353" s="19"/>
      <c r="GR353" s="19"/>
      <c r="GS353" s="19"/>
      <c r="GT353" s="19"/>
      <c r="GU353" s="19"/>
      <c r="GV353" s="19"/>
      <c r="GW353" s="19"/>
      <c r="GX353" s="19"/>
      <c r="GY353" s="19"/>
      <c r="GZ353" s="59"/>
      <c r="HA353" s="19"/>
      <c r="HB353" s="19"/>
      <c r="HC353" s="19"/>
      <c r="HD353" s="19"/>
      <c r="HE353" s="19"/>
      <c r="HF353" s="19"/>
      <c r="HG353" s="19"/>
      <c r="HH353" s="19"/>
      <c r="HI353" s="19"/>
      <c r="HJ353" s="19"/>
      <c r="HK353" s="19"/>
      <c r="HL353" s="19"/>
      <c r="HM353" s="19"/>
      <c r="HN353" s="19"/>
      <c r="HO353" s="19"/>
      <c r="HP353" s="19"/>
    </row>
    <row r="354" spans="2:224" ht="15.75" thickBot="1" x14ac:dyDescent="0.3">
      <c r="B354">
        <v>879</v>
      </c>
      <c r="C354">
        <v>180</v>
      </c>
      <c r="D354" s="62">
        <v>44126</v>
      </c>
      <c r="E354" t="s">
        <v>1864</v>
      </c>
      <c r="F354" t="s">
        <v>1865</v>
      </c>
      <c r="G354" t="s">
        <v>1866</v>
      </c>
      <c r="H354">
        <v>0</v>
      </c>
      <c r="I354" t="s">
        <v>1867</v>
      </c>
      <c r="J354" t="s">
        <v>20</v>
      </c>
      <c r="K354" t="s">
        <v>428</v>
      </c>
      <c r="L354" t="s">
        <v>929</v>
      </c>
      <c r="M354" t="s">
        <v>2378</v>
      </c>
      <c r="N354" t="s">
        <v>2378</v>
      </c>
      <c r="O354" t="s">
        <v>2381</v>
      </c>
      <c r="P354" t="s">
        <v>2431</v>
      </c>
      <c r="R354">
        <v>783.81</v>
      </c>
      <c r="S354">
        <v>12.9</v>
      </c>
      <c r="T354" t="s">
        <v>2404</v>
      </c>
      <c r="Y354" s="18"/>
      <c r="Z354" s="18"/>
      <c r="AA354" s="18"/>
      <c r="AB354" s="18"/>
      <c r="AC354" s="18"/>
      <c r="AD354" s="18">
        <v>2</v>
      </c>
      <c r="AE354" s="18"/>
      <c r="AF354" s="18"/>
      <c r="AG354" s="18">
        <v>2</v>
      </c>
      <c r="AH354">
        <v>4</v>
      </c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>
        <v>0</v>
      </c>
      <c r="AV354" s="18"/>
      <c r="AW354" s="18"/>
      <c r="AX354" s="18">
        <v>2.3940000000000001</v>
      </c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  <c r="BM354" s="19"/>
      <c r="BN354" s="19"/>
      <c r="BO354" s="19"/>
      <c r="BP354" s="19"/>
      <c r="BQ354" s="19"/>
      <c r="BR354" s="19">
        <v>4</v>
      </c>
      <c r="BS354" s="19"/>
      <c r="BT354" s="19"/>
      <c r="BU354" s="19">
        <v>2</v>
      </c>
      <c r="BV354" s="19">
        <v>4</v>
      </c>
      <c r="BW354" s="19"/>
      <c r="BX354" s="19"/>
      <c r="BY354" s="19"/>
      <c r="BZ354" s="19"/>
      <c r="CA354" s="19"/>
      <c r="CB354" s="19"/>
      <c r="CC354" s="19"/>
      <c r="CD354" s="19"/>
      <c r="CE354" s="19"/>
      <c r="CF354" s="19"/>
      <c r="CG354" s="19"/>
      <c r="CH354" s="19"/>
      <c r="CI354" s="19"/>
      <c r="CJ354" s="19"/>
      <c r="CK354" s="19"/>
      <c r="CL354" s="19">
        <v>2</v>
      </c>
      <c r="CM354" s="19"/>
      <c r="CN354" s="19"/>
      <c r="CO354" s="19"/>
      <c r="CP354" s="19"/>
      <c r="CQ354" s="19"/>
      <c r="CR354" s="19"/>
      <c r="CS354" s="19"/>
      <c r="CT354" s="19"/>
      <c r="CU354" s="19"/>
      <c r="CV354" s="19"/>
      <c r="CW354" s="19"/>
      <c r="CX354" s="19"/>
      <c r="CY354" s="19"/>
      <c r="CZ354" s="19"/>
      <c r="DA354" s="19"/>
      <c r="DB354" s="19"/>
      <c r="DC354" s="19"/>
      <c r="DD354" s="19"/>
      <c r="DE354" s="19"/>
      <c r="DF354" s="19"/>
      <c r="DG354" s="19"/>
      <c r="DH354" s="19"/>
      <c r="DI354" s="19"/>
      <c r="DJ354" s="19"/>
      <c r="DK354" s="19"/>
      <c r="DL354" s="19"/>
      <c r="DM354" s="19"/>
      <c r="DN354" s="19"/>
      <c r="DO354" s="19"/>
      <c r="DP354" s="19"/>
      <c r="DQ354" s="19"/>
      <c r="DR354" s="19"/>
      <c r="DS354" s="19"/>
      <c r="DT354" s="23"/>
      <c r="DU354" s="19"/>
      <c r="DV354" s="19"/>
      <c r="DW354" s="23"/>
      <c r="DX354" s="18"/>
      <c r="DY354" s="18"/>
      <c r="DZ354" s="22"/>
      <c r="EA354" s="19"/>
      <c r="EB354" s="19"/>
      <c r="EC354" s="19"/>
      <c r="ED354" s="19"/>
      <c r="EE354" s="19"/>
      <c r="EF354" s="19"/>
      <c r="EG354" s="23"/>
      <c r="EH354" s="18"/>
      <c r="EI354" s="18"/>
      <c r="EJ354" s="18"/>
      <c r="EK354" s="18"/>
      <c r="EL354" s="18"/>
      <c r="EM354" s="18"/>
      <c r="EN354" s="22"/>
      <c r="EO354" s="18"/>
      <c r="EP354" s="18"/>
      <c r="EQ354" s="18"/>
      <c r="ER354" s="18"/>
      <c r="ES354" s="18"/>
      <c r="ET354" s="18"/>
      <c r="EU354" s="22"/>
      <c r="EV354">
        <v>15</v>
      </c>
      <c r="EW354" t="s">
        <v>2980</v>
      </c>
      <c r="FI354" s="18"/>
      <c r="FJ354" s="18"/>
      <c r="FK354" s="18"/>
      <c r="FL354" s="18"/>
      <c r="FM354" s="18"/>
      <c r="FN354" s="18"/>
      <c r="FO354" s="18"/>
      <c r="FP354" s="18"/>
      <c r="FQ354" s="18"/>
      <c r="FR354" s="18"/>
      <c r="FS354" s="18">
        <v>0.5</v>
      </c>
      <c r="FT354" s="18">
        <v>3.29</v>
      </c>
      <c r="FU354" s="18"/>
      <c r="FV354" s="58"/>
      <c r="FW354" s="19"/>
      <c r="FX354" s="19"/>
      <c r="FY354" s="19"/>
      <c r="FZ354" s="19"/>
      <c r="GA354" s="19"/>
      <c r="GB354" s="19"/>
      <c r="GC354" s="19"/>
      <c r="GD354" s="19"/>
      <c r="GE354" s="19"/>
      <c r="GF354" s="19"/>
      <c r="GG354" s="19"/>
      <c r="GH354" s="19"/>
      <c r="GI354" s="19"/>
      <c r="GJ354" s="19"/>
      <c r="GK354" s="19"/>
      <c r="GL354" s="19"/>
      <c r="GM354" s="19"/>
      <c r="GN354" s="19"/>
      <c r="GO354" s="19"/>
      <c r="GP354" s="19"/>
      <c r="GQ354" s="19"/>
      <c r="GR354" s="19"/>
      <c r="GS354" s="19"/>
      <c r="GT354" s="19"/>
      <c r="GU354" s="19"/>
      <c r="GV354" s="19"/>
      <c r="GW354" s="19">
        <v>1</v>
      </c>
      <c r="GX354" s="19">
        <v>2</v>
      </c>
      <c r="GY354" s="19"/>
      <c r="GZ354" s="59"/>
      <c r="HA354" s="19"/>
      <c r="HB354" s="19"/>
      <c r="HC354" s="19"/>
      <c r="HD354" s="19"/>
      <c r="HE354" s="19"/>
      <c r="HF354" s="19"/>
      <c r="HG354" s="19"/>
      <c r="HH354" s="19"/>
      <c r="HI354" s="19"/>
      <c r="HJ354" s="19"/>
      <c r="HK354" s="19"/>
      <c r="HL354" s="19"/>
      <c r="HM354" s="19"/>
      <c r="HN354" s="19"/>
      <c r="HO354" s="19"/>
      <c r="HP354" s="19"/>
    </row>
    <row r="355" spans="2:224" ht="15.75" thickBot="1" x14ac:dyDescent="0.3">
      <c r="B355">
        <v>856</v>
      </c>
      <c r="C355">
        <v>520</v>
      </c>
      <c r="D355" s="62">
        <v>44120</v>
      </c>
      <c r="E355" t="s">
        <v>888</v>
      </c>
      <c r="F355">
        <v>31999942002</v>
      </c>
      <c r="G355">
        <v>0</v>
      </c>
      <c r="H355">
        <v>0</v>
      </c>
      <c r="I355" t="s">
        <v>889</v>
      </c>
      <c r="J355" t="s">
        <v>20</v>
      </c>
      <c r="K355" t="s">
        <v>90</v>
      </c>
      <c r="L355" t="s">
        <v>889</v>
      </c>
      <c r="M355" t="s">
        <v>2378</v>
      </c>
      <c r="N355" t="s">
        <v>2378</v>
      </c>
      <c r="O355" t="s">
        <v>2382</v>
      </c>
      <c r="P355" t="s">
        <v>2382</v>
      </c>
      <c r="R355">
        <v>92.2</v>
      </c>
      <c r="S355">
        <v>12.9</v>
      </c>
      <c r="T355" t="s">
        <v>2395</v>
      </c>
      <c r="Y355" s="18"/>
      <c r="Z355" s="18"/>
      <c r="AA355" s="18"/>
      <c r="AB355" s="18"/>
      <c r="AC355" s="18"/>
      <c r="AD355" s="18"/>
      <c r="AE355" s="18"/>
      <c r="AF355" s="18"/>
      <c r="AG355" s="18">
        <v>1</v>
      </c>
      <c r="AH355">
        <v>1</v>
      </c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>
        <v>0</v>
      </c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9"/>
      <c r="BN355" s="19"/>
      <c r="BO355" s="19"/>
      <c r="BP355" s="19"/>
      <c r="BQ355" s="19"/>
      <c r="BR355" s="19"/>
      <c r="BS355" s="19"/>
      <c r="BT355" s="19"/>
      <c r="BU355" s="19">
        <v>1</v>
      </c>
      <c r="BV355" s="19">
        <v>1</v>
      </c>
      <c r="BW355" s="19"/>
      <c r="BX355" s="19"/>
      <c r="BY355" s="19"/>
      <c r="BZ355" s="19"/>
      <c r="CA355" s="19"/>
      <c r="CB355" s="19"/>
      <c r="CC355" s="19"/>
      <c r="CD355" s="19"/>
      <c r="CE355" s="19"/>
      <c r="CF355" s="19"/>
      <c r="CG355" s="19"/>
      <c r="CH355" s="19"/>
      <c r="CI355" s="19"/>
      <c r="CJ355" s="19"/>
      <c r="CK355" s="19"/>
      <c r="CL355" s="19"/>
      <c r="CM355" s="19"/>
      <c r="CN355" s="19"/>
      <c r="CO355" s="19"/>
      <c r="CP355" s="19"/>
      <c r="CQ355" s="19"/>
      <c r="CR355" s="19"/>
      <c r="CS355" s="19"/>
      <c r="CT355" s="19"/>
      <c r="CU355" s="19"/>
      <c r="CV355" s="19"/>
      <c r="CW355" s="19"/>
      <c r="CX355" s="19"/>
      <c r="CY355" s="19"/>
      <c r="CZ355" s="19"/>
      <c r="DA355" s="19"/>
      <c r="DB355" s="19"/>
      <c r="DC355" s="19"/>
      <c r="DD355" s="19"/>
      <c r="DE355" s="19">
        <v>6</v>
      </c>
      <c r="DF355" s="19"/>
      <c r="DG355" s="19"/>
      <c r="DH355" s="19"/>
      <c r="DI355" s="19"/>
      <c r="DJ355" s="19"/>
      <c r="DK355" s="19"/>
      <c r="DL355" s="19"/>
      <c r="DM355" s="19"/>
      <c r="DN355" s="19"/>
      <c r="DO355" s="19"/>
      <c r="DP355" s="19"/>
      <c r="DQ355" s="19"/>
      <c r="DR355" s="19"/>
      <c r="DS355" s="19"/>
      <c r="DT355" s="23"/>
      <c r="DU355" s="19"/>
      <c r="DV355" s="19"/>
      <c r="DW355" s="23"/>
      <c r="DX355" s="18"/>
      <c r="DY355" s="18"/>
      <c r="DZ355" s="22"/>
      <c r="EA355" s="19"/>
      <c r="EB355" s="19"/>
      <c r="EC355" s="19"/>
      <c r="ED355" s="19"/>
      <c r="EE355" s="19"/>
      <c r="EF355" s="19"/>
      <c r="EG355" s="23"/>
      <c r="EH355" s="18"/>
      <c r="EI355" s="18"/>
      <c r="EJ355" s="18"/>
      <c r="EK355" s="18"/>
      <c r="EL355" s="18"/>
      <c r="EM355" s="18"/>
      <c r="EN355" s="22"/>
      <c r="EO355" s="18"/>
      <c r="EP355" s="18"/>
      <c r="EQ355" s="18"/>
      <c r="ER355" s="18"/>
      <c r="ES355" s="18"/>
      <c r="ET355" s="18"/>
      <c r="EU355" s="22"/>
      <c r="FI355" s="18"/>
      <c r="FJ355" s="18"/>
      <c r="FK355" s="18"/>
      <c r="FL355" s="18"/>
      <c r="FM355" s="18"/>
      <c r="FN355" s="18"/>
      <c r="FO355" s="18"/>
      <c r="FP355" s="18"/>
      <c r="FQ355" s="18"/>
      <c r="FR355" s="18"/>
      <c r="FS355" s="18"/>
      <c r="FT355" s="18"/>
      <c r="FU355" s="18"/>
      <c r="FV355" s="58"/>
      <c r="FW355" s="19"/>
      <c r="FX355" s="19"/>
      <c r="FY355" s="19"/>
      <c r="FZ355" s="19"/>
      <c r="GA355" s="19"/>
      <c r="GB355" s="19"/>
      <c r="GC355" s="19"/>
      <c r="GD355" s="19"/>
      <c r="GE355" s="19"/>
      <c r="GF355" s="19"/>
      <c r="GG355" s="19"/>
      <c r="GH355" s="19"/>
      <c r="GI355" s="19"/>
      <c r="GJ355" s="19"/>
      <c r="GK355" s="19"/>
      <c r="GL355" s="19"/>
      <c r="GM355" s="19"/>
      <c r="GN355" s="19"/>
      <c r="GO355" s="19"/>
      <c r="GP355" s="19"/>
      <c r="GQ355" s="19"/>
      <c r="GR355" s="19"/>
      <c r="GS355" s="19"/>
      <c r="GT355" s="19"/>
      <c r="GU355" s="19"/>
      <c r="GV355" s="19"/>
      <c r="GW355" s="19"/>
      <c r="GX355" s="19"/>
      <c r="GY355" s="19"/>
      <c r="GZ355" s="59"/>
      <c r="HA355" s="19"/>
      <c r="HB355" s="19"/>
      <c r="HC355" s="19"/>
      <c r="HD355" s="19"/>
      <c r="HE355" s="19"/>
      <c r="HF355" s="19"/>
      <c r="HG355" s="19"/>
      <c r="HH355" s="19"/>
      <c r="HI355" s="19"/>
      <c r="HJ355" s="19"/>
      <c r="HK355" s="19"/>
      <c r="HL355" s="19"/>
      <c r="HM355" s="19"/>
      <c r="HN355" s="19"/>
      <c r="HO355" s="19"/>
      <c r="HP355" s="19"/>
    </row>
    <row r="356" spans="2:224" ht="15.75" thickBot="1" x14ac:dyDescent="0.3">
      <c r="B356">
        <v>855</v>
      </c>
      <c r="C356">
        <v>895</v>
      </c>
      <c r="D356" s="62">
        <v>44120</v>
      </c>
      <c r="E356" t="s">
        <v>2954</v>
      </c>
      <c r="F356">
        <v>31998112688</v>
      </c>
      <c r="G356">
        <v>0</v>
      </c>
      <c r="H356">
        <v>0</v>
      </c>
      <c r="I356" t="s">
        <v>2955</v>
      </c>
      <c r="J356" t="s">
        <v>20</v>
      </c>
      <c r="K356" t="s">
        <v>90</v>
      </c>
      <c r="L356" t="s">
        <v>2955</v>
      </c>
      <c r="M356" t="s">
        <v>2378</v>
      </c>
      <c r="N356" t="s">
        <v>617</v>
      </c>
      <c r="O356" t="s">
        <v>2381</v>
      </c>
      <c r="P356">
        <v>15</v>
      </c>
      <c r="R356">
        <v>239.9</v>
      </c>
      <c r="S356">
        <v>12.9</v>
      </c>
      <c r="T356" t="s">
        <v>2420</v>
      </c>
      <c r="Y356" s="18">
        <v>1.05</v>
      </c>
      <c r="Z356" s="18"/>
      <c r="AA356" s="18"/>
      <c r="AB356" s="18"/>
      <c r="AC356" s="18"/>
      <c r="AD356" s="18">
        <v>1</v>
      </c>
      <c r="AE356" s="18">
        <v>0.5</v>
      </c>
      <c r="AF356" s="18"/>
      <c r="AG356" s="18">
        <v>1</v>
      </c>
      <c r="AH356">
        <v>1</v>
      </c>
      <c r="AI356" s="18"/>
      <c r="AJ356" s="18"/>
      <c r="AK356" s="18"/>
      <c r="AL356" s="18">
        <v>0.5</v>
      </c>
      <c r="AM356" s="18"/>
      <c r="AN356" s="18"/>
      <c r="AO356" s="18"/>
      <c r="AP356" s="18"/>
      <c r="AQ356" s="18"/>
      <c r="AR356" s="18"/>
      <c r="AS356" s="18"/>
      <c r="AT356" s="18"/>
      <c r="AU356">
        <v>0</v>
      </c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9">
        <v>1</v>
      </c>
      <c r="BN356" s="19"/>
      <c r="BO356" s="19"/>
      <c r="BP356" s="19"/>
      <c r="BQ356" s="19"/>
      <c r="BR356" s="19">
        <v>2</v>
      </c>
      <c r="BS356" s="19">
        <v>1</v>
      </c>
      <c r="BT356" s="19"/>
      <c r="BU356" s="19">
        <v>1</v>
      </c>
      <c r="BV356" s="19">
        <v>1</v>
      </c>
      <c r="BW356" s="19"/>
      <c r="BX356" s="19"/>
      <c r="BY356" s="19"/>
      <c r="BZ356" s="19">
        <v>1</v>
      </c>
      <c r="CA356" s="19"/>
      <c r="CB356" s="19"/>
      <c r="CC356" s="19"/>
      <c r="CD356" s="19"/>
      <c r="CE356" s="19"/>
      <c r="CF356" s="19"/>
      <c r="CG356" s="19"/>
      <c r="CH356" s="19"/>
      <c r="CI356" s="19"/>
      <c r="CJ356" s="19"/>
      <c r="CK356" s="19"/>
      <c r="CL356" s="19"/>
      <c r="CM356" s="19"/>
      <c r="CN356" s="19"/>
      <c r="CO356" s="19"/>
      <c r="CP356" s="19"/>
      <c r="CQ356" s="19"/>
      <c r="CR356" s="19"/>
      <c r="CS356" s="19"/>
      <c r="CT356" s="19"/>
      <c r="CU356" s="19"/>
      <c r="CV356" s="19"/>
      <c r="CW356" s="19"/>
      <c r="CX356" s="19"/>
      <c r="CY356" s="19"/>
      <c r="CZ356" s="19"/>
      <c r="DA356" s="19"/>
      <c r="DB356" s="19">
        <v>1</v>
      </c>
      <c r="DC356" s="19"/>
      <c r="DD356" s="19"/>
      <c r="DE356" s="19"/>
      <c r="DF356" s="19"/>
      <c r="DG356" s="19"/>
      <c r="DH356" s="19"/>
      <c r="DI356" s="19"/>
      <c r="DJ356" s="19"/>
      <c r="DK356" s="19"/>
      <c r="DL356" s="19"/>
      <c r="DM356" s="19"/>
      <c r="DN356" s="19"/>
      <c r="DO356" s="19"/>
      <c r="DP356" s="19"/>
      <c r="DQ356" s="19"/>
      <c r="DR356" s="19"/>
      <c r="DS356" s="19"/>
      <c r="DT356" s="23"/>
      <c r="DU356" s="19"/>
      <c r="DV356" s="19"/>
      <c r="DW356" s="23"/>
      <c r="DX356" s="18"/>
      <c r="DY356" s="18"/>
      <c r="DZ356" s="22"/>
      <c r="EA356" s="19"/>
      <c r="EB356" s="19"/>
      <c r="EC356" s="19"/>
      <c r="ED356" s="19"/>
      <c r="EE356" s="19"/>
      <c r="EF356" s="19"/>
      <c r="EG356" s="23"/>
      <c r="EH356" s="18"/>
      <c r="EI356" s="18"/>
      <c r="EJ356" s="18"/>
      <c r="EK356" s="18"/>
      <c r="EL356" s="18"/>
      <c r="EM356" s="18"/>
      <c r="EN356" s="22"/>
      <c r="EO356" s="18"/>
      <c r="EP356" s="18"/>
      <c r="EQ356" s="18"/>
      <c r="ER356" s="18"/>
      <c r="ES356" s="18"/>
      <c r="ET356" s="18"/>
      <c r="EU356" s="22"/>
      <c r="FC356">
        <v>0.81799999999999995</v>
      </c>
      <c r="FD356">
        <v>1</v>
      </c>
      <c r="FI356" s="18"/>
      <c r="FJ356" s="18"/>
      <c r="FK356" s="18"/>
      <c r="FL356" s="18"/>
      <c r="FM356" s="18"/>
      <c r="FN356" s="18">
        <v>0.86799999999999999</v>
      </c>
      <c r="FO356" s="18"/>
      <c r="FP356" s="18"/>
      <c r="FQ356" s="18"/>
      <c r="FR356" s="18"/>
      <c r="FS356" s="18"/>
      <c r="FT356" s="18"/>
      <c r="FU356" s="18"/>
      <c r="FV356" s="58"/>
      <c r="FW356" s="19"/>
      <c r="FX356" s="19"/>
      <c r="FY356" s="19"/>
      <c r="FZ356" s="19"/>
      <c r="GA356" s="19"/>
      <c r="GB356" s="19"/>
      <c r="GC356" s="19"/>
      <c r="GD356" s="19"/>
      <c r="GE356" s="19"/>
      <c r="GF356" s="19"/>
      <c r="GG356" s="19"/>
      <c r="GH356" s="19"/>
      <c r="GI356" s="19"/>
      <c r="GJ356" s="19"/>
      <c r="GK356" s="19"/>
      <c r="GL356" s="19"/>
      <c r="GM356" s="19"/>
      <c r="GN356" s="19"/>
      <c r="GO356" s="19"/>
      <c r="GP356" s="19"/>
      <c r="GQ356" s="19"/>
      <c r="GR356" s="19">
        <v>1</v>
      </c>
      <c r="GS356" s="19"/>
      <c r="GT356" s="19"/>
      <c r="GU356" s="19"/>
      <c r="GV356" s="19"/>
      <c r="GW356" s="19"/>
      <c r="GX356" s="19"/>
      <c r="GY356" s="19"/>
      <c r="GZ356" s="59"/>
      <c r="HA356" s="19"/>
      <c r="HB356" s="19"/>
      <c r="HC356" s="19"/>
      <c r="HD356" s="19"/>
      <c r="HE356" s="19"/>
      <c r="HF356" s="19"/>
      <c r="HG356" s="19"/>
      <c r="HH356" s="19"/>
      <c r="HI356" s="19"/>
      <c r="HJ356" s="19"/>
      <c r="HK356" s="19"/>
      <c r="HL356" s="19"/>
      <c r="HM356" s="19"/>
      <c r="HN356" s="19"/>
      <c r="HO356" s="19"/>
      <c r="HP356" s="19"/>
    </row>
    <row r="357" spans="2:224" ht="15.75" thickBot="1" x14ac:dyDescent="0.3">
      <c r="B357">
        <v>840</v>
      </c>
      <c r="C357">
        <v>446</v>
      </c>
      <c r="D357" s="62">
        <v>44115</v>
      </c>
      <c r="E357" t="s">
        <v>1048</v>
      </c>
      <c r="F357">
        <v>31989907238</v>
      </c>
      <c r="G357">
        <v>0</v>
      </c>
      <c r="H357">
        <v>0</v>
      </c>
      <c r="I357" t="s">
        <v>1049</v>
      </c>
      <c r="J357" t="s">
        <v>20</v>
      </c>
      <c r="K357" t="s">
        <v>127</v>
      </c>
      <c r="M357" t="s">
        <v>2378</v>
      </c>
      <c r="N357" t="s">
        <v>2378</v>
      </c>
      <c r="O357" t="s">
        <v>2381</v>
      </c>
      <c r="P357" t="s">
        <v>2431</v>
      </c>
      <c r="R357">
        <v>170</v>
      </c>
      <c r="S357">
        <v>12.9</v>
      </c>
      <c r="T357" t="s">
        <v>2395</v>
      </c>
      <c r="Y357" s="18"/>
      <c r="Z357" s="18"/>
      <c r="AA357" s="18"/>
      <c r="AB357" s="18"/>
      <c r="AC357" s="18"/>
      <c r="AD357" s="18">
        <v>0.5</v>
      </c>
      <c r="AE357" s="18"/>
      <c r="AF357" s="18"/>
      <c r="AG357" s="18">
        <v>1</v>
      </c>
      <c r="AH357">
        <v>1</v>
      </c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>
        <v>0</v>
      </c>
      <c r="AV357" s="18"/>
      <c r="AW357" s="18"/>
      <c r="AX357" s="18"/>
      <c r="AY357" s="18"/>
      <c r="AZ357" s="18"/>
      <c r="BA357" s="18">
        <v>1.0820000000000001</v>
      </c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  <c r="BM357" s="19"/>
      <c r="BN357" s="19"/>
      <c r="BO357" s="19"/>
      <c r="BP357" s="19"/>
      <c r="BQ357" s="19"/>
      <c r="BR357" s="19">
        <v>1</v>
      </c>
      <c r="BS357" s="19"/>
      <c r="BT357" s="19"/>
      <c r="BU357" s="19">
        <v>1</v>
      </c>
      <c r="BV357" s="19">
        <v>1</v>
      </c>
      <c r="BW357" s="19"/>
      <c r="BX357" s="19"/>
      <c r="BY357" s="19"/>
      <c r="BZ357" s="19"/>
      <c r="CA357" s="19"/>
      <c r="CB357" s="19"/>
      <c r="CC357" s="19"/>
      <c r="CD357" s="19"/>
      <c r="CE357" s="19"/>
      <c r="CF357" s="19"/>
      <c r="CG357" s="19"/>
      <c r="CH357" s="19"/>
      <c r="CI357" s="19"/>
      <c r="CJ357" s="19"/>
      <c r="CK357" s="19"/>
      <c r="CL357" s="19"/>
      <c r="CM357" s="19"/>
      <c r="CN357" s="19"/>
      <c r="CO357" s="19">
        <v>1</v>
      </c>
      <c r="CP357" s="19"/>
      <c r="CQ357" s="19"/>
      <c r="CR357" s="19"/>
      <c r="CS357" s="19"/>
      <c r="CT357" s="19"/>
      <c r="CU357" s="19"/>
      <c r="CV357" s="19"/>
      <c r="CW357" s="19"/>
      <c r="CX357" s="19"/>
      <c r="CY357" s="19"/>
      <c r="CZ357" s="19"/>
      <c r="DA357" s="19"/>
      <c r="DB357" s="19"/>
      <c r="DC357" s="19"/>
      <c r="DD357" s="19"/>
      <c r="DE357" s="19"/>
      <c r="DF357" s="19"/>
      <c r="DG357" s="19"/>
      <c r="DH357" s="19"/>
      <c r="DI357" s="19"/>
      <c r="DJ357" s="19"/>
      <c r="DK357" s="19"/>
      <c r="DL357" s="19"/>
      <c r="DM357" s="19"/>
      <c r="DN357" s="19"/>
      <c r="DO357" s="19"/>
      <c r="DP357" s="19"/>
      <c r="DQ357" s="19"/>
      <c r="DR357" s="19"/>
      <c r="DS357" s="19"/>
      <c r="DT357" s="23"/>
      <c r="DU357" s="19"/>
      <c r="DV357" s="19"/>
      <c r="DW357" s="23"/>
      <c r="DX357" s="18"/>
      <c r="DY357" s="18"/>
      <c r="DZ357" s="22"/>
      <c r="EA357" s="19"/>
      <c r="EB357" s="19"/>
      <c r="EC357" s="19"/>
      <c r="ED357" s="19"/>
      <c r="EE357" s="19"/>
      <c r="EF357" s="19"/>
      <c r="EG357" s="23"/>
      <c r="EH357" s="18"/>
      <c r="EI357" s="18"/>
      <c r="EJ357" s="18"/>
      <c r="EK357" s="18"/>
      <c r="EL357" s="18"/>
      <c r="EM357" s="18"/>
      <c r="EN357" s="22"/>
      <c r="EO357" s="18"/>
      <c r="EP357" s="18"/>
      <c r="EQ357" s="18"/>
      <c r="ER357" s="18"/>
      <c r="ES357" s="18"/>
      <c r="ET357" s="18"/>
      <c r="EU357" s="22"/>
      <c r="FI357" s="18"/>
      <c r="FJ357" s="18"/>
      <c r="FK357" s="18"/>
      <c r="FL357" s="18"/>
      <c r="FM357" s="18"/>
      <c r="FN357" s="18"/>
      <c r="FO357" s="18"/>
      <c r="FP357" s="18"/>
      <c r="FQ357" s="18"/>
      <c r="FR357" s="18"/>
      <c r="FS357" s="18"/>
      <c r="FT357" s="18"/>
      <c r="FU357" s="18"/>
      <c r="FV357" s="58"/>
      <c r="FW357" s="19"/>
      <c r="FX357" s="19"/>
      <c r="FY357" s="19"/>
      <c r="FZ357" s="19"/>
      <c r="GA357" s="19"/>
      <c r="GB357" s="19"/>
      <c r="GC357" s="19"/>
      <c r="GD357" s="19"/>
      <c r="GE357" s="19"/>
      <c r="GF357" s="19"/>
      <c r="GG357" s="19"/>
      <c r="GH357" s="19"/>
      <c r="GI357" s="19"/>
      <c r="GJ357" s="19"/>
      <c r="GK357" s="19"/>
      <c r="GL357" s="19"/>
      <c r="GM357" s="19"/>
      <c r="GN357" s="19"/>
      <c r="GO357" s="19"/>
      <c r="GP357" s="19"/>
      <c r="GQ357" s="19"/>
      <c r="GR357" s="19"/>
      <c r="GS357" s="19"/>
      <c r="GT357" s="19"/>
      <c r="GU357" s="19"/>
      <c r="GV357" s="19"/>
      <c r="GW357" s="19"/>
      <c r="GX357" s="19"/>
      <c r="GY357" s="19"/>
      <c r="GZ357" s="59"/>
      <c r="HA357" s="19"/>
      <c r="HB357" s="19"/>
      <c r="HC357" s="19"/>
      <c r="HD357" s="19"/>
      <c r="HE357" s="19"/>
      <c r="HF357" s="19"/>
      <c r="HG357" s="19"/>
      <c r="HH357" s="19"/>
      <c r="HI357" s="19"/>
      <c r="HJ357" s="19"/>
      <c r="HK357" s="19"/>
      <c r="HL357" s="19"/>
      <c r="HM357" s="19"/>
      <c r="HN357" s="19"/>
      <c r="HO357" s="19"/>
      <c r="HP357" s="19"/>
    </row>
    <row r="358" spans="2:224" ht="15.75" thickBot="1" x14ac:dyDescent="0.3">
      <c r="B358">
        <v>826</v>
      </c>
      <c r="C358">
        <v>74</v>
      </c>
      <c r="D358" s="62">
        <v>44114</v>
      </c>
      <c r="E358" t="s">
        <v>2180</v>
      </c>
      <c r="F358">
        <v>31988957038</v>
      </c>
      <c r="G358" t="s">
        <v>2181</v>
      </c>
      <c r="H358">
        <v>0</v>
      </c>
      <c r="I358" t="s">
        <v>2182</v>
      </c>
      <c r="J358" t="s">
        <v>20</v>
      </c>
      <c r="K358" t="s">
        <v>164</v>
      </c>
      <c r="L358" t="s">
        <v>2182</v>
      </c>
      <c r="M358" t="s">
        <v>2378</v>
      </c>
      <c r="N358" t="s">
        <v>617</v>
      </c>
      <c r="O358" t="s">
        <v>2381</v>
      </c>
      <c r="P358" t="s">
        <v>2431</v>
      </c>
      <c r="R358">
        <v>524</v>
      </c>
      <c r="S358">
        <v>12.9</v>
      </c>
      <c r="T358" t="s">
        <v>2404</v>
      </c>
      <c r="Y358" s="18"/>
      <c r="Z358" s="18"/>
      <c r="AA358" s="18"/>
      <c r="AB358" s="18"/>
      <c r="AC358" s="18"/>
      <c r="AD358" s="18">
        <v>1</v>
      </c>
      <c r="AE358" s="18"/>
      <c r="AF358" s="18"/>
      <c r="AG358" s="18">
        <v>1</v>
      </c>
      <c r="AH358">
        <v>2</v>
      </c>
      <c r="AI358" s="18"/>
      <c r="AJ358" s="18"/>
      <c r="AK358" s="18"/>
      <c r="AL358" s="18">
        <v>0.5</v>
      </c>
      <c r="AM358" s="18"/>
      <c r="AN358" s="18"/>
      <c r="AO358" s="18"/>
      <c r="AP358" s="18"/>
      <c r="AQ358" s="18"/>
      <c r="AR358" s="18"/>
      <c r="AS358" s="18"/>
      <c r="AT358" s="18"/>
      <c r="AU358">
        <v>0</v>
      </c>
      <c r="AV358" s="18"/>
      <c r="AW358" s="18"/>
      <c r="AX358" s="18"/>
      <c r="AY358" s="18"/>
      <c r="AZ358" s="18"/>
      <c r="BA358" s="18"/>
      <c r="BB358" s="18"/>
      <c r="BC358" s="18"/>
      <c r="BD358" s="18"/>
      <c r="BE358" s="18">
        <v>0.5</v>
      </c>
      <c r="BF358" s="18"/>
      <c r="BG358" s="18">
        <v>3</v>
      </c>
      <c r="BH358" s="18"/>
      <c r="BI358" s="18"/>
      <c r="BJ358" s="18"/>
      <c r="BK358" s="18"/>
      <c r="BL358" s="18"/>
      <c r="BM358" s="19"/>
      <c r="BN358" s="19"/>
      <c r="BO358" s="19"/>
      <c r="BP358" s="19"/>
      <c r="BQ358" s="19"/>
      <c r="BR358" s="19">
        <v>2</v>
      </c>
      <c r="BS358" s="19"/>
      <c r="BT358" s="19"/>
      <c r="BU358" s="19">
        <v>1</v>
      </c>
      <c r="BV358" s="19">
        <v>2</v>
      </c>
      <c r="BW358" s="19"/>
      <c r="BX358" s="19"/>
      <c r="BY358" s="19"/>
      <c r="BZ358" s="19">
        <v>1</v>
      </c>
      <c r="CA358" s="19"/>
      <c r="CB358" s="19"/>
      <c r="CC358" s="19"/>
      <c r="CD358" s="19"/>
      <c r="CE358" s="19"/>
      <c r="CF358" s="19"/>
      <c r="CG358" s="19"/>
      <c r="CH358" s="19"/>
      <c r="CI358" s="19"/>
      <c r="CJ358" s="19"/>
      <c r="CK358" s="19"/>
      <c r="CL358" s="19"/>
      <c r="CM358" s="19"/>
      <c r="CN358" s="19"/>
      <c r="CO358" s="19"/>
      <c r="CP358" s="19"/>
      <c r="CQ358" s="19"/>
      <c r="CR358" s="19"/>
      <c r="CS358" s="19">
        <v>1</v>
      </c>
      <c r="CT358" s="19"/>
      <c r="CU358" s="19">
        <v>3</v>
      </c>
      <c r="CV358" s="19"/>
      <c r="CW358" s="19"/>
      <c r="CX358" s="19"/>
      <c r="CY358" s="19"/>
      <c r="CZ358" s="19"/>
      <c r="DA358" s="19">
        <v>1</v>
      </c>
      <c r="DB358" s="19"/>
      <c r="DC358" s="19"/>
      <c r="DD358" s="19"/>
      <c r="DE358" s="19"/>
      <c r="DF358" s="19"/>
      <c r="DG358" s="19"/>
      <c r="DH358" s="19"/>
      <c r="DI358" s="19"/>
      <c r="DJ358" s="19"/>
      <c r="DK358" s="19"/>
      <c r="DL358" s="19"/>
      <c r="DM358" s="19"/>
      <c r="DN358" s="19"/>
      <c r="DO358" s="19"/>
      <c r="DP358" s="19"/>
      <c r="DQ358" s="19"/>
      <c r="DR358" s="19"/>
      <c r="DS358" s="19"/>
      <c r="DT358" s="23"/>
      <c r="DU358" s="19"/>
      <c r="DV358" s="19"/>
      <c r="DW358" s="23"/>
      <c r="DX358" s="18"/>
      <c r="DY358" s="18"/>
      <c r="DZ358" s="22"/>
      <c r="EA358" s="19"/>
      <c r="EB358" s="19"/>
      <c r="EC358" s="19"/>
      <c r="ED358" s="19"/>
      <c r="EE358" s="19"/>
      <c r="EF358" s="19"/>
      <c r="EG358" s="23"/>
      <c r="EH358" s="18"/>
      <c r="EI358" s="18"/>
      <c r="EJ358" s="18"/>
      <c r="EK358" s="18"/>
      <c r="EL358" s="18"/>
      <c r="EM358" s="18"/>
      <c r="EN358" s="22"/>
      <c r="EO358" s="18"/>
      <c r="EP358" s="18"/>
      <c r="EQ358" s="18"/>
      <c r="ER358" s="18"/>
      <c r="ES358" s="18"/>
      <c r="ET358" s="18"/>
      <c r="EU358" s="22"/>
      <c r="EV358">
        <v>17</v>
      </c>
      <c r="EW358" t="s">
        <v>2924</v>
      </c>
      <c r="FC358">
        <v>0.85</v>
      </c>
      <c r="FD358">
        <v>1</v>
      </c>
      <c r="FI358" s="18"/>
      <c r="FJ358" s="18"/>
      <c r="FK358" s="18">
        <v>1.516</v>
      </c>
      <c r="FL358" s="18"/>
      <c r="FM358" s="18"/>
      <c r="FN358" s="18"/>
      <c r="FO358" s="18"/>
      <c r="FP358" s="18"/>
      <c r="FQ358" s="18"/>
      <c r="FR358" s="18"/>
      <c r="FS358" s="18">
        <v>0.5</v>
      </c>
      <c r="FT358" s="18"/>
      <c r="FU358" s="18"/>
      <c r="FV358" s="58"/>
      <c r="FW358" s="19"/>
      <c r="FX358" s="19"/>
      <c r="FY358" s="19"/>
      <c r="FZ358" s="19"/>
      <c r="GA358" s="19"/>
      <c r="GB358" s="19"/>
      <c r="GC358" s="19"/>
      <c r="GD358" s="19"/>
      <c r="GE358" s="19"/>
      <c r="GF358" s="19"/>
      <c r="GG358" s="19"/>
      <c r="GH358" s="19"/>
      <c r="GI358" s="19"/>
      <c r="GJ358" s="19"/>
      <c r="GK358" s="19"/>
      <c r="GL358" s="19"/>
      <c r="GM358" s="19"/>
      <c r="GN358" s="19"/>
      <c r="GO358" s="19">
        <v>1</v>
      </c>
      <c r="GP358" s="19"/>
      <c r="GQ358" s="19"/>
      <c r="GR358" s="19"/>
      <c r="GS358" s="19"/>
      <c r="GT358" s="19"/>
      <c r="GU358" s="19"/>
      <c r="GV358" s="19"/>
      <c r="GW358" s="19">
        <v>1</v>
      </c>
      <c r="GX358" s="19"/>
      <c r="GY358" s="19"/>
      <c r="GZ358" s="59"/>
      <c r="HA358" s="19"/>
      <c r="HB358" s="19"/>
      <c r="HC358" s="19"/>
      <c r="HD358" s="19"/>
      <c r="HE358" s="19"/>
      <c r="HF358" s="19"/>
      <c r="HG358" s="19"/>
      <c r="HH358" s="19"/>
      <c r="HI358" s="19"/>
      <c r="HJ358" s="19"/>
      <c r="HK358" s="19"/>
      <c r="HL358" s="19"/>
      <c r="HM358" s="19"/>
      <c r="HN358" s="19"/>
      <c r="HO358" s="19"/>
      <c r="HP358" s="19"/>
    </row>
    <row r="359" spans="2:224" ht="15.75" thickBot="1" x14ac:dyDescent="0.3">
      <c r="B359">
        <v>807</v>
      </c>
      <c r="C359">
        <v>875</v>
      </c>
      <c r="D359" s="62">
        <v>44112</v>
      </c>
      <c r="E359" t="s">
        <v>2900</v>
      </c>
      <c r="F359">
        <v>31999773061</v>
      </c>
      <c r="G359">
        <v>0</v>
      </c>
      <c r="H359">
        <v>0</v>
      </c>
      <c r="I359" t="s">
        <v>2901</v>
      </c>
      <c r="J359" t="s">
        <v>20</v>
      </c>
      <c r="K359" t="s">
        <v>164</v>
      </c>
      <c r="L359" t="s">
        <v>2901</v>
      </c>
      <c r="M359" t="s">
        <v>2378</v>
      </c>
      <c r="N359" t="s">
        <v>2379</v>
      </c>
      <c r="O359" t="s">
        <v>2381</v>
      </c>
      <c r="P359" t="s">
        <v>2483</v>
      </c>
      <c r="R359">
        <v>161.80000000000001</v>
      </c>
      <c r="S359">
        <v>12.9</v>
      </c>
      <c r="T359" t="s">
        <v>2395</v>
      </c>
      <c r="Y359" s="18"/>
      <c r="Z359" s="18"/>
      <c r="AA359" s="18"/>
      <c r="AB359" s="18"/>
      <c r="AC359" s="18"/>
      <c r="AD359" s="18"/>
      <c r="AE359" s="18"/>
      <c r="AF359" s="18"/>
      <c r="AG359" s="18"/>
      <c r="AH359">
        <v>0</v>
      </c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>
        <v>0</v>
      </c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>
        <v>2</v>
      </c>
      <c r="BH359" s="18"/>
      <c r="BI359" s="18"/>
      <c r="BJ359" s="18"/>
      <c r="BK359" s="18"/>
      <c r="BL359" s="18"/>
      <c r="BM359" s="19"/>
      <c r="BN359" s="19"/>
      <c r="BO359" s="19"/>
      <c r="BP359" s="19"/>
      <c r="BQ359" s="19"/>
      <c r="BR359" s="19"/>
      <c r="BS359" s="19"/>
      <c r="BT359" s="19"/>
      <c r="BU359" s="19"/>
      <c r="BV359" s="19"/>
      <c r="BW359" s="19"/>
      <c r="BX359" s="19"/>
      <c r="BY359" s="19"/>
      <c r="BZ359" s="19"/>
      <c r="CA359" s="19"/>
      <c r="CB359" s="19"/>
      <c r="CC359" s="19"/>
      <c r="CD359" s="19"/>
      <c r="CE359" s="19"/>
      <c r="CF359" s="19"/>
      <c r="CG359" s="19"/>
      <c r="CH359" s="19"/>
      <c r="CI359" s="19"/>
      <c r="CJ359" s="19"/>
      <c r="CK359" s="19"/>
      <c r="CL359" s="19"/>
      <c r="CM359" s="19"/>
      <c r="CN359" s="19"/>
      <c r="CO359" s="19"/>
      <c r="CP359" s="19"/>
      <c r="CQ359" s="19"/>
      <c r="CR359" s="19"/>
      <c r="CS359" s="19"/>
      <c r="CT359" s="19"/>
      <c r="CU359" s="19">
        <v>2</v>
      </c>
      <c r="CV359" s="19"/>
      <c r="CW359" s="19"/>
      <c r="CX359" s="19"/>
      <c r="CY359" s="19"/>
      <c r="CZ359" s="19"/>
      <c r="DA359" s="19"/>
      <c r="DB359" s="19"/>
      <c r="DC359" s="19"/>
      <c r="DD359" s="19"/>
      <c r="DE359" s="19"/>
      <c r="DF359" s="19"/>
      <c r="DG359" s="19"/>
      <c r="DH359" s="19"/>
      <c r="DI359" s="19"/>
      <c r="DJ359" s="19"/>
      <c r="DK359" s="19"/>
      <c r="DL359" s="19"/>
      <c r="DM359" s="19"/>
      <c r="DN359" s="19"/>
      <c r="DO359" s="19"/>
      <c r="DP359" s="19"/>
      <c r="DQ359" s="19"/>
      <c r="DR359" s="19"/>
      <c r="DS359" s="19"/>
      <c r="DT359" s="23"/>
      <c r="DU359" s="19"/>
      <c r="DV359" s="19"/>
      <c r="DW359" s="23"/>
      <c r="DX359" s="18"/>
      <c r="DY359" s="18"/>
      <c r="DZ359" s="22"/>
      <c r="EA359" s="19"/>
      <c r="EB359" s="19"/>
      <c r="EC359" s="19"/>
      <c r="ED359" s="19"/>
      <c r="EE359" s="19"/>
      <c r="EF359" s="19"/>
      <c r="EG359" s="23"/>
      <c r="EH359" s="18"/>
      <c r="EI359" s="18"/>
      <c r="EJ359" s="18"/>
      <c r="EK359" s="18"/>
      <c r="EL359" s="18"/>
      <c r="EM359" s="18"/>
      <c r="EN359" s="22"/>
      <c r="EO359" s="18"/>
      <c r="EP359" s="18"/>
      <c r="EQ359" s="18"/>
      <c r="ER359" s="18"/>
      <c r="ES359" s="18"/>
      <c r="ET359" s="18"/>
      <c r="EU359" s="22"/>
      <c r="FI359" s="18"/>
      <c r="FJ359" s="18"/>
      <c r="FK359" s="18"/>
      <c r="FL359" s="18"/>
      <c r="FM359" s="18"/>
      <c r="FN359" s="18"/>
      <c r="FO359" s="18"/>
      <c r="FP359" s="18"/>
      <c r="FQ359" s="18"/>
      <c r="FR359" s="18"/>
      <c r="FS359" s="18"/>
      <c r="FT359" s="18"/>
      <c r="FU359" s="18"/>
      <c r="FV359" s="58"/>
      <c r="FW359" s="19"/>
      <c r="FX359" s="19"/>
      <c r="FY359" s="19"/>
      <c r="FZ359" s="19"/>
      <c r="GA359" s="19"/>
      <c r="GB359" s="19"/>
      <c r="GC359" s="19"/>
      <c r="GD359" s="19"/>
      <c r="GE359" s="19"/>
      <c r="GF359" s="19"/>
      <c r="GG359" s="19"/>
      <c r="GH359" s="19"/>
      <c r="GI359" s="19"/>
      <c r="GJ359" s="19"/>
      <c r="GK359" s="19"/>
      <c r="GL359" s="19"/>
      <c r="GM359" s="19"/>
      <c r="GN359" s="19"/>
      <c r="GO359" s="19"/>
      <c r="GP359" s="19"/>
      <c r="GQ359" s="19"/>
      <c r="GR359" s="19"/>
      <c r="GS359" s="19"/>
      <c r="GT359" s="19"/>
      <c r="GU359" s="19"/>
      <c r="GV359" s="19"/>
      <c r="GW359" s="19"/>
      <c r="GX359" s="19"/>
      <c r="GY359" s="19"/>
      <c r="GZ359" s="59"/>
      <c r="HA359" s="19"/>
      <c r="HB359" s="19"/>
      <c r="HC359" s="19"/>
      <c r="HD359" s="19"/>
      <c r="HE359" s="19"/>
      <c r="HF359" s="19"/>
      <c r="HG359" s="19"/>
      <c r="HH359" s="19"/>
      <c r="HI359" s="19"/>
      <c r="HJ359" s="19"/>
      <c r="HK359" s="19"/>
      <c r="HL359" s="19"/>
      <c r="HM359" s="19"/>
      <c r="HN359" s="19"/>
      <c r="HO359" s="19"/>
      <c r="HP359" s="19"/>
    </row>
    <row r="360" spans="2:224" ht="15.75" thickBot="1" x14ac:dyDescent="0.3">
      <c r="B360">
        <v>789</v>
      </c>
      <c r="C360">
        <v>70</v>
      </c>
      <c r="D360" s="62">
        <v>44107</v>
      </c>
      <c r="E360" t="s">
        <v>2193</v>
      </c>
      <c r="F360">
        <v>31991138888</v>
      </c>
      <c r="G360" t="s">
        <v>2194</v>
      </c>
      <c r="H360">
        <v>0</v>
      </c>
      <c r="I360" t="s">
        <v>2195</v>
      </c>
      <c r="J360" t="s">
        <v>20</v>
      </c>
      <c r="K360" t="s">
        <v>164</v>
      </c>
      <c r="L360" t="s">
        <v>2195</v>
      </c>
      <c r="M360" t="s">
        <v>2378</v>
      </c>
      <c r="N360" t="s">
        <v>617</v>
      </c>
      <c r="O360" t="s">
        <v>2381</v>
      </c>
      <c r="P360" t="s">
        <v>2431</v>
      </c>
      <c r="R360">
        <v>204.75</v>
      </c>
      <c r="S360">
        <v>12.9</v>
      </c>
      <c r="T360" t="s">
        <v>2414</v>
      </c>
      <c r="Y360" s="18"/>
      <c r="Z360" s="18"/>
      <c r="AA360" s="18"/>
      <c r="AB360" s="18"/>
      <c r="AC360" s="18"/>
      <c r="AD360" s="18">
        <v>0.5</v>
      </c>
      <c r="AE360" s="18"/>
      <c r="AF360" s="18">
        <v>1</v>
      </c>
      <c r="AG360" s="18"/>
      <c r="AH360">
        <v>1</v>
      </c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>
        <v>0</v>
      </c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9"/>
      <c r="BN360" s="19"/>
      <c r="BO360" s="19"/>
      <c r="BP360" s="19"/>
      <c r="BQ360" s="19"/>
      <c r="BR360" s="19">
        <v>1</v>
      </c>
      <c r="BS360" s="19"/>
      <c r="BT360" s="19">
        <v>1</v>
      </c>
      <c r="BU360" s="19"/>
      <c r="BV360" s="19">
        <v>1</v>
      </c>
      <c r="BW360" s="19"/>
      <c r="BX360" s="19"/>
      <c r="BY360" s="19"/>
      <c r="BZ360" s="19"/>
      <c r="CA360" s="19"/>
      <c r="CB360" s="19"/>
      <c r="CC360" s="19"/>
      <c r="CD360" s="19"/>
      <c r="CE360" s="19"/>
      <c r="CF360" s="19"/>
      <c r="CG360" s="19"/>
      <c r="CH360" s="19"/>
      <c r="CI360" s="19"/>
      <c r="CJ360" s="19"/>
      <c r="CK360" s="19"/>
      <c r="CL360" s="19"/>
      <c r="CM360" s="19"/>
      <c r="CN360" s="19"/>
      <c r="CO360" s="19"/>
      <c r="CP360" s="19"/>
      <c r="CQ360" s="19"/>
      <c r="CR360" s="19"/>
      <c r="CS360" s="19"/>
      <c r="CT360" s="19"/>
      <c r="CU360" s="19"/>
      <c r="CV360" s="19"/>
      <c r="CW360" s="19"/>
      <c r="CX360" s="19"/>
      <c r="CY360" s="19"/>
      <c r="CZ360" s="19"/>
      <c r="DA360" s="19"/>
      <c r="DB360" s="19"/>
      <c r="DC360" s="19"/>
      <c r="DD360" s="19"/>
      <c r="DE360" s="19"/>
      <c r="DF360" s="19"/>
      <c r="DG360" s="19"/>
      <c r="DH360" s="19"/>
      <c r="DI360" s="19"/>
      <c r="DJ360" s="19"/>
      <c r="DK360" s="19"/>
      <c r="DL360" s="19"/>
      <c r="DM360" s="19"/>
      <c r="DN360" s="19"/>
      <c r="DO360" s="19"/>
      <c r="DP360" s="19"/>
      <c r="DQ360" s="19"/>
      <c r="DR360" s="19"/>
      <c r="DS360" s="19"/>
      <c r="DT360" s="23"/>
      <c r="DU360" s="19"/>
      <c r="DV360" s="19"/>
      <c r="DW360" s="23"/>
      <c r="DX360" s="18"/>
      <c r="DY360" s="18"/>
      <c r="DZ360" s="22"/>
      <c r="EA360" s="19"/>
      <c r="EB360" s="19"/>
      <c r="EC360" s="19"/>
      <c r="ED360" s="19"/>
      <c r="EE360" s="19"/>
      <c r="EF360" s="19"/>
      <c r="EG360" s="23"/>
      <c r="EH360" s="18"/>
      <c r="EI360" s="18"/>
      <c r="EJ360" s="18"/>
      <c r="EK360" s="18"/>
      <c r="EL360" s="18"/>
      <c r="EM360" s="18"/>
      <c r="EN360" s="22"/>
      <c r="EO360" s="18"/>
      <c r="EP360" s="18"/>
      <c r="EQ360" s="18"/>
      <c r="ER360" s="18"/>
      <c r="ES360" s="18"/>
      <c r="ET360" s="18"/>
      <c r="EU360" s="22"/>
      <c r="EV360">
        <v>7.5</v>
      </c>
      <c r="EW360" t="s">
        <v>2596</v>
      </c>
      <c r="FC360">
        <v>0.73199999999999998</v>
      </c>
      <c r="FD360">
        <v>1</v>
      </c>
      <c r="FI360" s="18"/>
      <c r="FJ360" s="18"/>
      <c r="FK360" s="18"/>
      <c r="FL360" s="18"/>
      <c r="FM360" s="18">
        <v>1.466</v>
      </c>
      <c r="FN360" s="18"/>
      <c r="FO360" s="18"/>
      <c r="FP360" s="18"/>
      <c r="FQ360" s="18"/>
      <c r="FR360" s="18"/>
      <c r="FS360" s="18"/>
      <c r="FT360" s="18"/>
      <c r="FU360" s="18"/>
      <c r="FV360" s="58"/>
      <c r="FW360" s="19"/>
      <c r="FX360" s="19"/>
      <c r="FY360" s="19"/>
      <c r="FZ360" s="19"/>
      <c r="GA360" s="19"/>
      <c r="GB360" s="19"/>
      <c r="GC360" s="19"/>
      <c r="GD360" s="19"/>
      <c r="GE360" s="19"/>
      <c r="GF360" s="19"/>
      <c r="GG360" s="19"/>
      <c r="GH360" s="19"/>
      <c r="GI360" s="19"/>
      <c r="GJ360" s="19"/>
      <c r="GK360" s="19"/>
      <c r="GL360" s="19"/>
      <c r="GM360" s="19"/>
      <c r="GN360" s="19"/>
      <c r="GO360" s="19"/>
      <c r="GP360" s="19"/>
      <c r="GQ360" s="19">
        <v>1</v>
      </c>
      <c r="GR360" s="19"/>
      <c r="GS360" s="19"/>
      <c r="GT360" s="19"/>
      <c r="GU360" s="19"/>
      <c r="GV360" s="19"/>
      <c r="GW360" s="19"/>
      <c r="GX360" s="19"/>
      <c r="GY360" s="19"/>
      <c r="GZ360" s="59"/>
      <c r="HA360" s="19"/>
      <c r="HB360" s="19"/>
      <c r="HC360" s="19"/>
      <c r="HD360" s="19"/>
      <c r="HE360" s="19"/>
      <c r="HF360" s="19"/>
      <c r="HG360" s="19"/>
      <c r="HH360" s="19"/>
      <c r="HI360" s="19"/>
      <c r="HJ360" s="19"/>
      <c r="HK360" s="19"/>
      <c r="HL360" s="19"/>
      <c r="HM360" s="19"/>
      <c r="HN360" s="19"/>
      <c r="HO360" s="19"/>
      <c r="HP360" s="19"/>
    </row>
    <row r="361" spans="2:224" ht="15.75" thickBot="1" x14ac:dyDescent="0.3">
      <c r="B361">
        <v>776</v>
      </c>
      <c r="C361">
        <v>520</v>
      </c>
      <c r="D361" s="62">
        <v>44106</v>
      </c>
      <c r="E361" t="s">
        <v>888</v>
      </c>
      <c r="F361">
        <v>31999942002</v>
      </c>
      <c r="G361">
        <v>0</v>
      </c>
      <c r="H361">
        <v>0</v>
      </c>
      <c r="I361" t="s">
        <v>889</v>
      </c>
      <c r="J361" t="s">
        <v>20</v>
      </c>
      <c r="K361" t="s">
        <v>90</v>
      </c>
      <c r="L361" t="s">
        <v>889</v>
      </c>
      <c r="M361" t="s">
        <v>2378</v>
      </c>
      <c r="N361" t="s">
        <v>2378</v>
      </c>
      <c r="O361" t="s">
        <v>2381</v>
      </c>
      <c r="P361" t="s">
        <v>2431</v>
      </c>
      <c r="R361">
        <v>118.65</v>
      </c>
      <c r="S361">
        <v>12.9</v>
      </c>
      <c r="T361" t="s">
        <v>2395</v>
      </c>
      <c r="Y361" s="18"/>
      <c r="Z361" s="18"/>
      <c r="AA361" s="18"/>
      <c r="AB361" s="18"/>
      <c r="AC361" s="18"/>
      <c r="AD361" s="18"/>
      <c r="AE361" s="18"/>
      <c r="AF361" s="18"/>
      <c r="AG361" s="18">
        <v>1</v>
      </c>
      <c r="AH361">
        <v>1</v>
      </c>
      <c r="AI361" s="18"/>
      <c r="AJ361" s="18"/>
      <c r="AK361" s="18">
        <v>1.38</v>
      </c>
      <c r="AL361" s="18"/>
      <c r="AM361" s="18"/>
      <c r="AN361" s="18"/>
      <c r="AO361" s="18"/>
      <c r="AP361" s="18"/>
      <c r="AQ361" s="18"/>
      <c r="AR361" s="18"/>
      <c r="AS361" s="18"/>
      <c r="AT361" s="18"/>
      <c r="AU361">
        <v>0</v>
      </c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  <c r="BM361" s="19"/>
      <c r="BN361" s="19"/>
      <c r="BO361" s="19"/>
      <c r="BP361" s="19"/>
      <c r="BQ361" s="19"/>
      <c r="BR361" s="19"/>
      <c r="BS361" s="19"/>
      <c r="BT361" s="19"/>
      <c r="BU361" s="19">
        <v>1</v>
      </c>
      <c r="BV361" s="19">
        <v>1</v>
      </c>
      <c r="BW361" s="19"/>
      <c r="BX361" s="19"/>
      <c r="BY361" s="19">
        <v>1</v>
      </c>
      <c r="BZ361" s="19"/>
      <c r="CA361" s="19"/>
      <c r="CB361" s="19"/>
      <c r="CC361" s="19"/>
      <c r="CD361" s="19"/>
      <c r="CE361" s="19"/>
      <c r="CF361" s="19"/>
      <c r="CG361" s="19"/>
      <c r="CH361" s="19"/>
      <c r="CI361" s="19"/>
      <c r="CJ361" s="19"/>
      <c r="CK361" s="19"/>
      <c r="CL361" s="19"/>
      <c r="CM361" s="19"/>
      <c r="CN361" s="19"/>
      <c r="CO361" s="19"/>
      <c r="CP361" s="19"/>
      <c r="CQ361" s="19"/>
      <c r="CR361" s="19"/>
      <c r="CS361" s="19"/>
      <c r="CT361" s="19"/>
      <c r="CU361" s="19"/>
      <c r="CV361" s="19"/>
      <c r="CW361" s="19"/>
      <c r="CX361" s="19"/>
      <c r="CY361" s="19"/>
      <c r="CZ361" s="19"/>
      <c r="DA361" s="19"/>
      <c r="DB361" s="19"/>
      <c r="DC361" s="19"/>
      <c r="DD361" s="19"/>
      <c r="DE361" s="19"/>
      <c r="DF361" s="19"/>
      <c r="DG361" s="19"/>
      <c r="DH361" s="19"/>
      <c r="DI361" s="19"/>
      <c r="DJ361" s="19"/>
      <c r="DK361" s="19"/>
      <c r="DL361" s="19"/>
      <c r="DM361" s="19"/>
      <c r="DN361" s="19"/>
      <c r="DO361" s="19"/>
      <c r="DP361" s="19"/>
      <c r="DQ361" s="19"/>
      <c r="DR361" s="19"/>
      <c r="DS361" s="19"/>
      <c r="DT361" s="23"/>
      <c r="DU361" s="19"/>
      <c r="DV361" s="19"/>
      <c r="DW361" s="23"/>
      <c r="DX361" s="18"/>
      <c r="DY361" s="18"/>
      <c r="DZ361" s="22"/>
      <c r="EA361" s="19"/>
      <c r="EB361" s="19"/>
      <c r="EC361" s="19"/>
      <c r="ED361" s="19"/>
      <c r="EE361" s="19"/>
      <c r="EF361" s="19"/>
      <c r="EG361" s="23"/>
      <c r="EH361" s="18"/>
      <c r="EI361" s="18"/>
      <c r="EJ361" s="18"/>
      <c r="EK361" s="18"/>
      <c r="EL361" s="18"/>
      <c r="EM361" s="18"/>
      <c r="EN361" s="22"/>
      <c r="EO361" s="18"/>
      <c r="EP361" s="18"/>
      <c r="EQ361" s="18"/>
      <c r="ER361" s="18"/>
      <c r="ES361" s="18"/>
      <c r="ET361" s="18"/>
      <c r="EU361" s="22"/>
      <c r="FI361" s="18"/>
      <c r="FJ361" s="18"/>
      <c r="FK361" s="18"/>
      <c r="FL361" s="18"/>
      <c r="FM361" s="18"/>
      <c r="FN361" s="18"/>
      <c r="FO361" s="18"/>
      <c r="FP361" s="18"/>
      <c r="FQ361" s="18"/>
      <c r="FR361" s="18"/>
      <c r="FS361" s="18"/>
      <c r="FT361" s="18"/>
      <c r="FU361" s="18"/>
      <c r="FV361" s="58"/>
      <c r="FW361" s="19"/>
      <c r="FX361" s="19"/>
      <c r="FY361" s="19"/>
      <c r="FZ361" s="19"/>
      <c r="GA361" s="19"/>
      <c r="GB361" s="19"/>
      <c r="GC361" s="19"/>
      <c r="GD361" s="19"/>
      <c r="GE361" s="19"/>
      <c r="GF361" s="19"/>
      <c r="GG361" s="19"/>
      <c r="GH361" s="19"/>
      <c r="GI361" s="19"/>
      <c r="GJ361" s="19"/>
      <c r="GK361" s="19"/>
      <c r="GL361" s="19"/>
      <c r="GM361" s="19"/>
      <c r="GN361" s="19"/>
      <c r="GO361" s="19"/>
      <c r="GP361" s="19"/>
      <c r="GQ361" s="19"/>
      <c r="GR361" s="19"/>
      <c r="GS361" s="19"/>
      <c r="GT361" s="19"/>
      <c r="GU361" s="19"/>
      <c r="GV361" s="19"/>
      <c r="GW361" s="19"/>
      <c r="GX361" s="19"/>
      <c r="GY361" s="19"/>
      <c r="GZ361" s="59"/>
      <c r="HA361" s="19"/>
      <c r="HB361" s="19"/>
      <c r="HC361" s="19"/>
      <c r="HD361" s="19"/>
      <c r="HE361" s="19"/>
      <c r="HF361" s="19"/>
      <c r="HG361" s="19"/>
      <c r="HH361" s="19"/>
      <c r="HI361" s="19"/>
      <c r="HJ361" s="19"/>
      <c r="HK361" s="19"/>
      <c r="HL361" s="19"/>
      <c r="HM361" s="19"/>
      <c r="HN361" s="19"/>
      <c r="HO361" s="19"/>
      <c r="HP361" s="19"/>
    </row>
    <row r="362" spans="2:224" ht="15.75" thickBot="1" x14ac:dyDescent="0.3">
      <c r="B362">
        <v>741</v>
      </c>
      <c r="C362">
        <v>479</v>
      </c>
      <c r="D362" s="62">
        <v>44100</v>
      </c>
      <c r="E362" t="s">
        <v>978</v>
      </c>
      <c r="F362">
        <v>31985183623</v>
      </c>
      <c r="G362">
        <v>0</v>
      </c>
      <c r="H362">
        <v>0</v>
      </c>
      <c r="I362" t="s">
        <v>979</v>
      </c>
      <c r="J362" t="s">
        <v>20</v>
      </c>
      <c r="K362" t="s">
        <v>472</v>
      </c>
      <c r="L362" t="s">
        <v>979</v>
      </c>
      <c r="M362" t="s">
        <v>2378</v>
      </c>
      <c r="N362" t="s">
        <v>2403</v>
      </c>
      <c r="O362" t="s">
        <v>2381</v>
      </c>
      <c r="P362" t="s">
        <v>2431</v>
      </c>
      <c r="R362">
        <v>239.37</v>
      </c>
      <c r="S362">
        <v>12.9</v>
      </c>
      <c r="T362" t="s">
        <v>2426</v>
      </c>
      <c r="Y362" s="18">
        <v>1.246</v>
      </c>
      <c r="Z362" s="18"/>
      <c r="AA362" s="18"/>
      <c r="AB362" s="18"/>
      <c r="AC362" s="18"/>
      <c r="AD362" s="18"/>
      <c r="AE362" s="18"/>
      <c r="AF362" s="18"/>
      <c r="AG362" s="18"/>
      <c r="AH362">
        <v>2</v>
      </c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>
        <v>0</v>
      </c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>
        <v>1.026</v>
      </c>
      <c r="BL362" s="18"/>
      <c r="BM362" s="19">
        <v>1</v>
      </c>
      <c r="BN362" s="19"/>
      <c r="BO362" s="19"/>
      <c r="BP362" s="19"/>
      <c r="BQ362" s="19"/>
      <c r="BR362" s="19"/>
      <c r="BS362" s="19"/>
      <c r="BT362" s="19"/>
      <c r="BU362" s="19"/>
      <c r="BV362" s="19">
        <v>2</v>
      </c>
      <c r="BW362" s="19"/>
      <c r="BX362" s="19"/>
      <c r="BY362" s="19"/>
      <c r="BZ362" s="19"/>
      <c r="CA362" s="19"/>
      <c r="CB362" s="19"/>
      <c r="CC362" s="19"/>
      <c r="CD362" s="19"/>
      <c r="CE362" s="19"/>
      <c r="CF362" s="19"/>
      <c r="CG362" s="19"/>
      <c r="CH362" s="19"/>
      <c r="CI362" s="19"/>
      <c r="CJ362" s="19"/>
      <c r="CK362" s="19"/>
      <c r="CL362" s="19"/>
      <c r="CM362" s="19"/>
      <c r="CN362" s="19"/>
      <c r="CO362" s="19"/>
      <c r="CP362" s="19"/>
      <c r="CQ362" s="19"/>
      <c r="CR362" s="19"/>
      <c r="CS362" s="19"/>
      <c r="CT362" s="19"/>
      <c r="CU362" s="19"/>
      <c r="CV362" s="19"/>
      <c r="CW362" s="19"/>
      <c r="CX362" s="19"/>
      <c r="CY362" s="19">
        <v>1</v>
      </c>
      <c r="CZ362" s="19"/>
      <c r="DA362" s="19"/>
      <c r="DB362" s="19"/>
      <c r="DC362" s="19"/>
      <c r="DD362" s="19"/>
      <c r="DE362" s="19"/>
      <c r="DF362" s="19"/>
      <c r="DG362" s="19"/>
      <c r="DH362" s="19"/>
      <c r="DI362" s="19"/>
      <c r="DJ362" s="19"/>
      <c r="DK362" s="19"/>
      <c r="DL362" s="19"/>
      <c r="DM362" s="19"/>
      <c r="DN362" s="19"/>
      <c r="DO362" s="19"/>
      <c r="DP362" s="19"/>
      <c r="DQ362" s="19"/>
      <c r="DR362" s="19"/>
      <c r="DS362" s="19"/>
      <c r="DT362" s="23"/>
      <c r="DU362" s="19"/>
      <c r="DV362" s="19"/>
      <c r="DW362" s="23"/>
      <c r="DX362" s="18"/>
      <c r="DY362" s="18"/>
      <c r="DZ362" s="22"/>
      <c r="EA362" s="19"/>
      <c r="EB362" s="19"/>
      <c r="EC362" s="19"/>
      <c r="ED362" s="19"/>
      <c r="EE362" s="19"/>
      <c r="EF362" s="19"/>
      <c r="EG362" s="23"/>
      <c r="EH362" s="18"/>
      <c r="EI362" s="18"/>
      <c r="EJ362" s="18"/>
      <c r="EK362" s="18"/>
      <c r="EL362" s="18"/>
      <c r="EM362" s="18"/>
      <c r="EN362" s="22"/>
      <c r="EO362" s="18"/>
      <c r="EP362" s="18"/>
      <c r="EQ362" s="18"/>
      <c r="ER362" s="18"/>
      <c r="ES362" s="18"/>
      <c r="ET362" s="18"/>
      <c r="EU362" s="22"/>
      <c r="FC362">
        <v>0.94</v>
      </c>
      <c r="FD362">
        <v>1</v>
      </c>
      <c r="FI362" s="18"/>
      <c r="FJ362" s="18"/>
      <c r="FK362" s="18"/>
      <c r="FL362" s="18"/>
      <c r="FM362" s="18"/>
      <c r="FN362" s="18"/>
      <c r="FO362" s="18"/>
      <c r="FP362" s="18"/>
      <c r="FQ362" s="18"/>
      <c r="FR362" s="18"/>
      <c r="FS362" s="18"/>
      <c r="FT362" s="18"/>
      <c r="FU362" s="18"/>
      <c r="FV362" s="58"/>
      <c r="FW362" s="19"/>
      <c r="FX362" s="19"/>
      <c r="FY362" s="19"/>
      <c r="FZ362" s="19"/>
      <c r="GA362" s="19"/>
      <c r="GB362" s="19"/>
      <c r="GC362" s="19"/>
      <c r="GD362" s="19"/>
      <c r="GE362" s="19"/>
      <c r="GF362" s="19"/>
      <c r="GG362" s="19"/>
      <c r="GH362" s="19"/>
      <c r="GI362" s="19"/>
      <c r="GJ362" s="19"/>
      <c r="GK362" s="19"/>
      <c r="GL362" s="19"/>
      <c r="GM362" s="19"/>
      <c r="GN362" s="19"/>
      <c r="GO362" s="19"/>
      <c r="GP362" s="19"/>
      <c r="GQ362" s="19"/>
      <c r="GR362" s="19"/>
      <c r="GS362" s="19"/>
      <c r="GT362" s="19"/>
      <c r="GU362" s="19"/>
      <c r="GV362" s="19"/>
      <c r="GW362" s="19"/>
      <c r="GX362" s="19"/>
      <c r="GY362" s="19"/>
      <c r="GZ362" s="59"/>
      <c r="HA362" s="19"/>
      <c r="HB362" s="19"/>
      <c r="HC362" s="19"/>
      <c r="HD362" s="19"/>
      <c r="HE362" s="19"/>
      <c r="HF362" s="19"/>
      <c r="HG362" s="19"/>
      <c r="HH362" s="19"/>
      <c r="HI362" s="19"/>
      <c r="HJ362" s="19"/>
      <c r="HK362" s="19"/>
      <c r="HL362" s="19"/>
      <c r="HM362" s="19"/>
      <c r="HN362" s="19"/>
      <c r="HO362" s="19"/>
      <c r="HP362" s="19"/>
    </row>
    <row r="363" spans="2:224" ht="15.75" thickBot="1" x14ac:dyDescent="0.3">
      <c r="B363">
        <v>733</v>
      </c>
      <c r="C363">
        <v>843</v>
      </c>
      <c r="D363" s="62">
        <v>44099</v>
      </c>
      <c r="E363" t="s">
        <v>2808</v>
      </c>
      <c r="F363">
        <v>31996181306</v>
      </c>
      <c r="G363">
        <v>0</v>
      </c>
      <c r="H363">
        <v>0</v>
      </c>
      <c r="I363" t="s">
        <v>2809</v>
      </c>
      <c r="J363" t="s">
        <v>20</v>
      </c>
      <c r="K363" t="s">
        <v>298</v>
      </c>
      <c r="L363" t="s">
        <v>2809</v>
      </c>
      <c r="M363" t="s">
        <v>2378</v>
      </c>
      <c r="N363" t="s">
        <v>2379</v>
      </c>
      <c r="O363" t="s">
        <v>2381</v>
      </c>
      <c r="P363" t="s">
        <v>2396</v>
      </c>
      <c r="R363">
        <v>315.66000000000003</v>
      </c>
      <c r="S363">
        <v>12.9</v>
      </c>
      <c r="T363" t="s">
        <v>2420</v>
      </c>
      <c r="Y363" s="18">
        <v>1.06</v>
      </c>
      <c r="Z363" s="18"/>
      <c r="AA363" s="18"/>
      <c r="AB363" s="18"/>
      <c r="AC363" s="18"/>
      <c r="AD363" s="18">
        <v>0.5</v>
      </c>
      <c r="AE363" s="18"/>
      <c r="AF363" s="18"/>
      <c r="AG363" s="18">
        <v>1</v>
      </c>
      <c r="AH363">
        <v>0</v>
      </c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>
        <v>0</v>
      </c>
      <c r="AV363" s="18"/>
      <c r="AW363" s="18"/>
      <c r="AX363" s="18"/>
      <c r="AY363" s="18"/>
      <c r="AZ363" s="18"/>
      <c r="BA363" s="18"/>
      <c r="BB363" s="18">
        <v>0.8</v>
      </c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9">
        <v>1</v>
      </c>
      <c r="BN363" s="19"/>
      <c r="BO363" s="19"/>
      <c r="BP363" s="19"/>
      <c r="BQ363" s="19"/>
      <c r="BR363" s="19">
        <v>1</v>
      </c>
      <c r="BS363" s="19"/>
      <c r="BT363" s="19"/>
      <c r="BU363" s="19">
        <v>1</v>
      </c>
      <c r="BV363" s="19"/>
      <c r="BW363" s="19"/>
      <c r="BX363" s="19"/>
      <c r="BY363" s="19"/>
      <c r="BZ363" s="19"/>
      <c r="CA363" s="19"/>
      <c r="CB363" s="19"/>
      <c r="CC363" s="19"/>
      <c r="CD363" s="19"/>
      <c r="CE363" s="19"/>
      <c r="CF363" s="19"/>
      <c r="CG363" s="19"/>
      <c r="CH363" s="19"/>
      <c r="CI363" s="19"/>
      <c r="CJ363" s="19"/>
      <c r="CK363" s="19"/>
      <c r="CL363" s="19"/>
      <c r="CM363" s="19"/>
      <c r="CN363" s="19"/>
      <c r="CO363" s="19"/>
      <c r="CP363" s="19">
        <v>2</v>
      </c>
      <c r="CQ363" s="19"/>
      <c r="CR363" s="19"/>
      <c r="CS363" s="19"/>
      <c r="CT363" s="19"/>
      <c r="CU363" s="19"/>
      <c r="CV363" s="19"/>
      <c r="CW363" s="19"/>
      <c r="CX363" s="19"/>
      <c r="CY363" s="19"/>
      <c r="CZ363" s="19"/>
      <c r="DA363" s="19"/>
      <c r="DB363" s="19"/>
      <c r="DC363" s="19"/>
      <c r="DD363" s="19"/>
      <c r="DE363" s="19"/>
      <c r="DF363" s="19"/>
      <c r="DG363" s="19"/>
      <c r="DH363" s="19"/>
      <c r="DI363" s="19"/>
      <c r="DJ363" s="19"/>
      <c r="DK363" s="19"/>
      <c r="DL363" s="19"/>
      <c r="DM363" s="19"/>
      <c r="DN363" s="19"/>
      <c r="DO363" s="19"/>
      <c r="DP363" s="19"/>
      <c r="DQ363" s="19"/>
      <c r="DR363" s="19"/>
      <c r="DS363" s="19"/>
      <c r="DT363" s="23"/>
      <c r="DU363" s="19"/>
      <c r="DV363" s="19"/>
      <c r="DW363" s="23"/>
      <c r="DX363" s="18"/>
      <c r="DY363" s="18"/>
      <c r="DZ363" s="22"/>
      <c r="EA363" s="19"/>
      <c r="EB363" s="19"/>
      <c r="EC363" s="19"/>
      <c r="ED363" s="19"/>
      <c r="EE363" s="19"/>
      <c r="EF363" s="19"/>
      <c r="EG363" s="23"/>
      <c r="EH363" s="18"/>
      <c r="EI363" s="18"/>
      <c r="EJ363" s="18"/>
      <c r="EK363" s="18"/>
      <c r="EL363" s="18"/>
      <c r="EM363" s="18"/>
      <c r="EN363" s="22"/>
      <c r="EO363" s="18"/>
      <c r="EP363" s="18"/>
      <c r="EQ363" s="18"/>
      <c r="ER363" s="18"/>
      <c r="ES363" s="18"/>
      <c r="ET363" s="18"/>
      <c r="EU363" s="22"/>
      <c r="FC363">
        <v>0.81200000000000006</v>
      </c>
      <c r="FD363">
        <v>1</v>
      </c>
      <c r="FI363" s="18"/>
      <c r="FJ363" s="18"/>
      <c r="FK363" s="18"/>
      <c r="FL363" s="18"/>
      <c r="FM363" s="18">
        <v>1.44</v>
      </c>
      <c r="FN363" s="18"/>
      <c r="FO363" s="18"/>
      <c r="FP363" s="18"/>
      <c r="FQ363" s="18"/>
      <c r="FR363" s="18"/>
      <c r="FS363" s="18"/>
      <c r="FT363" s="18"/>
      <c r="FU363" s="18"/>
      <c r="FV363" s="58"/>
      <c r="FW363" s="19"/>
      <c r="FX363" s="19"/>
      <c r="FY363" s="19"/>
      <c r="FZ363" s="19"/>
      <c r="GA363" s="19"/>
      <c r="GB363" s="19"/>
      <c r="GC363" s="19"/>
      <c r="GD363" s="19"/>
      <c r="GE363" s="19"/>
      <c r="GF363" s="19"/>
      <c r="GG363" s="19"/>
      <c r="GH363" s="19"/>
      <c r="GI363" s="19"/>
      <c r="GJ363" s="19"/>
      <c r="GK363" s="19"/>
      <c r="GL363" s="19"/>
      <c r="GM363" s="19"/>
      <c r="GN363" s="19"/>
      <c r="GO363" s="19"/>
      <c r="GP363" s="19"/>
      <c r="GQ363" s="19">
        <v>1</v>
      </c>
      <c r="GR363" s="19"/>
      <c r="GS363" s="19"/>
      <c r="GT363" s="19"/>
      <c r="GU363" s="19"/>
      <c r="GV363" s="19"/>
      <c r="GW363" s="19"/>
      <c r="GX363" s="19"/>
      <c r="GY363" s="19"/>
      <c r="GZ363" s="59"/>
      <c r="HA363" s="19"/>
      <c r="HB363" s="19"/>
      <c r="HC363" s="19"/>
      <c r="HD363" s="19"/>
      <c r="HE363" s="19"/>
      <c r="HF363" s="19"/>
      <c r="HG363" s="19"/>
      <c r="HH363" s="19"/>
      <c r="HI363" s="19"/>
      <c r="HJ363" s="19"/>
      <c r="HK363" s="19"/>
      <c r="HL363" s="19"/>
      <c r="HM363" s="19"/>
      <c r="HN363" s="19"/>
      <c r="HO363" s="19"/>
      <c r="HP363" s="19"/>
    </row>
    <row r="364" spans="2:224" ht="15.75" thickBot="1" x14ac:dyDescent="0.3">
      <c r="B364">
        <v>714</v>
      </c>
      <c r="C364">
        <v>180</v>
      </c>
      <c r="D364" s="62">
        <v>44093</v>
      </c>
      <c r="E364" t="s">
        <v>1864</v>
      </c>
      <c r="F364" t="s">
        <v>1865</v>
      </c>
      <c r="G364" t="s">
        <v>1866</v>
      </c>
      <c r="H364">
        <v>0</v>
      </c>
      <c r="I364" t="s">
        <v>1867</v>
      </c>
      <c r="J364" t="s">
        <v>20</v>
      </c>
      <c r="K364" t="s">
        <v>428</v>
      </c>
      <c r="L364" t="s">
        <v>233</v>
      </c>
      <c r="M364" t="s">
        <v>2378</v>
      </c>
      <c r="N364" t="s">
        <v>617</v>
      </c>
      <c r="O364" t="s">
        <v>2381</v>
      </c>
      <c r="P364" t="s">
        <v>2431</v>
      </c>
      <c r="R364">
        <v>580</v>
      </c>
      <c r="S364">
        <v>12.9</v>
      </c>
      <c r="T364" t="s">
        <v>2395</v>
      </c>
      <c r="Y364" s="18"/>
      <c r="Z364" s="18"/>
      <c r="AA364" s="18"/>
      <c r="AB364" s="18"/>
      <c r="AC364" s="18"/>
      <c r="AD364" s="18">
        <v>0.5</v>
      </c>
      <c r="AE364" s="18"/>
      <c r="AF364" s="18"/>
      <c r="AG364" s="18"/>
      <c r="AH364">
        <v>1</v>
      </c>
      <c r="AI364" s="18"/>
      <c r="AJ364" s="18"/>
      <c r="AK364" s="18"/>
      <c r="AL364" s="18">
        <v>0.5</v>
      </c>
      <c r="AM364" s="18"/>
      <c r="AN364" s="18"/>
      <c r="AO364" s="18"/>
      <c r="AP364" s="18"/>
      <c r="AQ364" s="18"/>
      <c r="AR364" s="18"/>
      <c r="AS364" s="18"/>
      <c r="AT364" s="18"/>
      <c r="AU364">
        <v>0</v>
      </c>
      <c r="AV364" s="18"/>
      <c r="AW364" s="18"/>
      <c r="AX364" s="18">
        <v>0.83</v>
      </c>
      <c r="AY364" s="18"/>
      <c r="AZ364" s="18"/>
      <c r="BA364" s="18"/>
      <c r="BB364" s="18">
        <v>0.8</v>
      </c>
      <c r="BC364" s="18">
        <v>0.8</v>
      </c>
      <c r="BD364" s="18"/>
      <c r="BE364" s="18"/>
      <c r="BF364" s="18"/>
      <c r="BG364" s="18"/>
      <c r="BH364" s="18"/>
      <c r="BI364" s="18"/>
      <c r="BJ364" s="18"/>
      <c r="BK364" s="18"/>
      <c r="BL364" s="18"/>
      <c r="BM364" s="19"/>
      <c r="BN364" s="19"/>
      <c r="BO364" s="19"/>
      <c r="BP364" s="19"/>
      <c r="BQ364" s="19"/>
      <c r="BR364" s="19">
        <v>1</v>
      </c>
      <c r="BS364" s="19"/>
      <c r="BT364" s="19"/>
      <c r="BU364" s="19"/>
      <c r="BV364" s="19">
        <v>1</v>
      </c>
      <c r="BW364" s="19"/>
      <c r="BX364" s="19"/>
      <c r="BY364" s="19"/>
      <c r="BZ364" s="19">
        <v>1</v>
      </c>
      <c r="CA364" s="19"/>
      <c r="CB364" s="19"/>
      <c r="CC364" s="19"/>
      <c r="CD364" s="19"/>
      <c r="CE364" s="19"/>
      <c r="CF364" s="19"/>
      <c r="CG364" s="19"/>
      <c r="CH364" s="19"/>
      <c r="CI364" s="19"/>
      <c r="CJ364" s="19"/>
      <c r="CK364" s="19"/>
      <c r="CL364" s="19">
        <v>1</v>
      </c>
      <c r="CM364" s="19"/>
      <c r="CN364" s="19"/>
      <c r="CO364" s="19"/>
      <c r="CP364" s="19">
        <v>2</v>
      </c>
      <c r="CQ364" s="19">
        <v>1</v>
      </c>
      <c r="CR364" s="19"/>
      <c r="CS364" s="19"/>
      <c r="CT364" s="19"/>
      <c r="CU364" s="19"/>
      <c r="CV364" s="19"/>
      <c r="CW364" s="19"/>
      <c r="CX364" s="19"/>
      <c r="CY364" s="19"/>
      <c r="CZ364" s="19"/>
      <c r="DA364" s="19"/>
      <c r="DB364" s="19"/>
      <c r="DC364" s="19"/>
      <c r="DD364" s="19"/>
      <c r="DE364" s="19"/>
      <c r="DF364" s="19"/>
      <c r="DG364" s="19"/>
      <c r="DH364" s="19"/>
      <c r="DI364" s="19"/>
      <c r="DJ364" s="19"/>
      <c r="DK364" s="19"/>
      <c r="DL364" s="19"/>
      <c r="DM364" s="19"/>
      <c r="DN364" s="19"/>
      <c r="DO364" s="19"/>
      <c r="DP364" s="19"/>
      <c r="DQ364" s="19"/>
      <c r="DR364" s="19"/>
      <c r="DS364" s="19"/>
      <c r="DT364" s="23"/>
      <c r="DU364" s="19"/>
      <c r="DV364" s="19"/>
      <c r="DW364" s="23"/>
      <c r="DX364" s="18"/>
      <c r="DY364" s="18"/>
      <c r="DZ364" s="22"/>
      <c r="EA364" s="19"/>
      <c r="EB364" s="19"/>
      <c r="EC364" s="19"/>
      <c r="ED364" s="19"/>
      <c r="EE364" s="19"/>
      <c r="EF364" s="19"/>
      <c r="EG364" s="23"/>
      <c r="EH364" s="18"/>
      <c r="EI364" s="18"/>
      <c r="EJ364" s="18"/>
      <c r="EK364" s="18"/>
      <c r="EL364" s="18"/>
      <c r="EM364" s="18"/>
      <c r="EN364" s="22"/>
      <c r="EO364" s="18"/>
      <c r="EP364" s="18"/>
      <c r="EQ364" s="18"/>
      <c r="ER364" s="18"/>
      <c r="ES364" s="18"/>
      <c r="ET364" s="18"/>
      <c r="EU364" s="22"/>
      <c r="EV364">
        <v>7.5</v>
      </c>
      <c r="EW364" t="s">
        <v>2596</v>
      </c>
      <c r="FC364">
        <v>0.77600000000000002</v>
      </c>
      <c r="FD364">
        <v>1</v>
      </c>
      <c r="FI364" s="18"/>
      <c r="FJ364" s="18"/>
      <c r="FK364" s="18"/>
      <c r="FL364" s="18"/>
      <c r="FM364" s="18"/>
      <c r="FN364" s="18"/>
      <c r="FO364" s="18"/>
      <c r="FP364" s="18">
        <v>2.274</v>
      </c>
      <c r="FQ364" s="18"/>
      <c r="FR364" s="18"/>
      <c r="FS364" s="18">
        <v>0.5</v>
      </c>
      <c r="FT364" s="18"/>
      <c r="FU364" s="18"/>
      <c r="FV364" s="58"/>
      <c r="FW364" s="19"/>
      <c r="FX364" s="19"/>
      <c r="FY364" s="19"/>
      <c r="FZ364" s="19"/>
      <c r="GA364" s="19"/>
      <c r="GB364" s="19"/>
      <c r="GC364" s="19"/>
      <c r="GD364" s="19"/>
      <c r="GE364" s="19"/>
      <c r="GF364" s="19"/>
      <c r="GG364" s="19"/>
      <c r="GH364" s="19"/>
      <c r="GI364" s="19"/>
      <c r="GJ364" s="19"/>
      <c r="GK364" s="19"/>
      <c r="GL364" s="19"/>
      <c r="GM364" s="19"/>
      <c r="GN364" s="19"/>
      <c r="GO364" s="19"/>
      <c r="GP364" s="19"/>
      <c r="GQ364" s="19"/>
      <c r="GR364" s="19"/>
      <c r="GS364" s="19"/>
      <c r="GT364" s="19">
        <v>1</v>
      </c>
      <c r="GU364" s="19"/>
      <c r="GV364" s="19"/>
      <c r="GW364" s="19">
        <v>1</v>
      </c>
      <c r="GX364" s="19"/>
      <c r="GY364" s="19"/>
      <c r="GZ364" s="59"/>
      <c r="HA364" s="19"/>
      <c r="HB364" s="19"/>
      <c r="HC364" s="19"/>
      <c r="HD364" s="19"/>
      <c r="HE364" s="19"/>
      <c r="HF364" s="19"/>
      <c r="HG364" s="19"/>
      <c r="HH364" s="19"/>
      <c r="HI364" s="19"/>
      <c r="HJ364" s="19"/>
      <c r="HK364" s="19"/>
      <c r="HL364" s="19"/>
      <c r="HM364" s="19"/>
      <c r="HN364" s="19"/>
      <c r="HO364" s="19"/>
      <c r="HP364" s="19"/>
    </row>
    <row r="365" spans="2:224" ht="15.75" thickBot="1" x14ac:dyDescent="0.3">
      <c r="B365">
        <v>687</v>
      </c>
      <c r="C365">
        <v>802</v>
      </c>
      <c r="D365" s="62">
        <v>44089</v>
      </c>
      <c r="E365" t="s">
        <v>177</v>
      </c>
      <c r="F365" t="s">
        <v>178</v>
      </c>
      <c r="G365" t="s">
        <v>179</v>
      </c>
      <c r="H365">
        <v>0</v>
      </c>
      <c r="I365" t="s">
        <v>180</v>
      </c>
      <c r="J365" t="s">
        <v>20</v>
      </c>
      <c r="K365" t="s">
        <v>90</v>
      </c>
      <c r="L365" t="s">
        <v>180</v>
      </c>
      <c r="M365" t="s">
        <v>2378</v>
      </c>
      <c r="N365" t="s">
        <v>2379</v>
      </c>
      <c r="O365" t="s">
        <v>2381</v>
      </c>
      <c r="P365" t="s">
        <v>2396</v>
      </c>
      <c r="R365">
        <v>169.9</v>
      </c>
      <c r="S365">
        <v>12.9</v>
      </c>
      <c r="T365" t="s">
        <v>2395</v>
      </c>
      <c r="Y365" s="18">
        <v>1.1000000000000001</v>
      </c>
      <c r="Z365" s="18"/>
      <c r="AA365" s="18"/>
      <c r="AB365" s="18"/>
      <c r="AC365" s="18"/>
      <c r="AD365" s="18">
        <v>0.5</v>
      </c>
      <c r="AE365" s="18"/>
      <c r="AF365" s="18"/>
      <c r="AG365" s="18">
        <v>1</v>
      </c>
      <c r="AH365">
        <v>1</v>
      </c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>
        <v>0</v>
      </c>
      <c r="AV365" s="18"/>
      <c r="AW365" s="18"/>
      <c r="AX365" s="18"/>
      <c r="AY365" s="18"/>
      <c r="AZ365" s="18"/>
      <c r="BA365" s="18"/>
      <c r="BB365" s="18">
        <v>0.8</v>
      </c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  <c r="BM365" s="19">
        <v>1</v>
      </c>
      <c r="BN365" s="19"/>
      <c r="BO365" s="19"/>
      <c r="BP365" s="19"/>
      <c r="BQ365" s="19"/>
      <c r="BR365" s="19">
        <v>1</v>
      </c>
      <c r="BS365" s="19"/>
      <c r="BT365" s="19"/>
      <c r="BU365" s="19">
        <v>1</v>
      </c>
      <c r="BV365" s="19">
        <v>1</v>
      </c>
      <c r="BW365" s="19"/>
      <c r="BX365" s="19"/>
      <c r="BY365" s="19"/>
      <c r="BZ365" s="19"/>
      <c r="CA365" s="19"/>
      <c r="CB365" s="19"/>
      <c r="CC365" s="19"/>
      <c r="CD365" s="19"/>
      <c r="CE365" s="19"/>
      <c r="CF365" s="19"/>
      <c r="CG365" s="19"/>
      <c r="CH365" s="19"/>
      <c r="CI365" s="19"/>
      <c r="CJ365" s="19"/>
      <c r="CK365" s="19"/>
      <c r="CL365" s="19"/>
      <c r="CM365" s="19"/>
      <c r="CN365" s="19"/>
      <c r="CO365" s="19"/>
      <c r="CP365" s="19">
        <v>2</v>
      </c>
      <c r="CQ365" s="19"/>
      <c r="CR365" s="19"/>
      <c r="CS365" s="19"/>
      <c r="CT365" s="19"/>
      <c r="CU365" s="19"/>
      <c r="CV365" s="19"/>
      <c r="CW365" s="19"/>
      <c r="CX365" s="19"/>
      <c r="CY365" s="19"/>
      <c r="CZ365" s="19"/>
      <c r="DA365" s="19"/>
      <c r="DB365" s="19"/>
      <c r="DC365" s="19"/>
      <c r="DD365" s="19"/>
      <c r="DE365" s="19"/>
      <c r="DF365" s="19"/>
      <c r="DG365" s="19"/>
      <c r="DH365" s="19"/>
      <c r="DI365" s="19"/>
      <c r="DJ365" s="19"/>
      <c r="DK365" s="19"/>
      <c r="DL365" s="19"/>
      <c r="DM365" s="19"/>
      <c r="DN365" s="19"/>
      <c r="DO365" s="19"/>
      <c r="DP365" s="19"/>
      <c r="DQ365" s="19"/>
      <c r="DR365" s="19"/>
      <c r="DS365" s="19"/>
      <c r="DT365" s="23"/>
      <c r="DU365" s="19"/>
      <c r="DV365" s="19"/>
      <c r="DW365" s="23"/>
      <c r="DX365" s="18"/>
      <c r="DY365" s="18"/>
      <c r="DZ365" s="22"/>
      <c r="EA365" s="19"/>
      <c r="EB365" s="19"/>
      <c r="EC365" s="19"/>
      <c r="ED365" s="19"/>
      <c r="EE365" s="19"/>
      <c r="EF365" s="19"/>
      <c r="EG365" s="23"/>
      <c r="EH365" s="18"/>
      <c r="EI365" s="18"/>
      <c r="EJ365" s="18"/>
      <c r="EK365" s="18"/>
      <c r="EL365" s="18"/>
      <c r="EM365" s="18"/>
      <c r="EN365" s="22"/>
      <c r="EO365" s="18"/>
      <c r="EP365" s="18"/>
      <c r="EQ365" s="18"/>
      <c r="ER365" s="18"/>
      <c r="ES365" s="18"/>
      <c r="ET365" s="18"/>
      <c r="EU365" s="22"/>
      <c r="FI365" s="18"/>
      <c r="FJ365" s="18"/>
      <c r="FK365" s="18"/>
      <c r="FL365" s="18"/>
      <c r="FM365" s="18"/>
      <c r="FN365" s="18"/>
      <c r="FO365" s="18"/>
      <c r="FP365" s="18"/>
      <c r="FQ365" s="18"/>
      <c r="FR365" s="18">
        <v>1.1821999999999999</v>
      </c>
      <c r="FS365" s="18"/>
      <c r="FT365" s="18"/>
      <c r="FU365" s="18"/>
      <c r="FV365" s="58"/>
      <c r="FW365" s="19"/>
      <c r="FX365" s="19"/>
      <c r="FY365" s="19"/>
      <c r="FZ365" s="19"/>
      <c r="GA365" s="19"/>
      <c r="GB365" s="19"/>
      <c r="GC365" s="19"/>
      <c r="GD365" s="19"/>
      <c r="GE365" s="19"/>
      <c r="GF365" s="19"/>
      <c r="GG365" s="19"/>
      <c r="GH365" s="19"/>
      <c r="GI365" s="19"/>
      <c r="GJ365" s="19"/>
      <c r="GK365" s="19"/>
      <c r="GL365" s="19"/>
      <c r="GM365" s="19"/>
      <c r="GN365" s="19"/>
      <c r="GO365" s="19"/>
      <c r="GP365" s="19"/>
      <c r="GQ365" s="19"/>
      <c r="GR365" s="19"/>
      <c r="GS365" s="19"/>
      <c r="GT365" s="19"/>
      <c r="GU365" s="19"/>
      <c r="GV365" s="19">
        <v>1</v>
      </c>
      <c r="GW365" s="19"/>
      <c r="GX365" s="19"/>
      <c r="GY365" s="19"/>
      <c r="GZ365" s="59"/>
      <c r="HA365" s="19"/>
      <c r="HB365" s="19"/>
      <c r="HC365" s="19"/>
      <c r="HD365" s="19"/>
      <c r="HE365" s="19"/>
      <c r="HF365" s="19"/>
      <c r="HG365" s="19"/>
      <c r="HH365" s="19"/>
      <c r="HI365" s="19"/>
      <c r="HJ365" s="19"/>
      <c r="HK365" s="19"/>
      <c r="HL365" s="19"/>
      <c r="HM365" s="19"/>
      <c r="HN365" s="19"/>
      <c r="HO365" s="19"/>
      <c r="HP365" s="19"/>
    </row>
    <row r="366" spans="2:224" ht="15.75" thickBot="1" x14ac:dyDescent="0.3">
      <c r="B366">
        <v>650</v>
      </c>
      <c r="C366">
        <v>811</v>
      </c>
      <c r="D366" s="62">
        <v>44081</v>
      </c>
      <c r="E366" t="s">
        <v>143</v>
      </c>
      <c r="F366">
        <v>31999810234</v>
      </c>
      <c r="G366" t="s">
        <v>144</v>
      </c>
      <c r="H366">
        <v>0</v>
      </c>
      <c r="I366" t="s">
        <v>145</v>
      </c>
      <c r="J366" t="s">
        <v>20</v>
      </c>
      <c r="K366" t="s">
        <v>82</v>
      </c>
      <c r="L366" t="s">
        <v>145</v>
      </c>
      <c r="M366" t="s">
        <v>2378</v>
      </c>
      <c r="N366" t="s">
        <v>2379</v>
      </c>
      <c r="O366" t="s">
        <v>2381</v>
      </c>
      <c r="P366" t="s">
        <v>2431</v>
      </c>
      <c r="R366">
        <v>226.24</v>
      </c>
      <c r="S366">
        <v>12.9</v>
      </c>
      <c r="T366" t="s">
        <v>2395</v>
      </c>
      <c r="Y366" s="18">
        <v>1.032</v>
      </c>
      <c r="Z366" s="18"/>
      <c r="AA366" s="18"/>
      <c r="AB366" s="18"/>
      <c r="AC366" s="18"/>
      <c r="AD366" s="18">
        <v>0.5</v>
      </c>
      <c r="AE366" s="18">
        <v>0.5</v>
      </c>
      <c r="AF366" s="18">
        <v>1</v>
      </c>
      <c r="AG366" s="18"/>
      <c r="AH366">
        <v>1</v>
      </c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>
        <v>0</v>
      </c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  <c r="BM366" s="19">
        <v>1</v>
      </c>
      <c r="BN366" s="19"/>
      <c r="BO366" s="19"/>
      <c r="BP366" s="19"/>
      <c r="BQ366" s="19"/>
      <c r="BR366" s="19">
        <v>1</v>
      </c>
      <c r="BS366" s="19">
        <v>1</v>
      </c>
      <c r="BT366" s="19">
        <v>1</v>
      </c>
      <c r="BU366" s="19"/>
      <c r="BV366" s="19">
        <v>1</v>
      </c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>
        <v>1</v>
      </c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23"/>
      <c r="DU366" s="19"/>
      <c r="DV366" s="19"/>
      <c r="DW366" s="23"/>
      <c r="DX366" s="18"/>
      <c r="DY366" s="18"/>
      <c r="DZ366" s="22"/>
      <c r="EA366" s="19"/>
      <c r="EB366" s="19"/>
      <c r="EC366" s="19"/>
      <c r="ED366" s="19"/>
      <c r="EE366" s="19"/>
      <c r="EF366" s="19"/>
      <c r="EG366" s="23"/>
      <c r="EH366" s="18"/>
      <c r="EI366" s="18"/>
      <c r="EJ366" s="18"/>
      <c r="EK366" s="18"/>
      <c r="EL366" s="18"/>
      <c r="EM366" s="18"/>
      <c r="EN366" s="22"/>
      <c r="EO366" s="18"/>
      <c r="EP366" s="18"/>
      <c r="EQ366" s="18"/>
      <c r="ER366" s="18"/>
      <c r="ES366" s="18"/>
      <c r="ET366" s="18"/>
      <c r="EU366" s="22"/>
      <c r="FC366">
        <v>0.79600000000000004</v>
      </c>
      <c r="FD366">
        <v>1</v>
      </c>
      <c r="FI366" s="18"/>
      <c r="FJ366" s="18"/>
      <c r="FK366" s="18"/>
      <c r="FL366" s="18">
        <v>0.4</v>
      </c>
      <c r="FM366" s="18"/>
      <c r="FN366" s="18">
        <v>0.95</v>
      </c>
      <c r="FO366" s="18"/>
      <c r="FP366" s="18"/>
      <c r="FQ366" s="18"/>
      <c r="FR366" s="18"/>
      <c r="FS366" s="18"/>
      <c r="FT366" s="18"/>
      <c r="FU366" s="18"/>
      <c r="FV366" s="58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>
        <v>2</v>
      </c>
      <c r="GQ366" s="19"/>
      <c r="GR366" s="19">
        <v>1</v>
      </c>
      <c r="GS366" s="19"/>
      <c r="GT366" s="19"/>
      <c r="GU366" s="19"/>
      <c r="GV366" s="19"/>
      <c r="GW366" s="19"/>
      <c r="GX366" s="19"/>
      <c r="GY366" s="19"/>
      <c r="GZ366" s="5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</row>
    <row r="367" spans="2:224" ht="15.75" thickBot="1" x14ac:dyDescent="0.3">
      <c r="B367">
        <v>585</v>
      </c>
      <c r="C367">
        <v>180</v>
      </c>
      <c r="D367" s="62">
        <v>44072</v>
      </c>
      <c r="E367" t="s">
        <v>1864</v>
      </c>
      <c r="F367" t="s">
        <v>1865</v>
      </c>
      <c r="G367" t="s">
        <v>1866</v>
      </c>
      <c r="H367">
        <v>0</v>
      </c>
      <c r="I367" t="s">
        <v>1867</v>
      </c>
      <c r="J367" t="s">
        <v>20</v>
      </c>
      <c r="K367" t="s">
        <v>428</v>
      </c>
      <c r="L367" t="s">
        <v>1867</v>
      </c>
      <c r="M367" t="s">
        <v>2378</v>
      </c>
      <c r="N367" t="s">
        <v>2378</v>
      </c>
      <c r="O367" t="s">
        <v>2381</v>
      </c>
      <c r="P367" t="s">
        <v>2431</v>
      </c>
      <c r="R367">
        <v>392.85</v>
      </c>
      <c r="S367">
        <v>12.9</v>
      </c>
      <c r="T367" t="s">
        <v>2404</v>
      </c>
      <c r="U367">
        <v>10</v>
      </c>
      <c r="Y367" s="18"/>
      <c r="Z367" s="18"/>
      <c r="AA367" s="18"/>
      <c r="AB367" s="18"/>
      <c r="AC367" s="18">
        <v>0.67800000000000005</v>
      </c>
      <c r="AD367" s="18"/>
      <c r="AE367" s="18"/>
      <c r="AF367" s="18"/>
      <c r="AG367" s="18">
        <v>3</v>
      </c>
      <c r="AH367">
        <v>1</v>
      </c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V367" s="18"/>
      <c r="AW367" s="18"/>
      <c r="AX367" s="18">
        <v>1.3</v>
      </c>
      <c r="AY367" s="18"/>
      <c r="AZ367" s="18"/>
      <c r="BA367" s="18"/>
      <c r="BB367" s="18"/>
      <c r="BC367" s="18"/>
      <c r="BD367" s="18"/>
      <c r="BE367" s="18"/>
      <c r="BF367" s="18"/>
      <c r="BG367" s="18"/>
      <c r="BH367" s="18">
        <v>1.3</v>
      </c>
      <c r="BI367" s="18"/>
      <c r="BJ367" s="18"/>
      <c r="BK367" s="18"/>
      <c r="BL367" s="18"/>
      <c r="BM367" s="19"/>
      <c r="BN367" s="19"/>
      <c r="BO367" s="19"/>
      <c r="BP367" s="19"/>
      <c r="BQ367" s="19">
        <v>1</v>
      </c>
      <c r="BR367" s="19"/>
      <c r="BS367" s="19"/>
      <c r="BT367" s="19"/>
      <c r="BU367" s="19">
        <v>3</v>
      </c>
      <c r="BV367" s="19">
        <v>1</v>
      </c>
      <c r="BW367" s="19"/>
      <c r="BX367" s="19"/>
      <c r="BY367" s="19"/>
      <c r="BZ367" s="19"/>
      <c r="CA367" s="19"/>
      <c r="CB367" s="19"/>
      <c r="CC367" s="19"/>
      <c r="CD367" s="19"/>
      <c r="CE367" s="19"/>
      <c r="CF367" s="19"/>
      <c r="CG367" s="19"/>
      <c r="CH367" s="19"/>
      <c r="CI367" s="19"/>
      <c r="CJ367" s="19"/>
      <c r="CK367" s="19"/>
      <c r="CL367" s="19">
        <v>1</v>
      </c>
      <c r="CM367" s="19"/>
      <c r="CN367" s="19"/>
      <c r="CO367" s="19"/>
      <c r="CP367" s="19"/>
      <c r="CQ367" s="19"/>
      <c r="CR367" s="19"/>
      <c r="CS367" s="19"/>
      <c r="CT367" s="19"/>
      <c r="CU367" s="19"/>
      <c r="CV367" s="19">
        <v>1</v>
      </c>
      <c r="CW367" s="19"/>
      <c r="CX367" s="19"/>
      <c r="CY367" s="19"/>
      <c r="CZ367" s="19"/>
      <c r="DA367" s="19"/>
      <c r="DB367" s="19"/>
      <c r="DC367" s="19"/>
      <c r="DD367" s="19"/>
      <c r="DE367" s="19"/>
      <c r="DF367" s="19"/>
      <c r="DG367" s="19"/>
      <c r="DH367" s="19"/>
      <c r="DI367" s="19"/>
      <c r="DJ367" s="19"/>
      <c r="DK367" s="19"/>
      <c r="DL367" s="19"/>
      <c r="DM367" s="19"/>
      <c r="DN367" s="19"/>
      <c r="DO367" s="19"/>
      <c r="DP367" s="19"/>
      <c r="DQ367" s="19"/>
      <c r="DR367" s="19"/>
      <c r="DS367" s="19"/>
      <c r="DT367" s="23"/>
      <c r="DU367" s="19"/>
      <c r="DV367" s="19"/>
      <c r="DW367" s="23"/>
      <c r="DX367" s="18"/>
      <c r="DY367" s="18"/>
      <c r="DZ367" s="22"/>
      <c r="EA367" s="19"/>
      <c r="EB367" s="19"/>
      <c r="EC367" s="19"/>
      <c r="ED367" s="19"/>
      <c r="EE367" s="19"/>
      <c r="EF367" s="19"/>
      <c r="EG367" s="23"/>
      <c r="EH367" s="18"/>
      <c r="EI367" s="18"/>
      <c r="EJ367" s="18"/>
      <c r="EK367" s="18"/>
      <c r="EL367" s="18"/>
      <c r="EM367" s="18"/>
      <c r="EN367" s="22"/>
      <c r="EO367" s="18"/>
      <c r="EP367" s="18"/>
      <c r="EQ367" s="18"/>
      <c r="ER367" s="18"/>
      <c r="ES367" s="18"/>
      <c r="ET367" s="18"/>
      <c r="EU367" s="22"/>
      <c r="FI367" s="18">
        <v>1</v>
      </c>
      <c r="FJ367" s="18"/>
      <c r="FK367" s="18"/>
      <c r="FL367" s="18"/>
      <c r="FM367" s="18"/>
      <c r="FN367" s="18"/>
      <c r="FO367" s="18"/>
      <c r="FP367" s="18"/>
      <c r="FQ367" s="18"/>
      <c r="FR367" s="18"/>
      <c r="FS367" s="18"/>
      <c r="FT367" s="18"/>
      <c r="FU367" s="18"/>
      <c r="FV367" s="58"/>
      <c r="FW367" s="19"/>
      <c r="FX367" s="19"/>
      <c r="FY367" s="19"/>
      <c r="FZ367" s="19"/>
      <c r="GA367" s="19"/>
      <c r="GB367" s="19"/>
      <c r="GC367" s="19"/>
      <c r="GD367" s="19"/>
      <c r="GE367" s="19"/>
      <c r="GF367" s="19"/>
      <c r="GG367" s="19"/>
      <c r="GH367" s="19"/>
      <c r="GI367" s="19"/>
      <c r="GJ367" s="19"/>
      <c r="GK367" s="19"/>
      <c r="GL367" s="19"/>
      <c r="GM367" s="19">
        <v>1</v>
      </c>
      <c r="GN367" s="19"/>
      <c r="GO367" s="19"/>
      <c r="GP367" s="19"/>
      <c r="GQ367" s="19"/>
      <c r="GR367" s="19"/>
      <c r="GS367" s="19"/>
      <c r="GT367" s="19"/>
      <c r="GU367" s="19"/>
      <c r="GV367" s="19"/>
      <c r="GW367" s="19"/>
      <c r="GX367" s="19"/>
      <c r="GY367" s="19"/>
      <c r="GZ367" s="59"/>
      <c r="HA367" s="19"/>
      <c r="HB367" s="19"/>
      <c r="HC367" s="19"/>
      <c r="HD367" s="19"/>
      <c r="HE367" s="19"/>
      <c r="HF367" s="19"/>
      <c r="HG367" s="19"/>
      <c r="HH367" s="19"/>
      <c r="HI367" s="19"/>
      <c r="HJ367" s="19"/>
      <c r="HK367" s="19"/>
      <c r="HL367" s="19"/>
      <c r="HM367" s="19"/>
      <c r="HN367" s="19"/>
      <c r="HO367" s="19"/>
      <c r="HP367" s="19"/>
    </row>
    <row r="368" spans="2:224" ht="15.75" thickBot="1" x14ac:dyDescent="0.3">
      <c r="B368">
        <v>576</v>
      </c>
      <c r="C368">
        <v>785</v>
      </c>
      <c r="D368" s="62">
        <v>44071</v>
      </c>
      <c r="E368" t="s">
        <v>222</v>
      </c>
      <c r="F368">
        <v>31999226916</v>
      </c>
      <c r="G368">
        <v>0</v>
      </c>
      <c r="H368">
        <v>0</v>
      </c>
      <c r="I368" t="s">
        <v>223</v>
      </c>
      <c r="J368" t="s">
        <v>20</v>
      </c>
      <c r="K368" t="s">
        <v>90</v>
      </c>
      <c r="L368" t="s">
        <v>223</v>
      </c>
      <c r="M368" t="s">
        <v>2378</v>
      </c>
      <c r="N368" t="s">
        <v>2403</v>
      </c>
      <c r="O368" t="s">
        <v>2381</v>
      </c>
      <c r="P368" t="s">
        <v>2431</v>
      </c>
      <c r="R368">
        <v>289.89999999999998</v>
      </c>
      <c r="S368">
        <v>12.9</v>
      </c>
      <c r="T368" t="s">
        <v>2395</v>
      </c>
      <c r="Y368" s="18">
        <v>0.83799999999999997</v>
      </c>
      <c r="Z368" s="18"/>
      <c r="AA368" s="18"/>
      <c r="AB368" s="18"/>
      <c r="AC368" s="18"/>
      <c r="AD368" s="18">
        <v>1.5</v>
      </c>
      <c r="AE368" s="18"/>
      <c r="AF368" s="18"/>
      <c r="AG368" s="18"/>
      <c r="AH368">
        <v>2</v>
      </c>
      <c r="AI368" s="18"/>
      <c r="AJ368" s="18"/>
      <c r="AK368" s="18"/>
      <c r="AL368" s="18">
        <v>1.5</v>
      </c>
      <c r="AM368" s="18"/>
      <c r="AN368" s="18"/>
      <c r="AO368" s="18">
        <v>1</v>
      </c>
      <c r="AP368" s="18"/>
      <c r="AQ368" s="18">
        <v>1</v>
      </c>
      <c r="AR368" s="18"/>
      <c r="AS368" s="18"/>
      <c r="AT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  <c r="BM368" s="19">
        <v>1</v>
      </c>
      <c r="BN368" s="19"/>
      <c r="BO368" s="19"/>
      <c r="BP368" s="19"/>
      <c r="BQ368" s="19"/>
      <c r="BR368" s="19">
        <v>3</v>
      </c>
      <c r="BS368" s="19"/>
      <c r="BT368" s="19"/>
      <c r="BU368" s="19"/>
      <c r="BV368" s="19">
        <v>2</v>
      </c>
      <c r="BW368" s="19"/>
      <c r="BX368" s="19"/>
      <c r="BY368" s="19"/>
      <c r="BZ368" s="19">
        <v>3</v>
      </c>
      <c r="CA368" s="19"/>
      <c r="CB368" s="19"/>
      <c r="CC368" s="19">
        <v>2</v>
      </c>
      <c r="CD368" s="19"/>
      <c r="CE368" s="19">
        <v>2</v>
      </c>
      <c r="CF368" s="19"/>
      <c r="CG368" s="19"/>
      <c r="CH368" s="19"/>
      <c r="CI368" s="19"/>
      <c r="CJ368" s="19"/>
      <c r="CK368" s="19"/>
      <c r="CL368" s="19"/>
      <c r="CM368" s="19"/>
      <c r="CN368" s="19"/>
      <c r="CO368" s="19"/>
      <c r="CP368" s="19"/>
      <c r="CQ368" s="19"/>
      <c r="CR368" s="19"/>
      <c r="CS368" s="19"/>
      <c r="CT368" s="19"/>
      <c r="CU368" s="19"/>
      <c r="CV368" s="19"/>
      <c r="CW368" s="19"/>
      <c r="CX368" s="19"/>
      <c r="CY368" s="19"/>
      <c r="CZ368" s="19"/>
      <c r="DA368" s="19"/>
      <c r="DB368" s="19"/>
      <c r="DC368" s="19"/>
      <c r="DD368" s="19"/>
      <c r="DE368" s="19"/>
      <c r="DF368" s="19"/>
      <c r="DG368" s="19"/>
      <c r="DH368" s="19"/>
      <c r="DI368" s="19"/>
      <c r="DJ368" s="19"/>
      <c r="DK368" s="19"/>
      <c r="DL368" s="19"/>
      <c r="DM368" s="19"/>
      <c r="DN368" s="19"/>
      <c r="DO368" s="19"/>
      <c r="DP368" s="19"/>
      <c r="DQ368" s="19"/>
      <c r="DR368" s="19"/>
      <c r="DS368" s="19"/>
      <c r="DT368" s="23"/>
      <c r="DU368" s="19"/>
      <c r="DV368" s="19"/>
      <c r="DW368" s="23"/>
      <c r="DX368" s="18"/>
      <c r="DY368" s="18"/>
      <c r="DZ368" s="22"/>
      <c r="EA368" s="19"/>
      <c r="EB368" s="19"/>
      <c r="EC368" s="19"/>
      <c r="ED368" s="19"/>
      <c r="EE368" s="19"/>
      <c r="EF368" s="19"/>
      <c r="EG368" s="23"/>
      <c r="EH368" s="18"/>
      <c r="EI368" s="18"/>
      <c r="EJ368" s="18"/>
      <c r="EK368" s="18"/>
      <c r="EL368" s="18"/>
      <c r="EM368" s="18"/>
      <c r="EN368" s="22"/>
      <c r="EO368" s="18"/>
      <c r="EP368" s="18"/>
      <c r="EQ368" s="18"/>
      <c r="ER368" s="18"/>
      <c r="ES368" s="18"/>
      <c r="ET368" s="18"/>
      <c r="EU368" s="22"/>
      <c r="EX368">
        <v>0.92400000000000004</v>
      </c>
      <c r="EY368">
        <v>1</v>
      </c>
      <c r="FI368" s="18"/>
      <c r="FJ368" s="18"/>
      <c r="FK368" s="18"/>
      <c r="FL368" s="18"/>
      <c r="FM368" s="18"/>
      <c r="FN368" s="18"/>
      <c r="FO368" s="18">
        <v>1.006</v>
      </c>
      <c r="FP368" s="18"/>
      <c r="FQ368" s="18"/>
      <c r="FR368" s="18"/>
      <c r="FS368" s="18"/>
      <c r="FT368" s="18"/>
      <c r="FU368" s="18"/>
      <c r="FV368" s="58"/>
      <c r="FW368" s="19"/>
      <c r="FX368" s="19"/>
      <c r="FY368" s="19"/>
      <c r="FZ368" s="19"/>
      <c r="GA368" s="19"/>
      <c r="GB368" s="19"/>
      <c r="GC368" s="19"/>
      <c r="GD368" s="19"/>
      <c r="GE368" s="19"/>
      <c r="GF368" s="19"/>
      <c r="GG368" s="19"/>
      <c r="GH368" s="19"/>
      <c r="GI368" s="19"/>
      <c r="GJ368" s="19"/>
      <c r="GK368" s="19"/>
      <c r="GL368" s="19"/>
      <c r="GM368" s="19"/>
      <c r="GN368" s="19"/>
      <c r="GO368" s="19"/>
      <c r="GP368" s="19"/>
      <c r="GQ368" s="19"/>
      <c r="GR368" s="19"/>
      <c r="GS368" s="19">
        <v>2</v>
      </c>
      <c r="GT368" s="19"/>
      <c r="GU368" s="19"/>
      <c r="GV368" s="19"/>
      <c r="GW368" s="19"/>
      <c r="GX368" s="19"/>
      <c r="GY368" s="19"/>
      <c r="GZ368" s="59"/>
      <c r="HA368" s="19"/>
      <c r="HB368" s="19"/>
      <c r="HC368" s="19"/>
      <c r="HD368" s="19"/>
      <c r="HE368" s="19"/>
      <c r="HF368" s="19"/>
      <c r="HG368" s="19"/>
      <c r="HH368" s="19"/>
      <c r="HI368" s="19"/>
      <c r="HJ368" s="19"/>
      <c r="HK368" s="19"/>
      <c r="HL368" s="19"/>
      <c r="HM368" s="19"/>
      <c r="HN368" s="19"/>
      <c r="HO368" s="19"/>
      <c r="HP368" s="19"/>
    </row>
    <row r="369" spans="2:224" ht="15.75" thickBot="1" x14ac:dyDescent="0.3">
      <c r="B369">
        <v>555</v>
      </c>
      <c r="C369">
        <v>1</v>
      </c>
      <c r="D369" s="62">
        <v>44066</v>
      </c>
      <c r="E369" t="s">
        <v>2362</v>
      </c>
      <c r="F369">
        <v>31999927305</v>
      </c>
      <c r="G369" t="s">
        <v>2363</v>
      </c>
      <c r="H369">
        <v>43988</v>
      </c>
      <c r="I369" t="s">
        <v>2364</v>
      </c>
      <c r="J369" t="s">
        <v>20</v>
      </c>
      <c r="K369" t="s">
        <v>622</v>
      </c>
      <c r="M369" t="s">
        <v>2378</v>
      </c>
      <c r="N369" t="s">
        <v>2403</v>
      </c>
      <c r="O369" t="s">
        <v>2381</v>
      </c>
      <c r="P369" t="s">
        <v>2431</v>
      </c>
      <c r="R369">
        <v>177.01</v>
      </c>
      <c r="S369">
        <v>12.9</v>
      </c>
      <c r="T369" t="s">
        <v>2395</v>
      </c>
      <c r="Y369" s="18"/>
      <c r="Z369" s="18"/>
      <c r="AA369" s="18"/>
      <c r="AB369" s="18"/>
      <c r="AC369" s="18"/>
      <c r="AD369" s="18">
        <v>1</v>
      </c>
      <c r="AE369" s="18">
        <v>0.4</v>
      </c>
      <c r="AF369" s="18">
        <v>2</v>
      </c>
      <c r="AG369" s="18"/>
      <c r="AH369">
        <v>1</v>
      </c>
      <c r="AI369" s="18"/>
      <c r="AJ369" s="18"/>
      <c r="AK369" s="18"/>
      <c r="AL369" s="18"/>
      <c r="AM369" s="18"/>
      <c r="AN369" s="18">
        <v>0.5</v>
      </c>
      <c r="AO369" s="18"/>
      <c r="AP369" s="18"/>
      <c r="AQ369" s="18"/>
      <c r="AR369" s="18"/>
      <c r="AS369" s="18"/>
      <c r="AT369" s="18">
        <v>0.5</v>
      </c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9"/>
      <c r="BN369" s="19"/>
      <c r="BO369" s="19"/>
      <c r="BP369" s="19"/>
      <c r="BQ369" s="19"/>
      <c r="BR369" s="19">
        <v>2</v>
      </c>
      <c r="BS369" s="19">
        <v>1</v>
      </c>
      <c r="BT369" s="19">
        <v>2</v>
      </c>
      <c r="BU369" s="19"/>
      <c r="BV369" s="19">
        <v>1</v>
      </c>
      <c r="BW369" s="19"/>
      <c r="BX369" s="19"/>
      <c r="BY369" s="19"/>
      <c r="BZ369" s="19"/>
      <c r="CA369" s="19"/>
      <c r="CB369" s="19">
        <v>1</v>
      </c>
      <c r="CC369" s="19"/>
      <c r="CD369" s="19"/>
      <c r="CE369" s="19"/>
      <c r="CF369" s="19"/>
      <c r="CG369" s="19"/>
      <c r="CH369" s="19">
        <v>1</v>
      </c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23"/>
      <c r="DU369" s="19"/>
      <c r="DV369" s="19"/>
      <c r="DW369" s="23"/>
      <c r="DX369" s="18"/>
      <c r="DY369" s="18"/>
      <c r="DZ369" s="22"/>
      <c r="EA369" s="19"/>
      <c r="EB369" s="19"/>
      <c r="EC369" s="19"/>
      <c r="ED369" s="19"/>
      <c r="EE369" s="19"/>
      <c r="EF369" s="19"/>
      <c r="EG369" s="23"/>
      <c r="EH369" s="18"/>
      <c r="EI369" s="18"/>
      <c r="EJ369" s="18"/>
      <c r="EK369" s="18"/>
      <c r="EL369" s="18"/>
      <c r="EM369" s="18"/>
      <c r="EN369" s="22"/>
      <c r="EO369" s="18"/>
      <c r="EP369" s="18"/>
      <c r="EQ369" s="18"/>
      <c r="ER369" s="18"/>
      <c r="ES369" s="18"/>
      <c r="ET369" s="18"/>
      <c r="EU369" s="22"/>
      <c r="FG369">
        <v>1.1299999999999999</v>
      </c>
      <c r="FH369">
        <v>1</v>
      </c>
      <c r="FI369" s="18"/>
      <c r="FJ369" s="18"/>
      <c r="FK369" s="18"/>
      <c r="FL369" s="18"/>
      <c r="FM369" s="18"/>
      <c r="FN369" s="18"/>
      <c r="FO369" s="18"/>
      <c r="FP369" s="18"/>
      <c r="FQ369" s="18"/>
      <c r="FR369" s="18"/>
      <c r="FS369" s="18"/>
      <c r="FT369" s="18"/>
      <c r="FU369" s="18"/>
      <c r="FV369" s="58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5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</row>
    <row r="370" spans="2:224" ht="15.75" thickBot="1" x14ac:dyDescent="0.3">
      <c r="B370">
        <v>549</v>
      </c>
      <c r="C370">
        <v>775</v>
      </c>
      <c r="D370" s="62">
        <v>44066</v>
      </c>
      <c r="E370" t="s">
        <v>244</v>
      </c>
      <c r="F370">
        <v>31992061391</v>
      </c>
      <c r="G370" t="s">
        <v>245</v>
      </c>
      <c r="H370">
        <v>0</v>
      </c>
      <c r="I370" t="s">
        <v>246</v>
      </c>
      <c r="J370" t="s">
        <v>20</v>
      </c>
      <c r="K370" t="s">
        <v>82</v>
      </c>
      <c r="L370" t="s">
        <v>246</v>
      </c>
      <c r="M370" t="s">
        <v>2378</v>
      </c>
      <c r="N370" t="s">
        <v>2379</v>
      </c>
      <c r="O370" t="s">
        <v>2381</v>
      </c>
      <c r="P370" t="s">
        <v>2431</v>
      </c>
      <c r="R370">
        <v>199.9</v>
      </c>
      <c r="S370">
        <v>12.9</v>
      </c>
      <c r="T370" t="s">
        <v>2420</v>
      </c>
      <c r="Y370" s="18">
        <v>0.73599999999999999</v>
      </c>
      <c r="Z370" s="18"/>
      <c r="AA370" s="18"/>
      <c r="AB370" s="18"/>
      <c r="AC370" s="18">
        <v>0.77400000000000002</v>
      </c>
      <c r="AD370" s="18">
        <v>0.5</v>
      </c>
      <c r="AE370" s="18"/>
      <c r="AF370" s="18"/>
      <c r="AG370" s="18">
        <v>1</v>
      </c>
      <c r="AH370">
        <v>1</v>
      </c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  <c r="BM370" s="19">
        <v>1</v>
      </c>
      <c r="BN370" s="19"/>
      <c r="BO370" s="19"/>
      <c r="BP370" s="19"/>
      <c r="BQ370" s="19">
        <v>1</v>
      </c>
      <c r="BR370" s="19">
        <v>1</v>
      </c>
      <c r="BS370" s="19"/>
      <c r="BT370" s="19"/>
      <c r="BU370" s="19">
        <v>1</v>
      </c>
      <c r="BV370" s="19">
        <v>1</v>
      </c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23"/>
      <c r="DU370" s="19"/>
      <c r="DV370" s="19"/>
      <c r="DW370" s="23"/>
      <c r="DX370" s="18"/>
      <c r="DY370" s="18"/>
      <c r="DZ370" s="22"/>
      <c r="EA370" s="19"/>
      <c r="EB370" s="19"/>
      <c r="EC370" s="19"/>
      <c r="ED370" s="19"/>
      <c r="EE370" s="19"/>
      <c r="EF370" s="19"/>
      <c r="EG370" s="23"/>
      <c r="EH370" s="18"/>
      <c r="EI370" s="18"/>
      <c r="EJ370" s="18"/>
      <c r="EK370" s="18"/>
      <c r="EL370" s="18"/>
      <c r="EM370" s="18"/>
      <c r="EN370" s="22"/>
      <c r="EO370" s="18"/>
      <c r="EP370" s="18"/>
      <c r="EQ370" s="18"/>
      <c r="ER370" s="18"/>
      <c r="ES370" s="18"/>
      <c r="ET370" s="18"/>
      <c r="EU370" s="22"/>
      <c r="FI370" s="18"/>
      <c r="FJ370" s="18"/>
      <c r="FK370" s="18"/>
      <c r="FL370" s="18"/>
      <c r="FM370" s="18"/>
      <c r="FN370" s="18"/>
      <c r="FO370" s="18"/>
      <c r="FP370" s="18"/>
      <c r="FQ370" s="18"/>
      <c r="FR370" s="18"/>
      <c r="FS370" s="18"/>
      <c r="FT370" s="18"/>
      <c r="FU370" s="18"/>
      <c r="FV370" s="58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5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</row>
    <row r="371" spans="2:224" ht="15.75" thickBot="1" x14ac:dyDescent="0.3">
      <c r="B371">
        <v>533</v>
      </c>
      <c r="C371">
        <v>180</v>
      </c>
      <c r="D371" s="62">
        <v>44064</v>
      </c>
      <c r="E371" t="s">
        <v>1864</v>
      </c>
      <c r="F371" t="s">
        <v>1865</v>
      </c>
      <c r="G371" t="s">
        <v>1866</v>
      </c>
      <c r="H371">
        <v>0</v>
      </c>
      <c r="I371" t="s">
        <v>1867</v>
      </c>
      <c r="J371" t="s">
        <v>20</v>
      </c>
      <c r="K371" t="s">
        <v>428</v>
      </c>
      <c r="L371" t="s">
        <v>1867</v>
      </c>
      <c r="M371" t="s">
        <v>2378</v>
      </c>
      <c r="N371" t="s">
        <v>2378</v>
      </c>
      <c r="O371" t="s">
        <v>2381</v>
      </c>
      <c r="P371" t="s">
        <v>2431</v>
      </c>
      <c r="R371">
        <v>164.29</v>
      </c>
      <c r="S371">
        <v>12.9</v>
      </c>
      <c r="T371" t="s">
        <v>2404</v>
      </c>
      <c r="Y371" s="18"/>
      <c r="Z371" s="18"/>
      <c r="AA371" s="18"/>
      <c r="AB371" s="18"/>
      <c r="AC371" s="18"/>
      <c r="AD371" s="18">
        <v>0.5</v>
      </c>
      <c r="AE371" s="18"/>
      <c r="AF371" s="18">
        <v>2</v>
      </c>
      <c r="AG371" s="18"/>
      <c r="AI371" s="18"/>
      <c r="AJ371" s="18"/>
      <c r="AK371" s="18"/>
      <c r="AL371" s="18">
        <v>0.5</v>
      </c>
      <c r="AM371" s="18"/>
      <c r="AN371" s="18"/>
      <c r="AO371" s="18"/>
      <c r="AP371" s="18"/>
      <c r="AQ371" s="18"/>
      <c r="AR371" s="18"/>
      <c r="AS371" s="18"/>
      <c r="AT371" s="18"/>
      <c r="AU371">
        <v>0</v>
      </c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  <c r="BM371" s="19"/>
      <c r="BN371" s="19"/>
      <c r="BO371" s="19"/>
      <c r="BP371" s="19"/>
      <c r="BQ371" s="19"/>
      <c r="BR371" s="19">
        <v>1</v>
      </c>
      <c r="BS371" s="19"/>
      <c r="BT371" s="19">
        <v>2</v>
      </c>
      <c r="BU371" s="19"/>
      <c r="BV371" s="19"/>
      <c r="BW371" s="19"/>
      <c r="BX371" s="19"/>
      <c r="BY371" s="19"/>
      <c r="BZ371" s="19">
        <v>1</v>
      </c>
      <c r="CA371" s="19"/>
      <c r="CB371" s="19"/>
      <c r="CC371" s="19"/>
      <c r="CD371" s="19"/>
      <c r="CE371" s="19"/>
      <c r="CF371" s="19"/>
      <c r="CG371" s="19"/>
      <c r="CH371" s="19"/>
      <c r="CI371" s="19"/>
      <c r="CJ371" s="19"/>
      <c r="CK371" s="19"/>
      <c r="CL371" s="19"/>
      <c r="CM371" s="19"/>
      <c r="CN371" s="19"/>
      <c r="CO371" s="19"/>
      <c r="CP371" s="19"/>
      <c r="CQ371" s="19"/>
      <c r="CR371" s="19"/>
      <c r="CS371" s="19"/>
      <c r="CT371" s="19"/>
      <c r="CU371" s="19"/>
      <c r="CV371" s="19"/>
      <c r="CW371" s="19"/>
      <c r="CX371" s="19"/>
      <c r="CY371" s="19"/>
      <c r="CZ371" s="19"/>
      <c r="DA371" s="19"/>
      <c r="DB371" s="19"/>
      <c r="DC371" s="19"/>
      <c r="DD371" s="19"/>
      <c r="DE371" s="19"/>
      <c r="DF371" s="19"/>
      <c r="DG371" s="19"/>
      <c r="DH371" s="19"/>
      <c r="DI371" s="19"/>
      <c r="DJ371" s="19"/>
      <c r="DK371" s="19"/>
      <c r="DL371" s="19"/>
      <c r="DM371" s="19"/>
      <c r="DN371" s="19"/>
      <c r="DO371" s="19"/>
      <c r="DP371" s="19"/>
      <c r="DQ371" s="19"/>
      <c r="DR371" s="19"/>
      <c r="DS371" s="19"/>
      <c r="DT371" s="23"/>
      <c r="DU371" s="19"/>
      <c r="DV371" s="19"/>
      <c r="DW371" s="23"/>
      <c r="DX371" s="18"/>
      <c r="DY371" s="18"/>
      <c r="DZ371" s="22"/>
      <c r="EA371" s="19"/>
      <c r="EB371" s="19"/>
      <c r="EC371" s="19"/>
      <c r="ED371" s="19"/>
      <c r="EE371" s="19"/>
      <c r="EF371" s="19"/>
      <c r="EG371" s="23"/>
      <c r="EH371" s="18"/>
      <c r="EI371" s="18"/>
      <c r="EJ371" s="18"/>
      <c r="EK371" s="18"/>
      <c r="EL371" s="18"/>
      <c r="EM371" s="18"/>
      <c r="EN371" s="22"/>
      <c r="EO371" s="18"/>
      <c r="EP371" s="18"/>
      <c r="EQ371" s="18"/>
      <c r="ER371" s="18"/>
      <c r="ES371" s="18"/>
      <c r="ET371" s="18"/>
      <c r="EU371" s="22"/>
      <c r="EV371">
        <v>7.5</v>
      </c>
      <c r="EW371" t="s">
        <v>2596</v>
      </c>
      <c r="FI371" s="18"/>
      <c r="FJ371" s="18"/>
      <c r="FK371" s="18"/>
      <c r="FL371" s="18"/>
      <c r="FM371" s="18">
        <v>1.2</v>
      </c>
      <c r="FN371" s="18"/>
      <c r="FO371" s="18"/>
      <c r="FP371" s="18"/>
      <c r="FQ371" s="18"/>
      <c r="FR371" s="18"/>
      <c r="FS371" s="18"/>
      <c r="FT371" s="18"/>
      <c r="FU371" s="18"/>
      <c r="FV371" s="58"/>
      <c r="FW371" s="19"/>
      <c r="FX371" s="19"/>
      <c r="FY371" s="19"/>
      <c r="FZ371" s="19"/>
      <c r="GA371" s="19"/>
      <c r="GB371" s="19"/>
      <c r="GC371" s="19"/>
      <c r="GD371" s="19"/>
      <c r="GE371" s="19"/>
      <c r="GF371" s="19"/>
      <c r="GG371" s="19"/>
      <c r="GH371" s="19"/>
      <c r="GI371" s="19"/>
      <c r="GJ371" s="19"/>
      <c r="GK371" s="19"/>
      <c r="GL371" s="19"/>
      <c r="GM371" s="19"/>
      <c r="GN371" s="19"/>
      <c r="GO371" s="19"/>
      <c r="GP371" s="19"/>
      <c r="GQ371" s="19">
        <v>1</v>
      </c>
      <c r="GR371" s="19"/>
      <c r="GS371" s="19"/>
      <c r="GT371" s="19"/>
      <c r="GU371" s="19"/>
      <c r="GV371" s="19"/>
      <c r="GW371" s="19"/>
      <c r="GX371" s="19"/>
      <c r="GY371" s="19"/>
      <c r="GZ371" s="59"/>
      <c r="HA371" s="19"/>
      <c r="HB371" s="19"/>
      <c r="HC371" s="19"/>
      <c r="HD371" s="19"/>
      <c r="HE371" s="19"/>
      <c r="HF371" s="19"/>
      <c r="HG371" s="19"/>
      <c r="HH371" s="19"/>
      <c r="HI371" s="19"/>
      <c r="HJ371" s="19"/>
      <c r="HK371" s="19"/>
      <c r="HL371" s="19"/>
      <c r="HM371" s="19"/>
      <c r="HN371" s="19"/>
      <c r="HO371" s="19"/>
      <c r="HP371" s="19"/>
    </row>
    <row r="372" spans="2:224" ht="15.75" thickBot="1" x14ac:dyDescent="0.3">
      <c r="B372">
        <v>531</v>
      </c>
      <c r="C372">
        <v>768</v>
      </c>
      <c r="D372" s="62">
        <v>44064</v>
      </c>
      <c r="E372" t="s">
        <v>263</v>
      </c>
      <c r="F372">
        <v>31999402210</v>
      </c>
      <c r="G372">
        <v>0</v>
      </c>
      <c r="H372">
        <v>0</v>
      </c>
      <c r="I372">
        <v>0</v>
      </c>
      <c r="J372">
        <v>0</v>
      </c>
      <c r="K372">
        <v>0</v>
      </c>
      <c r="M372" t="s">
        <v>2378</v>
      </c>
      <c r="N372" t="s">
        <v>2403</v>
      </c>
      <c r="O372" t="s">
        <v>2381</v>
      </c>
      <c r="P372" t="s">
        <v>2431</v>
      </c>
      <c r="R372">
        <v>370</v>
      </c>
      <c r="S372">
        <v>12.9</v>
      </c>
      <c r="T372" t="s">
        <v>2395</v>
      </c>
      <c r="Y372" s="18">
        <v>3.5</v>
      </c>
      <c r="Z372" s="18"/>
      <c r="AA372" s="18"/>
      <c r="AB372" s="18"/>
      <c r="AC372" s="18"/>
      <c r="AD372" s="18">
        <v>1</v>
      </c>
      <c r="AE372" s="18"/>
      <c r="AF372" s="18"/>
      <c r="AG372" s="18">
        <v>2</v>
      </c>
      <c r="AH372">
        <v>5</v>
      </c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>
        <v>0</v>
      </c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  <c r="BM372" s="19">
        <v>4</v>
      </c>
      <c r="BN372" s="19"/>
      <c r="BO372" s="19"/>
      <c r="BP372" s="19"/>
      <c r="BQ372" s="19"/>
      <c r="BR372" s="19">
        <v>2</v>
      </c>
      <c r="BS372" s="19"/>
      <c r="BT372" s="19"/>
      <c r="BU372" s="19">
        <v>2</v>
      </c>
      <c r="BV372" s="19">
        <v>5</v>
      </c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23"/>
      <c r="DU372" s="19"/>
      <c r="DV372" s="19"/>
      <c r="DW372" s="23"/>
      <c r="DX372" s="18"/>
      <c r="DY372" s="18"/>
      <c r="DZ372" s="22"/>
      <c r="EA372" s="19"/>
      <c r="EB372" s="19"/>
      <c r="EC372" s="19"/>
      <c r="ED372" s="19"/>
      <c r="EE372" s="19"/>
      <c r="EF372" s="19"/>
      <c r="EG372" s="23"/>
      <c r="EH372" s="18"/>
      <c r="EI372" s="18"/>
      <c r="EJ372" s="18"/>
      <c r="EK372" s="18"/>
      <c r="EL372" s="18"/>
      <c r="EM372" s="18"/>
      <c r="EN372" s="22"/>
      <c r="EO372" s="18"/>
      <c r="EP372" s="18"/>
      <c r="EQ372" s="18"/>
      <c r="ER372" s="18"/>
      <c r="ES372" s="18"/>
      <c r="ET372" s="18"/>
      <c r="EU372" s="22"/>
      <c r="FI372" s="18"/>
      <c r="FJ372" s="18"/>
      <c r="FK372" s="18"/>
      <c r="FL372" s="18"/>
      <c r="FM372" s="18"/>
      <c r="FN372" s="18"/>
      <c r="FO372" s="18"/>
      <c r="FP372" s="18"/>
      <c r="FQ372" s="18"/>
      <c r="FR372" s="18"/>
      <c r="FS372" s="18"/>
      <c r="FT372" s="18"/>
      <c r="FU372" s="18"/>
      <c r="FV372" s="58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5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</row>
    <row r="373" spans="2:224" ht="15.75" thickBot="1" x14ac:dyDescent="0.3">
      <c r="B373">
        <v>529</v>
      </c>
      <c r="C373">
        <v>676</v>
      </c>
      <c r="D373" s="62">
        <v>44064</v>
      </c>
      <c r="E373" t="s">
        <v>491</v>
      </c>
      <c r="F373">
        <v>31998481615</v>
      </c>
      <c r="G373">
        <v>0</v>
      </c>
      <c r="H373">
        <v>0</v>
      </c>
      <c r="I373" t="s">
        <v>492</v>
      </c>
      <c r="J373" t="s">
        <v>20</v>
      </c>
      <c r="K373" t="s">
        <v>493</v>
      </c>
      <c r="L373" t="s">
        <v>90</v>
      </c>
      <c r="M373" t="s">
        <v>2378</v>
      </c>
      <c r="N373" t="s">
        <v>2379</v>
      </c>
      <c r="O373" t="s">
        <v>2381</v>
      </c>
      <c r="P373" t="s">
        <v>2431</v>
      </c>
      <c r="R373">
        <v>229.71</v>
      </c>
      <c r="S373">
        <v>12.9</v>
      </c>
      <c r="T373" t="s">
        <v>2404</v>
      </c>
      <c r="Y373" s="18"/>
      <c r="Z373" s="18">
        <v>0.92800000000000005</v>
      </c>
      <c r="AA373" s="18"/>
      <c r="AB373" s="18"/>
      <c r="AC373" s="18"/>
      <c r="AD373" s="18">
        <v>0.5</v>
      </c>
      <c r="AE373" s="18"/>
      <c r="AF373" s="18"/>
      <c r="AG373" s="18">
        <v>1</v>
      </c>
      <c r="AH373">
        <v>1</v>
      </c>
      <c r="AI373" s="18"/>
      <c r="AJ373" s="18"/>
      <c r="AK373" s="18"/>
      <c r="AL373" s="18">
        <v>0.5</v>
      </c>
      <c r="AM373" s="18"/>
      <c r="AN373" s="18"/>
      <c r="AO373" s="18"/>
      <c r="AP373" s="18"/>
      <c r="AQ373" s="18"/>
      <c r="AR373" s="18"/>
      <c r="AS373" s="18"/>
      <c r="AT373" s="18"/>
      <c r="AU373">
        <v>0</v>
      </c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  <c r="BM373" s="19"/>
      <c r="BN373" s="19">
        <v>1</v>
      </c>
      <c r="BO373" s="19"/>
      <c r="BP373" s="19"/>
      <c r="BQ373" s="19"/>
      <c r="BR373" s="19">
        <v>1</v>
      </c>
      <c r="BS373" s="19"/>
      <c r="BT373" s="19"/>
      <c r="BU373" s="19">
        <v>1</v>
      </c>
      <c r="BV373" s="19">
        <v>1</v>
      </c>
      <c r="BW373" s="19"/>
      <c r="BX373" s="19"/>
      <c r="BY373" s="19"/>
      <c r="BZ373" s="19">
        <v>1</v>
      </c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23"/>
      <c r="DU373" s="19"/>
      <c r="DV373" s="19"/>
      <c r="DW373" s="23"/>
      <c r="DX373" s="18"/>
      <c r="DY373" s="18"/>
      <c r="DZ373" s="22"/>
      <c r="EA373" s="19"/>
      <c r="EB373" s="19"/>
      <c r="EC373" s="19"/>
      <c r="ED373" s="19"/>
      <c r="EE373" s="19"/>
      <c r="EF373" s="19"/>
      <c r="EG373" s="23"/>
      <c r="EH373" s="18"/>
      <c r="EI373" s="18"/>
      <c r="EJ373" s="18"/>
      <c r="EK373" s="18"/>
      <c r="EL373" s="18"/>
      <c r="EM373" s="18"/>
      <c r="EN373" s="22"/>
      <c r="EO373" s="18"/>
      <c r="EP373" s="18"/>
      <c r="EQ373" s="18"/>
      <c r="ER373" s="18"/>
      <c r="ES373" s="18"/>
      <c r="ET373" s="18"/>
      <c r="EU373" s="22"/>
      <c r="FI373" s="18"/>
      <c r="FJ373" s="18"/>
      <c r="FK373" s="18">
        <v>1.3</v>
      </c>
      <c r="FL373" s="18"/>
      <c r="FM373" s="18"/>
      <c r="FN373" s="18"/>
      <c r="FO373" s="18"/>
      <c r="FP373" s="18"/>
      <c r="FQ373" s="18"/>
      <c r="FR373" s="18"/>
      <c r="FS373" s="18"/>
      <c r="FT373" s="18"/>
      <c r="FU373" s="18"/>
      <c r="FV373" s="58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>
        <v>1</v>
      </c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5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</row>
    <row r="374" spans="2:224" ht="15.75" thickBot="1" x14ac:dyDescent="0.3">
      <c r="B374">
        <v>460</v>
      </c>
      <c r="C374">
        <v>118</v>
      </c>
      <c r="D374" s="62">
        <v>44052</v>
      </c>
      <c r="E374" t="s">
        <v>2055</v>
      </c>
      <c r="F374">
        <v>31999078971</v>
      </c>
      <c r="G374" t="s">
        <v>2056</v>
      </c>
      <c r="H374">
        <v>0</v>
      </c>
      <c r="I374" t="s">
        <v>2057</v>
      </c>
      <c r="J374" t="s">
        <v>20</v>
      </c>
      <c r="K374" t="s">
        <v>2058</v>
      </c>
      <c r="L374" t="s">
        <v>2057</v>
      </c>
      <c r="M374" t="s">
        <v>2378</v>
      </c>
      <c r="N374" t="s">
        <v>2379</v>
      </c>
      <c r="O374" t="s">
        <v>2381</v>
      </c>
      <c r="P374">
        <v>5</v>
      </c>
      <c r="R374">
        <v>89.9</v>
      </c>
      <c r="S374">
        <v>12.9</v>
      </c>
      <c r="T374" t="s">
        <v>2404</v>
      </c>
      <c r="Y374" s="18"/>
      <c r="Z374" s="18"/>
      <c r="AA374" s="18"/>
      <c r="AB374" s="18"/>
      <c r="AC374" s="18"/>
      <c r="AD374" s="18">
        <v>0.5</v>
      </c>
      <c r="AE374" s="18"/>
      <c r="AF374" s="18"/>
      <c r="AG374" s="18">
        <v>1</v>
      </c>
      <c r="AI374" s="18"/>
      <c r="AJ374" s="18"/>
      <c r="AK374" s="18"/>
      <c r="AL374" s="18"/>
      <c r="AM374" s="18"/>
      <c r="AN374" s="18"/>
      <c r="AO374" s="18"/>
      <c r="AP374" s="18">
        <v>1.3</v>
      </c>
      <c r="AQ374" s="18"/>
      <c r="AR374" s="18"/>
      <c r="AS374" s="18"/>
      <c r="AT374" s="18"/>
      <c r="AU374">
        <v>0</v>
      </c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  <c r="BM374" s="19"/>
      <c r="BN374" s="19"/>
      <c r="BO374" s="19"/>
      <c r="BP374" s="19"/>
      <c r="BQ374" s="19"/>
      <c r="BR374" s="19">
        <v>1</v>
      </c>
      <c r="BS374" s="19"/>
      <c r="BT374" s="19"/>
      <c r="BU374" s="19">
        <v>1</v>
      </c>
      <c r="BV374" s="19"/>
      <c r="BW374" s="19"/>
      <c r="BX374" s="19"/>
      <c r="BY374" s="19"/>
      <c r="BZ374" s="19"/>
      <c r="CA374" s="19"/>
      <c r="CB374" s="19"/>
      <c r="CC374" s="19"/>
      <c r="CD374" s="19">
        <v>1</v>
      </c>
      <c r="CE374" s="19"/>
      <c r="CF374" s="19"/>
      <c r="CG374" s="19"/>
      <c r="CH374" s="19"/>
      <c r="CI374" s="19"/>
      <c r="CJ374" s="19"/>
      <c r="CK374" s="19"/>
      <c r="CL374" s="19"/>
      <c r="CM374" s="19"/>
      <c r="CN374" s="19"/>
      <c r="CO374" s="19"/>
      <c r="CP374" s="19"/>
      <c r="CQ374" s="19"/>
      <c r="CR374" s="19"/>
      <c r="CS374" s="19"/>
      <c r="CT374" s="19"/>
      <c r="CU374" s="19"/>
      <c r="CV374" s="19"/>
      <c r="CW374" s="19"/>
      <c r="CX374" s="19"/>
      <c r="CY374" s="19"/>
      <c r="CZ374" s="19"/>
      <c r="DA374" s="19"/>
      <c r="DB374" s="19"/>
      <c r="DC374" s="19"/>
      <c r="DD374" s="19"/>
      <c r="DE374" s="19"/>
      <c r="DF374" s="19"/>
      <c r="DG374" s="19"/>
      <c r="DH374" s="19"/>
      <c r="DI374" s="19"/>
      <c r="DJ374" s="19"/>
      <c r="DK374" s="19"/>
      <c r="DL374" s="19"/>
      <c r="DM374" s="19"/>
      <c r="DN374" s="19"/>
      <c r="DO374" s="19"/>
      <c r="DP374" s="19"/>
      <c r="DQ374" s="19"/>
      <c r="DR374" s="19"/>
      <c r="DS374" s="19"/>
      <c r="DT374" s="23"/>
      <c r="DU374" s="19"/>
      <c r="DV374" s="19"/>
      <c r="DW374" s="23"/>
      <c r="DX374" s="18"/>
      <c r="DY374" s="18"/>
      <c r="DZ374" s="22"/>
      <c r="EA374" s="19"/>
      <c r="EB374" s="19"/>
      <c r="EC374" s="19"/>
      <c r="ED374" s="19"/>
      <c r="EE374" s="19"/>
      <c r="EF374" s="19"/>
      <c r="EG374" s="23"/>
      <c r="EH374" s="18"/>
      <c r="EI374" s="18"/>
      <c r="EJ374" s="18"/>
      <c r="EK374" s="18"/>
      <c r="EL374" s="18"/>
      <c r="EM374" s="18"/>
      <c r="EN374" s="22"/>
      <c r="EO374" s="18"/>
      <c r="EP374" s="18"/>
      <c r="EQ374" s="18"/>
      <c r="ER374" s="18"/>
      <c r="ES374" s="18"/>
      <c r="ET374" s="18"/>
      <c r="EU374" s="22"/>
      <c r="FI374" s="18"/>
      <c r="FJ374" s="18"/>
      <c r="FK374" s="18"/>
      <c r="FL374" s="18"/>
      <c r="FM374" s="18"/>
      <c r="FN374" s="18"/>
      <c r="FO374" s="18"/>
      <c r="FP374" s="18"/>
      <c r="FQ374" s="18"/>
      <c r="FR374" s="18"/>
      <c r="FS374" s="18"/>
      <c r="FT374" s="18"/>
      <c r="FU374" s="18"/>
      <c r="FV374" s="58"/>
      <c r="FW374" s="19"/>
      <c r="FX374" s="19"/>
      <c r="FY374" s="19"/>
      <c r="FZ374" s="19"/>
      <c r="GA374" s="19"/>
      <c r="GB374" s="19"/>
      <c r="GC374" s="19"/>
      <c r="GD374" s="19"/>
      <c r="GE374" s="19"/>
      <c r="GF374" s="19"/>
      <c r="GG374" s="19"/>
      <c r="GH374" s="19"/>
      <c r="GI374" s="19"/>
      <c r="GJ374" s="19"/>
      <c r="GK374" s="19"/>
      <c r="GL374" s="19"/>
      <c r="GM374" s="19"/>
      <c r="GN374" s="19"/>
      <c r="GO374" s="19"/>
      <c r="GP374" s="19"/>
      <c r="GQ374" s="19"/>
      <c r="GR374" s="19"/>
      <c r="GS374" s="19"/>
      <c r="GT374" s="19"/>
      <c r="GU374" s="19"/>
      <c r="GV374" s="19"/>
      <c r="GW374" s="19"/>
      <c r="GX374" s="19"/>
      <c r="GY374" s="19"/>
      <c r="GZ374" s="59"/>
      <c r="HA374" s="19"/>
      <c r="HB374" s="19"/>
      <c r="HC374" s="19"/>
      <c r="HD374" s="19"/>
      <c r="HE374" s="19"/>
      <c r="HF374" s="19"/>
      <c r="HG374" s="19"/>
      <c r="HH374" s="19"/>
      <c r="HI374" s="19"/>
      <c r="HJ374" s="19"/>
      <c r="HK374" s="19"/>
      <c r="HL374" s="19"/>
      <c r="HM374" s="19"/>
      <c r="HN374" s="19"/>
      <c r="HO374" s="19"/>
      <c r="HP374" s="19"/>
    </row>
    <row r="375" spans="2:224" ht="15.75" thickBot="1" x14ac:dyDescent="0.3">
      <c r="B375">
        <v>458</v>
      </c>
      <c r="C375">
        <v>746</v>
      </c>
      <c r="D375" s="62">
        <v>44052</v>
      </c>
      <c r="E375" t="s">
        <v>319</v>
      </c>
      <c r="F375">
        <v>31998056285</v>
      </c>
      <c r="G375" t="s">
        <v>320</v>
      </c>
      <c r="H375">
        <v>0</v>
      </c>
      <c r="I375" t="s">
        <v>321</v>
      </c>
      <c r="J375" t="s">
        <v>20</v>
      </c>
      <c r="K375" t="s">
        <v>75</v>
      </c>
      <c r="L375" t="s">
        <v>321</v>
      </c>
      <c r="M375" t="s">
        <v>2378</v>
      </c>
      <c r="N375" t="s">
        <v>2379</v>
      </c>
      <c r="O375" t="s">
        <v>2381</v>
      </c>
      <c r="P375" t="s">
        <v>2634</v>
      </c>
      <c r="R375">
        <v>174.9</v>
      </c>
      <c r="S375">
        <v>12.9</v>
      </c>
      <c r="T375" t="s">
        <v>2426</v>
      </c>
      <c r="Y375" s="18">
        <v>0.96599999999999997</v>
      </c>
      <c r="Z375" s="18"/>
      <c r="AA375" s="18"/>
      <c r="AB375" s="18"/>
      <c r="AC375" s="18">
        <v>0.57999999999999996</v>
      </c>
      <c r="AD375" s="18"/>
      <c r="AE375" s="18"/>
      <c r="AF375" s="18"/>
      <c r="AG375" s="18">
        <v>1</v>
      </c>
      <c r="AH375">
        <v>1</v>
      </c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>
        <v>0</v>
      </c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  <c r="BM375" s="19">
        <v>1</v>
      </c>
      <c r="BN375" s="19"/>
      <c r="BO375" s="19"/>
      <c r="BP375" s="19"/>
      <c r="BQ375" s="19">
        <v>1</v>
      </c>
      <c r="BR375" s="19"/>
      <c r="BS375" s="19"/>
      <c r="BT375" s="19"/>
      <c r="BU375" s="19">
        <v>1</v>
      </c>
      <c r="BV375" s="19">
        <v>1</v>
      </c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>
        <v>6</v>
      </c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23"/>
      <c r="DU375" s="19"/>
      <c r="DV375" s="19"/>
      <c r="DW375" s="23"/>
      <c r="DX375" s="18"/>
      <c r="DY375" s="18"/>
      <c r="DZ375" s="22"/>
      <c r="EA375" s="19"/>
      <c r="EB375" s="19"/>
      <c r="EC375" s="19"/>
      <c r="ED375" s="19"/>
      <c r="EE375" s="19"/>
      <c r="EF375" s="19"/>
      <c r="EG375" s="23"/>
      <c r="EH375" s="18"/>
      <c r="EI375" s="18"/>
      <c r="EJ375" s="18"/>
      <c r="EK375" s="18"/>
      <c r="EL375" s="18"/>
      <c r="EM375" s="18"/>
      <c r="EN375" s="22"/>
      <c r="EO375" s="18"/>
      <c r="EP375" s="18"/>
      <c r="EQ375" s="18"/>
      <c r="ER375" s="18"/>
      <c r="ES375" s="18"/>
      <c r="ET375" s="18"/>
      <c r="EU375" s="22"/>
      <c r="FI375" s="18"/>
      <c r="FJ375" s="18"/>
      <c r="FK375" s="18"/>
      <c r="FL375" s="18"/>
      <c r="FM375" s="18"/>
      <c r="FN375" s="18"/>
      <c r="FO375" s="18"/>
      <c r="FP375" s="18"/>
      <c r="FQ375" s="18"/>
      <c r="FR375" s="18"/>
      <c r="FS375" s="18"/>
      <c r="FT375" s="18"/>
      <c r="FU375" s="18"/>
      <c r="FV375" s="58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5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</row>
    <row r="376" spans="2:224" ht="15.75" thickBot="1" x14ac:dyDescent="0.3">
      <c r="B376">
        <v>408</v>
      </c>
      <c r="C376">
        <v>595</v>
      </c>
      <c r="D376" s="62">
        <v>44048</v>
      </c>
      <c r="E376" t="s">
        <v>695</v>
      </c>
      <c r="F376">
        <v>31998212665</v>
      </c>
      <c r="G376" t="s">
        <v>696</v>
      </c>
      <c r="H376">
        <v>0</v>
      </c>
      <c r="I376" t="s">
        <v>697</v>
      </c>
      <c r="J376" t="s">
        <v>20</v>
      </c>
      <c r="K376" t="s">
        <v>698</v>
      </c>
      <c r="L376" t="s">
        <v>697</v>
      </c>
      <c r="M376" t="s">
        <v>2378</v>
      </c>
      <c r="N376" t="s">
        <v>2379</v>
      </c>
      <c r="O376" t="s">
        <v>2381</v>
      </c>
      <c r="P376" t="s">
        <v>2431</v>
      </c>
      <c r="R376">
        <v>194.11</v>
      </c>
      <c r="S376">
        <v>12.9</v>
      </c>
      <c r="T376" t="s">
        <v>2420</v>
      </c>
      <c r="Y376" s="18"/>
      <c r="Z376" s="18"/>
      <c r="AA376" s="18"/>
      <c r="AB376" s="18"/>
      <c r="AC376" s="18"/>
      <c r="AD376" s="18">
        <v>0.5</v>
      </c>
      <c r="AE376" s="18">
        <v>0.5</v>
      </c>
      <c r="AF376" s="18"/>
      <c r="AG376" s="18"/>
      <c r="AH376">
        <v>2</v>
      </c>
      <c r="AI376" s="18"/>
      <c r="AJ376" s="18"/>
      <c r="AK376" s="18"/>
      <c r="AL376" s="18">
        <v>0.5</v>
      </c>
      <c r="AM376" s="18">
        <v>0.5</v>
      </c>
      <c r="AN376" s="18"/>
      <c r="AO376" s="18"/>
      <c r="AP376" s="18"/>
      <c r="AQ376" s="18"/>
      <c r="AR376" s="18"/>
      <c r="AS376" s="18"/>
      <c r="AT376" s="18"/>
      <c r="AU376">
        <v>1</v>
      </c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  <c r="BM376" s="19"/>
      <c r="BN376" s="19"/>
      <c r="BO376" s="19"/>
      <c r="BP376" s="19"/>
      <c r="BQ376" s="19"/>
      <c r="BR376" s="19">
        <v>1</v>
      </c>
      <c r="BS376" s="19">
        <v>1</v>
      </c>
      <c r="BT376" s="19"/>
      <c r="BU376" s="19"/>
      <c r="BV376" s="19">
        <v>2</v>
      </c>
      <c r="BW376" s="19"/>
      <c r="BX376" s="19"/>
      <c r="BY376" s="19"/>
      <c r="BZ376" s="19">
        <v>1</v>
      </c>
      <c r="CA376" s="19">
        <v>1</v>
      </c>
      <c r="CB376" s="19"/>
      <c r="CC376" s="19"/>
      <c r="CD376" s="19"/>
      <c r="CE376" s="19"/>
      <c r="CF376" s="19"/>
      <c r="CG376" s="19"/>
      <c r="CH376" s="19"/>
      <c r="CI376" s="19">
        <v>1</v>
      </c>
      <c r="CJ376" s="19"/>
      <c r="CK376" s="19"/>
      <c r="CL376" s="19"/>
      <c r="CM376" s="19"/>
      <c r="CN376" s="19"/>
      <c r="CO376" s="19"/>
      <c r="CP376" s="19"/>
      <c r="CQ376" s="19"/>
      <c r="CR376" s="19"/>
      <c r="CS376" s="19"/>
      <c r="CT376" s="19"/>
      <c r="CU376" s="19"/>
      <c r="CV376" s="19"/>
      <c r="CW376" s="19"/>
      <c r="CX376" s="19"/>
      <c r="CY376" s="19"/>
      <c r="CZ376" s="19"/>
      <c r="DA376" s="19"/>
      <c r="DB376" s="19"/>
      <c r="DC376" s="19"/>
      <c r="DD376" s="19"/>
      <c r="DE376" s="19"/>
      <c r="DF376" s="19"/>
      <c r="DG376" s="19"/>
      <c r="DH376" s="19"/>
      <c r="DI376" s="19"/>
      <c r="DJ376" s="19"/>
      <c r="DK376" s="19"/>
      <c r="DL376" s="19"/>
      <c r="DM376" s="19"/>
      <c r="DN376" s="19"/>
      <c r="DO376" s="19"/>
      <c r="DP376" s="19"/>
      <c r="DQ376" s="19"/>
      <c r="DR376" s="19"/>
      <c r="DS376" s="19"/>
      <c r="DT376" s="23"/>
      <c r="DU376" s="19"/>
      <c r="DV376" s="19"/>
      <c r="DW376" s="23"/>
      <c r="DX376" s="18"/>
      <c r="DY376" s="18"/>
      <c r="DZ376" s="22"/>
      <c r="EA376" s="19"/>
      <c r="EB376" s="19"/>
      <c r="EC376" s="19"/>
      <c r="ED376" s="19"/>
      <c r="EE376" s="19"/>
      <c r="EF376" s="19"/>
      <c r="EG376" s="23"/>
      <c r="EH376" s="18"/>
      <c r="EI376" s="18"/>
      <c r="EJ376" s="18"/>
      <c r="EK376" s="18"/>
      <c r="EL376" s="18"/>
      <c r="EM376" s="18"/>
      <c r="EN376" s="22"/>
      <c r="EO376" s="18"/>
      <c r="EP376" s="18"/>
      <c r="EQ376" s="18"/>
      <c r="ER376" s="18"/>
      <c r="ES376" s="18"/>
      <c r="ET376" s="18"/>
      <c r="EU376" s="22"/>
      <c r="FI376" s="18"/>
      <c r="FJ376" s="18">
        <v>1.216</v>
      </c>
      <c r="FK376" s="18"/>
      <c r="FL376" s="18"/>
      <c r="FM376" s="18"/>
      <c r="FN376" s="18"/>
      <c r="FO376" s="18"/>
      <c r="FP376" s="18"/>
      <c r="FQ376" s="18"/>
      <c r="FR376" s="18"/>
      <c r="FS376" s="18"/>
      <c r="FT376" s="18"/>
      <c r="FU376" s="18"/>
      <c r="FV376" s="58"/>
      <c r="FW376" s="19"/>
      <c r="FX376" s="19"/>
      <c r="FY376" s="19"/>
      <c r="FZ376" s="19"/>
      <c r="GA376" s="19"/>
      <c r="GB376" s="19"/>
      <c r="GC376" s="19"/>
      <c r="GD376" s="19"/>
      <c r="GE376" s="19"/>
      <c r="GF376" s="19"/>
      <c r="GG376" s="19"/>
      <c r="GH376" s="19"/>
      <c r="GI376" s="19"/>
      <c r="GJ376" s="19"/>
      <c r="GK376" s="19"/>
      <c r="GL376" s="19"/>
      <c r="GM376" s="19"/>
      <c r="GN376" s="19">
        <v>1</v>
      </c>
      <c r="GO376" s="19"/>
      <c r="GP376" s="19"/>
      <c r="GQ376" s="19"/>
      <c r="GR376" s="19"/>
      <c r="GS376" s="19"/>
      <c r="GT376" s="19"/>
      <c r="GU376" s="19"/>
      <c r="GV376" s="19"/>
      <c r="GW376" s="19"/>
      <c r="GX376" s="19"/>
      <c r="GY376" s="19"/>
      <c r="GZ376" s="59"/>
      <c r="HA376" s="19"/>
      <c r="HB376" s="19"/>
      <c r="HC376" s="19"/>
      <c r="HD376" s="19"/>
      <c r="HE376" s="19"/>
      <c r="HF376" s="19"/>
      <c r="HG376" s="19"/>
      <c r="HH376" s="19"/>
      <c r="HI376" s="19"/>
      <c r="HJ376" s="19"/>
      <c r="HK376" s="19"/>
      <c r="HL376" s="19"/>
      <c r="HM376" s="19"/>
      <c r="HN376" s="19"/>
      <c r="HO376" s="19"/>
      <c r="HP376" s="19"/>
    </row>
    <row r="377" spans="2:224" ht="15.75" thickBot="1" x14ac:dyDescent="0.3">
      <c r="B377">
        <v>368</v>
      </c>
      <c r="C377">
        <v>180</v>
      </c>
      <c r="D377" s="62">
        <v>44043</v>
      </c>
      <c r="E377" t="s">
        <v>1864</v>
      </c>
      <c r="F377" t="s">
        <v>1865</v>
      </c>
      <c r="G377" t="s">
        <v>1866</v>
      </c>
      <c r="H377">
        <v>0</v>
      </c>
      <c r="I377" t="s">
        <v>1867</v>
      </c>
      <c r="J377" t="s">
        <v>20</v>
      </c>
      <c r="K377" t="s">
        <v>428</v>
      </c>
      <c r="L377" t="s">
        <v>1867</v>
      </c>
      <c r="M377" t="s">
        <v>2378</v>
      </c>
      <c r="N377" t="s">
        <v>2378</v>
      </c>
      <c r="O377" t="s">
        <v>2381</v>
      </c>
      <c r="P377" t="s">
        <v>2431</v>
      </c>
      <c r="R377">
        <v>158.88</v>
      </c>
      <c r="S377">
        <v>12.9</v>
      </c>
      <c r="T377" t="s">
        <v>2404</v>
      </c>
      <c r="U377">
        <v>10</v>
      </c>
      <c r="Y377" s="18"/>
      <c r="Z377" s="18"/>
      <c r="AA377" s="18"/>
      <c r="AB377" s="18"/>
      <c r="AC377" s="18"/>
      <c r="AD377" s="18">
        <v>0.5</v>
      </c>
      <c r="AE377" s="18"/>
      <c r="AF377" s="18"/>
      <c r="AG377" s="18"/>
      <c r="AH377">
        <v>0</v>
      </c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>
        <v>0</v>
      </c>
      <c r="AV377" s="18"/>
      <c r="AW377" s="18"/>
      <c r="AX377" s="18"/>
      <c r="AY377" s="18"/>
      <c r="AZ377" s="18"/>
      <c r="BA377" s="18"/>
      <c r="BB377" s="18"/>
      <c r="BC377" s="18"/>
      <c r="BD377" s="18">
        <v>0.97399999999999998</v>
      </c>
      <c r="BE377" s="18"/>
      <c r="BF377" s="18">
        <v>0.69199999999999995</v>
      </c>
      <c r="BG377" s="18"/>
      <c r="BH377" s="18"/>
      <c r="BI377" s="18"/>
      <c r="BJ377" s="18"/>
      <c r="BK377" s="18"/>
      <c r="BL377" s="18"/>
      <c r="BM377" s="19"/>
      <c r="BN377" s="19"/>
      <c r="BO377" s="19"/>
      <c r="BP377" s="19"/>
      <c r="BQ377" s="19"/>
      <c r="BR377" s="19">
        <v>1</v>
      </c>
      <c r="BS377" s="19"/>
      <c r="BT377" s="19"/>
      <c r="BU377" s="19"/>
      <c r="BV377" s="19"/>
      <c r="BW377" s="19"/>
      <c r="BX377" s="19"/>
      <c r="BY377" s="19"/>
      <c r="BZ377" s="19"/>
      <c r="CA377" s="19"/>
      <c r="CB377" s="19"/>
      <c r="CC377" s="19"/>
      <c r="CD377" s="19"/>
      <c r="CE377" s="19"/>
      <c r="CF377" s="19"/>
      <c r="CG377" s="19"/>
      <c r="CH377" s="19"/>
      <c r="CI377" s="19"/>
      <c r="CJ377" s="19"/>
      <c r="CK377" s="19"/>
      <c r="CL377" s="19"/>
      <c r="CM377" s="19"/>
      <c r="CN377" s="19"/>
      <c r="CO377" s="19"/>
      <c r="CP377" s="19"/>
      <c r="CQ377" s="19"/>
      <c r="CR377" s="19">
        <v>1</v>
      </c>
      <c r="CS377" s="19"/>
      <c r="CT377" s="19">
        <v>1</v>
      </c>
      <c r="CU377" s="19"/>
      <c r="CV377" s="19"/>
      <c r="CW377" s="19"/>
      <c r="CX377" s="19"/>
      <c r="CY377" s="19"/>
      <c r="CZ377" s="19"/>
      <c r="DA377" s="19"/>
      <c r="DB377" s="19">
        <v>3</v>
      </c>
      <c r="DC377" s="19"/>
      <c r="DD377" s="19"/>
      <c r="DE377" s="19"/>
      <c r="DF377" s="19"/>
      <c r="DG377" s="19"/>
      <c r="DH377" s="19"/>
      <c r="DI377" s="19"/>
      <c r="DJ377" s="19"/>
      <c r="DK377" s="19"/>
      <c r="DL377" s="19"/>
      <c r="DM377" s="19"/>
      <c r="DN377" s="19"/>
      <c r="DO377" s="19"/>
      <c r="DP377" s="19"/>
      <c r="DQ377" s="19"/>
      <c r="DR377" s="19"/>
      <c r="DS377" s="19"/>
      <c r="DT377" s="23"/>
      <c r="DU377" s="19"/>
      <c r="DV377" s="19"/>
      <c r="DW377" s="23"/>
      <c r="DX377" s="18"/>
      <c r="DY377" s="18"/>
      <c r="DZ377" s="22"/>
      <c r="EA377" s="19"/>
      <c r="EB377" s="19"/>
      <c r="EC377" s="19"/>
      <c r="ED377" s="19"/>
      <c r="EE377" s="19"/>
      <c r="EF377" s="19"/>
      <c r="EG377" s="23"/>
      <c r="EH377" s="18"/>
      <c r="EI377" s="18"/>
      <c r="EJ377" s="18"/>
      <c r="EK377" s="18"/>
      <c r="EL377" s="18"/>
      <c r="EM377" s="18"/>
      <c r="EN377" s="22"/>
      <c r="EO377" s="18"/>
      <c r="EP377" s="18"/>
      <c r="EQ377" s="18"/>
      <c r="ER377" s="18"/>
      <c r="ES377" s="18"/>
      <c r="ET377" s="18"/>
      <c r="EU377" s="22"/>
      <c r="EV377">
        <v>6</v>
      </c>
      <c r="EW377" t="s">
        <v>2639</v>
      </c>
      <c r="FI377" s="18"/>
      <c r="FJ377" s="18"/>
      <c r="FK377" s="18"/>
      <c r="FL377" s="18"/>
      <c r="FM377" s="18"/>
      <c r="FN377" s="18"/>
      <c r="FO377" s="18"/>
      <c r="FP377" s="18"/>
      <c r="FQ377" s="18"/>
      <c r="FR377" s="18"/>
      <c r="FS377" s="18"/>
      <c r="FT377" s="18"/>
      <c r="FU377" s="18"/>
      <c r="FV377" s="58"/>
      <c r="FW377" s="19"/>
      <c r="FX377" s="19"/>
      <c r="FY377" s="19"/>
      <c r="FZ377" s="19"/>
      <c r="GA377" s="19"/>
      <c r="GB377" s="19"/>
      <c r="GC377" s="19"/>
      <c r="GD377" s="19"/>
      <c r="GE377" s="19"/>
      <c r="GF377" s="19"/>
      <c r="GG377" s="19"/>
      <c r="GH377" s="19"/>
      <c r="GI377" s="19"/>
      <c r="GJ377" s="19"/>
      <c r="GK377" s="19"/>
      <c r="GL377" s="19"/>
      <c r="GM377" s="19"/>
      <c r="GN377" s="19"/>
      <c r="GO377" s="19"/>
      <c r="GP377" s="19"/>
      <c r="GQ377" s="19"/>
      <c r="GR377" s="19"/>
      <c r="GS377" s="19"/>
      <c r="GT377" s="19"/>
      <c r="GU377" s="19"/>
      <c r="GV377" s="19"/>
      <c r="GW377" s="19"/>
      <c r="GX377" s="19"/>
      <c r="GY377" s="19"/>
      <c r="GZ377" s="59"/>
      <c r="HA377" s="19"/>
      <c r="HB377" s="19"/>
      <c r="HC377" s="19"/>
      <c r="HD377" s="19"/>
      <c r="HE377" s="19"/>
      <c r="HF377" s="19"/>
      <c r="HG377" s="19"/>
      <c r="HH377" s="19"/>
      <c r="HI377" s="19"/>
      <c r="HJ377" s="19"/>
      <c r="HK377" s="19"/>
      <c r="HL377" s="19"/>
      <c r="HM377" s="19"/>
      <c r="HN377" s="19"/>
      <c r="HO377" s="19"/>
      <c r="HP377" s="19"/>
    </row>
    <row r="378" spans="2:224" ht="15.75" thickBot="1" x14ac:dyDescent="0.3">
      <c r="B378">
        <v>356</v>
      </c>
      <c r="C378">
        <v>84</v>
      </c>
      <c r="D378" s="62">
        <v>44042</v>
      </c>
      <c r="E378" t="s">
        <v>2155</v>
      </c>
      <c r="F378">
        <v>31997512407</v>
      </c>
      <c r="G378">
        <v>0</v>
      </c>
      <c r="H378">
        <v>0</v>
      </c>
      <c r="I378" t="s">
        <v>1952</v>
      </c>
      <c r="J378" t="s">
        <v>20</v>
      </c>
      <c r="K378" t="s">
        <v>104</v>
      </c>
      <c r="L378" t="s">
        <v>2654</v>
      </c>
      <c r="M378" t="s">
        <v>2378</v>
      </c>
      <c r="N378" t="s">
        <v>2379</v>
      </c>
      <c r="O378" t="s">
        <v>2382</v>
      </c>
      <c r="P378" t="s">
        <v>2382</v>
      </c>
      <c r="R378">
        <v>62.94</v>
      </c>
      <c r="S378">
        <v>12.9</v>
      </c>
      <c r="T378" t="s">
        <v>2380</v>
      </c>
      <c r="Y378" s="18"/>
      <c r="Z378" s="18"/>
      <c r="AA378" s="18"/>
      <c r="AB378" s="18"/>
      <c r="AC378" s="18"/>
      <c r="AD378" s="18"/>
      <c r="AE378" s="18"/>
      <c r="AF378" s="18"/>
      <c r="AG378" s="18"/>
      <c r="AH378">
        <v>0</v>
      </c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>
        <v>0</v>
      </c>
      <c r="AV378" s="18"/>
      <c r="AW378" s="18"/>
      <c r="AX378" s="18"/>
      <c r="AY378" s="18"/>
      <c r="AZ378" s="18"/>
      <c r="BA378" s="18">
        <v>0.62</v>
      </c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  <c r="BM378" s="19"/>
      <c r="BN378" s="19"/>
      <c r="BO378" s="19"/>
      <c r="BP378" s="19"/>
      <c r="BQ378" s="19"/>
      <c r="BR378" s="19"/>
      <c r="BS378" s="19"/>
      <c r="BT378" s="19"/>
      <c r="BU378" s="19"/>
      <c r="BV378" s="19"/>
      <c r="BW378" s="19"/>
      <c r="BX378" s="19"/>
      <c r="BY378" s="19"/>
      <c r="BZ378" s="19"/>
      <c r="CA378" s="19"/>
      <c r="CB378" s="19"/>
      <c r="CC378" s="19"/>
      <c r="CD378" s="19"/>
      <c r="CE378" s="19"/>
      <c r="CF378" s="19"/>
      <c r="CG378" s="19"/>
      <c r="CH378" s="19"/>
      <c r="CI378" s="19"/>
      <c r="CJ378" s="19"/>
      <c r="CK378" s="19"/>
      <c r="CL378" s="19"/>
      <c r="CM378" s="19"/>
      <c r="CN378" s="19"/>
      <c r="CO378" s="19">
        <v>1</v>
      </c>
      <c r="CP378" s="19"/>
      <c r="CQ378" s="19"/>
      <c r="CR378" s="19"/>
      <c r="CS378" s="19"/>
      <c r="CT378" s="19"/>
      <c r="CU378" s="19"/>
      <c r="CV378" s="19"/>
      <c r="CW378" s="19"/>
      <c r="CX378" s="19"/>
      <c r="CY378" s="19"/>
      <c r="CZ378" s="19"/>
      <c r="DA378" s="19"/>
      <c r="DB378" s="19"/>
      <c r="DC378" s="19"/>
      <c r="DD378" s="19"/>
      <c r="DE378" s="19"/>
      <c r="DF378" s="19"/>
      <c r="DG378" s="19"/>
      <c r="DH378" s="19"/>
      <c r="DI378" s="19"/>
      <c r="DJ378" s="19"/>
      <c r="DK378" s="19"/>
      <c r="DL378" s="19"/>
      <c r="DM378" s="19"/>
      <c r="DN378" s="19"/>
      <c r="DO378" s="19"/>
      <c r="DP378" s="19"/>
      <c r="DQ378" s="19"/>
      <c r="DR378" s="19"/>
      <c r="DS378" s="19"/>
      <c r="DT378" s="23"/>
      <c r="DU378" s="19"/>
      <c r="DV378" s="19"/>
      <c r="DW378" s="23"/>
      <c r="DX378" s="18"/>
      <c r="DY378" s="18"/>
      <c r="DZ378" s="22"/>
      <c r="EA378" s="19"/>
      <c r="EB378" s="19"/>
      <c r="EC378" s="19"/>
      <c r="ED378" s="19"/>
      <c r="EE378" s="19"/>
      <c r="EF378" s="19"/>
      <c r="EG378" s="23"/>
      <c r="EH378" s="18"/>
      <c r="EI378" s="18"/>
      <c r="EJ378" s="18"/>
      <c r="EK378" s="18"/>
      <c r="EL378" s="18"/>
      <c r="EM378" s="18"/>
      <c r="EN378" s="22"/>
      <c r="EO378" s="18"/>
      <c r="EP378" s="18"/>
      <c r="EQ378" s="18"/>
      <c r="ER378" s="18"/>
      <c r="ES378" s="18"/>
      <c r="ET378" s="18"/>
      <c r="EU378" s="22"/>
      <c r="FI378" s="18"/>
      <c r="FJ378" s="18"/>
      <c r="FK378" s="18"/>
      <c r="FL378" s="18"/>
      <c r="FM378" s="18"/>
      <c r="FN378" s="18"/>
      <c r="FO378" s="18"/>
      <c r="FP378" s="18"/>
      <c r="FQ378" s="18"/>
      <c r="FR378" s="18"/>
      <c r="FS378" s="18"/>
      <c r="FT378" s="18"/>
      <c r="FU378" s="18"/>
      <c r="FV378" s="58"/>
      <c r="FW378" s="19"/>
      <c r="FX378" s="19"/>
      <c r="FY378" s="19"/>
      <c r="FZ378" s="19"/>
      <c r="GA378" s="19"/>
      <c r="GB378" s="19"/>
      <c r="GC378" s="19"/>
      <c r="GD378" s="19"/>
      <c r="GE378" s="19"/>
      <c r="GF378" s="19"/>
      <c r="GG378" s="19"/>
      <c r="GH378" s="19"/>
      <c r="GI378" s="19"/>
      <c r="GJ378" s="19"/>
      <c r="GK378" s="19"/>
      <c r="GL378" s="19"/>
      <c r="GM378" s="19"/>
      <c r="GN378" s="19"/>
      <c r="GO378" s="19"/>
      <c r="GP378" s="19"/>
      <c r="GQ378" s="19"/>
      <c r="GR378" s="19"/>
      <c r="GS378" s="19"/>
      <c r="GT378" s="19"/>
      <c r="GU378" s="19"/>
      <c r="GV378" s="19"/>
      <c r="GW378" s="19"/>
      <c r="GX378" s="19"/>
      <c r="GY378" s="19"/>
      <c r="GZ378" s="59"/>
      <c r="HA378" s="19"/>
      <c r="HB378" s="19"/>
      <c r="HC378" s="19"/>
      <c r="HD378" s="19"/>
      <c r="HE378" s="19"/>
      <c r="HF378" s="19"/>
      <c r="HG378" s="19"/>
      <c r="HH378" s="19"/>
      <c r="HI378" s="19"/>
      <c r="HJ378" s="19"/>
      <c r="HK378" s="19"/>
      <c r="HL378" s="19"/>
      <c r="HM378" s="19"/>
      <c r="HN378" s="19"/>
      <c r="HO378" s="19"/>
      <c r="HP378" s="19"/>
    </row>
    <row r="379" spans="2:224" ht="15.75" thickBot="1" x14ac:dyDescent="0.3">
      <c r="B379">
        <v>344</v>
      </c>
      <c r="C379">
        <v>318</v>
      </c>
      <c r="D379" s="62">
        <v>44041</v>
      </c>
      <c r="E379" t="s">
        <v>1405</v>
      </c>
      <c r="F379" t="s">
        <v>1304</v>
      </c>
      <c r="G379">
        <v>0</v>
      </c>
      <c r="H379">
        <v>0</v>
      </c>
      <c r="I379" t="s">
        <v>1406</v>
      </c>
      <c r="J379" t="s">
        <v>20</v>
      </c>
      <c r="K379" t="s">
        <v>90</v>
      </c>
      <c r="L379" t="s">
        <v>1406</v>
      </c>
      <c r="M379" t="s">
        <v>2378</v>
      </c>
      <c r="N379" t="s">
        <v>2403</v>
      </c>
      <c r="O379" t="s">
        <v>2381</v>
      </c>
      <c r="P379" t="s">
        <v>2622</v>
      </c>
      <c r="R379">
        <v>159.9</v>
      </c>
      <c r="S379">
        <v>12.9</v>
      </c>
      <c r="T379" t="s">
        <v>2395</v>
      </c>
      <c r="V379" t="s">
        <v>2644</v>
      </c>
      <c r="Y379" s="18">
        <v>0.97</v>
      </c>
      <c r="Z379" s="18"/>
      <c r="AA379" s="18"/>
      <c r="AB379" s="18"/>
      <c r="AC379" s="18"/>
      <c r="AD379" s="18"/>
      <c r="AE379" s="18"/>
      <c r="AF379" s="18"/>
      <c r="AG379" s="18">
        <v>1</v>
      </c>
      <c r="AH379">
        <v>2</v>
      </c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>
        <v>0</v>
      </c>
      <c r="AV379" s="18"/>
      <c r="AW379" s="18"/>
      <c r="AX379" s="18"/>
      <c r="AY379" s="18"/>
      <c r="AZ379" s="18"/>
      <c r="BA379" s="18"/>
      <c r="BB379" s="18">
        <v>0.8</v>
      </c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  <c r="BM379" s="19">
        <v>1</v>
      </c>
      <c r="BN379" s="19"/>
      <c r="BO379" s="19"/>
      <c r="BP379" s="19"/>
      <c r="BQ379" s="19"/>
      <c r="BR379" s="19"/>
      <c r="BS379" s="19"/>
      <c r="BT379" s="19"/>
      <c r="BU379" s="19">
        <v>1</v>
      </c>
      <c r="BV379" s="19">
        <v>2</v>
      </c>
      <c r="BW379" s="19"/>
      <c r="BX379" s="19"/>
      <c r="BY379" s="19"/>
      <c r="BZ379" s="19"/>
      <c r="CA379" s="19"/>
      <c r="CB379" s="19"/>
      <c r="CC379" s="19"/>
      <c r="CD379" s="19"/>
      <c r="CE379" s="19"/>
      <c r="CF379" s="19"/>
      <c r="CG379" s="19"/>
      <c r="CH379" s="19"/>
      <c r="CI379" s="19"/>
      <c r="CJ379" s="19"/>
      <c r="CK379" s="19"/>
      <c r="CL379" s="19"/>
      <c r="CM379" s="19"/>
      <c r="CN379" s="19"/>
      <c r="CO379" s="19"/>
      <c r="CP379" s="19">
        <v>2</v>
      </c>
      <c r="CQ379" s="19"/>
      <c r="CR379" s="19"/>
      <c r="CS379" s="19"/>
      <c r="CT379" s="19"/>
      <c r="CU379" s="19"/>
      <c r="CV379" s="19"/>
      <c r="CW379" s="19"/>
      <c r="CX379" s="19"/>
      <c r="CY379" s="19"/>
      <c r="CZ379" s="19"/>
      <c r="DA379" s="19"/>
      <c r="DB379" s="19"/>
      <c r="DC379" s="19"/>
      <c r="DD379" s="19"/>
      <c r="DE379" s="19"/>
      <c r="DF379" s="19"/>
      <c r="DG379" s="19"/>
      <c r="DH379" s="19"/>
      <c r="DI379" s="19"/>
      <c r="DJ379" s="19"/>
      <c r="DK379" s="19"/>
      <c r="DL379" s="19"/>
      <c r="DM379" s="19"/>
      <c r="DN379" s="19"/>
      <c r="DO379" s="19"/>
      <c r="DP379" s="19"/>
      <c r="DQ379" s="19"/>
      <c r="DR379" s="19"/>
      <c r="DS379" s="19"/>
      <c r="DT379" s="23"/>
      <c r="DU379" s="19"/>
      <c r="DV379" s="19"/>
      <c r="DW379" s="23"/>
      <c r="DX379" s="18"/>
      <c r="DY379" s="18"/>
      <c r="DZ379" s="22"/>
      <c r="EA379" s="19"/>
      <c r="EB379" s="19"/>
      <c r="EC379" s="19"/>
      <c r="ED379" s="19"/>
      <c r="EE379" s="19"/>
      <c r="EF379" s="19"/>
      <c r="EG379" s="23"/>
      <c r="EH379" s="18"/>
      <c r="EI379" s="18"/>
      <c r="EJ379" s="18"/>
      <c r="EK379" s="18"/>
      <c r="EL379" s="18"/>
      <c r="EM379" s="18"/>
      <c r="EN379" s="22"/>
      <c r="EO379" s="18"/>
      <c r="EP379" s="18"/>
      <c r="EQ379" s="18"/>
      <c r="ER379" s="18"/>
      <c r="ES379" s="18"/>
      <c r="ET379" s="18"/>
      <c r="EU379" s="22"/>
      <c r="FC379">
        <v>0.84599999999999997</v>
      </c>
      <c r="FD379">
        <v>1</v>
      </c>
      <c r="FI379" s="18"/>
      <c r="FJ379" s="18"/>
      <c r="FK379" s="18"/>
      <c r="FL379" s="18"/>
      <c r="FM379" s="18"/>
      <c r="FN379" s="18"/>
      <c r="FO379" s="18"/>
      <c r="FP379" s="18"/>
      <c r="FQ379" s="18"/>
      <c r="FR379" s="18"/>
      <c r="FS379" s="18"/>
      <c r="FT379" s="18"/>
      <c r="FU379" s="18"/>
      <c r="FV379" s="58"/>
      <c r="FW379" s="19"/>
      <c r="FX379" s="19"/>
      <c r="FY379" s="19"/>
      <c r="FZ379" s="19"/>
      <c r="GA379" s="19"/>
      <c r="GB379" s="19"/>
      <c r="GC379" s="19"/>
      <c r="GD379" s="19"/>
      <c r="GE379" s="19"/>
      <c r="GF379" s="19"/>
      <c r="GG379" s="19"/>
      <c r="GH379" s="19"/>
      <c r="GI379" s="19"/>
      <c r="GJ379" s="19"/>
      <c r="GK379" s="19"/>
      <c r="GL379" s="19"/>
      <c r="GM379" s="19"/>
      <c r="GN379" s="19"/>
      <c r="GO379" s="19"/>
      <c r="GP379" s="19"/>
      <c r="GQ379" s="19"/>
      <c r="GR379" s="19"/>
      <c r="GS379" s="19"/>
      <c r="GT379" s="19"/>
      <c r="GU379" s="19"/>
      <c r="GV379" s="19"/>
      <c r="GW379" s="19"/>
      <c r="GX379" s="19"/>
      <c r="GY379" s="19"/>
      <c r="GZ379" s="59"/>
      <c r="HA379" s="19"/>
      <c r="HB379" s="19"/>
      <c r="HC379" s="19"/>
      <c r="HD379" s="19"/>
      <c r="HE379" s="19"/>
      <c r="HF379" s="19"/>
      <c r="HG379" s="19"/>
      <c r="HH379" s="19"/>
      <c r="HI379" s="19"/>
      <c r="HJ379" s="19"/>
      <c r="HK379" s="19"/>
      <c r="HL379" s="19"/>
      <c r="HM379" s="19"/>
      <c r="HN379" s="19"/>
      <c r="HO379" s="19"/>
      <c r="HP379" s="19"/>
    </row>
    <row r="380" spans="2:224" ht="15.75" thickBot="1" x14ac:dyDescent="0.3">
      <c r="B380">
        <v>321</v>
      </c>
      <c r="C380">
        <v>636</v>
      </c>
      <c r="D380" s="62">
        <v>44037</v>
      </c>
      <c r="E380" t="s">
        <v>590</v>
      </c>
      <c r="F380">
        <v>31987914721</v>
      </c>
      <c r="G380" t="s">
        <v>591</v>
      </c>
      <c r="H380">
        <v>0</v>
      </c>
      <c r="I380" t="s">
        <v>592</v>
      </c>
      <c r="J380" t="s">
        <v>20</v>
      </c>
      <c r="K380" t="s">
        <v>133</v>
      </c>
      <c r="L380" t="s">
        <v>2660</v>
      </c>
      <c r="M380" t="s">
        <v>2378</v>
      </c>
      <c r="N380" t="s">
        <v>2379</v>
      </c>
      <c r="O380" t="s">
        <v>2381</v>
      </c>
      <c r="P380" t="s">
        <v>2649</v>
      </c>
      <c r="R380">
        <v>173.44</v>
      </c>
      <c r="S380">
        <v>12.9</v>
      </c>
      <c r="T380" t="s">
        <v>2395</v>
      </c>
      <c r="V380" t="s">
        <v>2644</v>
      </c>
      <c r="Y380" s="18"/>
      <c r="Z380" s="18"/>
      <c r="AA380" s="18"/>
      <c r="AB380" s="18"/>
      <c r="AC380" s="18"/>
      <c r="AD380" s="18">
        <v>0.5</v>
      </c>
      <c r="AE380" s="18"/>
      <c r="AF380" s="18"/>
      <c r="AG380" s="18">
        <v>1</v>
      </c>
      <c r="AH380">
        <v>0</v>
      </c>
      <c r="AI380" s="18"/>
      <c r="AJ380" s="18"/>
      <c r="AK380" s="18"/>
      <c r="AL380" s="18"/>
      <c r="AM380" s="18"/>
      <c r="AN380" s="18"/>
      <c r="AO380" s="18"/>
      <c r="AP380" s="18">
        <v>1.33</v>
      </c>
      <c r="AQ380" s="18">
        <v>1</v>
      </c>
      <c r="AR380" s="18"/>
      <c r="AS380" s="18"/>
      <c r="AT380" s="18">
        <v>1</v>
      </c>
      <c r="AU380">
        <v>0</v>
      </c>
      <c r="AV380" s="18"/>
      <c r="AW380" s="18"/>
      <c r="AX380" s="18"/>
      <c r="AY380" s="18"/>
      <c r="AZ380" s="18">
        <v>0.496</v>
      </c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9"/>
      <c r="BN380" s="19"/>
      <c r="BO380" s="19"/>
      <c r="BP380" s="19"/>
      <c r="BQ380" s="19"/>
      <c r="BR380" s="19">
        <v>1</v>
      </c>
      <c r="BS380" s="19"/>
      <c r="BT380" s="19"/>
      <c r="BU380" s="19">
        <v>1</v>
      </c>
      <c r="BV380" s="19"/>
      <c r="BW380" s="19"/>
      <c r="BX380" s="19"/>
      <c r="BY380" s="19"/>
      <c r="BZ380" s="19"/>
      <c r="CA380" s="19"/>
      <c r="CB380" s="19"/>
      <c r="CC380" s="19"/>
      <c r="CD380" s="19">
        <v>1</v>
      </c>
      <c r="CE380" s="19">
        <v>2</v>
      </c>
      <c r="CF380" s="19"/>
      <c r="CG380" s="19"/>
      <c r="CH380" s="19">
        <v>2</v>
      </c>
      <c r="CI380" s="19"/>
      <c r="CJ380" s="19"/>
      <c r="CK380" s="19"/>
      <c r="CL380" s="19"/>
      <c r="CM380" s="19"/>
      <c r="CN380" s="19">
        <v>1</v>
      </c>
      <c r="CO380" s="19"/>
      <c r="CP380" s="19"/>
      <c r="CQ380" s="19"/>
      <c r="CR380" s="19"/>
      <c r="CS380" s="19"/>
      <c r="CT380" s="19"/>
      <c r="CU380" s="19"/>
      <c r="CV380" s="19"/>
      <c r="CW380" s="19"/>
      <c r="CX380" s="19"/>
      <c r="CY380" s="19"/>
      <c r="CZ380" s="19"/>
      <c r="DA380" s="19"/>
      <c r="DB380" s="19"/>
      <c r="DC380" s="19"/>
      <c r="DD380" s="19"/>
      <c r="DE380" s="19"/>
      <c r="DF380" s="19"/>
      <c r="DG380" s="19"/>
      <c r="DH380" s="19"/>
      <c r="DI380" s="19"/>
      <c r="DJ380" s="19"/>
      <c r="DK380" s="19"/>
      <c r="DL380" s="19"/>
      <c r="DM380" s="19"/>
      <c r="DN380" s="19"/>
      <c r="DO380" s="19"/>
      <c r="DP380" s="19"/>
      <c r="DQ380" s="19"/>
      <c r="DR380" s="19"/>
      <c r="DS380" s="19"/>
      <c r="DT380" s="23"/>
      <c r="DU380" s="19"/>
      <c r="DV380" s="19"/>
      <c r="DW380" s="23"/>
      <c r="DX380" s="18"/>
      <c r="DY380" s="18"/>
      <c r="DZ380" s="22"/>
      <c r="EA380" s="19"/>
      <c r="EB380" s="19"/>
      <c r="EC380" s="19"/>
      <c r="ED380" s="19"/>
      <c r="EE380" s="19"/>
      <c r="EF380" s="19"/>
      <c r="EG380" s="23"/>
      <c r="EH380" s="18"/>
      <c r="EI380" s="18"/>
      <c r="EJ380" s="18"/>
      <c r="EK380" s="18"/>
      <c r="EL380" s="18"/>
      <c r="EM380" s="18"/>
      <c r="EN380" s="22"/>
      <c r="EO380" s="18"/>
      <c r="EP380" s="18"/>
      <c r="EQ380" s="18"/>
      <c r="ER380" s="18"/>
      <c r="ES380" s="18"/>
      <c r="ET380" s="18"/>
      <c r="EU380" s="22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58"/>
      <c r="FW380" s="19"/>
      <c r="FX380" s="19"/>
      <c r="FY380" s="19"/>
      <c r="FZ380" s="19"/>
      <c r="GA380" s="19"/>
      <c r="GB380" s="19"/>
      <c r="GC380" s="19"/>
      <c r="GD380" s="19"/>
      <c r="GE380" s="19"/>
      <c r="GF380" s="19"/>
      <c r="GG380" s="19"/>
      <c r="GH380" s="19"/>
      <c r="GI380" s="19"/>
      <c r="GJ380" s="19"/>
      <c r="GK380" s="19"/>
      <c r="GL380" s="19"/>
      <c r="GM380" s="19"/>
      <c r="GN380" s="19"/>
      <c r="GO380" s="19"/>
      <c r="GP380" s="19"/>
      <c r="GQ380" s="19"/>
      <c r="GR380" s="19"/>
      <c r="GS380" s="19"/>
      <c r="GT380" s="19"/>
      <c r="GU380" s="19"/>
      <c r="GV380" s="19"/>
      <c r="GW380" s="19"/>
      <c r="GX380" s="19"/>
      <c r="GY380" s="19"/>
      <c r="GZ380" s="59"/>
      <c r="HA380" s="19"/>
      <c r="HB380" s="19"/>
      <c r="HC380" s="19"/>
      <c r="HD380" s="19"/>
      <c r="HE380" s="19"/>
      <c r="HF380" s="19"/>
      <c r="HG380" s="19"/>
      <c r="HH380" s="19"/>
      <c r="HI380" s="19"/>
      <c r="HJ380" s="19"/>
      <c r="HK380" s="19"/>
      <c r="HL380" s="19"/>
      <c r="HM380" s="19"/>
      <c r="HN380" s="19"/>
      <c r="HO380" s="19"/>
      <c r="HP380" s="19"/>
    </row>
    <row r="381" spans="2:224" ht="15.75" thickBot="1" x14ac:dyDescent="0.3">
      <c r="B381">
        <v>242</v>
      </c>
      <c r="C381">
        <v>180</v>
      </c>
      <c r="D381" s="43">
        <v>44024</v>
      </c>
      <c r="E381" t="s">
        <v>1864</v>
      </c>
      <c r="F381" t="s">
        <v>1865</v>
      </c>
      <c r="G381" t="s">
        <v>1866</v>
      </c>
      <c r="H381">
        <v>0</v>
      </c>
      <c r="I381" t="s">
        <v>1867</v>
      </c>
      <c r="J381" t="s">
        <v>20</v>
      </c>
      <c r="K381" t="s">
        <v>428</v>
      </c>
      <c r="L381" t="s">
        <v>1867</v>
      </c>
      <c r="M381" t="s">
        <v>2378</v>
      </c>
      <c r="N381" t="s">
        <v>617</v>
      </c>
      <c r="O381" t="s">
        <v>2381</v>
      </c>
      <c r="P381" t="s">
        <v>2431</v>
      </c>
      <c r="R381">
        <v>169.3</v>
      </c>
      <c r="S381">
        <v>12.9</v>
      </c>
      <c r="T381" t="s">
        <v>2395</v>
      </c>
      <c r="Y381" s="67"/>
      <c r="Z381" s="67"/>
      <c r="AA381" s="67"/>
      <c r="AB381" s="67"/>
      <c r="AC381" s="67"/>
      <c r="AD381" s="67"/>
      <c r="AE381" s="67"/>
      <c r="AF381" s="67"/>
      <c r="AG381" s="67"/>
      <c r="AH381">
        <v>1</v>
      </c>
      <c r="AI381" s="67"/>
      <c r="AJ381" s="67"/>
      <c r="AK381" s="67"/>
      <c r="AL381" s="67"/>
      <c r="AM381" s="67"/>
      <c r="AN381" s="67"/>
      <c r="AO381" s="67"/>
      <c r="AP381" s="67"/>
      <c r="AQ381" s="67"/>
      <c r="AR381" s="67"/>
      <c r="AS381" s="67"/>
      <c r="AT381" s="67"/>
      <c r="AU381">
        <v>0</v>
      </c>
      <c r="AV381" s="67"/>
      <c r="AW381" s="67"/>
      <c r="AX381" s="67">
        <v>1.1419999999999999</v>
      </c>
      <c r="AY381" s="67"/>
      <c r="AZ381" s="67"/>
      <c r="BA381" s="67"/>
      <c r="BB381" s="67">
        <v>0.4</v>
      </c>
      <c r="BC381" s="67"/>
      <c r="BD381" s="67"/>
      <c r="BE381" s="67"/>
      <c r="BF381" s="67"/>
      <c r="BG381" s="67"/>
      <c r="BH381" s="67"/>
      <c r="BI381" s="67"/>
      <c r="BJ381" s="67"/>
      <c r="BK381" s="67"/>
      <c r="BL381" s="67"/>
      <c r="BM381" s="68"/>
      <c r="BN381" s="68"/>
      <c r="BO381" s="68"/>
      <c r="BP381" s="68"/>
      <c r="BQ381" s="68"/>
      <c r="BR381" s="68"/>
      <c r="BS381" s="68"/>
      <c r="BT381" s="68"/>
      <c r="BU381" s="68"/>
      <c r="BV381" s="68">
        <v>1</v>
      </c>
      <c r="BW381" s="68"/>
      <c r="BX381" s="68"/>
      <c r="BY381" s="68"/>
      <c r="BZ381" s="68"/>
      <c r="CA381" s="68"/>
      <c r="CB381" s="68"/>
      <c r="CC381" s="68"/>
      <c r="CD381" s="68"/>
      <c r="CE381" s="68"/>
      <c r="CF381" s="68"/>
      <c r="CG381" s="68"/>
      <c r="CH381" s="68"/>
      <c r="CI381" s="68"/>
      <c r="CJ381" s="68"/>
      <c r="CK381" s="68"/>
      <c r="CL381" s="68">
        <v>1</v>
      </c>
      <c r="CM381" s="68"/>
      <c r="CN381" s="68"/>
      <c r="CO381" s="68"/>
      <c r="CP381" s="68">
        <v>1</v>
      </c>
      <c r="CQ381" s="68"/>
      <c r="CR381" s="68"/>
      <c r="CS381" s="68"/>
      <c r="CT381" s="68"/>
      <c r="CU381" s="68"/>
      <c r="CV381" s="68"/>
      <c r="CW381" s="68"/>
      <c r="CX381" s="68"/>
      <c r="CY381" s="68"/>
      <c r="CZ381" s="68"/>
      <c r="DA381" s="68"/>
      <c r="DB381" s="68">
        <v>1</v>
      </c>
      <c r="DC381" s="68"/>
      <c r="DD381" s="68"/>
      <c r="DE381" s="68"/>
      <c r="DF381" s="68"/>
      <c r="DG381" s="68"/>
      <c r="DH381" s="68"/>
      <c r="DI381" s="68"/>
      <c r="DJ381" s="68"/>
      <c r="DK381" s="68"/>
      <c r="DL381" s="68"/>
      <c r="DM381" s="68"/>
      <c r="DN381" s="68"/>
      <c r="DO381" s="68"/>
      <c r="DP381" s="68"/>
      <c r="DQ381" s="68"/>
      <c r="DR381" s="68"/>
      <c r="DS381" s="68"/>
      <c r="DT381" s="69"/>
      <c r="DU381" s="68"/>
      <c r="DV381" s="68"/>
      <c r="DW381" s="69"/>
      <c r="DX381" s="67"/>
      <c r="DY381" s="67"/>
      <c r="DZ381" s="70"/>
      <c r="EA381" s="68"/>
      <c r="EB381" s="68"/>
      <c r="EC381" s="68"/>
      <c r="ED381" s="68"/>
      <c r="EE381" s="68"/>
      <c r="EF381" s="68"/>
      <c r="EG381" s="69"/>
      <c r="EH381" s="67"/>
      <c r="EI381" s="67"/>
      <c r="EJ381" s="67"/>
      <c r="EK381" s="67"/>
      <c r="EL381" s="67"/>
      <c r="EM381" s="67"/>
      <c r="EN381" s="70"/>
      <c r="EO381" s="67"/>
      <c r="EP381" s="67"/>
      <c r="EQ381" s="67"/>
      <c r="ER381" s="67"/>
      <c r="ES381" s="67"/>
      <c r="ET381" s="67"/>
      <c r="EU381" s="70"/>
      <c r="FI381" s="67"/>
      <c r="FJ381" s="67"/>
      <c r="FK381" s="67"/>
      <c r="FL381" s="67"/>
      <c r="FM381" s="67"/>
      <c r="FN381" s="67"/>
      <c r="FO381" s="67"/>
      <c r="FP381" s="67"/>
      <c r="FQ381" s="67"/>
      <c r="FR381" s="67"/>
      <c r="FS381" s="67"/>
      <c r="FT381" s="67"/>
      <c r="FU381" s="67"/>
      <c r="FV381" s="8"/>
      <c r="FW381" s="68"/>
      <c r="FX381" s="68"/>
      <c r="FY381" s="68"/>
      <c r="FZ381" s="68"/>
      <c r="GA381" s="68"/>
      <c r="GB381" s="68"/>
      <c r="GC381" s="68"/>
      <c r="GD381" s="68"/>
      <c r="GE381" s="68"/>
      <c r="GF381" s="68"/>
      <c r="GG381" s="68"/>
      <c r="GH381" s="68"/>
      <c r="GI381" s="68"/>
      <c r="GJ381" s="68"/>
      <c r="GK381" s="68"/>
      <c r="GL381" s="68"/>
      <c r="GM381" s="68"/>
      <c r="GN381" s="68"/>
      <c r="GO381" s="68"/>
      <c r="GP381" s="68"/>
      <c r="GQ381" s="68"/>
      <c r="GR381" s="68"/>
      <c r="GS381" s="68"/>
      <c r="GT381" s="68"/>
      <c r="GU381" s="68"/>
      <c r="GV381" s="68"/>
      <c r="GW381" s="68"/>
      <c r="GX381" s="68"/>
      <c r="GY381" s="68"/>
      <c r="GZ381" s="9"/>
      <c r="HA381" s="68"/>
      <c r="HB381" s="68"/>
      <c r="HC381" s="68"/>
      <c r="HD381" s="68"/>
      <c r="HE381" s="68"/>
      <c r="HF381" s="68"/>
      <c r="HG381" s="68"/>
      <c r="HH381" s="68"/>
      <c r="HI381" s="68"/>
      <c r="HJ381" s="68"/>
      <c r="HK381" s="68"/>
      <c r="HL381" s="68"/>
      <c r="HM381" s="68"/>
      <c r="HN381" s="68"/>
      <c r="HO381" s="68"/>
      <c r="HP381" s="68"/>
    </row>
    <row r="382" spans="2:224" ht="15.75" thickBot="1" x14ac:dyDescent="0.3">
      <c r="B382">
        <v>230</v>
      </c>
      <c r="C382">
        <v>521</v>
      </c>
      <c r="D382" s="43">
        <v>44023</v>
      </c>
      <c r="E382" t="s">
        <v>887</v>
      </c>
      <c r="F382">
        <v>31983262778</v>
      </c>
      <c r="G382">
        <v>0</v>
      </c>
      <c r="H382">
        <v>0</v>
      </c>
      <c r="I382" t="s">
        <v>211</v>
      </c>
      <c r="J382" t="s">
        <v>20</v>
      </c>
      <c r="K382" t="s">
        <v>164</v>
      </c>
      <c r="L382" t="s">
        <v>211</v>
      </c>
      <c r="M382" t="s">
        <v>2378</v>
      </c>
      <c r="N382" t="s">
        <v>2403</v>
      </c>
      <c r="O382" t="s">
        <v>2381</v>
      </c>
      <c r="P382" t="s">
        <v>2431</v>
      </c>
      <c r="R382">
        <v>151.79</v>
      </c>
      <c r="S382">
        <v>12.9</v>
      </c>
      <c r="T382" t="s">
        <v>2669</v>
      </c>
      <c r="Y382" s="67">
        <v>1.016</v>
      </c>
      <c r="Z382" s="67"/>
      <c r="AA382" s="67"/>
      <c r="AB382" s="67"/>
      <c r="AC382" s="67"/>
      <c r="AD382" s="67">
        <v>0.5</v>
      </c>
      <c r="AE382" s="67"/>
      <c r="AF382" s="67"/>
      <c r="AG382" s="67"/>
      <c r="AH382">
        <v>1</v>
      </c>
      <c r="AI382" s="67"/>
      <c r="AJ382" s="67"/>
      <c r="AK382" s="67"/>
      <c r="AL382" s="67"/>
      <c r="AM382" s="67"/>
      <c r="AN382" s="67"/>
      <c r="AO382" s="67"/>
      <c r="AP382" s="67"/>
      <c r="AQ382" s="67"/>
      <c r="AR382" s="67"/>
      <c r="AS382" s="67"/>
      <c r="AT382" s="67"/>
      <c r="AU382">
        <v>0</v>
      </c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  <c r="BI382" s="67"/>
      <c r="BJ382" s="67"/>
      <c r="BK382" s="67">
        <v>1.08</v>
      </c>
      <c r="BL382" s="67"/>
      <c r="BM382" s="68">
        <v>1</v>
      </c>
      <c r="BN382" s="68"/>
      <c r="BO382" s="68"/>
      <c r="BP382" s="68"/>
      <c r="BQ382" s="68"/>
      <c r="BR382" s="68">
        <v>1</v>
      </c>
      <c r="BS382" s="68"/>
      <c r="BT382" s="68"/>
      <c r="BU382" s="68"/>
      <c r="BV382" s="68">
        <v>1</v>
      </c>
      <c r="BW382" s="68"/>
      <c r="BX382" s="68"/>
      <c r="BY382" s="68"/>
      <c r="BZ382" s="68"/>
      <c r="CA382" s="68"/>
      <c r="CB382" s="68"/>
      <c r="CC382" s="68"/>
      <c r="CD382" s="68"/>
      <c r="CE382" s="68"/>
      <c r="CF382" s="68"/>
      <c r="CG382" s="68"/>
      <c r="CH382" s="68"/>
      <c r="CI382" s="68"/>
      <c r="CJ382" s="68"/>
      <c r="CK382" s="68"/>
      <c r="CL382" s="68"/>
      <c r="CM382" s="68"/>
      <c r="CN382" s="68"/>
      <c r="CO382" s="68"/>
      <c r="CP382" s="68"/>
      <c r="CQ382" s="68"/>
      <c r="CR382" s="68"/>
      <c r="CS382" s="68"/>
      <c r="CT382" s="68"/>
      <c r="CU382" s="68"/>
      <c r="CV382" s="68"/>
      <c r="CW382" s="68"/>
      <c r="CX382" s="68"/>
      <c r="CY382" s="68">
        <v>1</v>
      </c>
      <c r="CZ382" s="68"/>
      <c r="DA382" s="68"/>
      <c r="DB382" s="68"/>
      <c r="DC382" s="68"/>
      <c r="DD382" s="68"/>
      <c r="DE382" s="68"/>
      <c r="DF382" s="68"/>
      <c r="DG382" s="68"/>
      <c r="DH382" s="68"/>
      <c r="DI382" s="68"/>
      <c r="DJ382" s="68"/>
      <c r="DK382" s="68"/>
      <c r="DL382" s="68"/>
      <c r="DM382" s="68"/>
      <c r="DN382" s="68"/>
      <c r="DO382" s="68"/>
      <c r="DP382" s="68"/>
      <c r="DQ382" s="68"/>
      <c r="DR382" s="68"/>
      <c r="DS382" s="68"/>
      <c r="DT382" s="69"/>
      <c r="DU382" s="68"/>
      <c r="DV382" s="68"/>
      <c r="DW382" s="69"/>
      <c r="DX382" s="67"/>
      <c r="DY382" s="67"/>
      <c r="DZ382" s="70"/>
      <c r="EA382" s="68"/>
      <c r="EB382" s="68"/>
      <c r="EC382" s="68"/>
      <c r="ED382" s="68"/>
      <c r="EE382" s="68"/>
      <c r="EF382" s="68"/>
      <c r="EG382" s="69"/>
      <c r="EH382" s="67"/>
      <c r="EI382" s="67"/>
      <c r="EJ382" s="67"/>
      <c r="EK382" s="67"/>
      <c r="EL382" s="67"/>
      <c r="EM382" s="67"/>
      <c r="EN382" s="70"/>
      <c r="EO382" s="67"/>
      <c r="EP382" s="67"/>
      <c r="EQ382" s="67"/>
      <c r="ER382" s="67"/>
      <c r="ES382" s="67"/>
      <c r="ET382" s="67"/>
      <c r="EU382" s="70"/>
      <c r="FI382" s="67"/>
      <c r="FJ382" s="67"/>
      <c r="FK382" s="67"/>
      <c r="FL382" s="67"/>
      <c r="FM382" s="67"/>
      <c r="FN382" s="67"/>
      <c r="FO382" s="67"/>
      <c r="FP382" s="67"/>
      <c r="FQ382" s="67"/>
      <c r="FR382" s="67"/>
      <c r="FS382" s="67"/>
      <c r="FT382" s="67"/>
      <c r="FU382" s="67"/>
      <c r="FV382" s="8"/>
      <c r="FW382" s="68"/>
      <c r="FX382" s="68"/>
      <c r="FY382" s="68"/>
      <c r="FZ382" s="68"/>
      <c r="GA382" s="68"/>
      <c r="GB382" s="68"/>
      <c r="GC382" s="68"/>
      <c r="GD382" s="68"/>
      <c r="GE382" s="68"/>
      <c r="GF382" s="68"/>
      <c r="GG382" s="68"/>
      <c r="GH382" s="68"/>
      <c r="GI382" s="68"/>
      <c r="GJ382" s="68"/>
      <c r="GK382" s="68"/>
      <c r="GL382" s="68"/>
      <c r="GM382" s="68"/>
      <c r="GN382" s="68"/>
      <c r="GO382" s="68"/>
      <c r="GP382" s="68"/>
      <c r="GQ382" s="68"/>
      <c r="GR382" s="68"/>
      <c r="GS382" s="68"/>
      <c r="GT382" s="68"/>
      <c r="GU382" s="68"/>
      <c r="GV382" s="68"/>
      <c r="GW382" s="68"/>
      <c r="GX382" s="68"/>
      <c r="GY382" s="68"/>
      <c r="GZ382" s="9"/>
      <c r="HA382" s="68"/>
      <c r="HB382" s="68"/>
      <c r="HC382" s="68"/>
      <c r="HD382" s="68"/>
      <c r="HE382" s="68"/>
      <c r="HF382" s="68"/>
      <c r="HG382" s="68"/>
      <c r="HH382" s="68"/>
      <c r="HI382" s="68"/>
      <c r="HJ382" s="68"/>
      <c r="HK382" s="68"/>
      <c r="HL382" s="68"/>
      <c r="HM382" s="68"/>
      <c r="HN382" s="68"/>
      <c r="HO382" s="68"/>
      <c r="HP382" s="68"/>
    </row>
    <row r="383" spans="2:224" ht="15.75" thickBot="1" x14ac:dyDescent="0.3">
      <c r="B383">
        <v>229</v>
      </c>
      <c r="C383">
        <v>318</v>
      </c>
      <c r="D383" s="43">
        <v>44023</v>
      </c>
      <c r="E383" t="s">
        <v>1405</v>
      </c>
      <c r="F383" t="s">
        <v>1304</v>
      </c>
      <c r="G383">
        <v>0</v>
      </c>
      <c r="H383">
        <v>0</v>
      </c>
      <c r="I383" t="s">
        <v>1406</v>
      </c>
      <c r="J383" t="s">
        <v>20</v>
      </c>
      <c r="K383" t="s">
        <v>90</v>
      </c>
      <c r="L383" t="s">
        <v>1406</v>
      </c>
      <c r="M383" t="s">
        <v>2378</v>
      </c>
      <c r="N383" t="s">
        <v>2403</v>
      </c>
      <c r="O383" t="s">
        <v>2381</v>
      </c>
      <c r="P383">
        <v>10</v>
      </c>
      <c r="R383">
        <v>229.8</v>
      </c>
      <c r="S383">
        <v>12.9</v>
      </c>
      <c r="T383" t="s">
        <v>2395</v>
      </c>
      <c r="Y383" s="67">
        <v>1.03</v>
      </c>
      <c r="Z383" s="67"/>
      <c r="AA383" s="67"/>
      <c r="AB383" s="67"/>
      <c r="AC383" s="67"/>
      <c r="AD383" s="67">
        <v>0.5</v>
      </c>
      <c r="AE383" s="67"/>
      <c r="AF383" s="67"/>
      <c r="AG383" s="67">
        <v>1</v>
      </c>
      <c r="AH383">
        <v>1</v>
      </c>
      <c r="AI383" s="67"/>
      <c r="AJ383" s="67"/>
      <c r="AK383" s="67"/>
      <c r="AL383" s="67"/>
      <c r="AM383" s="67"/>
      <c r="AN383" s="67"/>
      <c r="AO383" s="67"/>
      <c r="AP383" s="67"/>
      <c r="AQ383" s="67"/>
      <c r="AR383" s="67"/>
      <c r="AS383" s="67"/>
      <c r="AT383" s="67"/>
      <c r="AU383">
        <v>0</v>
      </c>
      <c r="AV383" s="67"/>
      <c r="AW383" s="67"/>
      <c r="AX383" s="67">
        <v>0.8</v>
      </c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  <c r="BI383" s="67"/>
      <c r="BJ383" s="67"/>
      <c r="BK383" s="67"/>
      <c r="BL383" s="67"/>
      <c r="BM383" s="68">
        <v>1</v>
      </c>
      <c r="BN383" s="68"/>
      <c r="BO383" s="68"/>
      <c r="BP383" s="68"/>
      <c r="BQ383" s="68"/>
      <c r="BR383" s="68">
        <v>1</v>
      </c>
      <c r="BS383" s="68"/>
      <c r="BT383" s="68"/>
      <c r="BU383" s="68">
        <v>1</v>
      </c>
      <c r="BV383" s="68">
        <v>1</v>
      </c>
      <c r="BW383" s="68"/>
      <c r="BX383" s="68"/>
      <c r="BY383" s="68"/>
      <c r="BZ383" s="68"/>
      <c r="CA383" s="68"/>
      <c r="CB383" s="68"/>
      <c r="CC383" s="68"/>
      <c r="CD383" s="68"/>
      <c r="CE383" s="68"/>
      <c r="CF383" s="68"/>
      <c r="CG383" s="68"/>
      <c r="CH383" s="68"/>
      <c r="CI383" s="68"/>
      <c r="CJ383" s="68"/>
      <c r="CK383" s="68"/>
      <c r="CL383" s="68">
        <v>1</v>
      </c>
      <c r="CM383" s="68"/>
      <c r="CN383" s="68"/>
      <c r="CO383" s="68"/>
      <c r="CP383" s="68"/>
      <c r="CQ383" s="68"/>
      <c r="CR383" s="68"/>
      <c r="CS383" s="68"/>
      <c r="CT383" s="68"/>
      <c r="CU383" s="68"/>
      <c r="CV383" s="68"/>
      <c r="CW383" s="68"/>
      <c r="CX383" s="68"/>
      <c r="CY383" s="68"/>
      <c r="CZ383" s="68"/>
      <c r="DA383" s="68"/>
      <c r="DB383" s="68"/>
      <c r="DC383" s="68"/>
      <c r="DD383" s="68"/>
      <c r="DE383" s="68"/>
      <c r="DF383" s="68"/>
      <c r="DG383" s="68"/>
      <c r="DH383" s="68"/>
      <c r="DI383" s="68"/>
      <c r="DJ383" s="68"/>
      <c r="DK383" s="68"/>
      <c r="DL383" s="68"/>
      <c r="DM383" s="68"/>
      <c r="DN383" s="68"/>
      <c r="DO383" s="68"/>
      <c r="DP383" s="68"/>
      <c r="DQ383" s="68"/>
      <c r="DR383" s="68"/>
      <c r="DS383" s="68"/>
      <c r="DT383" s="69"/>
      <c r="DU383" s="68"/>
      <c r="DV383" s="68"/>
      <c r="DW383" s="69"/>
      <c r="DX383" s="67"/>
      <c r="DY383" s="67"/>
      <c r="DZ383" s="70"/>
      <c r="EA383" s="68"/>
      <c r="EB383" s="68"/>
      <c r="EC383" s="68"/>
      <c r="ED383" s="68"/>
      <c r="EE383" s="68"/>
      <c r="EF383" s="68"/>
      <c r="EG383" s="69"/>
      <c r="EH383" s="67"/>
      <c r="EI383" s="67"/>
      <c r="EJ383" s="67"/>
      <c r="EK383" s="67"/>
      <c r="EL383" s="67"/>
      <c r="EM383" s="67"/>
      <c r="EN383" s="70"/>
      <c r="EO383" s="67"/>
      <c r="EP383" s="67"/>
      <c r="EQ383" s="67"/>
      <c r="ER383" s="67"/>
      <c r="ES383" s="67"/>
      <c r="ET383" s="67"/>
      <c r="EU383" s="70"/>
      <c r="EW383">
        <v>0.9</v>
      </c>
      <c r="FI383" s="67"/>
      <c r="FJ383" s="67"/>
      <c r="FK383" s="67"/>
      <c r="FL383" s="67"/>
      <c r="FM383" s="67"/>
      <c r="FN383" s="67"/>
      <c r="FO383" s="67"/>
      <c r="FP383" s="67"/>
      <c r="FQ383" s="67"/>
      <c r="FR383" s="67"/>
      <c r="FS383" s="67"/>
      <c r="FT383" s="67"/>
      <c r="FU383" s="67"/>
      <c r="FV383" s="8"/>
      <c r="FW383" s="68"/>
      <c r="FX383" s="68"/>
      <c r="FY383" s="68"/>
      <c r="FZ383" s="68"/>
      <c r="GA383" s="68"/>
      <c r="GB383" s="68"/>
      <c r="GC383" s="68"/>
      <c r="GD383" s="68"/>
      <c r="GE383" s="68"/>
      <c r="GF383" s="68"/>
      <c r="GG383" s="68"/>
      <c r="GH383" s="68"/>
      <c r="GI383" s="68"/>
      <c r="GJ383" s="68"/>
      <c r="GK383" s="68"/>
      <c r="GL383" s="68"/>
      <c r="GM383" s="68"/>
      <c r="GN383" s="68"/>
      <c r="GO383" s="68"/>
      <c r="GP383" s="68"/>
      <c r="GQ383" s="68"/>
      <c r="GR383" s="68"/>
      <c r="GS383" s="68"/>
      <c r="GT383" s="68"/>
      <c r="GU383" s="68"/>
      <c r="GV383" s="68"/>
      <c r="GW383" s="68"/>
      <c r="GX383" s="68"/>
      <c r="GY383" s="68"/>
      <c r="GZ383" s="9"/>
      <c r="HA383" s="68"/>
      <c r="HB383" s="68"/>
      <c r="HC383" s="68"/>
      <c r="HD383" s="68"/>
      <c r="HE383" s="68"/>
      <c r="HF383" s="68"/>
      <c r="HG383" s="68"/>
      <c r="HH383" s="68"/>
      <c r="HI383" s="68"/>
      <c r="HJ383" s="68"/>
      <c r="HK383" s="68"/>
      <c r="HL383" s="68"/>
      <c r="HM383" s="68"/>
      <c r="HN383" s="68"/>
      <c r="HO383" s="68"/>
      <c r="HP383" s="68"/>
    </row>
    <row r="384" spans="2:224" ht="15.75" thickBot="1" x14ac:dyDescent="0.3">
      <c r="B384">
        <v>228</v>
      </c>
      <c r="C384">
        <v>646</v>
      </c>
      <c r="D384" s="43">
        <v>44023</v>
      </c>
      <c r="E384" t="s">
        <v>568</v>
      </c>
      <c r="F384">
        <v>31997627358</v>
      </c>
      <c r="G384" t="s">
        <v>569</v>
      </c>
      <c r="H384">
        <v>0</v>
      </c>
      <c r="I384" t="s">
        <v>570</v>
      </c>
      <c r="J384" t="s">
        <v>20</v>
      </c>
      <c r="K384" t="s">
        <v>274</v>
      </c>
      <c r="L384" t="s">
        <v>570</v>
      </c>
      <c r="M384" t="s">
        <v>2378</v>
      </c>
      <c r="N384" t="s">
        <v>2379</v>
      </c>
      <c r="O384" t="s">
        <v>2381</v>
      </c>
      <c r="P384">
        <v>15</v>
      </c>
      <c r="R384">
        <v>239.7</v>
      </c>
      <c r="S384">
        <v>12.9</v>
      </c>
      <c r="T384" t="s">
        <v>2420</v>
      </c>
      <c r="Y384" s="67">
        <v>1.1000000000000001</v>
      </c>
      <c r="Z384" s="67"/>
      <c r="AA384" s="67"/>
      <c r="AB384" s="67">
        <v>1</v>
      </c>
      <c r="AC384" s="67">
        <v>0.96</v>
      </c>
      <c r="AD384" s="67">
        <v>0.5</v>
      </c>
      <c r="AE384" s="67">
        <v>0.5</v>
      </c>
      <c r="AF384" s="67"/>
      <c r="AG384" s="67">
        <v>1</v>
      </c>
      <c r="AH384">
        <v>2</v>
      </c>
      <c r="AI384" s="67"/>
      <c r="AJ384" s="67"/>
      <c r="AK384" s="67"/>
      <c r="AL384" s="67">
        <v>0.5</v>
      </c>
      <c r="AM384" s="67"/>
      <c r="AN384" s="67"/>
      <c r="AO384" s="67"/>
      <c r="AP384" s="67"/>
      <c r="AQ384" s="67"/>
      <c r="AR384" s="67"/>
      <c r="AS384" s="67"/>
      <c r="AT384" s="67"/>
      <c r="AU384">
        <v>0</v>
      </c>
      <c r="AV384" s="67">
        <v>0.84199999999999997</v>
      </c>
      <c r="AW384" s="67"/>
      <c r="AX384" s="67"/>
      <c r="AY384" s="67"/>
      <c r="AZ384" s="67"/>
      <c r="BA384" s="67"/>
      <c r="BB384" s="67">
        <v>0.4</v>
      </c>
      <c r="BC384" s="67"/>
      <c r="BD384" s="67"/>
      <c r="BE384" s="67"/>
      <c r="BF384" s="67"/>
      <c r="BG384" s="67"/>
      <c r="BH384" s="67"/>
      <c r="BI384" s="67"/>
      <c r="BJ384" s="67"/>
      <c r="BK384" s="67"/>
      <c r="BL384" s="67"/>
      <c r="BM384" s="68">
        <v>1</v>
      </c>
      <c r="BN384" s="68"/>
      <c r="BO384" s="68"/>
      <c r="BP384" s="68">
        <v>1</v>
      </c>
      <c r="BQ384" s="68">
        <v>1</v>
      </c>
      <c r="BR384" s="68">
        <v>1</v>
      </c>
      <c r="BS384" s="68">
        <v>1</v>
      </c>
      <c r="BT384" s="68"/>
      <c r="BU384" s="68">
        <v>1</v>
      </c>
      <c r="BV384" s="68">
        <v>2</v>
      </c>
      <c r="BW384" s="68"/>
      <c r="BX384" s="68"/>
      <c r="BY384" s="68"/>
      <c r="BZ384" s="68">
        <v>1</v>
      </c>
      <c r="CA384" s="68"/>
      <c r="CB384" s="68"/>
      <c r="CC384" s="68"/>
      <c r="CD384" s="68"/>
      <c r="CE384" s="68"/>
      <c r="CF384" s="68"/>
      <c r="CG384" s="68"/>
      <c r="CH384" s="68"/>
      <c r="CI384" s="68"/>
      <c r="CJ384" s="68">
        <v>1</v>
      </c>
      <c r="CK384" s="68"/>
      <c r="CL384" s="68"/>
      <c r="CM384" s="68"/>
      <c r="CN384" s="68"/>
      <c r="CO384" s="68"/>
      <c r="CP384" s="68">
        <v>1</v>
      </c>
      <c r="CQ384" s="68"/>
      <c r="CR384" s="68"/>
      <c r="CS384" s="68"/>
      <c r="CT384" s="68"/>
      <c r="CU384" s="68"/>
      <c r="CV384" s="68"/>
      <c r="CW384" s="68"/>
      <c r="CX384" s="68"/>
      <c r="CY384" s="68"/>
      <c r="CZ384" s="68"/>
      <c r="DA384" s="68"/>
      <c r="DB384" s="68"/>
      <c r="DC384" s="68"/>
      <c r="DD384" s="68"/>
      <c r="DE384" s="68"/>
      <c r="DF384" s="68"/>
      <c r="DG384" s="68"/>
      <c r="DH384" s="68"/>
      <c r="DI384" s="68"/>
      <c r="DJ384" s="68"/>
      <c r="DK384" s="68"/>
      <c r="DL384" s="68"/>
      <c r="DM384" s="68"/>
      <c r="DN384" s="68"/>
      <c r="DO384" s="68"/>
      <c r="DP384" s="68"/>
      <c r="DQ384" s="68"/>
      <c r="DR384" s="68"/>
      <c r="DS384" s="68"/>
      <c r="DT384" s="69"/>
      <c r="DU384" s="68"/>
      <c r="DV384" s="68"/>
      <c r="DW384" s="69"/>
      <c r="DX384" s="67"/>
      <c r="DY384" s="67"/>
      <c r="DZ384" s="70"/>
      <c r="EA384" s="68"/>
      <c r="EB384" s="68"/>
      <c r="EC384" s="68"/>
      <c r="ED384" s="68"/>
      <c r="EE384" s="68"/>
      <c r="EF384" s="68"/>
      <c r="EG384" s="69"/>
      <c r="EH384" s="67"/>
      <c r="EI384" s="67"/>
      <c r="EJ384" s="67"/>
      <c r="EK384" s="67"/>
      <c r="EL384" s="67"/>
      <c r="EM384" s="67"/>
      <c r="EN384" s="70"/>
      <c r="EO384" s="67"/>
      <c r="EP384" s="67"/>
      <c r="EQ384" s="67"/>
      <c r="ER384" s="67"/>
      <c r="ES384" s="67"/>
      <c r="ET384" s="67"/>
      <c r="EU384" s="70"/>
      <c r="FI384" s="67"/>
      <c r="FJ384" s="67"/>
      <c r="FK384" s="67"/>
      <c r="FL384" s="67"/>
      <c r="FM384" s="67"/>
      <c r="FN384" s="67"/>
      <c r="FO384" s="67"/>
      <c r="FP384" s="67"/>
      <c r="FQ384" s="67"/>
      <c r="FR384" s="67"/>
      <c r="FS384" s="67"/>
      <c r="FT384" s="67"/>
      <c r="FU384" s="67"/>
      <c r="FV384" s="8"/>
      <c r="FW384" s="68"/>
      <c r="FX384" s="68"/>
      <c r="FY384" s="68"/>
      <c r="FZ384" s="68"/>
      <c r="GA384" s="68"/>
      <c r="GB384" s="68"/>
      <c r="GC384" s="68"/>
      <c r="GD384" s="68"/>
      <c r="GE384" s="68"/>
      <c r="GF384" s="68"/>
      <c r="GG384" s="68"/>
      <c r="GH384" s="68"/>
      <c r="GI384" s="68"/>
      <c r="GJ384" s="68"/>
      <c r="GK384" s="68"/>
      <c r="GL384" s="68"/>
      <c r="GM384" s="68"/>
      <c r="GN384" s="68"/>
      <c r="GO384" s="68"/>
      <c r="GP384" s="68"/>
      <c r="GQ384" s="68"/>
      <c r="GR384" s="68"/>
      <c r="GS384" s="68"/>
      <c r="GT384" s="68"/>
      <c r="GU384" s="68"/>
      <c r="GV384" s="68"/>
      <c r="GW384" s="68"/>
      <c r="GX384" s="68"/>
      <c r="GY384" s="68"/>
      <c r="GZ384" s="9"/>
      <c r="HA384" s="68"/>
      <c r="HB384" s="68"/>
      <c r="HC384" s="68"/>
      <c r="HD384" s="68"/>
      <c r="HE384" s="68"/>
      <c r="HF384" s="68"/>
      <c r="HG384" s="68"/>
      <c r="HH384" s="68"/>
      <c r="HI384" s="68"/>
      <c r="HJ384" s="68"/>
      <c r="HK384" s="68"/>
      <c r="HL384" s="68"/>
      <c r="HM384" s="68"/>
      <c r="HN384" s="68"/>
      <c r="HO384" s="68"/>
      <c r="HP384" s="68"/>
    </row>
    <row r="385" spans="2:224" ht="15.75" thickBot="1" x14ac:dyDescent="0.3">
      <c r="B385">
        <v>227</v>
      </c>
      <c r="C385">
        <v>502</v>
      </c>
      <c r="D385" s="43">
        <v>44023</v>
      </c>
      <c r="E385" t="s">
        <v>928</v>
      </c>
      <c r="F385">
        <v>31988461103</v>
      </c>
      <c r="G385">
        <v>0</v>
      </c>
      <c r="H385">
        <v>0</v>
      </c>
      <c r="I385" t="s">
        <v>567</v>
      </c>
      <c r="J385" t="s">
        <v>20</v>
      </c>
      <c r="K385" t="s">
        <v>929</v>
      </c>
      <c r="L385" t="s">
        <v>567</v>
      </c>
      <c r="M385" t="s">
        <v>2378</v>
      </c>
      <c r="N385" t="s">
        <v>2379</v>
      </c>
      <c r="O385" t="s">
        <v>2381</v>
      </c>
      <c r="P385" t="s">
        <v>2457</v>
      </c>
      <c r="R385">
        <v>229.9</v>
      </c>
      <c r="S385">
        <v>12.9</v>
      </c>
      <c r="T385" t="s">
        <v>2395</v>
      </c>
      <c r="V385" t="s">
        <v>2644</v>
      </c>
      <c r="Y385" s="67"/>
      <c r="Z385" s="67"/>
      <c r="AA385" s="67"/>
      <c r="AB385" s="67"/>
      <c r="AC385" s="67"/>
      <c r="AD385" s="67"/>
      <c r="AE385" s="67"/>
      <c r="AF385" s="67"/>
      <c r="AG385" s="67">
        <v>1</v>
      </c>
      <c r="AH385">
        <v>1</v>
      </c>
      <c r="AI385" s="67"/>
      <c r="AJ385" s="67"/>
      <c r="AK385" s="67"/>
      <c r="AL385" s="67"/>
      <c r="AM385" s="67"/>
      <c r="AN385" s="67"/>
      <c r="AO385" s="67"/>
      <c r="AP385" s="67"/>
      <c r="AQ385" s="67"/>
      <c r="AR385" s="67"/>
      <c r="AS385" s="67"/>
      <c r="AT385" s="67"/>
      <c r="AU385">
        <v>0</v>
      </c>
      <c r="AV385" s="67"/>
      <c r="AW385" s="67">
        <v>0.52400000000000002</v>
      </c>
      <c r="AX385" s="67"/>
      <c r="AY385" s="67"/>
      <c r="AZ385" s="67">
        <v>0.65</v>
      </c>
      <c r="BA385" s="67"/>
      <c r="BB385" s="67">
        <v>0.4</v>
      </c>
      <c r="BC385" s="67"/>
      <c r="BD385" s="67">
        <v>1</v>
      </c>
      <c r="BE385" s="67"/>
      <c r="BF385" s="67"/>
      <c r="BG385" s="67"/>
      <c r="BH385" s="67"/>
      <c r="BI385" s="67"/>
      <c r="BJ385" s="67"/>
      <c r="BK385" s="67"/>
      <c r="BL385" s="67"/>
      <c r="BM385" s="68"/>
      <c r="BN385" s="68"/>
      <c r="BO385" s="68"/>
      <c r="BP385" s="68"/>
      <c r="BQ385" s="68"/>
      <c r="BR385" s="68"/>
      <c r="BS385" s="68"/>
      <c r="BT385" s="68"/>
      <c r="BU385" s="68">
        <v>1</v>
      </c>
      <c r="BV385" s="68">
        <v>1</v>
      </c>
      <c r="BW385" s="68"/>
      <c r="BX385" s="68"/>
      <c r="BY385" s="68"/>
      <c r="BZ385" s="68"/>
      <c r="CA385" s="68"/>
      <c r="CB385" s="68"/>
      <c r="CC385" s="68"/>
      <c r="CD385" s="68"/>
      <c r="CE385" s="68"/>
      <c r="CF385" s="68"/>
      <c r="CG385" s="68"/>
      <c r="CH385" s="68"/>
      <c r="CI385" s="68"/>
      <c r="CJ385" s="68"/>
      <c r="CK385" s="68">
        <v>1</v>
      </c>
      <c r="CL385" s="68"/>
      <c r="CM385" s="68"/>
      <c r="CN385" s="68">
        <v>1</v>
      </c>
      <c r="CO385" s="68"/>
      <c r="CP385" s="68">
        <v>1</v>
      </c>
      <c r="CQ385" s="68"/>
      <c r="CR385" s="68">
        <v>1</v>
      </c>
      <c r="CS385" s="68"/>
      <c r="CT385" s="68"/>
      <c r="CU385" s="68"/>
      <c r="CV385" s="68"/>
      <c r="CW385" s="68"/>
      <c r="CX385" s="68"/>
      <c r="CY385" s="68"/>
      <c r="CZ385" s="68"/>
      <c r="DA385" s="68"/>
      <c r="DB385" s="68"/>
      <c r="DC385" s="68"/>
      <c r="DD385" s="68"/>
      <c r="DE385" s="68"/>
      <c r="DF385" s="68"/>
      <c r="DG385" s="68"/>
      <c r="DH385" s="68"/>
      <c r="DI385" s="68"/>
      <c r="DJ385" s="68"/>
      <c r="DK385" s="68"/>
      <c r="DL385" s="68"/>
      <c r="DM385" s="68"/>
      <c r="DN385" s="68"/>
      <c r="DO385" s="68"/>
      <c r="DP385" s="68"/>
      <c r="DQ385" s="68"/>
      <c r="DR385" s="68"/>
      <c r="DS385" s="68"/>
      <c r="DT385" s="69"/>
      <c r="DU385" s="68"/>
      <c r="DV385" s="68"/>
      <c r="DW385" s="69"/>
      <c r="DX385" s="67"/>
      <c r="DY385" s="67"/>
      <c r="DZ385" s="70"/>
      <c r="EA385" s="68"/>
      <c r="EB385" s="68"/>
      <c r="EC385" s="68"/>
      <c r="ED385" s="68"/>
      <c r="EE385" s="68"/>
      <c r="EF385" s="68"/>
      <c r="EG385" s="69"/>
      <c r="EH385" s="67"/>
      <c r="EI385" s="67"/>
      <c r="EJ385" s="67"/>
      <c r="EK385" s="67"/>
      <c r="EL385" s="67"/>
      <c r="EM385" s="67"/>
      <c r="EN385" s="70"/>
      <c r="EO385" s="67"/>
      <c r="EP385" s="67"/>
      <c r="EQ385" s="67"/>
      <c r="ER385" s="67"/>
      <c r="ES385" s="67"/>
      <c r="ET385" s="67"/>
      <c r="EU385" s="70"/>
      <c r="FI385" s="67"/>
      <c r="FJ385" s="67"/>
      <c r="FK385" s="67"/>
      <c r="FL385" s="67"/>
      <c r="FM385" s="67"/>
      <c r="FN385" s="67"/>
      <c r="FO385" s="67"/>
      <c r="FP385" s="67"/>
      <c r="FQ385" s="67"/>
      <c r="FR385" s="67"/>
      <c r="FS385" s="67"/>
      <c r="FT385" s="67"/>
      <c r="FU385" s="67"/>
      <c r="FV385" s="8"/>
      <c r="FW385" s="68"/>
      <c r="FX385" s="68"/>
      <c r="FY385" s="68"/>
      <c r="FZ385" s="68"/>
      <c r="GA385" s="68"/>
      <c r="GB385" s="68"/>
      <c r="GC385" s="68"/>
      <c r="GD385" s="68"/>
      <c r="GE385" s="68"/>
      <c r="GF385" s="68"/>
      <c r="GG385" s="68"/>
      <c r="GH385" s="68"/>
      <c r="GI385" s="68"/>
      <c r="GJ385" s="68"/>
      <c r="GK385" s="68"/>
      <c r="GL385" s="68"/>
      <c r="GM385" s="68"/>
      <c r="GN385" s="68"/>
      <c r="GO385" s="68"/>
      <c r="GP385" s="68"/>
      <c r="GQ385" s="68"/>
      <c r="GR385" s="68"/>
      <c r="GS385" s="68"/>
      <c r="GT385" s="68"/>
      <c r="GU385" s="68"/>
      <c r="GV385" s="68"/>
      <c r="GW385" s="68"/>
      <c r="GX385" s="68"/>
      <c r="GY385" s="68"/>
      <c r="GZ385" s="9"/>
      <c r="HA385" s="68"/>
      <c r="HB385" s="68"/>
      <c r="HC385" s="68"/>
      <c r="HD385" s="68"/>
      <c r="HE385" s="68"/>
      <c r="HF385" s="68"/>
      <c r="HG385" s="68"/>
      <c r="HH385" s="68"/>
      <c r="HI385" s="68"/>
      <c r="HJ385" s="68"/>
      <c r="HK385" s="68"/>
      <c r="HL385" s="68"/>
      <c r="HM385" s="68"/>
      <c r="HN385" s="68"/>
      <c r="HO385" s="68"/>
      <c r="HP385" s="68"/>
    </row>
    <row r="386" spans="2:224" ht="15.75" thickBot="1" x14ac:dyDescent="0.3">
      <c r="B386">
        <v>225</v>
      </c>
      <c r="C386">
        <v>481</v>
      </c>
      <c r="D386" s="43">
        <v>44023</v>
      </c>
      <c r="E386" t="s">
        <v>973</v>
      </c>
      <c r="F386">
        <v>31993019911</v>
      </c>
      <c r="G386">
        <v>0</v>
      </c>
      <c r="H386">
        <v>0</v>
      </c>
      <c r="I386" t="s">
        <v>974</v>
      </c>
      <c r="J386" t="s">
        <v>20</v>
      </c>
      <c r="K386" t="s">
        <v>472</v>
      </c>
      <c r="L386" t="s">
        <v>974</v>
      </c>
      <c r="M386" t="s">
        <v>2378</v>
      </c>
      <c r="N386" t="s">
        <v>2379</v>
      </c>
      <c r="O386" t="s">
        <v>2381</v>
      </c>
      <c r="P386" t="s">
        <v>2679</v>
      </c>
      <c r="R386">
        <v>149.9</v>
      </c>
      <c r="S386">
        <v>12.9</v>
      </c>
      <c r="T386" t="s">
        <v>2420</v>
      </c>
      <c r="V386" t="s">
        <v>2644</v>
      </c>
      <c r="Y386" s="67"/>
      <c r="Z386" s="67"/>
      <c r="AA386" s="67"/>
      <c r="AB386" s="67">
        <v>0.75</v>
      </c>
      <c r="AC386" s="67"/>
      <c r="AD386" s="67"/>
      <c r="AE386" s="67"/>
      <c r="AF386" s="67"/>
      <c r="AG386" s="67">
        <v>1</v>
      </c>
      <c r="AH386">
        <v>0</v>
      </c>
      <c r="AI386" s="67">
        <v>0.53</v>
      </c>
      <c r="AJ386" s="67"/>
      <c r="AK386" s="67">
        <v>1.2</v>
      </c>
      <c r="AL386" s="67"/>
      <c r="AM386" s="67"/>
      <c r="AN386" s="67"/>
      <c r="AO386" s="67"/>
      <c r="AP386" s="67"/>
      <c r="AQ386" s="67"/>
      <c r="AR386" s="67"/>
      <c r="AS386" s="67"/>
      <c r="AT386" s="67"/>
      <c r="AU386">
        <v>0</v>
      </c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  <c r="BI386" s="67"/>
      <c r="BJ386" s="67"/>
      <c r="BK386" s="67"/>
      <c r="BL386" s="67"/>
      <c r="BM386" s="68"/>
      <c r="BN386" s="68"/>
      <c r="BO386" s="68"/>
      <c r="BP386" s="68">
        <v>1</v>
      </c>
      <c r="BQ386" s="68"/>
      <c r="BR386" s="68"/>
      <c r="BS386" s="68"/>
      <c r="BT386" s="68"/>
      <c r="BU386" s="68">
        <v>1</v>
      </c>
      <c r="BV386" s="68"/>
      <c r="BW386" s="68">
        <v>1</v>
      </c>
      <c r="BX386" s="68"/>
      <c r="BY386" s="68">
        <v>1</v>
      </c>
      <c r="BZ386" s="68"/>
      <c r="CA386" s="68"/>
      <c r="CB386" s="68"/>
      <c r="CC386" s="68"/>
      <c r="CD386" s="68"/>
      <c r="CE386" s="68"/>
      <c r="CF386" s="68"/>
      <c r="CG386" s="68"/>
      <c r="CH386" s="68"/>
      <c r="CI386" s="68"/>
      <c r="CJ386" s="68"/>
      <c r="CK386" s="68"/>
      <c r="CL386" s="68"/>
      <c r="CM386" s="68"/>
      <c r="CN386" s="68"/>
      <c r="CO386" s="68"/>
      <c r="CP386" s="68"/>
      <c r="CQ386" s="68"/>
      <c r="CR386" s="68"/>
      <c r="CS386" s="68"/>
      <c r="CT386" s="68"/>
      <c r="CU386" s="68"/>
      <c r="CV386" s="68"/>
      <c r="CW386" s="68"/>
      <c r="CX386" s="68"/>
      <c r="CY386" s="68"/>
      <c r="CZ386" s="68"/>
      <c r="DA386" s="68"/>
      <c r="DB386" s="68"/>
      <c r="DC386" s="68"/>
      <c r="DD386" s="68"/>
      <c r="DE386" s="68"/>
      <c r="DF386" s="68"/>
      <c r="DG386" s="68"/>
      <c r="DH386" s="68"/>
      <c r="DI386" s="68"/>
      <c r="DJ386" s="68"/>
      <c r="DK386" s="68"/>
      <c r="DL386" s="68"/>
      <c r="DM386" s="68"/>
      <c r="DN386" s="68"/>
      <c r="DO386" s="68"/>
      <c r="DP386" s="68"/>
      <c r="DQ386" s="68"/>
      <c r="DR386" s="68"/>
      <c r="DS386" s="68"/>
      <c r="DT386" s="69"/>
      <c r="DU386" s="68"/>
      <c r="DV386" s="68"/>
      <c r="DW386" s="69"/>
      <c r="DX386" s="67"/>
      <c r="DY386" s="67"/>
      <c r="DZ386" s="70"/>
      <c r="EA386" s="68"/>
      <c r="EB386" s="68"/>
      <c r="EC386" s="68"/>
      <c r="ED386" s="68"/>
      <c r="EE386" s="68"/>
      <c r="EF386" s="68"/>
      <c r="EG386" s="69"/>
      <c r="EH386" s="67"/>
      <c r="EI386" s="67"/>
      <c r="EJ386" s="67"/>
      <c r="EK386" s="67"/>
      <c r="EL386" s="67"/>
      <c r="EM386" s="67"/>
      <c r="EN386" s="70"/>
      <c r="EO386" s="67"/>
      <c r="EP386" s="67"/>
      <c r="EQ386" s="67"/>
      <c r="ER386" s="67"/>
      <c r="ES386" s="67"/>
      <c r="ET386" s="67"/>
      <c r="EU386" s="70"/>
      <c r="FI386" s="67"/>
      <c r="FJ386" s="67"/>
      <c r="FK386" s="67"/>
      <c r="FL386" s="67"/>
      <c r="FM386" s="67"/>
      <c r="FN386" s="67"/>
      <c r="FO386" s="67"/>
      <c r="FP386" s="67"/>
      <c r="FQ386" s="67"/>
      <c r="FR386" s="67"/>
      <c r="FS386" s="67"/>
      <c r="FT386" s="67"/>
      <c r="FU386" s="67"/>
      <c r="FV386" s="8"/>
      <c r="FW386" s="68"/>
      <c r="FX386" s="68"/>
      <c r="FY386" s="68"/>
      <c r="FZ386" s="68"/>
      <c r="GA386" s="68"/>
      <c r="GB386" s="68"/>
      <c r="GC386" s="68"/>
      <c r="GD386" s="68"/>
      <c r="GE386" s="68"/>
      <c r="GF386" s="68"/>
      <c r="GG386" s="68"/>
      <c r="GH386" s="68"/>
      <c r="GI386" s="68"/>
      <c r="GJ386" s="68"/>
      <c r="GK386" s="68"/>
      <c r="GL386" s="68"/>
      <c r="GM386" s="68"/>
      <c r="GN386" s="68"/>
      <c r="GO386" s="68"/>
      <c r="GP386" s="68"/>
      <c r="GQ386" s="68"/>
      <c r="GR386" s="68"/>
      <c r="GS386" s="68"/>
      <c r="GT386" s="68"/>
      <c r="GU386" s="68"/>
      <c r="GV386" s="68"/>
      <c r="GW386" s="68"/>
      <c r="GX386" s="68"/>
      <c r="GY386" s="68"/>
      <c r="GZ386" s="9"/>
      <c r="HA386" s="68"/>
      <c r="HB386" s="68"/>
      <c r="HC386" s="68"/>
      <c r="HD386" s="68"/>
      <c r="HE386" s="68"/>
      <c r="HF386" s="68"/>
      <c r="HG386" s="68"/>
      <c r="HH386" s="68"/>
      <c r="HI386" s="68"/>
      <c r="HJ386" s="68"/>
      <c r="HK386" s="68"/>
      <c r="HL386" s="68"/>
      <c r="HM386" s="68"/>
      <c r="HN386" s="68"/>
      <c r="HO386" s="68"/>
      <c r="HP386" s="68"/>
    </row>
    <row r="387" spans="2:224" ht="15.75" thickBot="1" x14ac:dyDescent="0.3">
      <c r="B387">
        <v>214</v>
      </c>
      <c r="C387">
        <v>640</v>
      </c>
      <c r="D387" s="43">
        <v>44022</v>
      </c>
      <c r="E387" t="s">
        <v>580</v>
      </c>
      <c r="F387">
        <v>31999914275</v>
      </c>
      <c r="G387">
        <v>0</v>
      </c>
      <c r="H387">
        <v>0</v>
      </c>
      <c r="I387" t="s">
        <v>581</v>
      </c>
      <c r="J387" t="s">
        <v>20</v>
      </c>
      <c r="K387" t="s">
        <v>207</v>
      </c>
      <c r="L387" t="s">
        <v>581</v>
      </c>
      <c r="M387" t="s">
        <v>2378</v>
      </c>
      <c r="N387" t="s">
        <v>2379</v>
      </c>
      <c r="O387" t="s">
        <v>2381</v>
      </c>
      <c r="P387" t="s">
        <v>2679</v>
      </c>
      <c r="R387">
        <v>156.80000000000001</v>
      </c>
      <c r="S387">
        <v>12.9</v>
      </c>
      <c r="T387" t="s">
        <v>2669</v>
      </c>
      <c r="U387">
        <v>1</v>
      </c>
      <c r="V387" t="s">
        <v>2681</v>
      </c>
      <c r="Y387" s="67"/>
      <c r="Z387" s="67"/>
      <c r="AA387" s="67"/>
      <c r="AB387" s="67"/>
      <c r="AC387" s="67">
        <v>0.66800000000000004</v>
      </c>
      <c r="AD387" s="67">
        <v>0.5</v>
      </c>
      <c r="AE387" s="67"/>
      <c r="AF387" s="67"/>
      <c r="AG387" s="67">
        <v>1</v>
      </c>
      <c r="AH387">
        <v>0</v>
      </c>
      <c r="AI387" s="67">
        <v>0.56599999999999995</v>
      </c>
      <c r="AJ387" s="67"/>
      <c r="AK387" s="67">
        <v>1.2</v>
      </c>
      <c r="AL387" s="67"/>
      <c r="AM387" s="67"/>
      <c r="AN387" s="67"/>
      <c r="AO387" s="67"/>
      <c r="AP387" s="67"/>
      <c r="AQ387" s="67"/>
      <c r="AR387" s="67"/>
      <c r="AS387" s="67"/>
      <c r="AT387" s="67"/>
      <c r="AU387">
        <v>0</v>
      </c>
      <c r="AV387" s="67"/>
      <c r="AW387" s="67"/>
      <c r="AX387" s="67"/>
      <c r="AY387" s="67"/>
      <c r="AZ387" s="67"/>
      <c r="BA387" s="67"/>
      <c r="BB387" s="67">
        <v>0.4</v>
      </c>
      <c r="BC387" s="67"/>
      <c r="BD387" s="67"/>
      <c r="BE387" s="67"/>
      <c r="BF387" s="67"/>
      <c r="BG387" s="67"/>
      <c r="BH387" s="67"/>
      <c r="BI387" s="67"/>
      <c r="BJ387" s="67"/>
      <c r="BK387" s="67"/>
      <c r="BL387" s="67"/>
      <c r="BM387" s="68"/>
      <c r="BN387" s="68"/>
      <c r="BO387" s="68"/>
      <c r="BP387" s="68"/>
      <c r="BQ387" s="68">
        <v>1</v>
      </c>
      <c r="BR387" s="68">
        <v>1</v>
      </c>
      <c r="BS387" s="68"/>
      <c r="BT387" s="68"/>
      <c r="BU387" s="68">
        <v>1</v>
      </c>
      <c r="BV387" s="68"/>
      <c r="BW387" s="68">
        <v>1</v>
      </c>
      <c r="BX387" s="68"/>
      <c r="BY387" s="68">
        <v>1</v>
      </c>
      <c r="BZ387" s="68"/>
      <c r="CA387" s="68"/>
      <c r="CB387" s="68"/>
      <c r="CC387" s="68"/>
      <c r="CD387" s="68"/>
      <c r="CE387" s="68"/>
      <c r="CF387" s="68"/>
      <c r="CG387" s="68"/>
      <c r="CH387" s="68"/>
      <c r="CI387" s="68"/>
      <c r="CJ387" s="68"/>
      <c r="CK387" s="68"/>
      <c r="CL387" s="68"/>
      <c r="CM387" s="68"/>
      <c r="CN387" s="68"/>
      <c r="CO387" s="68"/>
      <c r="CP387" s="68">
        <v>1</v>
      </c>
      <c r="CQ387" s="68"/>
      <c r="CR387" s="68"/>
      <c r="CS387" s="68"/>
      <c r="CT387" s="68"/>
      <c r="CU387" s="68"/>
      <c r="CV387" s="68"/>
      <c r="CW387" s="68"/>
      <c r="CX387" s="68"/>
      <c r="CY387" s="68"/>
      <c r="CZ387" s="68"/>
      <c r="DA387" s="68"/>
      <c r="DB387" s="68"/>
      <c r="DC387" s="68"/>
      <c r="DD387" s="68"/>
      <c r="DE387" s="68"/>
      <c r="DF387" s="68"/>
      <c r="DG387" s="68"/>
      <c r="DH387" s="68"/>
      <c r="DI387" s="68"/>
      <c r="DJ387" s="68"/>
      <c r="DK387" s="68"/>
      <c r="DL387" s="68"/>
      <c r="DM387" s="68"/>
      <c r="DN387" s="68"/>
      <c r="DO387" s="68"/>
      <c r="DP387" s="68"/>
      <c r="DQ387" s="68"/>
      <c r="DR387" s="68"/>
      <c r="DS387" s="68"/>
      <c r="DT387" s="69"/>
      <c r="DU387" s="68"/>
      <c r="DV387" s="68"/>
      <c r="DW387" s="69"/>
      <c r="DX387" s="67"/>
      <c r="DY387" s="67"/>
      <c r="DZ387" s="70"/>
      <c r="EA387" s="68"/>
      <c r="EB387" s="68"/>
      <c r="EC387" s="68"/>
      <c r="ED387" s="68"/>
      <c r="EE387" s="68"/>
      <c r="EF387" s="68"/>
      <c r="EG387" s="69"/>
      <c r="EH387" s="67"/>
      <c r="EI387" s="67"/>
      <c r="EJ387" s="67"/>
      <c r="EK387" s="67"/>
      <c r="EL387" s="67"/>
      <c r="EM387" s="67"/>
      <c r="EN387" s="70"/>
      <c r="EO387" s="67"/>
      <c r="EP387" s="67"/>
      <c r="EQ387" s="67"/>
      <c r="ER387" s="67"/>
      <c r="ES387" s="67"/>
      <c r="ET387" s="67"/>
      <c r="EU387" s="70"/>
      <c r="FI387" s="67"/>
      <c r="FJ387" s="67"/>
      <c r="FK387" s="67"/>
      <c r="FL387" s="67"/>
      <c r="FM387" s="67"/>
      <c r="FN387" s="67"/>
      <c r="FO387" s="67"/>
      <c r="FP387" s="67"/>
      <c r="FQ387" s="67"/>
      <c r="FR387" s="67"/>
      <c r="FS387" s="67"/>
      <c r="FT387" s="67"/>
      <c r="FU387" s="67"/>
      <c r="FV387" s="8"/>
      <c r="FW387" s="68"/>
      <c r="FX387" s="68"/>
      <c r="FY387" s="68"/>
      <c r="FZ387" s="68"/>
      <c r="GA387" s="68"/>
      <c r="GB387" s="68"/>
      <c r="GC387" s="68"/>
      <c r="GD387" s="68"/>
      <c r="GE387" s="68"/>
      <c r="GF387" s="68"/>
      <c r="GG387" s="68"/>
      <c r="GH387" s="68"/>
      <c r="GI387" s="68"/>
      <c r="GJ387" s="68"/>
      <c r="GK387" s="68"/>
      <c r="GL387" s="68"/>
      <c r="GM387" s="68"/>
      <c r="GN387" s="68"/>
      <c r="GO387" s="68"/>
      <c r="GP387" s="68"/>
      <c r="GQ387" s="68"/>
      <c r="GR387" s="68"/>
      <c r="GS387" s="68"/>
      <c r="GT387" s="68"/>
      <c r="GU387" s="68"/>
      <c r="GV387" s="68"/>
      <c r="GW387" s="68"/>
      <c r="GX387" s="68"/>
      <c r="GY387" s="68"/>
      <c r="GZ387" s="9"/>
      <c r="HA387" s="68"/>
      <c r="HB387" s="68"/>
      <c r="HC387" s="68"/>
      <c r="HD387" s="68"/>
      <c r="HE387" s="68"/>
      <c r="HF387" s="68"/>
      <c r="HG387" s="68"/>
      <c r="HH387" s="68"/>
      <c r="HI387" s="68"/>
      <c r="HJ387" s="68"/>
      <c r="HK387" s="68"/>
      <c r="HL387" s="68"/>
      <c r="HM387" s="68"/>
      <c r="HN387" s="68"/>
      <c r="HO387" s="68"/>
      <c r="HP387" s="68"/>
    </row>
    <row r="388" spans="2:224" ht="15.75" thickBot="1" x14ac:dyDescent="0.3">
      <c r="B388">
        <v>186</v>
      </c>
      <c r="C388">
        <v>628</v>
      </c>
      <c r="D388" s="43">
        <v>44017</v>
      </c>
      <c r="E388" t="s">
        <v>614</v>
      </c>
      <c r="F388">
        <v>31996798341</v>
      </c>
      <c r="G388">
        <v>0</v>
      </c>
      <c r="H388">
        <v>0</v>
      </c>
      <c r="I388" t="s">
        <v>615</v>
      </c>
      <c r="J388" t="s">
        <v>20</v>
      </c>
      <c r="K388" t="s">
        <v>616</v>
      </c>
      <c r="L388" t="s">
        <v>615</v>
      </c>
      <c r="M388" t="s">
        <v>2378</v>
      </c>
      <c r="N388" t="s">
        <v>2379</v>
      </c>
      <c r="O388" t="s">
        <v>2381</v>
      </c>
      <c r="P388" t="s">
        <v>2431</v>
      </c>
      <c r="R388">
        <v>99.9</v>
      </c>
      <c r="S388">
        <v>12.9</v>
      </c>
      <c r="T388" t="s">
        <v>2395</v>
      </c>
      <c r="U388">
        <v>10</v>
      </c>
      <c r="Y388" s="67"/>
      <c r="Z388" s="67">
        <v>1.06</v>
      </c>
      <c r="AA388" s="67"/>
      <c r="AB388" s="67">
        <v>0.97</v>
      </c>
      <c r="AC388" s="67"/>
      <c r="AD388" s="67"/>
      <c r="AE388" s="67"/>
      <c r="AF388" s="67"/>
      <c r="AG388" s="67"/>
      <c r="AH388">
        <v>1</v>
      </c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7"/>
      <c r="AT388" s="67"/>
      <c r="AU388">
        <v>0</v>
      </c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  <c r="BI388" s="67"/>
      <c r="BJ388" s="67"/>
      <c r="BK388" s="67"/>
      <c r="BL388" s="67"/>
      <c r="BM388" s="68"/>
      <c r="BN388" s="68">
        <v>1</v>
      </c>
      <c r="BO388" s="68"/>
      <c r="BP388" s="68">
        <v>1</v>
      </c>
      <c r="BQ388" s="68"/>
      <c r="BR388" s="68"/>
      <c r="BS388" s="68"/>
      <c r="BT388" s="68"/>
      <c r="BU388" s="68"/>
      <c r="BV388" s="68">
        <v>1</v>
      </c>
      <c r="BW388" s="68"/>
      <c r="BX388" s="68"/>
      <c r="BY388" s="68"/>
      <c r="BZ388" s="68"/>
      <c r="CA388" s="68"/>
      <c r="CB388" s="68"/>
      <c r="CC388" s="68"/>
      <c r="CD388" s="68"/>
      <c r="CE388" s="68"/>
      <c r="CF388" s="68"/>
      <c r="CG388" s="68"/>
      <c r="CH388" s="68"/>
      <c r="CI388" s="68"/>
      <c r="CJ388" s="68"/>
      <c r="CK388" s="68"/>
      <c r="CL388" s="68"/>
      <c r="CM388" s="68"/>
      <c r="CN388" s="68"/>
      <c r="CO388" s="68"/>
      <c r="CP388" s="68"/>
      <c r="CQ388" s="68"/>
      <c r="CR388" s="68"/>
      <c r="CS388" s="68"/>
      <c r="CT388" s="68"/>
      <c r="CU388" s="68"/>
      <c r="CV388" s="68"/>
      <c r="CW388" s="68"/>
      <c r="CX388" s="68"/>
      <c r="CY388" s="68"/>
      <c r="CZ388" s="68"/>
      <c r="DA388" s="68"/>
      <c r="DB388" s="68"/>
      <c r="DC388" s="68"/>
      <c r="DD388" s="68"/>
      <c r="DE388" s="68"/>
      <c r="DF388" s="68"/>
      <c r="DG388" s="68"/>
      <c r="DH388" s="68"/>
      <c r="DI388" s="68"/>
      <c r="DJ388" s="68"/>
      <c r="DK388" s="68"/>
      <c r="DL388" s="68"/>
      <c r="DM388" s="68"/>
      <c r="DN388" s="68"/>
      <c r="DO388" s="68"/>
      <c r="DP388" s="68"/>
      <c r="DQ388" s="68"/>
      <c r="DR388" s="68"/>
      <c r="DS388" s="68"/>
      <c r="DT388" s="69"/>
      <c r="DU388" s="68"/>
      <c r="DV388" s="68"/>
      <c r="DW388" s="69"/>
      <c r="DX388" s="67"/>
      <c r="DY388" s="67"/>
      <c r="DZ388" s="70"/>
      <c r="EA388" s="68"/>
      <c r="EB388" s="68"/>
      <c r="EC388" s="68"/>
      <c r="ED388" s="68"/>
      <c r="EE388" s="68"/>
      <c r="EF388" s="68"/>
      <c r="EG388" s="69"/>
      <c r="EH388" s="67"/>
      <c r="EI388" s="67"/>
      <c r="EJ388" s="67"/>
      <c r="EK388" s="67"/>
      <c r="EL388" s="67"/>
      <c r="EM388" s="67"/>
      <c r="EN388" s="70"/>
      <c r="EO388" s="67"/>
      <c r="EP388" s="67"/>
      <c r="EQ388" s="67"/>
      <c r="ER388" s="67"/>
      <c r="ES388" s="67"/>
      <c r="ET388" s="67"/>
      <c r="EU388" s="70"/>
      <c r="FI388" s="67"/>
      <c r="FJ388" s="67"/>
      <c r="FK388" s="67"/>
      <c r="FL388" s="67"/>
      <c r="FM388" s="67"/>
      <c r="FN388" s="67"/>
      <c r="FO388" s="67"/>
      <c r="FP388" s="67"/>
      <c r="FQ388" s="67"/>
      <c r="FR388" s="67"/>
      <c r="FS388" s="67"/>
      <c r="FT388" s="67"/>
      <c r="FU388" s="67"/>
      <c r="FV388" s="8"/>
      <c r="FW388" s="68"/>
      <c r="FX388" s="68"/>
      <c r="FY388" s="68"/>
      <c r="FZ388" s="68"/>
      <c r="GA388" s="68"/>
      <c r="GB388" s="68"/>
      <c r="GC388" s="68"/>
      <c r="GD388" s="68"/>
      <c r="GE388" s="68"/>
      <c r="GF388" s="68"/>
      <c r="GG388" s="68"/>
      <c r="GH388" s="68"/>
      <c r="GI388" s="68"/>
      <c r="GJ388" s="68"/>
      <c r="GK388" s="68"/>
      <c r="GL388" s="68"/>
      <c r="GM388" s="68"/>
      <c r="GN388" s="68"/>
      <c r="GO388" s="68"/>
      <c r="GP388" s="68"/>
      <c r="GQ388" s="68"/>
      <c r="GR388" s="68"/>
      <c r="GS388" s="68"/>
      <c r="GT388" s="68"/>
      <c r="GU388" s="68"/>
      <c r="GV388" s="68"/>
      <c r="GW388" s="68"/>
      <c r="GX388" s="68"/>
      <c r="GY388" s="68"/>
      <c r="GZ388" s="9"/>
      <c r="HA388" s="68"/>
      <c r="HB388" s="68"/>
      <c r="HC388" s="68"/>
      <c r="HD388" s="68"/>
      <c r="HE388" s="68"/>
      <c r="HF388" s="68"/>
      <c r="HG388" s="68"/>
      <c r="HH388" s="68"/>
      <c r="HI388" s="68"/>
      <c r="HJ388" s="68"/>
      <c r="HK388" s="68"/>
      <c r="HL388" s="68"/>
      <c r="HM388" s="68"/>
      <c r="HN388" s="68"/>
      <c r="HO388" s="68"/>
      <c r="HP388" s="68"/>
    </row>
    <row r="389" spans="2:224" ht="15.75" thickBot="1" x14ac:dyDescent="0.3">
      <c r="B389">
        <v>185</v>
      </c>
      <c r="C389">
        <v>515</v>
      </c>
      <c r="D389" s="43">
        <v>44017</v>
      </c>
      <c r="E389" t="s">
        <v>899</v>
      </c>
      <c r="F389">
        <v>31998898833</v>
      </c>
      <c r="G389">
        <v>0</v>
      </c>
      <c r="H389">
        <v>0</v>
      </c>
      <c r="I389" t="s">
        <v>89</v>
      </c>
      <c r="J389" t="s">
        <v>20</v>
      </c>
      <c r="K389" t="s">
        <v>90</v>
      </c>
      <c r="L389" t="s">
        <v>89</v>
      </c>
      <c r="M389" t="s">
        <v>2378</v>
      </c>
      <c r="N389" t="s">
        <v>2379</v>
      </c>
      <c r="O389" t="s">
        <v>2381</v>
      </c>
      <c r="P389" t="s">
        <v>2431</v>
      </c>
      <c r="R389">
        <v>149.69999999999999</v>
      </c>
      <c r="S389">
        <v>12.9</v>
      </c>
      <c r="T389" t="s">
        <v>2669</v>
      </c>
      <c r="U389">
        <v>10</v>
      </c>
      <c r="Y389" s="67">
        <v>0.97199999999999998</v>
      </c>
      <c r="Z389" s="67"/>
      <c r="AA389" s="67"/>
      <c r="AB389" s="67"/>
      <c r="AC389" s="67"/>
      <c r="AD389" s="67">
        <v>0.5</v>
      </c>
      <c r="AE389" s="67"/>
      <c r="AF389" s="67"/>
      <c r="AG389" s="67">
        <v>3</v>
      </c>
      <c r="AH389">
        <v>0</v>
      </c>
      <c r="AI389" s="67"/>
      <c r="AJ389" s="67"/>
      <c r="AK389" s="67"/>
      <c r="AL389" s="67"/>
      <c r="AM389" s="67"/>
      <c r="AN389" s="67"/>
      <c r="AO389" s="67"/>
      <c r="AP389" s="67"/>
      <c r="AQ389" s="67"/>
      <c r="AR389" s="67"/>
      <c r="AS389" s="67"/>
      <c r="AT389" s="67"/>
      <c r="AU389">
        <v>0</v>
      </c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  <c r="BI389" s="67"/>
      <c r="BJ389" s="67"/>
      <c r="BK389" s="67"/>
      <c r="BL389" s="67"/>
      <c r="BM389" s="68">
        <v>1</v>
      </c>
      <c r="BN389" s="68"/>
      <c r="BO389" s="68"/>
      <c r="BP389" s="68"/>
      <c r="BQ389" s="68"/>
      <c r="BR389" s="68">
        <v>1</v>
      </c>
      <c r="BS389" s="68"/>
      <c r="BT389" s="68"/>
      <c r="BU389" s="68">
        <v>3</v>
      </c>
      <c r="BV389" s="68"/>
      <c r="BW389" s="68"/>
      <c r="BX389" s="68"/>
      <c r="BY389" s="68"/>
      <c r="BZ389" s="68"/>
      <c r="CA389" s="68"/>
      <c r="CB389" s="68"/>
      <c r="CC389" s="68"/>
      <c r="CD389" s="68"/>
      <c r="CE389" s="68"/>
      <c r="CF389" s="68"/>
      <c r="CG389" s="68"/>
      <c r="CH389" s="68"/>
      <c r="CI389" s="68"/>
      <c r="CJ389" s="68"/>
      <c r="CK389" s="68"/>
      <c r="CL389" s="68"/>
      <c r="CM389" s="68"/>
      <c r="CN389" s="68"/>
      <c r="CO389" s="68"/>
      <c r="CP389" s="68"/>
      <c r="CQ389" s="68"/>
      <c r="CR389" s="68"/>
      <c r="CS389" s="68"/>
      <c r="CT389" s="68"/>
      <c r="CU389" s="68"/>
      <c r="CV389" s="68"/>
      <c r="CW389" s="68"/>
      <c r="CX389" s="68"/>
      <c r="CY389" s="68"/>
      <c r="CZ389" s="68"/>
      <c r="DA389" s="68"/>
      <c r="DB389" s="68"/>
      <c r="DC389" s="68"/>
      <c r="DD389" s="68"/>
      <c r="DE389" s="68"/>
      <c r="DF389" s="68"/>
      <c r="DG389" s="68"/>
      <c r="DH389" s="68"/>
      <c r="DI389" s="68"/>
      <c r="DJ389" s="68"/>
      <c r="DK389" s="68"/>
      <c r="DL389" s="68"/>
      <c r="DM389" s="68"/>
      <c r="DN389" s="68"/>
      <c r="DO389" s="68"/>
      <c r="DP389" s="68"/>
      <c r="DQ389" s="68"/>
      <c r="DR389" s="68"/>
      <c r="DS389" s="68"/>
      <c r="DT389" s="69"/>
      <c r="DU389" s="68"/>
      <c r="DV389" s="68"/>
      <c r="DW389" s="69"/>
      <c r="DX389" s="67"/>
      <c r="DY389" s="67"/>
      <c r="DZ389" s="70"/>
      <c r="EA389" s="68"/>
      <c r="EB389" s="68"/>
      <c r="EC389" s="68"/>
      <c r="ED389" s="68"/>
      <c r="EE389" s="68"/>
      <c r="EF389" s="68"/>
      <c r="EG389" s="69"/>
      <c r="EH389" s="67"/>
      <c r="EI389" s="67"/>
      <c r="EJ389" s="67"/>
      <c r="EK389" s="67"/>
      <c r="EL389" s="67"/>
      <c r="EM389" s="67"/>
      <c r="EN389" s="70"/>
      <c r="EO389" s="67"/>
      <c r="EP389" s="67"/>
      <c r="EQ389" s="67"/>
      <c r="ER389" s="67"/>
      <c r="ES389" s="67"/>
      <c r="ET389" s="67"/>
      <c r="EU389" s="70"/>
      <c r="FI389" s="67"/>
      <c r="FJ389" s="67"/>
      <c r="FK389" s="67"/>
      <c r="FL389" s="67"/>
      <c r="FM389" s="67"/>
      <c r="FN389" s="67"/>
      <c r="FO389" s="67"/>
      <c r="FP389" s="67"/>
      <c r="FQ389" s="67"/>
      <c r="FR389" s="67"/>
      <c r="FS389" s="67"/>
      <c r="FT389" s="67"/>
      <c r="FU389" s="67"/>
      <c r="FV389" s="8"/>
      <c r="FW389" s="68"/>
      <c r="FX389" s="68"/>
      <c r="FY389" s="68"/>
      <c r="FZ389" s="68"/>
      <c r="GA389" s="68"/>
      <c r="GB389" s="68"/>
      <c r="GC389" s="68"/>
      <c r="GD389" s="68"/>
      <c r="GE389" s="68"/>
      <c r="GF389" s="68"/>
      <c r="GG389" s="68"/>
      <c r="GH389" s="68"/>
      <c r="GI389" s="68"/>
      <c r="GJ389" s="68"/>
      <c r="GK389" s="68"/>
      <c r="GL389" s="68"/>
      <c r="GM389" s="68"/>
      <c r="GN389" s="68"/>
      <c r="GO389" s="68"/>
      <c r="GP389" s="68"/>
      <c r="GQ389" s="68"/>
      <c r="GR389" s="68"/>
      <c r="GS389" s="68"/>
      <c r="GT389" s="68"/>
      <c r="GU389" s="68"/>
      <c r="GV389" s="68"/>
      <c r="GW389" s="68"/>
      <c r="GX389" s="68"/>
      <c r="GY389" s="68"/>
      <c r="GZ389" s="9"/>
      <c r="HA389" s="68"/>
      <c r="HB389" s="68"/>
      <c r="HC389" s="68"/>
      <c r="HD389" s="68"/>
      <c r="HE389" s="68"/>
      <c r="HF389" s="68"/>
      <c r="HG389" s="68"/>
      <c r="HH389" s="68"/>
      <c r="HI389" s="68"/>
      <c r="HJ389" s="68"/>
      <c r="HK389" s="68"/>
      <c r="HL389" s="68"/>
      <c r="HM389" s="68"/>
      <c r="HN389" s="68"/>
      <c r="HO389" s="68"/>
      <c r="HP389" s="68"/>
    </row>
    <row r="390" spans="2:224" ht="15.75" thickBot="1" x14ac:dyDescent="0.3">
      <c r="B390">
        <v>1209</v>
      </c>
      <c r="C390">
        <v>696</v>
      </c>
      <c r="D390" s="62">
        <v>44195</v>
      </c>
      <c r="E390" t="s">
        <v>437</v>
      </c>
      <c r="F390">
        <v>31997330656</v>
      </c>
      <c r="G390">
        <v>0</v>
      </c>
      <c r="H390">
        <v>0</v>
      </c>
      <c r="I390" t="s">
        <v>438</v>
      </c>
      <c r="J390" t="s">
        <v>20</v>
      </c>
      <c r="K390" t="s">
        <v>368</v>
      </c>
      <c r="M390" t="s">
        <v>2378</v>
      </c>
      <c r="N390" t="s">
        <v>2413</v>
      </c>
      <c r="O390" t="s">
        <v>2381</v>
      </c>
      <c r="P390" t="s">
        <v>2431</v>
      </c>
      <c r="R390">
        <v>180</v>
      </c>
      <c r="S390">
        <v>12.82</v>
      </c>
      <c r="T390" t="s">
        <v>2395</v>
      </c>
      <c r="Y390" s="18">
        <v>1.3</v>
      </c>
      <c r="Z390" s="18"/>
      <c r="AA390" s="18"/>
      <c r="AB390" s="18"/>
      <c r="AC390" s="18"/>
      <c r="AD390" s="18"/>
      <c r="AE390" s="18"/>
      <c r="AF390" s="18"/>
      <c r="AG390" s="18"/>
      <c r="AH390">
        <v>1</v>
      </c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>
        <v>0</v>
      </c>
      <c r="AV390" s="18"/>
      <c r="AW390" s="18"/>
      <c r="AX390" s="18"/>
      <c r="AY390" s="18"/>
      <c r="AZ390" s="18"/>
      <c r="BA390" s="18"/>
      <c r="BB390" s="18">
        <v>0.4</v>
      </c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  <c r="BM390" s="19">
        <v>1</v>
      </c>
      <c r="BN390" s="19"/>
      <c r="BO390" s="19"/>
      <c r="BP390" s="19"/>
      <c r="BQ390" s="19"/>
      <c r="BR390" s="19"/>
      <c r="BS390" s="19"/>
      <c r="BT390" s="19"/>
      <c r="BU390" s="19"/>
      <c r="BV390" s="19">
        <v>1</v>
      </c>
      <c r="BW390" s="19"/>
      <c r="BX390" s="19"/>
      <c r="BY390" s="19"/>
      <c r="BZ390" s="19"/>
      <c r="CA390" s="19"/>
      <c r="CB390" s="19"/>
      <c r="CC390" s="19"/>
      <c r="CD390" s="19"/>
      <c r="CE390" s="19"/>
      <c r="CF390" s="19"/>
      <c r="CG390" s="19"/>
      <c r="CH390" s="19"/>
      <c r="CI390" s="19"/>
      <c r="CJ390" s="19"/>
      <c r="CK390" s="19"/>
      <c r="CL390" s="19"/>
      <c r="CM390" s="19"/>
      <c r="CN390" s="19"/>
      <c r="CO390" s="19"/>
      <c r="CP390" s="19">
        <v>1</v>
      </c>
      <c r="CQ390" s="19"/>
      <c r="CR390" s="19"/>
      <c r="CS390" s="19"/>
      <c r="CT390" s="19"/>
      <c r="CU390" s="19"/>
      <c r="CV390" s="19"/>
      <c r="CW390" s="19"/>
      <c r="CX390" s="19"/>
      <c r="CY390" s="19"/>
      <c r="CZ390" s="19"/>
      <c r="DA390" s="19"/>
      <c r="DB390" s="19"/>
      <c r="DC390" s="19"/>
      <c r="DD390" s="19"/>
      <c r="DE390" s="19"/>
      <c r="DF390" s="19"/>
      <c r="DG390" s="19"/>
      <c r="DH390" s="19"/>
      <c r="DI390" s="19"/>
      <c r="DJ390" s="19"/>
      <c r="DK390" s="19"/>
      <c r="DL390" s="19"/>
      <c r="DM390" s="19"/>
      <c r="DN390" s="19"/>
      <c r="DO390" s="19"/>
      <c r="DP390" s="19"/>
      <c r="DQ390" s="19"/>
      <c r="DR390" s="19"/>
      <c r="DS390" s="19"/>
      <c r="DT390" s="23"/>
      <c r="DU390" s="19"/>
      <c r="DV390" s="19"/>
      <c r="DW390" s="23"/>
      <c r="DX390" s="18"/>
      <c r="DY390" s="18"/>
      <c r="DZ390" s="22"/>
      <c r="EA390" s="19"/>
      <c r="EB390" s="19"/>
      <c r="EC390" s="19"/>
      <c r="ED390" s="19"/>
      <c r="EE390" s="19"/>
      <c r="EF390" s="19"/>
      <c r="EG390" s="23"/>
      <c r="EH390" s="18"/>
      <c r="EI390" s="18"/>
      <c r="EJ390" s="18"/>
      <c r="EK390" s="18"/>
      <c r="EL390" s="18"/>
      <c r="EM390" s="18"/>
      <c r="EN390" s="22"/>
      <c r="EO390" s="18"/>
      <c r="EP390" s="18"/>
      <c r="EQ390" s="18"/>
      <c r="ER390" s="18"/>
      <c r="ES390" s="18"/>
      <c r="ET390" s="18"/>
      <c r="EU390" s="22"/>
      <c r="FC390">
        <v>0.64</v>
      </c>
      <c r="FD390">
        <v>1</v>
      </c>
      <c r="FI390" s="18"/>
      <c r="FJ390" s="18"/>
      <c r="FK390" s="18"/>
      <c r="FL390" s="18"/>
      <c r="FM390" s="18"/>
      <c r="FN390" s="18"/>
      <c r="FO390" s="18"/>
      <c r="FP390" s="18"/>
      <c r="FQ390" s="18"/>
      <c r="FR390" s="18"/>
      <c r="FS390" s="18">
        <v>0.5</v>
      </c>
      <c r="FT390" s="18"/>
      <c r="FU390" s="18"/>
      <c r="FV390" s="58"/>
      <c r="FW390" s="19"/>
      <c r="FX390" s="19"/>
      <c r="FY390" s="19"/>
      <c r="FZ390" s="19"/>
      <c r="GA390" s="19"/>
      <c r="GB390" s="19"/>
      <c r="GC390" s="19"/>
      <c r="GD390" s="19"/>
      <c r="GE390" s="19"/>
      <c r="GF390" s="19"/>
      <c r="GG390" s="19"/>
      <c r="GH390" s="19"/>
      <c r="GI390" s="19"/>
      <c r="GJ390" s="19"/>
      <c r="GK390" s="19"/>
      <c r="GL390" s="19"/>
      <c r="GM390" s="19"/>
      <c r="GN390" s="19"/>
      <c r="GO390" s="19"/>
      <c r="GP390" s="19"/>
      <c r="GQ390" s="19"/>
      <c r="GR390" s="19"/>
      <c r="GS390" s="19"/>
      <c r="GT390" s="19"/>
      <c r="GU390" s="19"/>
      <c r="GV390" s="19"/>
      <c r="GW390" s="19">
        <v>1</v>
      </c>
      <c r="GX390" s="19"/>
      <c r="GY390" s="19"/>
      <c r="GZ390" s="59"/>
      <c r="HA390" s="19"/>
      <c r="HB390" s="19"/>
      <c r="HC390" s="19"/>
      <c r="HD390" s="19"/>
      <c r="HE390" s="19"/>
      <c r="HF390" s="19"/>
      <c r="HG390" s="19"/>
      <c r="HH390" s="19"/>
      <c r="HI390" s="19"/>
      <c r="HJ390" s="19"/>
      <c r="HK390" s="19"/>
      <c r="HL390" s="19"/>
      <c r="HM390" s="19"/>
      <c r="HN390" s="19"/>
      <c r="HO390" s="19"/>
      <c r="HP390" s="19"/>
    </row>
    <row r="391" spans="2:224" ht="15.75" thickBot="1" x14ac:dyDescent="0.3">
      <c r="B391">
        <v>659</v>
      </c>
      <c r="C391">
        <v>815</v>
      </c>
      <c r="D391" s="62">
        <v>44085</v>
      </c>
      <c r="E391" t="s">
        <v>131</v>
      </c>
      <c r="F391">
        <v>31994493272</v>
      </c>
      <c r="G391">
        <v>0</v>
      </c>
      <c r="H391">
        <v>0</v>
      </c>
      <c r="I391" t="s">
        <v>132</v>
      </c>
      <c r="J391" t="s">
        <v>20</v>
      </c>
      <c r="K391" t="s">
        <v>133</v>
      </c>
      <c r="L391" t="s">
        <v>132</v>
      </c>
      <c r="M391" t="s">
        <v>2378</v>
      </c>
      <c r="N391" t="s">
        <v>2379</v>
      </c>
      <c r="O391" t="s">
        <v>2381</v>
      </c>
      <c r="P391" t="s">
        <v>2396</v>
      </c>
      <c r="R391">
        <v>179.9</v>
      </c>
      <c r="S391">
        <v>12.5</v>
      </c>
      <c r="T391" t="s">
        <v>2404</v>
      </c>
      <c r="Y391" s="18">
        <v>0.87</v>
      </c>
      <c r="Z391" s="18"/>
      <c r="AA391" s="18"/>
      <c r="AB391" s="18"/>
      <c r="AC391" s="18">
        <v>0.79200000000000004</v>
      </c>
      <c r="AD391" s="18"/>
      <c r="AE391" s="18"/>
      <c r="AF391" s="18"/>
      <c r="AG391" s="18">
        <v>1</v>
      </c>
      <c r="AH391">
        <v>1</v>
      </c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>
        <v>0</v>
      </c>
      <c r="AV391" s="18"/>
      <c r="AW391" s="18"/>
      <c r="AX391" s="18"/>
      <c r="AY391" s="18"/>
      <c r="AZ391" s="18"/>
      <c r="BA391" s="18"/>
      <c r="BB391" s="18">
        <v>0.8</v>
      </c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  <c r="BM391" s="19">
        <v>1</v>
      </c>
      <c r="BN391" s="19"/>
      <c r="BO391" s="19"/>
      <c r="BP391" s="19"/>
      <c r="BQ391" s="19">
        <v>1</v>
      </c>
      <c r="BR391" s="19"/>
      <c r="BS391" s="19"/>
      <c r="BT391" s="19"/>
      <c r="BU391" s="19">
        <v>1</v>
      </c>
      <c r="BV391" s="19">
        <v>1</v>
      </c>
      <c r="BW391" s="19"/>
      <c r="BX391" s="19"/>
      <c r="BY391" s="19"/>
      <c r="BZ391" s="19"/>
      <c r="CA391" s="19"/>
      <c r="CB391" s="19"/>
      <c r="CC391" s="19"/>
      <c r="CD391" s="19"/>
      <c r="CE391" s="19"/>
      <c r="CF391" s="19"/>
      <c r="CG391" s="19"/>
      <c r="CH391" s="19"/>
      <c r="CI391" s="19"/>
      <c r="CJ391" s="19"/>
      <c r="CK391" s="19"/>
      <c r="CL391" s="19"/>
      <c r="CM391" s="19"/>
      <c r="CN391" s="19"/>
      <c r="CO391" s="19"/>
      <c r="CP391" s="19">
        <v>2</v>
      </c>
      <c r="CQ391" s="19"/>
      <c r="CR391" s="19"/>
      <c r="CS391" s="19"/>
      <c r="CT391" s="19"/>
      <c r="CU391" s="19"/>
      <c r="CV391" s="19"/>
      <c r="CW391" s="19"/>
      <c r="CX391" s="19"/>
      <c r="CY391" s="19"/>
      <c r="CZ391" s="19"/>
      <c r="DA391" s="19"/>
      <c r="DB391" s="19"/>
      <c r="DC391" s="19"/>
      <c r="DD391" s="19"/>
      <c r="DE391" s="19"/>
      <c r="DF391" s="19"/>
      <c r="DG391" s="19"/>
      <c r="DH391" s="19"/>
      <c r="DI391" s="19"/>
      <c r="DJ391" s="19"/>
      <c r="DK391" s="19"/>
      <c r="DL391" s="19"/>
      <c r="DM391" s="19"/>
      <c r="DN391" s="19"/>
      <c r="DO391" s="19"/>
      <c r="DP391" s="19"/>
      <c r="DQ391" s="19"/>
      <c r="DR391" s="19"/>
      <c r="DS391" s="19"/>
      <c r="DT391" s="23"/>
      <c r="DU391" s="19"/>
      <c r="DV391" s="19"/>
      <c r="DW391" s="23"/>
      <c r="DX391" s="18"/>
      <c r="DY391" s="18"/>
      <c r="DZ391" s="22"/>
      <c r="EA391" s="19"/>
      <c r="EB391" s="19"/>
      <c r="EC391" s="19"/>
      <c r="ED391" s="19"/>
      <c r="EE391" s="19"/>
      <c r="EF391" s="19"/>
      <c r="EG391" s="23"/>
      <c r="EH391" s="18"/>
      <c r="EI391" s="18"/>
      <c r="EJ391" s="18"/>
      <c r="EK391" s="18"/>
      <c r="EL391" s="18"/>
      <c r="EM391" s="18"/>
      <c r="EN391" s="22"/>
      <c r="EO391" s="18"/>
      <c r="EP391" s="18"/>
      <c r="EQ391" s="18"/>
      <c r="ER391" s="18"/>
      <c r="ES391" s="18"/>
      <c r="ET391" s="18"/>
      <c r="EU391" s="22"/>
      <c r="FI391" s="18"/>
      <c r="FJ391" s="18"/>
      <c r="FK391" s="18"/>
      <c r="FL391" s="18"/>
      <c r="FM391" s="18"/>
      <c r="FN391" s="18"/>
      <c r="FO391" s="18"/>
      <c r="FP391" s="18"/>
      <c r="FQ391" s="18"/>
      <c r="FR391" s="18"/>
      <c r="FS391" s="18"/>
      <c r="FT391" s="18"/>
      <c r="FU391" s="18"/>
      <c r="FV391" s="58"/>
      <c r="FW391" s="19"/>
      <c r="FX391" s="19"/>
      <c r="FY391" s="19"/>
      <c r="FZ391" s="19"/>
      <c r="GA391" s="19"/>
      <c r="GB391" s="19"/>
      <c r="GC391" s="19"/>
      <c r="GD391" s="19"/>
      <c r="GE391" s="19"/>
      <c r="GF391" s="19"/>
      <c r="GG391" s="19"/>
      <c r="GH391" s="19"/>
      <c r="GI391" s="19"/>
      <c r="GJ391" s="19"/>
      <c r="GK391" s="19"/>
      <c r="GL391" s="19"/>
      <c r="GM391" s="19"/>
      <c r="GN391" s="19"/>
      <c r="GO391" s="19"/>
      <c r="GP391" s="19"/>
      <c r="GQ391" s="19"/>
      <c r="GR391" s="19"/>
      <c r="GS391" s="19"/>
      <c r="GT391" s="19"/>
      <c r="GU391" s="19"/>
      <c r="GV391" s="19"/>
      <c r="GW391" s="19"/>
      <c r="GX391" s="19"/>
      <c r="GY391" s="19"/>
      <c r="GZ391" s="59"/>
      <c r="HA391" s="19"/>
      <c r="HB391" s="19"/>
      <c r="HC391" s="19"/>
      <c r="HD391" s="19"/>
      <c r="HE391" s="19"/>
      <c r="HF391" s="19"/>
      <c r="HG391" s="19"/>
      <c r="HH391" s="19"/>
      <c r="HI391" s="19"/>
      <c r="HJ391" s="19"/>
      <c r="HK391" s="19"/>
      <c r="HL391" s="19"/>
      <c r="HM391" s="19"/>
      <c r="HN391" s="19"/>
      <c r="HO391" s="19"/>
      <c r="HP391" s="19"/>
    </row>
    <row r="392" spans="2:224" ht="15.75" thickBot="1" x14ac:dyDescent="0.3">
      <c r="B392">
        <v>1181</v>
      </c>
      <c r="C392">
        <v>867</v>
      </c>
      <c r="D392" s="62">
        <v>44192</v>
      </c>
      <c r="E392" t="s">
        <v>2884</v>
      </c>
      <c r="F392">
        <v>31997686614</v>
      </c>
      <c r="G392">
        <v>0</v>
      </c>
      <c r="H392">
        <v>0</v>
      </c>
      <c r="I392">
        <v>0</v>
      </c>
      <c r="J392">
        <v>0</v>
      </c>
      <c r="K392">
        <v>0</v>
      </c>
      <c r="M392" t="s">
        <v>2378</v>
      </c>
      <c r="N392" t="s">
        <v>2378</v>
      </c>
      <c r="O392" t="s">
        <v>2381</v>
      </c>
      <c r="P392">
        <v>20</v>
      </c>
      <c r="R392">
        <v>790</v>
      </c>
      <c r="S392">
        <v>12.37</v>
      </c>
      <c r="T392" t="s">
        <v>2395</v>
      </c>
      <c r="Y392" s="18">
        <v>5.016</v>
      </c>
      <c r="Z392" s="18"/>
      <c r="AA392" s="18"/>
      <c r="AB392" s="18"/>
      <c r="AC392" s="18"/>
      <c r="AD392" s="18">
        <v>2</v>
      </c>
      <c r="AE392" s="18">
        <v>1</v>
      </c>
      <c r="AF392" s="18"/>
      <c r="AG392" s="18">
        <v>2</v>
      </c>
      <c r="AH392">
        <v>2</v>
      </c>
      <c r="AI392" s="18"/>
      <c r="AJ392" s="18"/>
      <c r="AK392" s="18"/>
      <c r="AL392" s="18">
        <v>1</v>
      </c>
      <c r="AM392" s="18"/>
      <c r="AN392" s="18"/>
      <c r="AO392" s="18"/>
      <c r="AP392" s="18"/>
      <c r="AQ392" s="18"/>
      <c r="AR392" s="18"/>
      <c r="AS392" s="18"/>
      <c r="AT392" s="18"/>
      <c r="AU392">
        <v>0</v>
      </c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  <c r="BM392" s="19">
        <v>4</v>
      </c>
      <c r="BN392" s="19"/>
      <c r="BO392" s="19"/>
      <c r="BP392" s="19"/>
      <c r="BQ392" s="19"/>
      <c r="BR392" s="19">
        <v>4</v>
      </c>
      <c r="BS392" s="19">
        <v>2</v>
      </c>
      <c r="BT392" s="19"/>
      <c r="BU392" s="19">
        <v>2</v>
      </c>
      <c r="BV392" s="19">
        <v>2</v>
      </c>
      <c r="BW392" s="19"/>
      <c r="BX392" s="19"/>
      <c r="BY392" s="19"/>
      <c r="BZ392" s="19">
        <v>2</v>
      </c>
      <c r="CA392" s="19"/>
      <c r="CB392" s="19"/>
      <c r="CC392" s="19"/>
      <c r="CD392" s="19"/>
      <c r="CE392" s="19"/>
      <c r="CF392" s="19"/>
      <c r="CG392" s="19"/>
      <c r="CH392" s="19"/>
      <c r="CI392" s="19"/>
      <c r="CJ392" s="19"/>
      <c r="CK392" s="19"/>
      <c r="CL392" s="19"/>
      <c r="CM392" s="19"/>
      <c r="CN392" s="19"/>
      <c r="CO392" s="19"/>
      <c r="CP392" s="19"/>
      <c r="CQ392" s="19"/>
      <c r="CR392" s="19"/>
      <c r="CS392" s="19"/>
      <c r="CT392" s="19"/>
      <c r="CU392" s="19"/>
      <c r="CV392" s="19"/>
      <c r="CW392" s="19"/>
      <c r="CX392" s="19"/>
      <c r="CY392" s="19"/>
      <c r="CZ392" s="19"/>
      <c r="DA392" s="19"/>
      <c r="DB392" s="19">
        <v>3</v>
      </c>
      <c r="DC392" s="19"/>
      <c r="DD392" s="19"/>
      <c r="DE392" s="19"/>
      <c r="DF392" s="19"/>
      <c r="DG392" s="19"/>
      <c r="DH392" s="19"/>
      <c r="DI392" s="19"/>
      <c r="DJ392" s="19"/>
      <c r="DK392" s="19"/>
      <c r="DL392" s="19"/>
      <c r="DM392" s="19"/>
      <c r="DN392" s="19"/>
      <c r="DO392" s="19"/>
      <c r="DP392" s="19"/>
      <c r="DQ392" s="19"/>
      <c r="DR392" s="19"/>
      <c r="DS392" s="19"/>
      <c r="DT392" s="23"/>
      <c r="DU392" s="19"/>
      <c r="DV392" s="19"/>
      <c r="DW392" s="23"/>
      <c r="DX392" s="18"/>
      <c r="DY392" s="18"/>
      <c r="DZ392" s="22"/>
      <c r="EA392" s="19"/>
      <c r="EB392" s="19"/>
      <c r="EC392" s="19"/>
      <c r="ED392" s="19"/>
      <c r="EE392" s="19"/>
      <c r="EF392" s="19"/>
      <c r="EG392" s="23"/>
      <c r="EH392" s="18"/>
      <c r="EI392" s="18"/>
      <c r="EJ392" s="18"/>
      <c r="EK392" s="18"/>
      <c r="EL392" s="18"/>
      <c r="EM392" s="18"/>
      <c r="EN392" s="22"/>
      <c r="EO392" s="18"/>
      <c r="EP392" s="18"/>
      <c r="EQ392" s="18"/>
      <c r="ER392" s="18"/>
      <c r="ES392" s="18"/>
      <c r="ET392" s="18"/>
      <c r="EU392" s="22"/>
      <c r="FC392">
        <v>1.85</v>
      </c>
      <c r="FD392">
        <v>2</v>
      </c>
      <c r="FI392" s="18"/>
      <c r="FJ392" s="18"/>
      <c r="FK392" s="18"/>
      <c r="FL392" s="18"/>
      <c r="FM392" s="18"/>
      <c r="FN392" s="18"/>
      <c r="FO392" s="18"/>
      <c r="FP392" s="18"/>
      <c r="FQ392" s="18"/>
      <c r="FR392" s="18"/>
      <c r="FS392" s="18"/>
      <c r="FT392" s="18"/>
      <c r="FU392" s="18"/>
      <c r="FV392" s="58"/>
      <c r="FW392" s="19"/>
      <c r="FX392" s="19"/>
      <c r="FY392" s="19">
        <v>2.3740000000000001</v>
      </c>
      <c r="FZ392" s="19">
        <v>2.0699999999999998</v>
      </c>
      <c r="GA392" s="19"/>
      <c r="GB392" s="19"/>
      <c r="GC392" s="19"/>
      <c r="GD392" s="19"/>
      <c r="GE392" s="19"/>
      <c r="GF392" s="19"/>
      <c r="GG392" s="19"/>
      <c r="GH392" s="19"/>
      <c r="GI392" s="19"/>
      <c r="GJ392" s="19"/>
      <c r="GK392" s="19"/>
      <c r="GL392" s="19"/>
      <c r="GM392" s="19"/>
      <c r="GN392" s="19"/>
      <c r="GO392" s="19"/>
      <c r="GP392" s="19"/>
      <c r="GQ392" s="19"/>
      <c r="GR392" s="19"/>
      <c r="GS392" s="19"/>
      <c r="GT392" s="19"/>
      <c r="GU392" s="19"/>
      <c r="GV392" s="19"/>
      <c r="GW392" s="19"/>
      <c r="GX392" s="19"/>
      <c r="GY392" s="19"/>
      <c r="GZ392" s="59"/>
      <c r="HA392" s="19"/>
      <c r="HB392" s="19"/>
      <c r="HC392" s="19">
        <v>2</v>
      </c>
      <c r="HD392" s="19">
        <v>2</v>
      </c>
      <c r="HE392" s="19"/>
      <c r="HF392" s="19"/>
      <c r="HG392" s="19"/>
      <c r="HH392" s="19"/>
      <c r="HI392" s="19"/>
      <c r="HJ392" s="19"/>
      <c r="HK392" s="19"/>
      <c r="HL392" s="19"/>
      <c r="HM392" s="19"/>
      <c r="HN392" s="19"/>
      <c r="HO392" s="19"/>
      <c r="HP392" s="19"/>
    </row>
    <row r="393" spans="2:224" ht="15.75" thickBot="1" x14ac:dyDescent="0.3">
      <c r="B393">
        <v>1077</v>
      </c>
      <c r="C393">
        <v>842</v>
      </c>
      <c r="D393" s="62">
        <v>44176</v>
      </c>
      <c r="E393" t="s">
        <v>2807</v>
      </c>
      <c r="F393">
        <v>31997981276</v>
      </c>
      <c r="G393">
        <v>0</v>
      </c>
      <c r="H393">
        <v>0</v>
      </c>
      <c r="I393">
        <v>0</v>
      </c>
      <c r="J393">
        <v>0</v>
      </c>
      <c r="K393">
        <v>0</v>
      </c>
      <c r="L393" t="s">
        <v>3171</v>
      </c>
      <c r="M393" t="s">
        <v>2378</v>
      </c>
      <c r="N393" t="s">
        <v>617</v>
      </c>
      <c r="O393" t="s">
        <v>2381</v>
      </c>
      <c r="P393" t="s">
        <v>2431</v>
      </c>
      <c r="R393">
        <v>409</v>
      </c>
      <c r="S393">
        <v>12.03</v>
      </c>
      <c r="T393" t="s">
        <v>2395</v>
      </c>
      <c r="Y393" s="18"/>
      <c r="Z393" s="18"/>
      <c r="AA393" s="18"/>
      <c r="AB393" s="18"/>
      <c r="AC393" s="18"/>
      <c r="AD393" s="18">
        <v>1</v>
      </c>
      <c r="AE393" s="18"/>
      <c r="AF393" s="18"/>
      <c r="AG393" s="18">
        <v>1</v>
      </c>
      <c r="AH393">
        <v>1</v>
      </c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>
        <v>0</v>
      </c>
      <c r="AV393" s="18"/>
      <c r="AW393" s="18"/>
      <c r="AX393" s="18"/>
      <c r="AY393" s="18"/>
      <c r="AZ393" s="18"/>
      <c r="BA393" s="18"/>
      <c r="BB393" s="18">
        <v>0.8</v>
      </c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  <c r="BM393" s="19"/>
      <c r="BN393" s="19"/>
      <c r="BO393" s="19"/>
      <c r="BP393" s="19"/>
      <c r="BQ393" s="19"/>
      <c r="BR393" s="19">
        <v>2</v>
      </c>
      <c r="BS393" s="19"/>
      <c r="BT393" s="19"/>
      <c r="BU393" s="19">
        <v>1</v>
      </c>
      <c r="BV393" s="19">
        <v>1</v>
      </c>
      <c r="BW393" s="19"/>
      <c r="BX393" s="19"/>
      <c r="BY393" s="19"/>
      <c r="BZ393" s="19"/>
      <c r="CA393" s="19"/>
      <c r="CB393" s="19"/>
      <c r="CC393" s="19"/>
      <c r="CD393" s="19"/>
      <c r="CE393" s="19"/>
      <c r="CF393" s="19"/>
      <c r="CG393" s="19"/>
      <c r="CH393" s="19"/>
      <c r="CI393" s="19"/>
      <c r="CJ393" s="19"/>
      <c r="CK393" s="19"/>
      <c r="CL393" s="19"/>
      <c r="CM393" s="19"/>
      <c r="CN393" s="19"/>
      <c r="CO393" s="19"/>
      <c r="CP393" s="19">
        <v>2</v>
      </c>
      <c r="CQ393" s="19"/>
      <c r="CR393" s="19"/>
      <c r="CS393" s="19"/>
      <c r="CT393" s="19"/>
      <c r="CU393" s="19"/>
      <c r="CV393" s="19"/>
      <c r="CW393" s="19"/>
      <c r="CX393" s="19"/>
      <c r="CY393" s="19"/>
      <c r="CZ393" s="19"/>
      <c r="DA393" s="19"/>
      <c r="DB393" s="19"/>
      <c r="DC393" s="19"/>
      <c r="DD393" s="19"/>
      <c r="DE393" s="19"/>
      <c r="DF393" s="19"/>
      <c r="DG393" s="19"/>
      <c r="DH393" s="19"/>
      <c r="DI393" s="19"/>
      <c r="DJ393" s="19"/>
      <c r="DK393" s="19"/>
      <c r="DL393" s="19"/>
      <c r="DM393" s="19"/>
      <c r="DN393" s="19"/>
      <c r="DO393" s="19"/>
      <c r="DP393" s="19"/>
      <c r="DQ393" s="19"/>
      <c r="DR393" s="19"/>
      <c r="DS393" s="19"/>
      <c r="DT393" s="23"/>
      <c r="DU393" s="19"/>
      <c r="DV393" s="19"/>
      <c r="DW393" s="23"/>
      <c r="DX393" s="18"/>
      <c r="DY393" s="18"/>
      <c r="DZ393" s="22"/>
      <c r="EA393" s="19"/>
      <c r="EB393" s="19"/>
      <c r="EC393" s="19"/>
      <c r="ED393" s="19"/>
      <c r="EE393" s="19"/>
      <c r="EF393" s="19"/>
      <c r="EG393" s="23"/>
      <c r="EH393" s="18"/>
      <c r="EI393" s="18"/>
      <c r="EJ393" s="18"/>
      <c r="EK393" s="18"/>
      <c r="EL393" s="18"/>
      <c r="EM393" s="18"/>
      <c r="EN393" s="22"/>
      <c r="EO393" s="18"/>
      <c r="EP393" s="18"/>
      <c r="EQ393" s="18"/>
      <c r="ER393" s="18"/>
      <c r="ES393" s="18"/>
      <c r="ET393" s="18"/>
      <c r="EU393" s="22"/>
      <c r="EX393">
        <v>0.86</v>
      </c>
      <c r="EY393">
        <v>1</v>
      </c>
      <c r="FI393" s="18"/>
      <c r="FJ393" s="18"/>
      <c r="FK393" s="18"/>
      <c r="FL393" s="18"/>
      <c r="FM393" s="18"/>
      <c r="FN393" s="18"/>
      <c r="FO393" s="18"/>
      <c r="FP393" s="18"/>
      <c r="FQ393" s="18"/>
      <c r="FR393" s="18"/>
      <c r="FS393" s="18"/>
      <c r="FT393" s="18"/>
      <c r="FU393" s="18"/>
      <c r="FV393" s="58">
        <v>1.4</v>
      </c>
      <c r="FW393" s="19"/>
      <c r="FX393" s="19"/>
      <c r="FY393" s="19">
        <v>1</v>
      </c>
      <c r="FZ393" s="19"/>
      <c r="GA393" s="19"/>
      <c r="GB393" s="19"/>
      <c r="GC393" s="19"/>
      <c r="GD393" s="19"/>
      <c r="GE393" s="19"/>
      <c r="GF393" s="19"/>
      <c r="GG393" s="19"/>
      <c r="GH393" s="19"/>
      <c r="GI393" s="19"/>
      <c r="GJ393" s="19"/>
      <c r="GK393" s="19"/>
      <c r="GL393" s="19"/>
      <c r="GM393" s="19"/>
      <c r="GN393" s="19"/>
      <c r="GO393" s="19"/>
      <c r="GP393" s="19"/>
      <c r="GQ393" s="19"/>
      <c r="GR393" s="19"/>
      <c r="GS393" s="19"/>
      <c r="GT393" s="19"/>
      <c r="GU393" s="19"/>
      <c r="GV393" s="19"/>
      <c r="GW393" s="19"/>
      <c r="GX393" s="19"/>
      <c r="GY393" s="19"/>
      <c r="GZ393" s="59">
        <v>1</v>
      </c>
      <c r="HA393" s="19"/>
      <c r="HB393" s="19"/>
      <c r="HC393" s="19">
        <v>1</v>
      </c>
      <c r="HD393" s="19"/>
      <c r="HE393" s="19"/>
      <c r="HF393" s="19"/>
      <c r="HG393" s="19"/>
      <c r="HH393" s="19"/>
      <c r="HI393" s="19"/>
      <c r="HJ393" s="19"/>
      <c r="HK393" s="19"/>
      <c r="HL393" s="19"/>
      <c r="HM393" s="19"/>
      <c r="HN393" s="19"/>
      <c r="HO393" s="19"/>
      <c r="HP393" s="19"/>
    </row>
    <row r="394" spans="2:224" ht="15.75" thickBot="1" x14ac:dyDescent="0.3">
      <c r="B394">
        <v>1163</v>
      </c>
      <c r="C394">
        <v>991</v>
      </c>
      <c r="D394" s="62">
        <v>44190</v>
      </c>
      <c r="E394" t="s">
        <v>3233</v>
      </c>
      <c r="F394">
        <v>31999087312</v>
      </c>
      <c r="G394">
        <v>0</v>
      </c>
      <c r="H394">
        <v>0</v>
      </c>
      <c r="I394" t="s">
        <v>3234</v>
      </c>
      <c r="J394" t="s">
        <v>20</v>
      </c>
      <c r="K394" t="s">
        <v>218</v>
      </c>
      <c r="M394" t="s">
        <v>2378</v>
      </c>
      <c r="N394" t="s">
        <v>2379</v>
      </c>
      <c r="O394" t="s">
        <v>2381</v>
      </c>
      <c r="P394" t="s">
        <v>2396</v>
      </c>
      <c r="R394">
        <v>199.9</v>
      </c>
      <c r="S394">
        <v>12</v>
      </c>
      <c r="T394" t="s">
        <v>2426</v>
      </c>
      <c r="Y394" s="18">
        <v>0.97599999999999998</v>
      </c>
      <c r="Z394" s="18"/>
      <c r="AA394" s="18"/>
      <c r="AB394" s="18"/>
      <c r="AC394" s="18"/>
      <c r="AD394" s="18"/>
      <c r="AE394" s="18"/>
      <c r="AF394" s="18"/>
      <c r="AG394" s="18">
        <v>1</v>
      </c>
      <c r="AH394">
        <v>1</v>
      </c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>
        <v>0</v>
      </c>
      <c r="AV394" s="18"/>
      <c r="AW394" s="18"/>
      <c r="AX394" s="18"/>
      <c r="AY394" s="18"/>
      <c r="AZ394" s="18"/>
      <c r="BA394" s="18"/>
      <c r="BB394" s="18">
        <v>0.8</v>
      </c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  <c r="BM394" s="19">
        <v>1</v>
      </c>
      <c r="BN394" s="19"/>
      <c r="BO394" s="19"/>
      <c r="BP394" s="19"/>
      <c r="BQ394" s="19"/>
      <c r="BR394" s="19"/>
      <c r="BS394" s="19"/>
      <c r="BT394" s="19"/>
      <c r="BU394" s="19">
        <v>1</v>
      </c>
      <c r="BV394" s="19">
        <v>1</v>
      </c>
      <c r="BW394" s="19"/>
      <c r="BX394" s="19"/>
      <c r="BY394" s="19"/>
      <c r="BZ394" s="19"/>
      <c r="CA394" s="19"/>
      <c r="CB394" s="19"/>
      <c r="CC394" s="19"/>
      <c r="CD394" s="19"/>
      <c r="CE394" s="19"/>
      <c r="CF394" s="19"/>
      <c r="CG394" s="19"/>
      <c r="CH394" s="19"/>
      <c r="CI394" s="19"/>
      <c r="CJ394" s="19"/>
      <c r="CK394" s="19"/>
      <c r="CL394" s="19"/>
      <c r="CM394" s="19"/>
      <c r="CN394" s="19"/>
      <c r="CO394" s="19"/>
      <c r="CP394" s="19">
        <v>2</v>
      </c>
      <c r="CQ394" s="19"/>
      <c r="CR394" s="19"/>
      <c r="CS394" s="19"/>
      <c r="CT394" s="19"/>
      <c r="CU394" s="19"/>
      <c r="CV394" s="19"/>
      <c r="CW394" s="19"/>
      <c r="CX394" s="19"/>
      <c r="CY394" s="19"/>
      <c r="CZ394" s="19"/>
      <c r="DA394" s="19"/>
      <c r="DB394" s="19"/>
      <c r="DC394" s="19"/>
      <c r="DD394" s="19"/>
      <c r="DE394" s="19"/>
      <c r="DF394" s="19"/>
      <c r="DG394" s="19"/>
      <c r="DH394" s="19"/>
      <c r="DI394" s="19"/>
      <c r="DJ394" s="19"/>
      <c r="DK394" s="19"/>
      <c r="DL394" s="19"/>
      <c r="DM394" s="19"/>
      <c r="DN394" s="19"/>
      <c r="DO394" s="19"/>
      <c r="DP394" s="19"/>
      <c r="DQ394" s="19"/>
      <c r="DR394" s="19"/>
      <c r="DS394" s="19"/>
      <c r="DT394" s="23"/>
      <c r="DU394" s="19"/>
      <c r="DV394" s="19"/>
      <c r="DW394" s="23"/>
      <c r="DX394" s="18"/>
      <c r="DY394" s="18"/>
      <c r="DZ394" s="22"/>
      <c r="EA394" s="19"/>
      <c r="EB394" s="19"/>
      <c r="EC394" s="19"/>
      <c r="ED394" s="19"/>
      <c r="EE394" s="19"/>
      <c r="EF394" s="19"/>
      <c r="EG394" s="23"/>
      <c r="EH394" s="18"/>
      <c r="EI394" s="18"/>
      <c r="EJ394" s="18"/>
      <c r="EK394" s="18"/>
      <c r="EL394" s="18"/>
      <c r="EM394" s="18"/>
      <c r="EN394" s="22"/>
      <c r="EO394" s="18"/>
      <c r="EP394" s="18"/>
      <c r="EQ394" s="18"/>
      <c r="ER394" s="18"/>
      <c r="ES394" s="18"/>
      <c r="ET394" s="18"/>
      <c r="EU394" s="22"/>
      <c r="FC394">
        <v>0.876</v>
      </c>
      <c r="FD394">
        <v>1</v>
      </c>
      <c r="FI394" s="18"/>
      <c r="FJ394" s="18"/>
      <c r="FK394" s="18"/>
      <c r="FL394" s="18"/>
      <c r="FM394" s="18"/>
      <c r="FN394" s="18"/>
      <c r="FO394" s="18"/>
      <c r="FP394" s="18"/>
      <c r="FQ394" s="18"/>
      <c r="FR394" s="18"/>
      <c r="FS394" s="18"/>
      <c r="FT394" s="18"/>
      <c r="FU394" s="18"/>
      <c r="FV394" s="58"/>
      <c r="FW394" s="19"/>
      <c r="FX394" s="19"/>
      <c r="FY394" s="19"/>
      <c r="FZ394" s="19"/>
      <c r="GA394" s="19"/>
      <c r="GB394" s="19"/>
      <c r="GC394" s="19"/>
      <c r="GD394" s="19"/>
      <c r="GE394" s="19"/>
      <c r="GF394" s="19"/>
      <c r="GG394" s="19"/>
      <c r="GH394" s="19"/>
      <c r="GI394" s="19"/>
      <c r="GJ394" s="19"/>
      <c r="GK394" s="19"/>
      <c r="GL394" s="19"/>
      <c r="GM394" s="19"/>
      <c r="GN394" s="19"/>
      <c r="GO394" s="19"/>
      <c r="GP394" s="19"/>
      <c r="GQ394" s="19"/>
      <c r="GR394" s="19"/>
      <c r="GS394" s="19"/>
      <c r="GT394" s="19"/>
      <c r="GU394" s="19"/>
      <c r="GV394" s="19"/>
      <c r="GW394" s="19"/>
      <c r="GX394" s="19"/>
      <c r="GY394" s="19"/>
      <c r="GZ394" s="59"/>
      <c r="HA394" s="19"/>
      <c r="HB394" s="19"/>
      <c r="HC394" s="19"/>
      <c r="HD394" s="19"/>
      <c r="HE394" s="19"/>
      <c r="HF394" s="19"/>
      <c r="HG394" s="19"/>
      <c r="HH394" s="19"/>
      <c r="HI394" s="19"/>
      <c r="HJ394" s="19"/>
      <c r="HK394" s="19"/>
      <c r="HL394" s="19"/>
      <c r="HM394" s="19"/>
      <c r="HN394" s="19"/>
      <c r="HO394" s="19"/>
      <c r="HP394" s="19"/>
    </row>
    <row r="395" spans="2:224" ht="15.75" thickBot="1" x14ac:dyDescent="0.3">
      <c r="B395">
        <v>935</v>
      </c>
      <c r="C395">
        <v>922</v>
      </c>
      <c r="D395" s="62">
        <v>44141</v>
      </c>
      <c r="E395" t="s">
        <v>3041</v>
      </c>
      <c r="F395">
        <v>31999229359</v>
      </c>
      <c r="G395">
        <v>0</v>
      </c>
      <c r="H395">
        <v>0</v>
      </c>
      <c r="I395" t="s">
        <v>3042</v>
      </c>
      <c r="J395" t="s">
        <v>20</v>
      </c>
      <c r="K395" t="s">
        <v>3043</v>
      </c>
      <c r="L395" t="s">
        <v>3042</v>
      </c>
      <c r="M395" t="s">
        <v>2378</v>
      </c>
      <c r="N395" t="s">
        <v>2379</v>
      </c>
      <c r="O395" t="s">
        <v>2381</v>
      </c>
      <c r="P395">
        <v>15</v>
      </c>
      <c r="R395">
        <v>249.9</v>
      </c>
      <c r="S395">
        <v>12</v>
      </c>
      <c r="T395" t="s">
        <v>2404</v>
      </c>
      <c r="Y395" s="18"/>
      <c r="Z395" s="18"/>
      <c r="AA395" s="18"/>
      <c r="AB395" s="18"/>
      <c r="AC395" s="18"/>
      <c r="AD395" s="18">
        <v>1</v>
      </c>
      <c r="AE395" s="18">
        <v>0.5</v>
      </c>
      <c r="AF395" s="18"/>
      <c r="AG395" s="18">
        <v>1</v>
      </c>
      <c r="AH395">
        <v>1</v>
      </c>
      <c r="AI395" s="18"/>
      <c r="AJ395" s="18"/>
      <c r="AK395" s="18"/>
      <c r="AL395" s="18">
        <v>0.5</v>
      </c>
      <c r="AM395" s="18"/>
      <c r="AN395" s="18"/>
      <c r="AO395" s="18"/>
      <c r="AP395" s="18"/>
      <c r="AQ395" s="18"/>
      <c r="AR395" s="18"/>
      <c r="AS395" s="18"/>
      <c r="AT395" s="18"/>
      <c r="AU395">
        <v>0</v>
      </c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9"/>
      <c r="BN395" s="19"/>
      <c r="BO395" s="19"/>
      <c r="BP395" s="19"/>
      <c r="BQ395" s="19"/>
      <c r="BR395" s="19">
        <v>2</v>
      </c>
      <c r="BS395" s="19">
        <v>1</v>
      </c>
      <c r="BT395" s="19"/>
      <c r="BU395" s="19">
        <v>1</v>
      </c>
      <c r="BV395" s="19">
        <v>1</v>
      </c>
      <c r="BW395" s="19"/>
      <c r="BX395" s="19"/>
      <c r="BY395" s="19"/>
      <c r="BZ395" s="19">
        <v>1</v>
      </c>
      <c r="CA395" s="19"/>
      <c r="CB395" s="19"/>
      <c r="CC395" s="19"/>
      <c r="CD395" s="19"/>
      <c r="CE395" s="19"/>
      <c r="CF395" s="19"/>
      <c r="CG395" s="19"/>
      <c r="CH395" s="19"/>
      <c r="CI395" s="19"/>
      <c r="CJ395" s="19"/>
      <c r="CK395" s="19"/>
      <c r="CL395" s="19"/>
      <c r="CM395" s="19"/>
      <c r="CN395" s="19"/>
      <c r="CO395" s="19"/>
      <c r="CP395" s="19"/>
      <c r="CQ395" s="19"/>
      <c r="CR395" s="19"/>
      <c r="CS395" s="19"/>
      <c r="CT395" s="19"/>
      <c r="CU395" s="19"/>
      <c r="CV395" s="19"/>
      <c r="CW395" s="19"/>
      <c r="CX395" s="19"/>
      <c r="CY395" s="19"/>
      <c r="CZ395" s="19"/>
      <c r="DA395" s="19"/>
      <c r="DB395" s="19"/>
      <c r="DC395" s="19"/>
      <c r="DD395" s="19"/>
      <c r="DE395" s="19"/>
      <c r="DF395" s="19"/>
      <c r="DG395" s="19"/>
      <c r="DH395" s="19"/>
      <c r="DI395" s="19"/>
      <c r="DJ395" s="19"/>
      <c r="DK395" s="19"/>
      <c r="DL395" s="19"/>
      <c r="DM395" s="19"/>
      <c r="DN395" s="19"/>
      <c r="DO395" s="19"/>
      <c r="DP395" s="19"/>
      <c r="DQ395" s="19"/>
      <c r="DR395" s="19"/>
      <c r="DS395" s="19"/>
      <c r="DT395" s="23"/>
      <c r="DU395" s="19"/>
      <c r="DV395" s="19"/>
      <c r="DW395" s="23"/>
      <c r="DX395" s="18"/>
      <c r="DY395" s="18"/>
      <c r="DZ395" s="22"/>
      <c r="EA395" s="19"/>
      <c r="EB395" s="19"/>
      <c r="EC395" s="19"/>
      <c r="ED395" s="19"/>
      <c r="EE395" s="19"/>
      <c r="EF395" s="19"/>
      <c r="EG395" s="23"/>
      <c r="EH395" s="18"/>
      <c r="EI395" s="18"/>
      <c r="EJ395" s="18"/>
      <c r="EK395" s="18"/>
      <c r="EL395" s="18"/>
      <c r="EM395" s="18"/>
      <c r="EN395" s="22"/>
      <c r="EO395" s="18"/>
      <c r="EP395" s="18"/>
      <c r="EQ395" s="18"/>
      <c r="ER395" s="18"/>
      <c r="ES395" s="18"/>
      <c r="ET395" s="18"/>
      <c r="EU395" s="22"/>
      <c r="FC395">
        <v>0.69399999999999995</v>
      </c>
      <c r="FD395">
        <v>1</v>
      </c>
      <c r="FI395" s="18"/>
      <c r="FJ395" s="18">
        <v>0.96199999999999997</v>
      </c>
      <c r="FK395" s="18"/>
      <c r="FL395" s="18"/>
      <c r="FM395" s="18"/>
      <c r="FN395" s="18">
        <v>0.78</v>
      </c>
      <c r="FO395" s="18"/>
      <c r="FP395" s="18"/>
      <c r="FQ395" s="18"/>
      <c r="FR395" s="18"/>
      <c r="FS395" s="18"/>
      <c r="FT395" s="18"/>
      <c r="FU395" s="18"/>
      <c r="FV395" s="58"/>
      <c r="FW395" s="19"/>
      <c r="FX395" s="19"/>
      <c r="FY395" s="19"/>
      <c r="FZ395" s="19"/>
      <c r="GA395" s="19"/>
      <c r="GB395" s="19"/>
      <c r="GC395" s="19"/>
      <c r="GD395" s="19"/>
      <c r="GE395" s="19"/>
      <c r="GF395" s="19"/>
      <c r="GG395" s="19"/>
      <c r="GH395" s="19"/>
      <c r="GI395" s="19"/>
      <c r="GJ395" s="19"/>
      <c r="GK395" s="19"/>
      <c r="GL395" s="19"/>
      <c r="GM395" s="19"/>
      <c r="GN395" s="19">
        <v>1</v>
      </c>
      <c r="GO395" s="19"/>
      <c r="GP395" s="19"/>
      <c r="GQ395" s="19"/>
      <c r="GR395" s="19">
        <v>1</v>
      </c>
      <c r="GS395" s="19"/>
      <c r="GT395" s="19"/>
      <c r="GU395" s="19"/>
      <c r="GV395" s="19"/>
      <c r="GW395" s="19"/>
      <c r="GX395" s="19"/>
      <c r="GY395" s="19"/>
      <c r="GZ395" s="59"/>
      <c r="HA395" s="19"/>
      <c r="HB395" s="19"/>
      <c r="HC395" s="19"/>
      <c r="HD395" s="19"/>
      <c r="HE395" s="19"/>
      <c r="HF395" s="19"/>
      <c r="HG395" s="19"/>
      <c r="HH395" s="19"/>
      <c r="HI395" s="19"/>
      <c r="HJ395" s="19"/>
      <c r="HK395" s="19"/>
      <c r="HL395" s="19"/>
      <c r="HM395" s="19"/>
      <c r="HN395" s="19"/>
      <c r="HO395" s="19"/>
      <c r="HP395" s="19"/>
    </row>
    <row r="396" spans="2:224" ht="15.75" thickBot="1" x14ac:dyDescent="0.3">
      <c r="B396">
        <v>804</v>
      </c>
      <c r="C396">
        <v>209</v>
      </c>
      <c r="D396" s="62">
        <v>44111</v>
      </c>
      <c r="E396" t="s">
        <v>1762</v>
      </c>
      <c r="F396" t="s">
        <v>1763</v>
      </c>
      <c r="G396" t="s">
        <v>1764</v>
      </c>
      <c r="H396">
        <v>35110</v>
      </c>
      <c r="I396" t="s">
        <v>1765</v>
      </c>
      <c r="J396" t="s">
        <v>20</v>
      </c>
      <c r="K396" t="s">
        <v>164</v>
      </c>
      <c r="L396" t="s">
        <v>233</v>
      </c>
      <c r="M396" t="s">
        <v>2378</v>
      </c>
      <c r="N396" t="s">
        <v>2403</v>
      </c>
      <c r="O396" t="s">
        <v>2381</v>
      </c>
      <c r="P396" t="s">
        <v>2431</v>
      </c>
      <c r="R396">
        <v>390</v>
      </c>
      <c r="S396">
        <v>12</v>
      </c>
      <c r="T396" t="s">
        <v>2395</v>
      </c>
      <c r="Y396" s="18">
        <v>2.1059999999999999</v>
      </c>
      <c r="Z396" s="18"/>
      <c r="AA396" s="18"/>
      <c r="AB396" s="18"/>
      <c r="AC396" s="18"/>
      <c r="AD396" s="18"/>
      <c r="AE396" s="18"/>
      <c r="AF396" s="18"/>
      <c r="AG396" s="18"/>
      <c r="AH396">
        <v>0</v>
      </c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>
        <v>0</v>
      </c>
      <c r="AV396" s="18"/>
      <c r="AW396" s="18"/>
      <c r="AX396" s="18"/>
      <c r="AY396" s="18"/>
      <c r="AZ396" s="18"/>
      <c r="BA396" s="18">
        <v>1.1379999999999999</v>
      </c>
      <c r="BB396" s="18">
        <v>0.4</v>
      </c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  <c r="BM396" s="19">
        <v>2</v>
      </c>
      <c r="BN396" s="19"/>
      <c r="BO396" s="19"/>
      <c r="BP396" s="19"/>
      <c r="BQ396" s="19"/>
      <c r="BR396" s="19"/>
      <c r="BS396" s="19"/>
      <c r="BT396" s="19"/>
      <c r="BU396" s="19"/>
      <c r="BV396" s="19"/>
      <c r="BW396" s="19"/>
      <c r="BX396" s="19"/>
      <c r="BY396" s="19"/>
      <c r="BZ396" s="19"/>
      <c r="CA396" s="19"/>
      <c r="CB396" s="19"/>
      <c r="CC396" s="19"/>
      <c r="CD396" s="19"/>
      <c r="CE396" s="19"/>
      <c r="CF396" s="19"/>
      <c r="CG396" s="19"/>
      <c r="CH396" s="19"/>
      <c r="CI396" s="19"/>
      <c r="CJ396" s="19"/>
      <c r="CK396" s="19"/>
      <c r="CL396" s="19"/>
      <c r="CM396" s="19"/>
      <c r="CN396" s="19"/>
      <c r="CO396" s="19">
        <v>1</v>
      </c>
      <c r="CP396" s="19">
        <v>1</v>
      </c>
      <c r="CQ396" s="19"/>
      <c r="CR396" s="19"/>
      <c r="CS396" s="19"/>
      <c r="CT396" s="19"/>
      <c r="CU396" s="19"/>
      <c r="CV396" s="19"/>
      <c r="CW396" s="19"/>
      <c r="CX396" s="19"/>
      <c r="CY396" s="19"/>
      <c r="CZ396" s="19"/>
      <c r="DA396" s="19"/>
      <c r="DB396" s="19"/>
      <c r="DC396" s="19"/>
      <c r="DD396" s="19"/>
      <c r="DE396" s="19"/>
      <c r="DF396" s="19"/>
      <c r="DG396" s="19"/>
      <c r="DH396" s="19"/>
      <c r="DI396" s="19"/>
      <c r="DJ396" s="19"/>
      <c r="DK396" s="19"/>
      <c r="DL396" s="19"/>
      <c r="DM396" s="19"/>
      <c r="DN396" s="19"/>
      <c r="DO396" s="19"/>
      <c r="DP396" s="19"/>
      <c r="DQ396" s="19"/>
      <c r="DR396" s="19"/>
      <c r="DS396" s="19"/>
      <c r="DT396" s="23"/>
      <c r="DU396" s="19"/>
      <c r="DV396" s="19"/>
      <c r="DW396" s="23"/>
      <c r="DX396" s="18"/>
      <c r="DY396" s="18"/>
      <c r="DZ396" s="22"/>
      <c r="EA396" s="19"/>
      <c r="EB396" s="19"/>
      <c r="EC396" s="19"/>
      <c r="ED396" s="19"/>
      <c r="EE396" s="19"/>
      <c r="EF396" s="19"/>
      <c r="EG396" s="23"/>
      <c r="EH396" s="18"/>
      <c r="EI396" s="18"/>
      <c r="EJ396" s="18"/>
      <c r="EK396" s="18"/>
      <c r="EL396" s="18"/>
      <c r="EM396" s="18"/>
      <c r="EN396" s="22"/>
      <c r="EO396" s="18"/>
      <c r="EP396" s="18"/>
      <c r="EQ396" s="18"/>
      <c r="ER396" s="18"/>
      <c r="ES396" s="18"/>
      <c r="ET396" s="18"/>
      <c r="EU396" s="22"/>
      <c r="EX396">
        <v>1.25</v>
      </c>
      <c r="EY396">
        <v>1</v>
      </c>
      <c r="FI396" s="18"/>
      <c r="FJ396" s="18"/>
      <c r="FK396" s="18"/>
      <c r="FL396" s="18"/>
      <c r="FM396" s="18"/>
      <c r="FN396" s="18"/>
      <c r="FO396" s="18"/>
      <c r="FP396" s="18"/>
      <c r="FQ396" s="18"/>
      <c r="FR396" s="18"/>
      <c r="FS396" s="18"/>
      <c r="FT396" s="18"/>
      <c r="FU396" s="18"/>
      <c r="FV396" s="58"/>
      <c r="FW396" s="19"/>
      <c r="FX396" s="19"/>
      <c r="FY396" s="19"/>
      <c r="FZ396" s="19"/>
      <c r="GA396" s="19"/>
      <c r="GB396" s="19"/>
      <c r="GC396" s="19"/>
      <c r="GD396" s="19"/>
      <c r="GE396" s="19"/>
      <c r="GF396" s="19"/>
      <c r="GG396" s="19"/>
      <c r="GH396" s="19"/>
      <c r="GI396" s="19"/>
      <c r="GJ396" s="19"/>
      <c r="GK396" s="19"/>
      <c r="GL396" s="19"/>
      <c r="GM396" s="19"/>
      <c r="GN396" s="19"/>
      <c r="GO396" s="19"/>
      <c r="GP396" s="19"/>
      <c r="GQ396" s="19"/>
      <c r="GR396" s="19"/>
      <c r="GS396" s="19"/>
      <c r="GT396" s="19"/>
      <c r="GU396" s="19"/>
      <c r="GV396" s="19"/>
      <c r="GW396" s="19"/>
      <c r="GX396" s="19"/>
      <c r="GY396" s="19"/>
      <c r="GZ396" s="59"/>
      <c r="HA396" s="19"/>
      <c r="HB396" s="19"/>
      <c r="HC396" s="19"/>
      <c r="HD396" s="19"/>
      <c r="HE396" s="19"/>
      <c r="HF396" s="19"/>
      <c r="HG396" s="19"/>
      <c r="HH396" s="19"/>
      <c r="HI396" s="19"/>
      <c r="HJ396" s="19"/>
      <c r="HK396" s="19"/>
      <c r="HL396" s="19"/>
      <c r="HM396" s="19"/>
      <c r="HN396" s="19"/>
      <c r="HO396" s="19"/>
      <c r="HP396" s="19"/>
    </row>
    <row r="397" spans="2:224" ht="15.75" thickBot="1" x14ac:dyDescent="0.3">
      <c r="B397">
        <v>780</v>
      </c>
      <c r="C397">
        <v>865</v>
      </c>
      <c r="D397" s="62">
        <v>44107</v>
      </c>
      <c r="E397" t="s">
        <v>2880</v>
      </c>
      <c r="F397">
        <v>31998506525</v>
      </c>
      <c r="G397">
        <v>0</v>
      </c>
      <c r="H397">
        <v>0</v>
      </c>
      <c r="I397" t="s">
        <v>2881</v>
      </c>
      <c r="J397" t="s">
        <v>20</v>
      </c>
      <c r="K397" t="s">
        <v>1083</v>
      </c>
      <c r="L397" t="s">
        <v>2881</v>
      </c>
      <c r="M397" t="s">
        <v>2378</v>
      </c>
      <c r="N397" t="s">
        <v>617</v>
      </c>
      <c r="O397" t="s">
        <v>2381</v>
      </c>
      <c r="P397">
        <v>15</v>
      </c>
      <c r="R397">
        <v>239.9</v>
      </c>
      <c r="S397">
        <v>12</v>
      </c>
      <c r="T397" t="s">
        <v>2395</v>
      </c>
      <c r="Y397" s="18">
        <v>0.876</v>
      </c>
      <c r="Z397" s="18"/>
      <c r="AA397" s="18"/>
      <c r="AB397" s="18"/>
      <c r="AC397" s="18"/>
      <c r="AD397" s="18">
        <v>1</v>
      </c>
      <c r="AE397" s="18">
        <v>0.5</v>
      </c>
      <c r="AF397" s="18"/>
      <c r="AG397" s="18">
        <v>1</v>
      </c>
      <c r="AH397">
        <v>1</v>
      </c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>
        <v>0</v>
      </c>
      <c r="AV397" s="18"/>
      <c r="AW397" s="18"/>
      <c r="AX397" s="18"/>
      <c r="AY397" s="18"/>
      <c r="AZ397" s="18"/>
      <c r="BA397" s="18"/>
      <c r="BB397" s="18">
        <v>0.4</v>
      </c>
      <c r="BC397" s="18"/>
      <c r="BD397" s="18"/>
      <c r="BE397" s="18"/>
      <c r="BF397" s="18"/>
      <c r="BG397" s="18"/>
      <c r="BH397" s="18"/>
      <c r="BI397" s="18"/>
      <c r="BJ397" s="18"/>
      <c r="BK397" s="18">
        <v>0.84399999999999997</v>
      </c>
      <c r="BL397" s="18"/>
      <c r="BM397" s="19">
        <v>1</v>
      </c>
      <c r="BN397" s="19"/>
      <c r="BO397" s="19"/>
      <c r="BP397" s="19"/>
      <c r="BQ397" s="19"/>
      <c r="BR397" s="19">
        <v>2</v>
      </c>
      <c r="BS397" s="19">
        <v>1</v>
      </c>
      <c r="BT397" s="19"/>
      <c r="BU397" s="19">
        <v>1</v>
      </c>
      <c r="BV397" s="19">
        <v>1</v>
      </c>
      <c r="BW397" s="19"/>
      <c r="BX397" s="19"/>
      <c r="BY397" s="19"/>
      <c r="BZ397" s="19"/>
      <c r="CA397" s="19"/>
      <c r="CB397" s="19"/>
      <c r="CC397" s="19"/>
      <c r="CD397" s="19"/>
      <c r="CE397" s="19"/>
      <c r="CF397" s="19"/>
      <c r="CG397" s="19"/>
      <c r="CH397" s="19"/>
      <c r="CI397" s="19"/>
      <c r="CJ397" s="19"/>
      <c r="CK397" s="19"/>
      <c r="CL397" s="19"/>
      <c r="CM397" s="19"/>
      <c r="CN397" s="19"/>
      <c r="CO397" s="19"/>
      <c r="CP397" s="19">
        <v>1</v>
      </c>
      <c r="CQ397" s="19"/>
      <c r="CR397" s="19"/>
      <c r="CS397" s="19"/>
      <c r="CT397" s="19"/>
      <c r="CU397" s="19"/>
      <c r="CV397" s="19"/>
      <c r="CW397" s="19"/>
      <c r="CX397" s="19"/>
      <c r="CY397" s="19">
        <v>1</v>
      </c>
      <c r="CZ397" s="19"/>
      <c r="DA397" s="19"/>
      <c r="DB397" s="19"/>
      <c r="DC397" s="19"/>
      <c r="DD397" s="19"/>
      <c r="DE397" s="19"/>
      <c r="DF397" s="19"/>
      <c r="DG397" s="19"/>
      <c r="DH397" s="19"/>
      <c r="DI397" s="19"/>
      <c r="DJ397" s="19"/>
      <c r="DK397" s="19"/>
      <c r="DL397" s="19"/>
      <c r="DM397" s="19"/>
      <c r="DN397" s="19"/>
      <c r="DO397" s="19"/>
      <c r="DP397" s="19"/>
      <c r="DQ397" s="19"/>
      <c r="DR397" s="19"/>
      <c r="DS397" s="19"/>
      <c r="DT397" s="23"/>
      <c r="DU397" s="19"/>
      <c r="DV397" s="19"/>
      <c r="DW397" s="23"/>
      <c r="DX397" s="18"/>
      <c r="DY397" s="18"/>
      <c r="DZ397" s="22"/>
      <c r="EA397" s="19"/>
      <c r="EB397" s="19"/>
      <c r="EC397" s="19"/>
      <c r="ED397" s="19"/>
      <c r="EE397" s="19"/>
      <c r="EF397" s="19"/>
      <c r="EG397" s="23"/>
      <c r="EH397" s="18"/>
      <c r="EI397" s="18"/>
      <c r="EJ397" s="18"/>
      <c r="EK397" s="18"/>
      <c r="EL397" s="18"/>
      <c r="EM397" s="18"/>
      <c r="EN397" s="22"/>
      <c r="EO397" s="18"/>
      <c r="EP397" s="18"/>
      <c r="EQ397" s="18"/>
      <c r="ER397" s="18"/>
      <c r="ES397" s="18"/>
      <c r="ET397" s="18"/>
      <c r="EU397" s="22"/>
      <c r="FC397">
        <v>0.79200000000000004</v>
      </c>
      <c r="FD397">
        <v>1</v>
      </c>
      <c r="FI397" s="18"/>
      <c r="FJ397" s="18"/>
      <c r="FK397" s="18"/>
      <c r="FL397" s="18"/>
      <c r="FM397" s="18"/>
      <c r="FN397" s="18"/>
      <c r="FO397" s="18"/>
      <c r="FP397" s="18"/>
      <c r="FQ397" s="18"/>
      <c r="FR397" s="18"/>
      <c r="FS397" s="18"/>
      <c r="FT397" s="18"/>
      <c r="FU397" s="18"/>
      <c r="FV397" s="58"/>
      <c r="FW397" s="19"/>
      <c r="FX397" s="19"/>
      <c r="FY397" s="19"/>
      <c r="FZ397" s="19"/>
      <c r="GA397" s="19"/>
      <c r="GB397" s="19"/>
      <c r="GC397" s="19"/>
      <c r="GD397" s="19"/>
      <c r="GE397" s="19"/>
      <c r="GF397" s="19"/>
      <c r="GG397" s="19"/>
      <c r="GH397" s="19"/>
      <c r="GI397" s="19"/>
      <c r="GJ397" s="19"/>
      <c r="GK397" s="19"/>
      <c r="GL397" s="19"/>
      <c r="GM397" s="19"/>
      <c r="GN397" s="19"/>
      <c r="GO397" s="19"/>
      <c r="GP397" s="19"/>
      <c r="GQ397" s="19"/>
      <c r="GR397" s="19"/>
      <c r="GS397" s="19"/>
      <c r="GT397" s="19"/>
      <c r="GU397" s="19"/>
      <c r="GV397" s="19"/>
      <c r="GW397" s="19"/>
      <c r="GX397" s="19"/>
      <c r="GY397" s="19"/>
      <c r="GZ397" s="59"/>
      <c r="HA397" s="19"/>
      <c r="HB397" s="19"/>
      <c r="HC397" s="19"/>
      <c r="HD397" s="19"/>
      <c r="HE397" s="19"/>
      <c r="HF397" s="19"/>
      <c r="HG397" s="19"/>
      <c r="HH397" s="19"/>
      <c r="HI397" s="19"/>
      <c r="HJ397" s="19"/>
      <c r="HK397" s="19"/>
      <c r="HL397" s="19"/>
      <c r="HM397" s="19"/>
      <c r="HN397" s="19"/>
      <c r="HO397" s="19"/>
      <c r="HP397" s="19"/>
    </row>
    <row r="398" spans="2:224" ht="15.75" thickBot="1" x14ac:dyDescent="0.3">
      <c r="B398">
        <v>779</v>
      </c>
      <c r="C398">
        <v>864</v>
      </c>
      <c r="D398" s="62">
        <v>44107</v>
      </c>
      <c r="E398" t="s">
        <v>2878</v>
      </c>
      <c r="F398">
        <v>31997677779</v>
      </c>
      <c r="G398">
        <v>0</v>
      </c>
      <c r="H398">
        <v>0</v>
      </c>
      <c r="I398" t="s">
        <v>2879</v>
      </c>
      <c r="J398" t="s">
        <v>20</v>
      </c>
      <c r="K398" t="s">
        <v>20</v>
      </c>
      <c r="L398" t="s">
        <v>2879</v>
      </c>
      <c r="M398" t="s">
        <v>2378</v>
      </c>
      <c r="N398" t="s">
        <v>2379</v>
      </c>
      <c r="O398" t="s">
        <v>2381</v>
      </c>
      <c r="P398" t="s">
        <v>2431</v>
      </c>
      <c r="R398">
        <v>0.01</v>
      </c>
      <c r="S398">
        <v>12</v>
      </c>
      <c r="T398" t="s">
        <v>2448</v>
      </c>
      <c r="U398">
        <v>10</v>
      </c>
      <c r="Y398" s="18"/>
      <c r="Z398" s="18"/>
      <c r="AA398" s="18"/>
      <c r="AB398" s="18"/>
      <c r="AC398" s="18"/>
      <c r="AD398" s="18"/>
      <c r="AE398" s="18"/>
      <c r="AF398" s="18"/>
      <c r="AG398" s="18">
        <v>1</v>
      </c>
      <c r="AH398">
        <v>1</v>
      </c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>
        <v>0</v>
      </c>
      <c r="AV398" s="18"/>
      <c r="AW398" s="18">
        <v>0.59399999999999997</v>
      </c>
      <c r="AX398" s="18"/>
      <c r="AY398" s="18"/>
      <c r="AZ398" s="18"/>
      <c r="BA398" s="18"/>
      <c r="BB398" s="18">
        <v>0.4</v>
      </c>
      <c r="BC398" s="18">
        <v>1.1819999999999999</v>
      </c>
      <c r="BD398" s="18"/>
      <c r="BE398" s="18"/>
      <c r="BF398" s="18"/>
      <c r="BG398" s="18"/>
      <c r="BH398" s="18"/>
      <c r="BI398" s="18"/>
      <c r="BJ398" s="18"/>
      <c r="BK398" s="18"/>
      <c r="BL398" s="18"/>
      <c r="BM398" s="19"/>
      <c r="BN398" s="19"/>
      <c r="BO398" s="19"/>
      <c r="BP398" s="19"/>
      <c r="BQ398" s="19"/>
      <c r="BR398" s="19"/>
      <c r="BS398" s="19"/>
      <c r="BT398" s="19"/>
      <c r="BU398" s="19">
        <v>1</v>
      </c>
      <c r="BV398" s="19">
        <v>1</v>
      </c>
      <c r="BW398" s="19"/>
      <c r="BX398" s="19"/>
      <c r="BY398" s="19"/>
      <c r="BZ398" s="19"/>
      <c r="CA398" s="19"/>
      <c r="CB398" s="19"/>
      <c r="CC398" s="19"/>
      <c r="CD398" s="19"/>
      <c r="CE398" s="19"/>
      <c r="CF398" s="19"/>
      <c r="CG398" s="19"/>
      <c r="CH398" s="19"/>
      <c r="CI398" s="19"/>
      <c r="CJ398" s="19"/>
      <c r="CK398" s="19">
        <v>1</v>
      </c>
      <c r="CL398" s="19"/>
      <c r="CM398" s="19"/>
      <c r="CN398" s="19"/>
      <c r="CO398" s="19"/>
      <c r="CP398" s="19">
        <v>1</v>
      </c>
      <c r="CQ398" s="19">
        <v>1</v>
      </c>
      <c r="CR398" s="19"/>
      <c r="CS398" s="19"/>
      <c r="CT398" s="19"/>
      <c r="CU398" s="19"/>
      <c r="CV398" s="19"/>
      <c r="CW398" s="19"/>
      <c r="CX398" s="19"/>
      <c r="CY398" s="19"/>
      <c r="CZ398" s="19"/>
      <c r="DA398" s="19"/>
      <c r="DB398" s="19"/>
      <c r="DC398" s="19"/>
      <c r="DD398" s="19"/>
      <c r="DE398" s="19"/>
      <c r="DF398" s="19"/>
      <c r="DG398" s="19"/>
      <c r="DH398" s="19"/>
      <c r="DI398" s="19"/>
      <c r="DJ398" s="19"/>
      <c r="DK398" s="19"/>
      <c r="DL398" s="19"/>
      <c r="DM398" s="19"/>
      <c r="DN398" s="19"/>
      <c r="DO398" s="19"/>
      <c r="DP398" s="19"/>
      <c r="DQ398" s="19"/>
      <c r="DR398" s="19"/>
      <c r="DS398" s="19"/>
      <c r="DT398" s="23"/>
      <c r="DU398" s="19"/>
      <c r="DV398" s="19"/>
      <c r="DW398" s="23"/>
      <c r="DX398" s="18"/>
      <c r="DY398" s="18"/>
      <c r="DZ398" s="22"/>
      <c r="EA398" s="19"/>
      <c r="EB398" s="19"/>
      <c r="EC398" s="19"/>
      <c r="ED398" s="19"/>
      <c r="EE398" s="19"/>
      <c r="EF398" s="19"/>
      <c r="EG398" s="23"/>
      <c r="EH398" s="18"/>
      <c r="EI398" s="18"/>
      <c r="EJ398" s="18"/>
      <c r="EK398" s="18"/>
      <c r="EL398" s="18"/>
      <c r="EM398" s="18"/>
      <c r="EN398" s="22"/>
      <c r="EO398" s="18"/>
      <c r="EP398" s="18"/>
      <c r="EQ398" s="18"/>
      <c r="ER398" s="18"/>
      <c r="ES398" s="18"/>
      <c r="ET398" s="18"/>
      <c r="EU398" s="22"/>
      <c r="FI398" s="18"/>
      <c r="FJ398" s="18"/>
      <c r="FK398" s="18"/>
      <c r="FL398" s="18"/>
      <c r="FM398" s="18"/>
      <c r="FN398" s="18"/>
      <c r="FO398" s="18"/>
      <c r="FP398" s="18"/>
      <c r="FQ398" s="18">
        <v>0.97399999999999998</v>
      </c>
      <c r="FR398" s="18"/>
      <c r="FS398" s="18"/>
      <c r="FT398" s="18"/>
      <c r="FU398" s="18"/>
      <c r="FV398" s="58"/>
      <c r="FW398" s="19"/>
      <c r="FX398" s="19"/>
      <c r="FY398" s="19"/>
      <c r="FZ398" s="19"/>
      <c r="GA398" s="19"/>
      <c r="GB398" s="19"/>
      <c r="GC398" s="19"/>
      <c r="GD398" s="19"/>
      <c r="GE398" s="19"/>
      <c r="GF398" s="19"/>
      <c r="GG398" s="19"/>
      <c r="GH398" s="19"/>
      <c r="GI398" s="19"/>
      <c r="GJ398" s="19"/>
      <c r="GK398" s="19"/>
      <c r="GL398" s="19"/>
      <c r="GM398" s="19"/>
      <c r="GN398" s="19"/>
      <c r="GO398" s="19"/>
      <c r="GP398" s="19"/>
      <c r="GQ398" s="19"/>
      <c r="GR398" s="19"/>
      <c r="GS398" s="19"/>
      <c r="GT398" s="19"/>
      <c r="GU398" s="19">
        <v>1</v>
      </c>
      <c r="GV398" s="19"/>
      <c r="GW398" s="19"/>
      <c r="GX398" s="19"/>
      <c r="GY398" s="19"/>
      <c r="GZ398" s="59"/>
      <c r="HA398" s="19"/>
      <c r="HB398" s="19"/>
      <c r="HC398" s="19"/>
      <c r="HD398" s="19"/>
      <c r="HE398" s="19"/>
      <c r="HF398" s="19"/>
      <c r="HG398" s="19"/>
      <c r="HH398" s="19"/>
      <c r="HI398" s="19"/>
      <c r="HJ398" s="19"/>
      <c r="HK398" s="19"/>
      <c r="HL398" s="19"/>
      <c r="HM398" s="19"/>
      <c r="HN398" s="19"/>
      <c r="HO398" s="19"/>
      <c r="HP398" s="19"/>
    </row>
    <row r="399" spans="2:224" ht="15.75" thickBot="1" x14ac:dyDescent="0.3">
      <c r="B399">
        <v>778</v>
      </c>
      <c r="C399">
        <v>729</v>
      </c>
      <c r="D399" s="62">
        <v>44107</v>
      </c>
      <c r="E399" t="s">
        <v>351</v>
      </c>
      <c r="F399">
        <v>31998131294</v>
      </c>
      <c r="G399" t="s">
        <v>352</v>
      </c>
      <c r="H399">
        <v>0</v>
      </c>
      <c r="I399" t="s">
        <v>353</v>
      </c>
      <c r="J399" t="s">
        <v>20</v>
      </c>
      <c r="K399" t="s">
        <v>139</v>
      </c>
      <c r="L399" t="s">
        <v>353</v>
      </c>
      <c r="M399" t="s">
        <v>2378</v>
      </c>
      <c r="N399" t="s">
        <v>2379</v>
      </c>
      <c r="O399" t="s">
        <v>2381</v>
      </c>
      <c r="P399">
        <v>20</v>
      </c>
      <c r="R399">
        <v>339.9</v>
      </c>
      <c r="S399">
        <v>12</v>
      </c>
      <c r="T399" t="s">
        <v>2426</v>
      </c>
      <c r="U399">
        <v>10</v>
      </c>
      <c r="V399" t="s">
        <v>2968</v>
      </c>
      <c r="Y399" s="18">
        <v>1.8939999999999999</v>
      </c>
      <c r="Z399" s="18"/>
      <c r="AA399" s="18"/>
      <c r="AB399" s="18"/>
      <c r="AC399" s="18"/>
      <c r="AD399" s="18">
        <v>1</v>
      </c>
      <c r="AE399" s="18">
        <v>0.5</v>
      </c>
      <c r="AF399" s="18"/>
      <c r="AG399" s="18">
        <v>1</v>
      </c>
      <c r="AH399">
        <v>1</v>
      </c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>
        <v>0</v>
      </c>
      <c r="AV399" s="18">
        <v>0.92800000000000005</v>
      </c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>
        <v>0.85199999999999998</v>
      </c>
      <c r="BL399" s="18"/>
      <c r="BM399" s="19">
        <v>2</v>
      </c>
      <c r="BN399" s="19"/>
      <c r="BO399" s="19"/>
      <c r="BP399" s="19"/>
      <c r="BQ399" s="19"/>
      <c r="BR399" s="19">
        <v>2</v>
      </c>
      <c r="BS399" s="19">
        <v>1</v>
      </c>
      <c r="BT399" s="19"/>
      <c r="BU399" s="19">
        <v>1</v>
      </c>
      <c r="BV399" s="19">
        <v>1</v>
      </c>
      <c r="BW399" s="19"/>
      <c r="BX399" s="19"/>
      <c r="BY399" s="19"/>
      <c r="BZ399" s="19"/>
      <c r="CA399" s="19"/>
      <c r="CB399" s="19"/>
      <c r="CC399" s="19"/>
      <c r="CD399" s="19"/>
      <c r="CE399" s="19"/>
      <c r="CF399" s="19"/>
      <c r="CG399" s="19"/>
      <c r="CH399" s="19"/>
      <c r="CI399" s="19"/>
      <c r="CJ399" s="19">
        <v>1</v>
      </c>
      <c r="CK399" s="19"/>
      <c r="CL399" s="19"/>
      <c r="CM399" s="19"/>
      <c r="CN399" s="19"/>
      <c r="CO399" s="19"/>
      <c r="CP399" s="19"/>
      <c r="CQ399" s="19"/>
      <c r="CR399" s="19"/>
      <c r="CS399" s="19"/>
      <c r="CT399" s="19"/>
      <c r="CU399" s="19"/>
      <c r="CV399" s="19"/>
      <c r="CW399" s="19"/>
      <c r="CX399" s="19"/>
      <c r="CY399" s="19">
        <v>1</v>
      </c>
      <c r="CZ399" s="19"/>
      <c r="DA399" s="19"/>
      <c r="DB399" s="19"/>
      <c r="DC399" s="19"/>
      <c r="DD399" s="19"/>
      <c r="DE399" s="19"/>
      <c r="DF399" s="19"/>
      <c r="DG399" s="19"/>
      <c r="DH399" s="19"/>
      <c r="DI399" s="19"/>
      <c r="DJ399" s="19"/>
      <c r="DK399" s="19"/>
      <c r="DL399" s="19"/>
      <c r="DM399" s="19"/>
      <c r="DN399" s="19"/>
      <c r="DO399" s="19"/>
      <c r="DP399" s="19"/>
      <c r="DQ399" s="19"/>
      <c r="DR399" s="19"/>
      <c r="DS399" s="19"/>
      <c r="DT399" s="23"/>
      <c r="DU399" s="19"/>
      <c r="DV399" s="19"/>
      <c r="DW399" s="23"/>
      <c r="DX399" s="18"/>
      <c r="DY399" s="18"/>
      <c r="DZ399" s="22"/>
      <c r="EA399" s="19"/>
      <c r="EB399" s="19"/>
      <c r="EC399" s="19"/>
      <c r="ED399" s="19"/>
      <c r="EE399" s="19"/>
      <c r="EF399" s="19"/>
      <c r="EG399" s="23"/>
      <c r="EH399" s="18"/>
      <c r="EI399" s="18"/>
      <c r="EJ399" s="18"/>
      <c r="EK399" s="18"/>
      <c r="EL399" s="18"/>
      <c r="EM399" s="18"/>
      <c r="EN399" s="22"/>
      <c r="EO399" s="18"/>
      <c r="EP399" s="18"/>
      <c r="EQ399" s="18"/>
      <c r="ER399" s="18"/>
      <c r="ES399" s="18"/>
      <c r="ET399" s="18"/>
      <c r="EU399" s="22"/>
      <c r="FC399">
        <v>0.86799999999999999</v>
      </c>
      <c r="FD399">
        <v>1</v>
      </c>
      <c r="FI399" s="18"/>
      <c r="FJ399" s="18"/>
      <c r="FK399" s="18"/>
      <c r="FL399" s="18"/>
      <c r="FM399" s="18"/>
      <c r="FN399" s="18"/>
      <c r="FO399" s="18"/>
      <c r="FP399" s="18"/>
      <c r="FQ399" s="18"/>
      <c r="FR399" s="18"/>
      <c r="FS399" s="18"/>
      <c r="FT399" s="18"/>
      <c r="FU399" s="18"/>
      <c r="FV399" s="58"/>
      <c r="FW399" s="19"/>
      <c r="FX399" s="19"/>
      <c r="FY399" s="19"/>
      <c r="FZ399" s="19"/>
      <c r="GA399" s="19"/>
      <c r="GB399" s="19"/>
      <c r="GC399" s="19"/>
      <c r="GD399" s="19"/>
      <c r="GE399" s="19"/>
      <c r="GF399" s="19"/>
      <c r="GG399" s="19"/>
      <c r="GH399" s="19"/>
      <c r="GI399" s="19"/>
      <c r="GJ399" s="19"/>
      <c r="GK399" s="19"/>
      <c r="GL399" s="19"/>
      <c r="GM399" s="19"/>
      <c r="GN399" s="19"/>
      <c r="GO399" s="19"/>
      <c r="GP399" s="19"/>
      <c r="GQ399" s="19"/>
      <c r="GR399" s="19"/>
      <c r="GS399" s="19"/>
      <c r="GT399" s="19"/>
      <c r="GU399" s="19"/>
      <c r="GV399" s="19"/>
      <c r="GW399" s="19"/>
      <c r="GX399" s="19"/>
      <c r="GY399" s="19"/>
      <c r="GZ399" s="59"/>
      <c r="HA399" s="19"/>
      <c r="HB399" s="19"/>
      <c r="HC399" s="19"/>
      <c r="HD399" s="19"/>
      <c r="HE399" s="19"/>
      <c r="HF399" s="19"/>
      <c r="HG399" s="19"/>
      <c r="HH399" s="19"/>
      <c r="HI399" s="19"/>
      <c r="HJ399" s="19"/>
      <c r="HK399" s="19"/>
      <c r="HL399" s="19"/>
      <c r="HM399" s="19"/>
      <c r="HN399" s="19"/>
      <c r="HO399" s="19"/>
      <c r="HP399" s="19"/>
    </row>
    <row r="400" spans="2:224" ht="15.75" thickBot="1" x14ac:dyDescent="0.3">
      <c r="B400">
        <v>765</v>
      </c>
      <c r="C400">
        <v>857</v>
      </c>
      <c r="D400" s="62">
        <v>44105</v>
      </c>
      <c r="E400" t="s">
        <v>2858</v>
      </c>
      <c r="F400">
        <v>31997950166</v>
      </c>
      <c r="G400">
        <v>0</v>
      </c>
      <c r="H400">
        <v>0</v>
      </c>
      <c r="I400" t="s">
        <v>2859</v>
      </c>
      <c r="J400" t="s">
        <v>20</v>
      </c>
      <c r="K400" t="s">
        <v>233</v>
      </c>
      <c r="L400" t="s">
        <v>2859</v>
      </c>
      <c r="M400" t="s">
        <v>2378</v>
      </c>
      <c r="N400" t="s">
        <v>2379</v>
      </c>
      <c r="O400" t="s">
        <v>2381</v>
      </c>
      <c r="P400">
        <v>5</v>
      </c>
      <c r="R400">
        <v>150</v>
      </c>
      <c r="S400">
        <v>12</v>
      </c>
      <c r="T400" t="s">
        <v>2426</v>
      </c>
      <c r="U400">
        <v>10</v>
      </c>
      <c r="V400" t="s">
        <v>2973</v>
      </c>
      <c r="Y400" s="18"/>
      <c r="Z400" s="18"/>
      <c r="AA400" s="18"/>
      <c r="AB400" s="18"/>
      <c r="AC400" s="18"/>
      <c r="AD400" s="18">
        <v>0.5</v>
      </c>
      <c r="AE400" s="18"/>
      <c r="AF400" s="18"/>
      <c r="AG400" s="18">
        <v>1</v>
      </c>
      <c r="AH400">
        <v>0</v>
      </c>
      <c r="AI400" s="18"/>
      <c r="AJ400" s="18"/>
      <c r="AK400" s="18"/>
      <c r="AL400" s="18"/>
      <c r="AM400" s="18"/>
      <c r="AN400" s="18"/>
      <c r="AO400" s="18"/>
      <c r="AP400" s="18">
        <v>1.46</v>
      </c>
      <c r="AQ400" s="18"/>
      <c r="AR400" s="18"/>
      <c r="AS400" s="18"/>
      <c r="AT400" s="18"/>
      <c r="AU400">
        <v>0</v>
      </c>
      <c r="AV400" s="18"/>
      <c r="AW400" s="18"/>
      <c r="AX400" s="18"/>
      <c r="AY400" s="18"/>
      <c r="AZ400" s="18"/>
      <c r="BA400" s="18"/>
      <c r="BB400" s="18">
        <v>0.4</v>
      </c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  <c r="BM400" s="19"/>
      <c r="BN400" s="19"/>
      <c r="BO400" s="19"/>
      <c r="BP400" s="19"/>
      <c r="BQ400" s="19"/>
      <c r="BR400" s="19">
        <v>1</v>
      </c>
      <c r="BS400" s="19"/>
      <c r="BT400" s="19"/>
      <c r="BU400" s="19">
        <v>1</v>
      </c>
      <c r="BV400" s="19"/>
      <c r="BW400" s="19"/>
      <c r="BX400" s="19"/>
      <c r="BY400" s="19"/>
      <c r="BZ400" s="19"/>
      <c r="CA400" s="19"/>
      <c r="CB400" s="19"/>
      <c r="CC400" s="19"/>
      <c r="CD400" s="19">
        <v>1</v>
      </c>
      <c r="CE400" s="19"/>
      <c r="CF400" s="19"/>
      <c r="CG400" s="19"/>
      <c r="CH400" s="19"/>
      <c r="CI400" s="19"/>
      <c r="CJ400" s="19"/>
      <c r="CK400" s="19"/>
      <c r="CL400" s="19"/>
      <c r="CM400" s="19"/>
      <c r="CN400" s="19"/>
      <c r="CO400" s="19"/>
      <c r="CP400" s="19">
        <v>1</v>
      </c>
      <c r="CQ400" s="19"/>
      <c r="CR400" s="19"/>
      <c r="CS400" s="19"/>
      <c r="CT400" s="19"/>
      <c r="CU400" s="19"/>
      <c r="CV400" s="19"/>
      <c r="CW400" s="19"/>
      <c r="CX400" s="19"/>
      <c r="CY400" s="19"/>
      <c r="CZ400" s="19"/>
      <c r="DA400" s="19">
        <v>1</v>
      </c>
      <c r="DB400" s="19">
        <v>2</v>
      </c>
      <c r="DC400" s="19"/>
      <c r="DD400" s="19"/>
      <c r="DE400" s="19"/>
      <c r="DF400" s="19"/>
      <c r="DG400" s="19"/>
      <c r="DH400" s="19"/>
      <c r="DI400" s="19"/>
      <c r="DJ400" s="19"/>
      <c r="DK400" s="19"/>
      <c r="DL400" s="19"/>
      <c r="DM400" s="19"/>
      <c r="DN400" s="19"/>
      <c r="DO400" s="19"/>
      <c r="DP400" s="19"/>
      <c r="DQ400" s="19"/>
      <c r="DR400" s="19"/>
      <c r="DS400" s="19"/>
      <c r="DT400" s="23"/>
      <c r="DU400" s="19"/>
      <c r="DV400" s="19"/>
      <c r="DW400" s="23"/>
      <c r="DX400" s="18"/>
      <c r="DY400" s="18"/>
      <c r="DZ400" s="22"/>
      <c r="EA400" s="19"/>
      <c r="EB400" s="19"/>
      <c r="EC400" s="19"/>
      <c r="ED400" s="19"/>
      <c r="EE400" s="19"/>
      <c r="EF400" s="19"/>
      <c r="EG400" s="23"/>
      <c r="EH400" s="18"/>
      <c r="EI400" s="18"/>
      <c r="EJ400" s="18"/>
      <c r="EK400" s="18"/>
      <c r="EL400" s="18"/>
      <c r="EM400" s="18"/>
      <c r="EN400" s="22"/>
      <c r="EO400" s="18"/>
      <c r="EP400" s="18"/>
      <c r="EQ400" s="18"/>
      <c r="ER400" s="18"/>
      <c r="ES400" s="18"/>
      <c r="ET400" s="18"/>
      <c r="EU400" s="22"/>
      <c r="FI400" s="18"/>
      <c r="FJ400" s="18"/>
      <c r="FK400" s="18"/>
      <c r="FL400" s="18"/>
      <c r="FM400" s="18"/>
      <c r="FN400" s="18"/>
      <c r="FO400" s="18"/>
      <c r="FP400" s="18"/>
      <c r="FQ400" s="18"/>
      <c r="FR400" s="18"/>
      <c r="FS400" s="18"/>
      <c r="FT400" s="18"/>
      <c r="FU400" s="18"/>
      <c r="FV400" s="58"/>
      <c r="FW400" s="19"/>
      <c r="FX400" s="19"/>
      <c r="FY400" s="19"/>
      <c r="FZ400" s="19"/>
      <c r="GA400" s="19"/>
      <c r="GB400" s="19"/>
      <c r="GC400" s="19"/>
      <c r="GD400" s="19"/>
      <c r="GE400" s="19"/>
      <c r="GF400" s="19"/>
      <c r="GG400" s="19"/>
      <c r="GH400" s="19"/>
      <c r="GI400" s="19"/>
      <c r="GJ400" s="19"/>
      <c r="GK400" s="19"/>
      <c r="GL400" s="19"/>
      <c r="GM400" s="19"/>
      <c r="GN400" s="19"/>
      <c r="GO400" s="19"/>
      <c r="GP400" s="19"/>
      <c r="GQ400" s="19"/>
      <c r="GR400" s="19"/>
      <c r="GS400" s="19"/>
      <c r="GT400" s="19"/>
      <c r="GU400" s="19"/>
      <c r="GV400" s="19"/>
      <c r="GW400" s="19"/>
      <c r="GX400" s="19"/>
      <c r="GY400" s="19"/>
      <c r="GZ400" s="59"/>
      <c r="HA400" s="19"/>
      <c r="HB400" s="19"/>
      <c r="HC400" s="19"/>
      <c r="HD400" s="19"/>
      <c r="HE400" s="19"/>
      <c r="HF400" s="19"/>
      <c r="HG400" s="19"/>
      <c r="HH400" s="19"/>
      <c r="HI400" s="19"/>
      <c r="HJ400" s="19"/>
      <c r="HK400" s="19"/>
      <c r="HL400" s="19"/>
      <c r="HM400" s="19"/>
      <c r="HN400" s="19"/>
      <c r="HO400" s="19"/>
      <c r="HP400" s="19"/>
    </row>
    <row r="401" spans="2:224" ht="15.75" thickBot="1" x14ac:dyDescent="0.3">
      <c r="B401">
        <v>743</v>
      </c>
      <c r="C401">
        <v>846</v>
      </c>
      <c r="D401" s="62">
        <v>44100</v>
      </c>
      <c r="E401" t="s">
        <v>2817</v>
      </c>
      <c r="F401">
        <v>31998620109</v>
      </c>
      <c r="G401" t="s">
        <v>2819</v>
      </c>
      <c r="H401">
        <v>0</v>
      </c>
      <c r="I401" t="s">
        <v>2818</v>
      </c>
      <c r="J401" t="s">
        <v>20</v>
      </c>
      <c r="K401" t="s">
        <v>419</v>
      </c>
      <c r="L401" t="s">
        <v>2818</v>
      </c>
      <c r="M401" t="s">
        <v>2378</v>
      </c>
      <c r="N401" t="s">
        <v>2379</v>
      </c>
      <c r="O401" t="s">
        <v>2381</v>
      </c>
      <c r="P401">
        <v>15</v>
      </c>
      <c r="R401">
        <v>239.9</v>
      </c>
      <c r="S401">
        <v>12</v>
      </c>
      <c r="T401" t="s">
        <v>2426</v>
      </c>
      <c r="Y401" s="18">
        <v>0.91</v>
      </c>
      <c r="Z401" s="18"/>
      <c r="AA401" s="18"/>
      <c r="AB401" s="18"/>
      <c r="AC401" s="18"/>
      <c r="AD401" s="18">
        <v>1</v>
      </c>
      <c r="AE401" s="18">
        <v>0.5</v>
      </c>
      <c r="AF401" s="18"/>
      <c r="AG401" s="18">
        <v>1</v>
      </c>
      <c r="AH401">
        <v>1</v>
      </c>
      <c r="AI401" s="18"/>
      <c r="AJ401" s="18"/>
      <c r="AK401" s="18"/>
      <c r="AL401" s="18">
        <v>0.5</v>
      </c>
      <c r="AM401" s="18"/>
      <c r="AN401" s="18"/>
      <c r="AO401" s="18"/>
      <c r="AP401" s="18"/>
      <c r="AQ401" s="18"/>
      <c r="AR401" s="18"/>
      <c r="AS401" s="18"/>
      <c r="AT401" s="18"/>
      <c r="AU401">
        <v>0</v>
      </c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>
        <v>0.86199999999999999</v>
      </c>
      <c r="BL401" s="18"/>
      <c r="BM401" s="19">
        <v>1</v>
      </c>
      <c r="BN401" s="19"/>
      <c r="BO401" s="19"/>
      <c r="BP401" s="19"/>
      <c r="BQ401" s="19"/>
      <c r="BR401" s="19">
        <v>2</v>
      </c>
      <c r="BS401" s="19">
        <v>1</v>
      </c>
      <c r="BT401" s="19"/>
      <c r="BU401" s="19">
        <v>1</v>
      </c>
      <c r="BV401" s="19">
        <v>1</v>
      </c>
      <c r="BW401" s="19"/>
      <c r="BX401" s="19"/>
      <c r="BY401" s="19"/>
      <c r="BZ401" s="19">
        <v>1</v>
      </c>
      <c r="CA401" s="19"/>
      <c r="CB401" s="19"/>
      <c r="CC401" s="19"/>
      <c r="CD401" s="19"/>
      <c r="CE401" s="19"/>
      <c r="CF401" s="19"/>
      <c r="CG401" s="19"/>
      <c r="CH401" s="19"/>
      <c r="CI401" s="19"/>
      <c r="CJ401" s="19"/>
      <c r="CK401" s="19"/>
      <c r="CL401" s="19"/>
      <c r="CM401" s="19"/>
      <c r="CN401" s="19"/>
      <c r="CO401" s="19"/>
      <c r="CP401" s="19"/>
      <c r="CQ401" s="19"/>
      <c r="CR401" s="19"/>
      <c r="CS401" s="19"/>
      <c r="CT401" s="19"/>
      <c r="CU401" s="19"/>
      <c r="CV401" s="19"/>
      <c r="CW401" s="19"/>
      <c r="CX401" s="19"/>
      <c r="CY401" s="19">
        <v>1</v>
      </c>
      <c r="CZ401" s="19"/>
      <c r="DA401" s="19">
        <v>1</v>
      </c>
      <c r="DB401" s="19"/>
      <c r="DC401" s="19"/>
      <c r="DD401" s="19"/>
      <c r="DE401" s="19"/>
      <c r="DF401" s="19"/>
      <c r="DG401" s="19"/>
      <c r="DH401" s="19"/>
      <c r="DI401" s="19"/>
      <c r="DJ401" s="19"/>
      <c r="DK401" s="19"/>
      <c r="DL401" s="19"/>
      <c r="DM401" s="19"/>
      <c r="DN401" s="19"/>
      <c r="DO401" s="19"/>
      <c r="DP401" s="19"/>
      <c r="DQ401" s="19"/>
      <c r="DR401" s="19"/>
      <c r="DS401" s="19"/>
      <c r="DT401" s="23"/>
      <c r="DU401" s="19"/>
      <c r="DV401" s="19"/>
      <c r="DW401" s="23"/>
      <c r="DX401" s="18"/>
      <c r="DY401" s="18"/>
      <c r="DZ401" s="22"/>
      <c r="EA401" s="19"/>
      <c r="EB401" s="19"/>
      <c r="EC401" s="19"/>
      <c r="ED401" s="19"/>
      <c r="EE401" s="19"/>
      <c r="EF401" s="19"/>
      <c r="EG401" s="23"/>
      <c r="EH401" s="18"/>
      <c r="EI401" s="18"/>
      <c r="EJ401" s="18"/>
      <c r="EK401" s="18"/>
      <c r="EL401" s="18"/>
      <c r="EM401" s="18"/>
      <c r="EN401" s="22"/>
      <c r="EO401" s="18"/>
      <c r="EP401" s="18"/>
      <c r="EQ401" s="18"/>
      <c r="ER401" s="18"/>
      <c r="ES401" s="18"/>
      <c r="ET401" s="18"/>
      <c r="EU401" s="22"/>
      <c r="FC401">
        <v>1.1459999999999999</v>
      </c>
      <c r="FD401">
        <v>1</v>
      </c>
      <c r="FI401" s="18"/>
      <c r="FJ401" s="18"/>
      <c r="FK401" s="18"/>
      <c r="FL401" s="18"/>
      <c r="FM401" s="18"/>
      <c r="FN401" s="18"/>
      <c r="FO401" s="18"/>
      <c r="FP401" s="18"/>
      <c r="FQ401" s="18"/>
      <c r="FR401" s="18"/>
      <c r="FS401" s="18"/>
      <c r="FT401" s="18"/>
      <c r="FU401" s="18"/>
      <c r="FV401" s="58"/>
      <c r="FW401" s="19"/>
      <c r="FX401" s="19"/>
      <c r="FY401" s="19"/>
      <c r="FZ401" s="19"/>
      <c r="GA401" s="19"/>
      <c r="GB401" s="19"/>
      <c r="GC401" s="19"/>
      <c r="GD401" s="19"/>
      <c r="GE401" s="19"/>
      <c r="GF401" s="19"/>
      <c r="GG401" s="19"/>
      <c r="GH401" s="19"/>
      <c r="GI401" s="19"/>
      <c r="GJ401" s="19"/>
      <c r="GK401" s="19"/>
      <c r="GL401" s="19"/>
      <c r="GM401" s="19"/>
      <c r="GN401" s="19"/>
      <c r="GO401" s="19"/>
      <c r="GP401" s="19"/>
      <c r="GQ401" s="19"/>
      <c r="GR401" s="19"/>
      <c r="GS401" s="19"/>
      <c r="GT401" s="19"/>
      <c r="GU401" s="19"/>
      <c r="GV401" s="19"/>
      <c r="GW401" s="19"/>
      <c r="GX401" s="19"/>
      <c r="GY401" s="19"/>
      <c r="GZ401" s="59"/>
      <c r="HA401" s="19"/>
      <c r="HB401" s="19"/>
      <c r="HC401" s="19"/>
      <c r="HD401" s="19"/>
      <c r="HE401" s="19"/>
      <c r="HF401" s="19"/>
      <c r="HG401" s="19"/>
      <c r="HH401" s="19"/>
      <c r="HI401" s="19"/>
      <c r="HJ401" s="19"/>
      <c r="HK401" s="19"/>
      <c r="HL401" s="19"/>
      <c r="HM401" s="19"/>
      <c r="HN401" s="19"/>
      <c r="HO401" s="19"/>
      <c r="HP401" s="19"/>
    </row>
    <row r="402" spans="2:224" ht="15.75" thickBot="1" x14ac:dyDescent="0.3">
      <c r="B402">
        <v>643</v>
      </c>
      <c r="C402">
        <v>418</v>
      </c>
      <c r="D402" s="62">
        <v>44080</v>
      </c>
      <c r="E402" t="s">
        <v>1113</v>
      </c>
      <c r="F402">
        <v>31986551248</v>
      </c>
      <c r="G402">
        <v>0</v>
      </c>
      <c r="H402">
        <v>0</v>
      </c>
      <c r="I402" t="s">
        <v>1114</v>
      </c>
      <c r="J402" t="s">
        <v>20</v>
      </c>
      <c r="K402" t="s">
        <v>686</v>
      </c>
      <c r="L402" t="s">
        <v>1114</v>
      </c>
      <c r="M402" t="s">
        <v>2378</v>
      </c>
      <c r="N402" t="s">
        <v>2379</v>
      </c>
      <c r="O402" t="s">
        <v>2381</v>
      </c>
      <c r="P402" t="s">
        <v>2396</v>
      </c>
      <c r="R402">
        <v>159.9</v>
      </c>
      <c r="S402">
        <v>12</v>
      </c>
      <c r="T402" t="s">
        <v>2420</v>
      </c>
      <c r="Y402" s="18">
        <v>1.046</v>
      </c>
      <c r="Z402" s="18"/>
      <c r="AA402" s="18"/>
      <c r="AB402" s="18"/>
      <c r="AC402" s="18"/>
      <c r="AD402" s="18"/>
      <c r="AE402" s="18"/>
      <c r="AF402" s="18"/>
      <c r="AG402" s="18"/>
      <c r="AH402">
        <v>1</v>
      </c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>
        <v>0</v>
      </c>
      <c r="AV402" s="18"/>
      <c r="AW402" s="18"/>
      <c r="AX402" s="18"/>
      <c r="AY402" s="18"/>
      <c r="AZ402" s="18"/>
      <c r="BA402" s="18"/>
      <c r="BB402" s="18">
        <v>0.8</v>
      </c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9">
        <v>1</v>
      </c>
      <c r="BN402" s="19"/>
      <c r="BO402" s="19"/>
      <c r="BP402" s="19"/>
      <c r="BQ402" s="19"/>
      <c r="BR402" s="19"/>
      <c r="BS402" s="19"/>
      <c r="BT402" s="19"/>
      <c r="BU402" s="19"/>
      <c r="BV402" s="19">
        <v>1</v>
      </c>
      <c r="BW402" s="19"/>
      <c r="BX402" s="19"/>
      <c r="BY402" s="19"/>
      <c r="BZ402" s="19"/>
      <c r="CA402" s="19"/>
      <c r="CB402" s="19"/>
      <c r="CC402" s="19"/>
      <c r="CD402" s="19"/>
      <c r="CE402" s="19"/>
      <c r="CF402" s="19"/>
      <c r="CG402" s="19"/>
      <c r="CH402" s="19"/>
      <c r="CI402" s="19"/>
      <c r="CJ402" s="19"/>
      <c r="CK402" s="19"/>
      <c r="CL402" s="19"/>
      <c r="CM402" s="19"/>
      <c r="CN402" s="19"/>
      <c r="CO402" s="19"/>
      <c r="CP402" s="19">
        <v>2</v>
      </c>
      <c r="CQ402" s="19"/>
      <c r="CR402" s="19"/>
      <c r="CS402" s="19"/>
      <c r="CT402" s="19"/>
      <c r="CU402" s="19"/>
      <c r="CV402" s="19"/>
      <c r="CW402" s="19"/>
      <c r="CX402" s="19"/>
      <c r="CY402" s="19"/>
      <c r="CZ402" s="19"/>
      <c r="DA402" s="19"/>
      <c r="DB402" s="19"/>
      <c r="DC402" s="19"/>
      <c r="DD402" s="19"/>
      <c r="DE402" s="19"/>
      <c r="DF402" s="19"/>
      <c r="DG402" s="19"/>
      <c r="DH402" s="19"/>
      <c r="DI402" s="19"/>
      <c r="DJ402" s="19"/>
      <c r="DK402" s="19"/>
      <c r="DL402" s="19"/>
      <c r="DM402" s="19"/>
      <c r="DN402" s="19"/>
      <c r="DO402" s="19"/>
      <c r="DP402" s="19"/>
      <c r="DQ402" s="19"/>
      <c r="DR402" s="19"/>
      <c r="DS402" s="19"/>
      <c r="DT402" s="23"/>
      <c r="DU402" s="19"/>
      <c r="DV402" s="19"/>
      <c r="DW402" s="23"/>
      <c r="DX402" s="18"/>
      <c r="DY402" s="18"/>
      <c r="DZ402" s="22"/>
      <c r="EA402" s="19"/>
      <c r="EB402" s="19"/>
      <c r="EC402" s="19"/>
      <c r="ED402" s="19"/>
      <c r="EE402" s="19"/>
      <c r="EF402" s="19"/>
      <c r="EG402" s="23"/>
      <c r="EH402" s="18"/>
      <c r="EI402" s="18"/>
      <c r="EJ402" s="18"/>
      <c r="EK402" s="18"/>
      <c r="EL402" s="18"/>
      <c r="EM402" s="18"/>
      <c r="EN402" s="22"/>
      <c r="EO402" s="18"/>
      <c r="EP402" s="18"/>
      <c r="EQ402" s="18"/>
      <c r="ER402" s="18"/>
      <c r="ES402" s="18"/>
      <c r="ET402" s="18"/>
      <c r="EU402" s="22"/>
      <c r="FC402">
        <v>0.93400000000000005</v>
      </c>
      <c r="FD402">
        <v>1</v>
      </c>
      <c r="FI402" s="18"/>
      <c r="FJ402" s="18"/>
      <c r="FK402" s="18"/>
      <c r="FL402" s="18"/>
      <c r="FM402" s="18"/>
      <c r="FN402" s="18"/>
      <c r="FO402" s="18"/>
      <c r="FP402" s="18"/>
      <c r="FQ402" s="18"/>
      <c r="FR402" s="18"/>
      <c r="FS402" s="18"/>
      <c r="FT402" s="18"/>
      <c r="FU402" s="18"/>
      <c r="FV402" s="58"/>
      <c r="FW402" s="19"/>
      <c r="FX402" s="19"/>
      <c r="FY402" s="19"/>
      <c r="FZ402" s="19"/>
      <c r="GA402" s="19"/>
      <c r="GB402" s="19"/>
      <c r="GC402" s="19"/>
      <c r="GD402" s="19"/>
      <c r="GE402" s="19"/>
      <c r="GF402" s="19"/>
      <c r="GG402" s="19"/>
      <c r="GH402" s="19"/>
      <c r="GI402" s="19"/>
      <c r="GJ402" s="19"/>
      <c r="GK402" s="19"/>
      <c r="GL402" s="19"/>
      <c r="GM402" s="19"/>
      <c r="GN402" s="19"/>
      <c r="GO402" s="19"/>
      <c r="GP402" s="19"/>
      <c r="GQ402" s="19"/>
      <c r="GR402" s="19"/>
      <c r="GS402" s="19"/>
      <c r="GT402" s="19"/>
      <c r="GU402" s="19"/>
      <c r="GV402" s="19"/>
      <c r="GW402" s="19"/>
      <c r="GX402" s="19"/>
      <c r="GY402" s="19"/>
      <c r="GZ402" s="59"/>
      <c r="HA402" s="19"/>
      <c r="HB402" s="19"/>
      <c r="HC402" s="19"/>
      <c r="HD402" s="19"/>
      <c r="HE402" s="19"/>
      <c r="HF402" s="19"/>
      <c r="HG402" s="19"/>
      <c r="HH402" s="19"/>
      <c r="HI402" s="19"/>
      <c r="HJ402" s="19"/>
      <c r="HK402" s="19"/>
      <c r="HL402" s="19"/>
      <c r="HM402" s="19"/>
      <c r="HN402" s="19"/>
      <c r="HO402" s="19"/>
      <c r="HP402" s="19"/>
    </row>
    <row r="403" spans="2:224" ht="15.75" thickBot="1" x14ac:dyDescent="0.3">
      <c r="B403">
        <v>630</v>
      </c>
      <c r="C403">
        <v>804</v>
      </c>
      <c r="D403" s="62">
        <v>44079</v>
      </c>
      <c r="E403" t="s">
        <v>169</v>
      </c>
      <c r="F403" t="s">
        <v>170</v>
      </c>
      <c r="G403" s="51" t="s">
        <v>171</v>
      </c>
      <c r="H403">
        <v>0</v>
      </c>
      <c r="I403" t="s">
        <v>172</v>
      </c>
      <c r="J403" t="s">
        <v>20</v>
      </c>
      <c r="K403" t="s">
        <v>173</v>
      </c>
      <c r="L403" t="s">
        <v>172</v>
      </c>
      <c r="M403" t="s">
        <v>2413</v>
      </c>
      <c r="N403" t="s">
        <v>2379</v>
      </c>
      <c r="O403" t="s">
        <v>2381</v>
      </c>
      <c r="P403">
        <v>15</v>
      </c>
      <c r="R403">
        <v>229.9</v>
      </c>
      <c r="S403">
        <v>12</v>
      </c>
      <c r="T403" t="s">
        <v>2430</v>
      </c>
      <c r="Y403" s="18">
        <v>1</v>
      </c>
      <c r="Z403" s="18"/>
      <c r="AA403" s="18"/>
      <c r="AB403" s="18"/>
      <c r="AC403" s="18"/>
      <c r="AD403" s="18">
        <v>1</v>
      </c>
      <c r="AE403" s="18"/>
      <c r="AF403" s="18"/>
      <c r="AG403" s="18">
        <v>1</v>
      </c>
      <c r="AH403">
        <v>1</v>
      </c>
      <c r="AI403" s="18"/>
      <c r="AJ403" s="18"/>
      <c r="AK403" s="18"/>
      <c r="AL403" s="18">
        <v>0.5</v>
      </c>
      <c r="AM403" s="18"/>
      <c r="AN403" s="18"/>
      <c r="AO403" s="18"/>
      <c r="AP403" s="18"/>
      <c r="AQ403" s="18"/>
      <c r="AR403" s="18"/>
      <c r="AS403" s="18"/>
      <c r="AT403" s="18"/>
      <c r="AU403">
        <v>0</v>
      </c>
      <c r="AV403" s="18">
        <v>0.82</v>
      </c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9">
        <v>1</v>
      </c>
      <c r="BN403" s="19"/>
      <c r="BO403" s="19"/>
      <c r="BP403" s="19"/>
      <c r="BQ403" s="19"/>
      <c r="BR403" s="19">
        <v>2</v>
      </c>
      <c r="BS403" s="19"/>
      <c r="BT403" s="19"/>
      <c r="BU403" s="19">
        <v>1</v>
      </c>
      <c r="BV403" s="19">
        <v>1</v>
      </c>
      <c r="BW403" s="19"/>
      <c r="BX403" s="19"/>
      <c r="BY403" s="19"/>
      <c r="BZ403" s="19">
        <v>1</v>
      </c>
      <c r="CA403" s="19"/>
      <c r="CB403" s="19"/>
      <c r="CC403" s="19"/>
      <c r="CD403" s="19"/>
      <c r="CE403" s="19"/>
      <c r="CF403" s="19"/>
      <c r="CG403" s="19"/>
      <c r="CH403" s="19"/>
      <c r="CI403" s="19"/>
      <c r="CJ403" s="19">
        <v>1</v>
      </c>
      <c r="CK403" s="19"/>
      <c r="CL403" s="19"/>
      <c r="CM403" s="19"/>
      <c r="CN403" s="19"/>
      <c r="CO403" s="19"/>
      <c r="CP403" s="19"/>
      <c r="CQ403" s="19"/>
      <c r="CR403" s="19"/>
      <c r="CS403" s="19"/>
      <c r="CT403" s="19"/>
      <c r="CU403" s="19"/>
      <c r="CV403" s="19"/>
      <c r="CW403" s="19"/>
      <c r="CX403" s="19"/>
      <c r="CY403" s="19"/>
      <c r="CZ403" s="19"/>
      <c r="DA403" s="19">
        <v>1</v>
      </c>
      <c r="DB403" s="19"/>
      <c r="DC403" s="19"/>
      <c r="DD403" s="19"/>
      <c r="DE403" s="19"/>
      <c r="DF403" s="19"/>
      <c r="DG403" s="19"/>
      <c r="DH403" s="19"/>
      <c r="DI403" s="19"/>
      <c r="DJ403" s="19"/>
      <c r="DK403" s="19"/>
      <c r="DL403" s="19"/>
      <c r="DM403" s="19"/>
      <c r="DN403" s="19"/>
      <c r="DO403" s="19"/>
      <c r="DP403" s="19"/>
      <c r="DQ403" s="19"/>
      <c r="DR403" s="19"/>
      <c r="DS403" s="19"/>
      <c r="DT403" s="23"/>
      <c r="DU403" s="19"/>
      <c r="DV403" s="19"/>
      <c r="DW403" s="23"/>
      <c r="DX403" s="18"/>
      <c r="DY403" s="18"/>
      <c r="DZ403" s="22"/>
      <c r="EA403" s="19"/>
      <c r="EB403" s="19"/>
      <c r="EC403" s="19"/>
      <c r="ED403" s="19"/>
      <c r="EE403" s="19"/>
      <c r="EF403" s="19"/>
      <c r="EG403" s="23"/>
      <c r="EH403" s="18"/>
      <c r="EI403" s="18"/>
      <c r="EJ403" s="18"/>
      <c r="EK403" s="18"/>
      <c r="EL403" s="18"/>
      <c r="EM403" s="18"/>
      <c r="EN403" s="22"/>
      <c r="EO403" s="18"/>
      <c r="EP403" s="18"/>
      <c r="EQ403" s="18"/>
      <c r="ER403" s="18"/>
      <c r="ES403" s="18"/>
      <c r="ET403" s="18"/>
      <c r="EU403" s="22"/>
      <c r="FC403">
        <v>0.97199999999999998</v>
      </c>
      <c r="FD403">
        <v>1</v>
      </c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58"/>
      <c r="FW403" s="19"/>
      <c r="FX403" s="19"/>
      <c r="FY403" s="19"/>
      <c r="FZ403" s="19"/>
      <c r="GA403" s="19"/>
      <c r="GB403" s="19"/>
      <c r="GC403" s="19"/>
      <c r="GD403" s="19"/>
      <c r="GE403" s="19"/>
      <c r="GF403" s="19"/>
      <c r="GG403" s="19"/>
      <c r="GH403" s="19"/>
      <c r="GI403" s="19"/>
      <c r="GJ403" s="19"/>
      <c r="GK403" s="19"/>
      <c r="GL403" s="19"/>
      <c r="GM403" s="19"/>
      <c r="GN403" s="19"/>
      <c r="GO403" s="19"/>
      <c r="GP403" s="19"/>
      <c r="GQ403" s="19"/>
      <c r="GR403" s="19"/>
      <c r="GS403" s="19"/>
      <c r="GT403" s="19"/>
      <c r="GU403" s="19"/>
      <c r="GV403" s="19"/>
      <c r="GW403" s="19"/>
      <c r="GX403" s="19"/>
      <c r="GY403" s="19"/>
      <c r="GZ403" s="59"/>
      <c r="HA403" s="19"/>
      <c r="HB403" s="19"/>
      <c r="HC403" s="19"/>
      <c r="HD403" s="19"/>
      <c r="HE403" s="19"/>
      <c r="HF403" s="19"/>
      <c r="HG403" s="19"/>
      <c r="HH403" s="19"/>
      <c r="HI403" s="19"/>
      <c r="HJ403" s="19"/>
      <c r="HK403" s="19"/>
      <c r="HL403" s="19"/>
      <c r="HM403" s="19"/>
      <c r="HN403" s="19"/>
      <c r="HO403" s="19"/>
      <c r="HP403" s="19"/>
    </row>
    <row r="404" spans="2:224" ht="15.75" thickBot="1" x14ac:dyDescent="0.3">
      <c r="B404">
        <v>609</v>
      </c>
      <c r="C404">
        <v>783</v>
      </c>
      <c r="D404" s="62">
        <v>44076</v>
      </c>
      <c r="E404" t="s">
        <v>225</v>
      </c>
      <c r="F404">
        <v>31985270360</v>
      </c>
      <c r="G404">
        <v>0</v>
      </c>
      <c r="H404">
        <v>0</v>
      </c>
      <c r="I404" t="s">
        <v>226</v>
      </c>
      <c r="J404" t="s">
        <v>20</v>
      </c>
      <c r="K404" t="s">
        <v>227</v>
      </c>
      <c r="L404" t="s">
        <v>226</v>
      </c>
      <c r="M404" t="s">
        <v>2378</v>
      </c>
      <c r="N404" t="s">
        <v>617</v>
      </c>
      <c r="O404" t="s">
        <v>2381</v>
      </c>
      <c r="P404" t="s">
        <v>2431</v>
      </c>
      <c r="R404">
        <v>509.9</v>
      </c>
      <c r="S404">
        <v>12</v>
      </c>
      <c r="T404" t="s">
        <v>2404</v>
      </c>
      <c r="Y404" s="18"/>
      <c r="Z404" s="18"/>
      <c r="AA404" s="18"/>
      <c r="AB404" s="18"/>
      <c r="AC404" s="18"/>
      <c r="AD404" s="18">
        <v>0.5</v>
      </c>
      <c r="AE404" s="18"/>
      <c r="AF404" s="18"/>
      <c r="AG404" s="18">
        <v>2</v>
      </c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V404" s="18"/>
      <c r="AW404" s="18"/>
      <c r="AX404" s="18">
        <v>0.97599999999999998</v>
      </c>
      <c r="AY404" s="18">
        <v>0.93200000000000005</v>
      </c>
      <c r="AZ404" s="18"/>
      <c r="BA404" s="18">
        <v>0.88</v>
      </c>
      <c r="BB404" s="18">
        <v>0.4</v>
      </c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  <c r="BM404" s="19"/>
      <c r="BN404" s="19"/>
      <c r="BO404" s="19"/>
      <c r="BP404" s="19"/>
      <c r="BQ404" s="19"/>
      <c r="BR404" s="19">
        <v>1</v>
      </c>
      <c r="BS404" s="19"/>
      <c r="BT404" s="19"/>
      <c r="BU404" s="19">
        <v>2</v>
      </c>
      <c r="BV404" s="19"/>
      <c r="BW404" s="19"/>
      <c r="BX404" s="19"/>
      <c r="BY404" s="19"/>
      <c r="BZ404" s="19"/>
      <c r="CA404" s="19"/>
      <c r="CB404" s="19"/>
      <c r="CC404" s="19"/>
      <c r="CD404" s="19"/>
      <c r="CE404" s="19"/>
      <c r="CF404" s="19"/>
      <c r="CG404" s="19"/>
      <c r="CH404" s="19"/>
      <c r="CI404" s="19"/>
      <c r="CJ404" s="19"/>
      <c r="CK404" s="19"/>
      <c r="CL404" s="19">
        <v>1</v>
      </c>
      <c r="CM404" s="19">
        <v>1</v>
      </c>
      <c r="CN404" s="19"/>
      <c r="CO404" s="19">
        <v>1</v>
      </c>
      <c r="CP404" s="19">
        <v>1</v>
      </c>
      <c r="CQ404" s="19"/>
      <c r="CR404" s="19"/>
      <c r="CS404" s="19"/>
      <c r="CT404" s="19"/>
      <c r="CU404" s="19"/>
      <c r="CV404" s="19"/>
      <c r="CW404" s="19"/>
      <c r="CX404" s="19"/>
      <c r="CY404" s="19"/>
      <c r="CZ404" s="19"/>
      <c r="DA404" s="19"/>
      <c r="DB404" s="19"/>
      <c r="DC404" s="19"/>
      <c r="DD404" s="19"/>
      <c r="DE404" s="19"/>
      <c r="DF404" s="19"/>
      <c r="DG404" s="19"/>
      <c r="DH404" s="19"/>
      <c r="DI404" s="19"/>
      <c r="DJ404" s="19"/>
      <c r="DK404" s="19"/>
      <c r="DL404" s="19"/>
      <c r="DM404" s="19"/>
      <c r="DN404" s="19"/>
      <c r="DO404" s="19"/>
      <c r="DP404" s="19"/>
      <c r="DQ404" s="19"/>
      <c r="DR404" s="19"/>
      <c r="DS404" s="19"/>
      <c r="DT404" s="23"/>
      <c r="DU404" s="19"/>
      <c r="DV404" s="19"/>
      <c r="DW404" s="23"/>
      <c r="DX404" s="18"/>
      <c r="DY404" s="18"/>
      <c r="DZ404" s="22"/>
      <c r="EA404" s="19"/>
      <c r="EB404" s="19"/>
      <c r="EC404" s="19"/>
      <c r="ED404" s="19"/>
      <c r="EE404" s="19"/>
      <c r="EF404" s="19"/>
      <c r="EG404" s="23"/>
      <c r="EH404" s="18"/>
      <c r="EI404" s="18"/>
      <c r="EJ404" s="18"/>
      <c r="EK404" s="18"/>
      <c r="EL404" s="18"/>
      <c r="EM404" s="18"/>
      <c r="EN404" s="22"/>
      <c r="EO404" s="18"/>
      <c r="EP404" s="18"/>
      <c r="EQ404" s="18"/>
      <c r="ER404" s="18"/>
      <c r="ES404" s="18"/>
      <c r="ET404" s="18"/>
      <c r="EU404" s="22"/>
      <c r="FI404" s="18"/>
      <c r="FJ404" s="18"/>
      <c r="FK404" s="18">
        <v>1.35</v>
      </c>
      <c r="FL404" s="18"/>
      <c r="FM404" s="18"/>
      <c r="FN404" s="18"/>
      <c r="FO404" s="18">
        <v>0.55000000000000004</v>
      </c>
      <c r="FP404" s="18"/>
      <c r="FQ404" s="18"/>
      <c r="FR404" s="18"/>
      <c r="FS404" s="18"/>
      <c r="FT404" s="18"/>
      <c r="FU404" s="18"/>
      <c r="FV404" s="58"/>
      <c r="FW404" s="19"/>
      <c r="FX404" s="19"/>
      <c r="FY404" s="19"/>
      <c r="FZ404" s="19"/>
      <c r="GA404" s="19"/>
      <c r="GB404" s="19"/>
      <c r="GC404" s="19"/>
      <c r="GD404" s="19"/>
      <c r="GE404" s="19"/>
      <c r="GF404" s="19"/>
      <c r="GG404" s="19"/>
      <c r="GH404" s="19"/>
      <c r="GI404" s="19"/>
      <c r="GJ404" s="19"/>
      <c r="GK404" s="19"/>
      <c r="GL404" s="19"/>
      <c r="GM404" s="19"/>
      <c r="GN404" s="19"/>
      <c r="GO404" s="19">
        <v>1</v>
      </c>
      <c r="GP404" s="19"/>
      <c r="GQ404" s="19"/>
      <c r="GR404" s="19"/>
      <c r="GS404" s="19">
        <v>1</v>
      </c>
      <c r="GT404" s="19"/>
      <c r="GU404" s="19"/>
      <c r="GV404" s="19"/>
      <c r="GW404" s="19"/>
      <c r="GX404" s="19"/>
      <c r="GY404" s="19"/>
      <c r="GZ404" s="59"/>
      <c r="HA404" s="19"/>
      <c r="HB404" s="19"/>
      <c r="HC404" s="19"/>
      <c r="HD404" s="19"/>
      <c r="HE404" s="19"/>
      <c r="HF404" s="19"/>
      <c r="HG404" s="19"/>
      <c r="HH404" s="19"/>
      <c r="HI404" s="19"/>
      <c r="HJ404" s="19"/>
      <c r="HK404" s="19"/>
      <c r="HL404" s="19"/>
      <c r="HM404" s="19"/>
      <c r="HN404" s="19"/>
      <c r="HO404" s="19"/>
      <c r="HP404" s="19"/>
    </row>
    <row r="405" spans="2:224" ht="15.75" thickBot="1" x14ac:dyDescent="0.3">
      <c r="B405">
        <v>591</v>
      </c>
      <c r="C405">
        <v>105</v>
      </c>
      <c r="D405" s="62">
        <v>44072</v>
      </c>
      <c r="E405" t="s">
        <v>2099</v>
      </c>
      <c r="F405">
        <v>31999729101</v>
      </c>
      <c r="G405" t="s">
        <v>2100</v>
      </c>
      <c r="H405">
        <v>44021</v>
      </c>
      <c r="I405" t="s">
        <v>2101</v>
      </c>
      <c r="J405" t="s">
        <v>20</v>
      </c>
      <c r="K405" t="s">
        <v>97</v>
      </c>
      <c r="L405" t="s">
        <v>2101</v>
      </c>
      <c r="M405" t="s">
        <v>2378</v>
      </c>
      <c r="N405" t="s">
        <v>2379</v>
      </c>
      <c r="O405" t="s">
        <v>2381</v>
      </c>
      <c r="P405" t="s">
        <v>2431</v>
      </c>
      <c r="R405">
        <v>195</v>
      </c>
      <c r="S405">
        <v>12</v>
      </c>
      <c r="T405" t="s">
        <v>2426</v>
      </c>
      <c r="Y405" s="18">
        <v>0.99</v>
      </c>
      <c r="Z405" s="18"/>
      <c r="AA405" s="18"/>
      <c r="AB405" s="18"/>
      <c r="AC405" s="18"/>
      <c r="AD405" s="18"/>
      <c r="AE405" s="18"/>
      <c r="AF405" s="18"/>
      <c r="AG405" s="18"/>
      <c r="AH405">
        <v>3</v>
      </c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  <c r="BM405" s="19">
        <v>1</v>
      </c>
      <c r="BN405" s="19"/>
      <c r="BO405" s="19"/>
      <c r="BP405" s="19"/>
      <c r="BQ405" s="19"/>
      <c r="BR405" s="19"/>
      <c r="BS405" s="19"/>
      <c r="BT405" s="19"/>
      <c r="BU405" s="19"/>
      <c r="BV405" s="19">
        <v>3</v>
      </c>
      <c r="BW405" s="19"/>
      <c r="BX405" s="19"/>
      <c r="BY405" s="19"/>
      <c r="BZ405" s="19"/>
      <c r="CA405" s="19"/>
      <c r="CB405" s="19"/>
      <c r="CC405" s="19"/>
      <c r="CD405" s="19"/>
      <c r="CE405" s="19"/>
      <c r="CF405" s="19"/>
      <c r="CG405" s="19"/>
      <c r="CH405" s="19"/>
      <c r="CI405" s="19"/>
      <c r="CJ405" s="19"/>
      <c r="CK405" s="19"/>
      <c r="CL405" s="19"/>
      <c r="CM405" s="19"/>
      <c r="CN405" s="19"/>
      <c r="CO405" s="19"/>
      <c r="CP405" s="19"/>
      <c r="CQ405" s="19"/>
      <c r="CR405" s="19"/>
      <c r="CS405" s="19"/>
      <c r="CT405" s="19"/>
      <c r="CU405" s="19"/>
      <c r="CV405" s="19"/>
      <c r="CW405" s="19"/>
      <c r="CX405" s="19"/>
      <c r="CY405" s="19"/>
      <c r="CZ405" s="19"/>
      <c r="DA405" s="19"/>
      <c r="DB405" s="19">
        <v>2</v>
      </c>
      <c r="DC405" s="19"/>
      <c r="DD405" s="19"/>
      <c r="DE405" s="19"/>
      <c r="DF405" s="19"/>
      <c r="DG405" s="19"/>
      <c r="DH405" s="19"/>
      <c r="DI405" s="19"/>
      <c r="DJ405" s="19"/>
      <c r="DK405" s="19"/>
      <c r="DL405" s="19"/>
      <c r="DM405" s="19"/>
      <c r="DN405" s="19"/>
      <c r="DO405" s="19"/>
      <c r="DP405" s="19"/>
      <c r="DQ405" s="19"/>
      <c r="DR405" s="19"/>
      <c r="DS405" s="19"/>
      <c r="DT405" s="23"/>
      <c r="DU405" s="19"/>
      <c r="DV405" s="19"/>
      <c r="DW405" s="23"/>
      <c r="DX405" s="18"/>
      <c r="DY405" s="18"/>
      <c r="DZ405" s="22"/>
      <c r="EA405" s="19"/>
      <c r="EB405" s="19"/>
      <c r="EC405" s="19"/>
      <c r="ED405" s="19"/>
      <c r="EE405" s="19"/>
      <c r="EF405" s="19"/>
      <c r="EG405" s="23"/>
      <c r="EH405" s="18"/>
      <c r="EI405" s="18"/>
      <c r="EJ405" s="18"/>
      <c r="EK405" s="18"/>
      <c r="EL405" s="18"/>
      <c r="EM405" s="18"/>
      <c r="EN405" s="22"/>
      <c r="EO405" s="18"/>
      <c r="EP405" s="18"/>
      <c r="EQ405" s="18"/>
      <c r="ER405" s="18"/>
      <c r="ES405" s="18"/>
      <c r="ET405" s="18"/>
      <c r="EU405" s="22"/>
      <c r="EX405">
        <v>1.0580000000000001</v>
      </c>
      <c r="EY405">
        <v>1</v>
      </c>
      <c r="FI405" s="18"/>
      <c r="FJ405" s="18"/>
      <c r="FK405" s="18"/>
      <c r="FL405" s="18"/>
      <c r="FM405" s="18"/>
      <c r="FN405" s="18"/>
      <c r="FO405" s="18"/>
      <c r="FP405" s="18"/>
      <c r="FQ405" s="18"/>
      <c r="FR405" s="18"/>
      <c r="FS405" s="18"/>
      <c r="FT405" s="18"/>
      <c r="FU405" s="18"/>
      <c r="FV405" s="58"/>
      <c r="FW405" s="19"/>
      <c r="FX405" s="19"/>
      <c r="FY405" s="19"/>
      <c r="FZ405" s="19"/>
      <c r="GA405" s="19"/>
      <c r="GB405" s="19"/>
      <c r="GC405" s="19"/>
      <c r="GD405" s="19"/>
      <c r="GE405" s="19"/>
      <c r="GF405" s="19"/>
      <c r="GG405" s="19"/>
      <c r="GH405" s="19"/>
      <c r="GI405" s="19"/>
      <c r="GJ405" s="19"/>
      <c r="GK405" s="19"/>
      <c r="GL405" s="19"/>
      <c r="GM405" s="19"/>
      <c r="GN405" s="19"/>
      <c r="GO405" s="19"/>
      <c r="GP405" s="19"/>
      <c r="GQ405" s="19"/>
      <c r="GR405" s="19"/>
      <c r="GS405" s="19"/>
      <c r="GT405" s="19"/>
      <c r="GU405" s="19"/>
      <c r="GV405" s="19"/>
      <c r="GW405" s="19"/>
      <c r="GX405" s="19"/>
      <c r="GY405" s="19"/>
      <c r="GZ405" s="59"/>
      <c r="HA405" s="19"/>
      <c r="HB405" s="19"/>
      <c r="HC405" s="19"/>
      <c r="HD405" s="19"/>
      <c r="HE405" s="19"/>
      <c r="HF405" s="19"/>
      <c r="HG405" s="19"/>
      <c r="HH405" s="19"/>
      <c r="HI405" s="19"/>
      <c r="HJ405" s="19"/>
      <c r="HK405" s="19"/>
      <c r="HL405" s="19"/>
      <c r="HM405" s="19"/>
      <c r="HN405" s="19"/>
      <c r="HO405" s="19"/>
      <c r="HP405" s="19"/>
    </row>
    <row r="406" spans="2:224" ht="15.75" thickBot="1" x14ac:dyDescent="0.3">
      <c r="B406">
        <v>463</v>
      </c>
      <c r="C406">
        <v>322</v>
      </c>
      <c r="D406" s="62">
        <v>44052</v>
      </c>
      <c r="E406" t="s">
        <v>1395</v>
      </c>
      <c r="F406" t="s">
        <v>1396</v>
      </c>
      <c r="G406" t="s">
        <v>1397</v>
      </c>
      <c r="H406">
        <v>0</v>
      </c>
      <c r="I406" t="s">
        <v>1398</v>
      </c>
      <c r="J406" t="s">
        <v>20</v>
      </c>
      <c r="K406" t="s">
        <v>616</v>
      </c>
      <c r="L406" t="s">
        <v>2633</v>
      </c>
      <c r="M406" t="s">
        <v>2378</v>
      </c>
      <c r="N406" t="s">
        <v>2379</v>
      </c>
      <c r="O406" t="s">
        <v>2381</v>
      </c>
      <c r="P406">
        <v>15</v>
      </c>
      <c r="R406">
        <v>229.9</v>
      </c>
      <c r="S406">
        <v>12</v>
      </c>
      <c r="T406" t="s">
        <v>2395</v>
      </c>
      <c r="Y406" s="18">
        <v>1.1319999999999999</v>
      </c>
      <c r="Z406" s="18"/>
      <c r="AA406" s="18"/>
      <c r="AB406" s="18"/>
      <c r="AC406" s="18">
        <v>0.65600000000000003</v>
      </c>
      <c r="AD406" s="18">
        <v>1</v>
      </c>
      <c r="AE406" s="18"/>
      <c r="AF406" s="18"/>
      <c r="AG406" s="18">
        <v>1</v>
      </c>
      <c r="AH406">
        <v>1</v>
      </c>
      <c r="AI406" s="18"/>
      <c r="AJ406" s="18"/>
      <c r="AK406" s="18"/>
      <c r="AL406" s="18">
        <v>0.5</v>
      </c>
      <c r="AM406" s="18"/>
      <c r="AN406" s="18"/>
      <c r="AO406" s="18"/>
      <c r="AP406" s="18"/>
      <c r="AQ406" s="18"/>
      <c r="AR406" s="18"/>
      <c r="AS406" s="18"/>
      <c r="AT406" s="18"/>
      <c r="AU406">
        <v>0</v>
      </c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>
        <v>0.71</v>
      </c>
      <c r="BL406" s="18"/>
      <c r="BM406" s="19">
        <v>1</v>
      </c>
      <c r="BN406" s="19"/>
      <c r="BO406" s="19"/>
      <c r="BP406" s="19"/>
      <c r="BQ406" s="19">
        <v>1</v>
      </c>
      <c r="BR406" s="19">
        <v>2</v>
      </c>
      <c r="BS406" s="19"/>
      <c r="BT406" s="19"/>
      <c r="BU406" s="19">
        <v>1</v>
      </c>
      <c r="BV406" s="19">
        <v>1</v>
      </c>
      <c r="BW406" s="19"/>
      <c r="BX406" s="19"/>
      <c r="BY406" s="19"/>
      <c r="BZ406" s="19">
        <v>1</v>
      </c>
      <c r="CA406" s="19"/>
      <c r="CB406" s="19"/>
      <c r="CC406" s="19"/>
      <c r="CD406" s="19"/>
      <c r="CE406" s="19"/>
      <c r="CF406" s="19"/>
      <c r="CG406" s="19"/>
      <c r="CH406" s="19"/>
      <c r="CI406" s="19"/>
      <c r="CJ406" s="19"/>
      <c r="CK406" s="19"/>
      <c r="CL406" s="19"/>
      <c r="CM406" s="19"/>
      <c r="CN406" s="19"/>
      <c r="CO406" s="19"/>
      <c r="CP406" s="19"/>
      <c r="CQ406" s="19"/>
      <c r="CR406" s="19"/>
      <c r="CS406" s="19"/>
      <c r="CT406" s="19"/>
      <c r="CU406" s="19"/>
      <c r="CV406" s="19"/>
      <c r="CW406" s="19"/>
      <c r="CX406" s="19"/>
      <c r="CY406" s="19">
        <v>1</v>
      </c>
      <c r="CZ406" s="19"/>
      <c r="DA406" s="19"/>
      <c r="DB406" s="19"/>
      <c r="DC406" s="19"/>
      <c r="DD406" s="19"/>
      <c r="DE406" s="19"/>
      <c r="DF406" s="19"/>
      <c r="DG406" s="19"/>
      <c r="DH406" s="19"/>
      <c r="DI406" s="19"/>
      <c r="DJ406" s="19"/>
      <c r="DK406" s="19"/>
      <c r="DL406" s="19"/>
      <c r="DM406" s="19"/>
      <c r="DN406" s="19"/>
      <c r="DO406" s="19"/>
      <c r="DP406" s="19"/>
      <c r="DQ406" s="19"/>
      <c r="DR406" s="19"/>
      <c r="DS406" s="19"/>
      <c r="DT406" s="23"/>
      <c r="DU406" s="19"/>
      <c r="DV406" s="19"/>
      <c r="DW406" s="23"/>
      <c r="DX406" s="18"/>
      <c r="DY406" s="18"/>
      <c r="DZ406" s="22"/>
      <c r="EA406" s="19"/>
      <c r="EB406" s="19"/>
      <c r="EC406" s="19"/>
      <c r="ED406" s="19"/>
      <c r="EE406" s="19"/>
      <c r="EF406" s="19"/>
      <c r="EG406" s="23"/>
      <c r="EH406" s="18"/>
      <c r="EI406" s="18"/>
      <c r="EJ406" s="18"/>
      <c r="EK406" s="18"/>
      <c r="EL406" s="18"/>
      <c r="EM406" s="18"/>
      <c r="EN406" s="22"/>
      <c r="EO406" s="18"/>
      <c r="EP406" s="18"/>
      <c r="EQ406" s="18"/>
      <c r="ER406" s="18"/>
      <c r="ES406" s="18"/>
      <c r="ET406" s="18"/>
      <c r="EU406" s="22"/>
      <c r="FG406">
        <v>1.05</v>
      </c>
      <c r="FH406">
        <v>1</v>
      </c>
      <c r="FI406" s="18"/>
      <c r="FJ406" s="18"/>
      <c r="FK406" s="18"/>
      <c r="FL406" s="18"/>
      <c r="FM406" s="18"/>
      <c r="FN406" s="18"/>
      <c r="FO406" s="18"/>
      <c r="FP406" s="18"/>
      <c r="FQ406" s="18"/>
      <c r="FR406" s="18"/>
      <c r="FS406" s="18"/>
      <c r="FT406" s="18"/>
      <c r="FU406" s="18"/>
      <c r="FV406" s="58"/>
      <c r="FW406" s="19"/>
      <c r="FX406" s="19"/>
      <c r="FY406" s="19"/>
      <c r="FZ406" s="19"/>
      <c r="GA406" s="19"/>
      <c r="GB406" s="19"/>
      <c r="GC406" s="19"/>
      <c r="GD406" s="19"/>
      <c r="GE406" s="19"/>
      <c r="GF406" s="19"/>
      <c r="GG406" s="19"/>
      <c r="GH406" s="19"/>
      <c r="GI406" s="19"/>
      <c r="GJ406" s="19"/>
      <c r="GK406" s="19"/>
      <c r="GL406" s="19"/>
      <c r="GM406" s="19"/>
      <c r="GN406" s="19"/>
      <c r="GO406" s="19"/>
      <c r="GP406" s="19"/>
      <c r="GQ406" s="19"/>
      <c r="GR406" s="19"/>
      <c r="GS406" s="19"/>
      <c r="GT406" s="19"/>
      <c r="GU406" s="19"/>
      <c r="GV406" s="19"/>
      <c r="GW406" s="19"/>
      <c r="GX406" s="19"/>
      <c r="GY406" s="19"/>
      <c r="GZ406" s="59"/>
      <c r="HA406" s="19"/>
      <c r="HB406" s="19"/>
      <c r="HC406" s="19"/>
      <c r="HD406" s="19"/>
      <c r="HE406" s="19"/>
      <c r="HF406" s="19"/>
      <c r="HG406" s="19"/>
      <c r="HH406" s="19"/>
      <c r="HI406" s="19"/>
      <c r="HJ406" s="19"/>
      <c r="HK406" s="19"/>
      <c r="HL406" s="19"/>
      <c r="HM406" s="19"/>
      <c r="HN406" s="19"/>
      <c r="HO406" s="19"/>
      <c r="HP406" s="19"/>
    </row>
    <row r="407" spans="2:224" ht="15.75" thickBot="1" x14ac:dyDescent="0.3">
      <c r="B407">
        <v>462</v>
      </c>
      <c r="C407">
        <v>418</v>
      </c>
      <c r="D407" s="62">
        <v>44052</v>
      </c>
      <c r="E407" t="s">
        <v>1113</v>
      </c>
      <c r="F407">
        <v>31986551248</v>
      </c>
      <c r="G407">
        <v>0</v>
      </c>
      <c r="H407">
        <v>0</v>
      </c>
      <c r="I407" t="s">
        <v>1114</v>
      </c>
      <c r="J407" t="s">
        <v>20</v>
      </c>
      <c r="K407" t="s">
        <v>686</v>
      </c>
      <c r="L407" t="s">
        <v>686</v>
      </c>
      <c r="M407" t="s">
        <v>2378</v>
      </c>
      <c r="N407" t="s">
        <v>2379</v>
      </c>
      <c r="O407" t="s">
        <v>2381</v>
      </c>
      <c r="P407" t="s">
        <v>2634</v>
      </c>
      <c r="R407">
        <v>134.9</v>
      </c>
      <c r="S407">
        <v>12</v>
      </c>
      <c r="T407" t="s">
        <v>2420</v>
      </c>
      <c r="Y407" s="18">
        <v>0.76400000000000001</v>
      </c>
      <c r="Z407" s="18"/>
      <c r="AA407" s="18"/>
      <c r="AB407" s="18"/>
      <c r="AC407" s="18"/>
      <c r="AD407" s="18">
        <v>0.5</v>
      </c>
      <c r="AE407" s="18"/>
      <c r="AF407" s="18"/>
      <c r="AG407" s="18">
        <v>1</v>
      </c>
      <c r="AH407">
        <v>1</v>
      </c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>
        <v>0</v>
      </c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  <c r="BM407" s="19">
        <v>1</v>
      </c>
      <c r="BN407" s="19"/>
      <c r="BO407" s="19"/>
      <c r="BP407" s="19"/>
      <c r="BQ407" s="19"/>
      <c r="BR407" s="19">
        <v>1</v>
      </c>
      <c r="BS407" s="19"/>
      <c r="BT407" s="19"/>
      <c r="BU407" s="19">
        <v>1</v>
      </c>
      <c r="BV407" s="19">
        <v>1</v>
      </c>
      <c r="BW407" s="19"/>
      <c r="BX407" s="19"/>
      <c r="BY407" s="19"/>
      <c r="BZ407" s="19"/>
      <c r="CA407" s="19"/>
      <c r="CB407" s="19"/>
      <c r="CC407" s="19"/>
      <c r="CD407" s="19"/>
      <c r="CE407" s="19"/>
      <c r="CF407" s="19"/>
      <c r="CG407" s="19"/>
      <c r="CH407" s="19"/>
      <c r="CI407" s="19"/>
      <c r="CJ407" s="19"/>
      <c r="CK407" s="19"/>
      <c r="CL407" s="19"/>
      <c r="CM407" s="19"/>
      <c r="CN407" s="19"/>
      <c r="CO407" s="19"/>
      <c r="CP407" s="19"/>
      <c r="CQ407" s="19"/>
      <c r="CR407" s="19"/>
      <c r="CS407" s="19"/>
      <c r="CT407" s="19"/>
      <c r="CU407" s="19"/>
      <c r="CV407" s="19"/>
      <c r="CW407" s="19"/>
      <c r="CX407" s="19"/>
      <c r="CY407" s="19"/>
      <c r="CZ407" s="19"/>
      <c r="DA407" s="19"/>
      <c r="DB407" s="19"/>
      <c r="DC407" s="19"/>
      <c r="DD407" s="19"/>
      <c r="DE407" s="19"/>
      <c r="DF407" s="19"/>
      <c r="DG407" s="19"/>
      <c r="DH407" s="19"/>
      <c r="DI407" s="19"/>
      <c r="DJ407" s="19"/>
      <c r="DK407" s="19"/>
      <c r="DL407" s="19"/>
      <c r="DM407" s="19"/>
      <c r="DN407" s="19"/>
      <c r="DO407" s="19"/>
      <c r="DP407" s="19"/>
      <c r="DQ407" s="19"/>
      <c r="DR407" s="19"/>
      <c r="DS407" s="19"/>
      <c r="DT407" s="23"/>
      <c r="DU407" s="19"/>
      <c r="DV407" s="19"/>
      <c r="DW407" s="23"/>
      <c r="DX407" s="18"/>
      <c r="DY407" s="18"/>
      <c r="DZ407" s="22"/>
      <c r="EA407" s="19"/>
      <c r="EB407" s="19"/>
      <c r="EC407" s="19"/>
      <c r="ED407" s="19"/>
      <c r="EE407" s="19"/>
      <c r="EF407" s="19"/>
      <c r="EG407" s="23"/>
      <c r="EH407" s="18"/>
      <c r="EI407" s="18"/>
      <c r="EJ407" s="18"/>
      <c r="EK407" s="18"/>
      <c r="EL407" s="18"/>
      <c r="EM407" s="18"/>
      <c r="EN407" s="22"/>
      <c r="EO407" s="18"/>
      <c r="EP407" s="18"/>
      <c r="EQ407" s="18"/>
      <c r="ER407" s="18"/>
      <c r="ES407" s="18"/>
      <c r="ET407" s="18"/>
      <c r="EU407" s="22"/>
      <c r="FI407" s="18"/>
      <c r="FJ407" s="18"/>
      <c r="FK407" s="18"/>
      <c r="FL407" s="18"/>
      <c r="FM407" s="18"/>
      <c r="FN407" s="18"/>
      <c r="FO407" s="18"/>
      <c r="FP407" s="18"/>
      <c r="FQ407" s="18"/>
      <c r="FR407" s="18"/>
      <c r="FS407" s="18"/>
      <c r="FT407" s="18"/>
      <c r="FU407" s="18"/>
      <c r="FV407" s="58"/>
      <c r="FW407" s="19"/>
      <c r="FX407" s="19"/>
      <c r="FY407" s="19"/>
      <c r="FZ407" s="19"/>
      <c r="GA407" s="19"/>
      <c r="GB407" s="19"/>
      <c r="GC407" s="19"/>
      <c r="GD407" s="19"/>
      <c r="GE407" s="19"/>
      <c r="GF407" s="19"/>
      <c r="GG407" s="19"/>
      <c r="GH407" s="19"/>
      <c r="GI407" s="19"/>
      <c r="GJ407" s="19"/>
      <c r="GK407" s="19"/>
      <c r="GL407" s="19"/>
      <c r="GM407" s="19"/>
      <c r="GN407" s="19"/>
      <c r="GO407" s="19"/>
      <c r="GP407" s="19"/>
      <c r="GQ407" s="19"/>
      <c r="GR407" s="19"/>
      <c r="GS407" s="19"/>
      <c r="GT407" s="19"/>
      <c r="GU407" s="19"/>
      <c r="GV407" s="19"/>
      <c r="GW407" s="19"/>
      <c r="GX407" s="19"/>
      <c r="GY407" s="19"/>
      <c r="GZ407" s="59"/>
      <c r="HA407" s="19"/>
      <c r="HB407" s="19"/>
      <c r="HC407" s="19"/>
      <c r="HD407" s="19"/>
      <c r="HE407" s="19"/>
      <c r="HF407" s="19"/>
      <c r="HG407" s="19"/>
      <c r="HH407" s="19"/>
      <c r="HI407" s="19"/>
      <c r="HJ407" s="19"/>
      <c r="HK407" s="19"/>
      <c r="HL407" s="19"/>
      <c r="HM407" s="19"/>
      <c r="HN407" s="19"/>
      <c r="HO407" s="19"/>
      <c r="HP407" s="19"/>
    </row>
    <row r="408" spans="2:224" ht="15.75" thickBot="1" x14ac:dyDescent="0.3">
      <c r="B408">
        <v>381</v>
      </c>
      <c r="C408">
        <v>422</v>
      </c>
      <c r="D408" s="62">
        <v>44044</v>
      </c>
      <c r="E408" t="s">
        <v>1105</v>
      </c>
      <c r="F408">
        <v>31994333067</v>
      </c>
      <c r="G408">
        <v>0</v>
      </c>
      <c r="H408">
        <v>0</v>
      </c>
      <c r="I408" t="s">
        <v>1106</v>
      </c>
      <c r="J408" t="s">
        <v>20</v>
      </c>
      <c r="K408" t="s">
        <v>490</v>
      </c>
      <c r="L408" t="s">
        <v>1106</v>
      </c>
      <c r="M408" t="s">
        <v>2378</v>
      </c>
      <c r="N408" t="s">
        <v>2379</v>
      </c>
      <c r="O408" t="s">
        <v>2381</v>
      </c>
      <c r="P408" t="s">
        <v>2622</v>
      </c>
      <c r="R408">
        <v>166.15</v>
      </c>
      <c r="S408">
        <v>12</v>
      </c>
      <c r="T408" t="s">
        <v>2395</v>
      </c>
      <c r="V408" t="s">
        <v>2644</v>
      </c>
      <c r="Y408" s="18">
        <v>1.236</v>
      </c>
      <c r="Z408" s="18"/>
      <c r="AA408" s="18"/>
      <c r="AB408" s="18"/>
      <c r="AC408" s="18"/>
      <c r="AD408" s="18">
        <v>1.5</v>
      </c>
      <c r="AE408" s="18"/>
      <c r="AF408" s="18"/>
      <c r="AG408" s="18">
        <v>1</v>
      </c>
      <c r="AH408">
        <v>1</v>
      </c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>
        <v>0</v>
      </c>
      <c r="AV408" s="18"/>
      <c r="AW408" s="18"/>
      <c r="AX408" s="18"/>
      <c r="AY408" s="18"/>
      <c r="AZ408" s="18"/>
      <c r="BA408" s="18"/>
      <c r="BB408" s="18">
        <v>0.4</v>
      </c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  <c r="BM408" s="19">
        <v>1</v>
      </c>
      <c r="BN408" s="19"/>
      <c r="BO408" s="19"/>
      <c r="BP408" s="19"/>
      <c r="BQ408" s="19"/>
      <c r="BR408" s="19">
        <v>3</v>
      </c>
      <c r="BS408" s="19"/>
      <c r="BT408" s="19"/>
      <c r="BU408" s="19">
        <v>1</v>
      </c>
      <c r="BV408" s="19">
        <v>1</v>
      </c>
      <c r="BW408" s="19"/>
      <c r="BX408" s="19"/>
      <c r="BY408" s="19"/>
      <c r="BZ408" s="19"/>
      <c r="CA408" s="19"/>
      <c r="CB408" s="19"/>
      <c r="CC408" s="19"/>
      <c r="CD408" s="19"/>
      <c r="CE408" s="19"/>
      <c r="CF408" s="19"/>
      <c r="CG408" s="19"/>
      <c r="CH408" s="19"/>
      <c r="CI408" s="19"/>
      <c r="CJ408" s="19"/>
      <c r="CK408" s="19"/>
      <c r="CL408" s="19"/>
      <c r="CM408" s="19"/>
      <c r="CN408" s="19"/>
      <c r="CO408" s="19"/>
      <c r="CP408" s="19">
        <v>1</v>
      </c>
      <c r="CQ408" s="19"/>
      <c r="CR408" s="19"/>
      <c r="CS408" s="19"/>
      <c r="CT408" s="19"/>
      <c r="CU408" s="19"/>
      <c r="CV408" s="19"/>
      <c r="CW408" s="19"/>
      <c r="CX408" s="19"/>
      <c r="CY408" s="19"/>
      <c r="CZ408" s="19"/>
      <c r="DA408" s="19"/>
      <c r="DB408" s="19"/>
      <c r="DC408" s="19"/>
      <c r="DD408" s="19"/>
      <c r="DE408" s="19"/>
      <c r="DF408" s="19"/>
      <c r="DG408" s="19"/>
      <c r="DH408" s="19"/>
      <c r="DI408" s="19"/>
      <c r="DJ408" s="19"/>
      <c r="DK408" s="19"/>
      <c r="DL408" s="19"/>
      <c r="DM408" s="19"/>
      <c r="DN408" s="19"/>
      <c r="DO408" s="19"/>
      <c r="DP408" s="19"/>
      <c r="DQ408" s="19"/>
      <c r="DR408" s="19"/>
      <c r="DS408" s="19"/>
      <c r="DT408" s="23"/>
      <c r="DU408" s="19"/>
      <c r="DV408" s="19"/>
      <c r="DW408" s="23"/>
      <c r="DX408" s="18"/>
      <c r="DY408" s="18"/>
      <c r="DZ408" s="22"/>
      <c r="EA408" s="19"/>
      <c r="EB408" s="19"/>
      <c r="EC408" s="19"/>
      <c r="ED408" s="19"/>
      <c r="EE408" s="19"/>
      <c r="EF408" s="19"/>
      <c r="EG408" s="23"/>
      <c r="EH408" s="18"/>
      <c r="EI408" s="18"/>
      <c r="EJ408" s="18"/>
      <c r="EK408" s="18"/>
      <c r="EL408" s="18"/>
      <c r="EM408" s="18"/>
      <c r="EN408" s="22"/>
      <c r="EO408" s="18"/>
      <c r="EP408" s="18"/>
      <c r="EQ408" s="18"/>
      <c r="ER408" s="18"/>
      <c r="ES408" s="18"/>
      <c r="ET408" s="18"/>
      <c r="EU408" s="22"/>
      <c r="FC408">
        <v>0.9</v>
      </c>
      <c r="FD408">
        <v>1</v>
      </c>
      <c r="FI408" s="18"/>
      <c r="FJ408" s="18"/>
      <c r="FK408" s="18"/>
      <c r="FL408" s="18"/>
      <c r="FM408" s="18"/>
      <c r="FN408" s="18"/>
      <c r="FO408" s="18"/>
      <c r="FP408" s="18"/>
      <c r="FQ408" s="18"/>
      <c r="FR408" s="18"/>
      <c r="FS408" s="18"/>
      <c r="FT408" s="18"/>
      <c r="FU408" s="18"/>
      <c r="FV408" s="58"/>
      <c r="FW408" s="19"/>
      <c r="FX408" s="19"/>
      <c r="FY408" s="19"/>
      <c r="FZ408" s="19"/>
      <c r="GA408" s="19"/>
      <c r="GB408" s="19"/>
      <c r="GC408" s="19"/>
      <c r="GD408" s="19"/>
      <c r="GE408" s="19"/>
      <c r="GF408" s="19"/>
      <c r="GG408" s="19"/>
      <c r="GH408" s="19"/>
      <c r="GI408" s="19"/>
      <c r="GJ408" s="19"/>
      <c r="GK408" s="19"/>
      <c r="GL408" s="19"/>
      <c r="GM408" s="19"/>
      <c r="GN408" s="19"/>
      <c r="GO408" s="19"/>
      <c r="GP408" s="19"/>
      <c r="GQ408" s="19"/>
      <c r="GR408" s="19"/>
      <c r="GS408" s="19"/>
      <c r="GT408" s="19"/>
      <c r="GU408" s="19"/>
      <c r="GV408" s="19"/>
      <c r="GW408" s="19"/>
      <c r="GX408" s="19"/>
      <c r="GY408" s="19"/>
      <c r="GZ408" s="59"/>
      <c r="HA408" s="19"/>
      <c r="HB408" s="19"/>
      <c r="HC408" s="19"/>
      <c r="HD408" s="19"/>
      <c r="HE408" s="19"/>
      <c r="HF408" s="19"/>
      <c r="HG408" s="19"/>
      <c r="HH408" s="19"/>
      <c r="HI408" s="19"/>
      <c r="HJ408" s="19"/>
      <c r="HK408" s="19"/>
      <c r="HL408" s="19"/>
      <c r="HM408" s="19"/>
      <c r="HN408" s="19"/>
      <c r="HO408" s="19"/>
      <c r="HP408" s="19"/>
    </row>
    <row r="409" spans="2:224" ht="15.75" thickBot="1" x14ac:dyDescent="0.3">
      <c r="B409">
        <v>317</v>
      </c>
      <c r="C409">
        <v>676</v>
      </c>
      <c r="D409" s="62">
        <v>44036</v>
      </c>
      <c r="E409" t="s">
        <v>491</v>
      </c>
      <c r="F409">
        <v>31998481615</v>
      </c>
      <c r="G409">
        <v>0</v>
      </c>
      <c r="H409">
        <v>0</v>
      </c>
      <c r="I409" t="s">
        <v>492</v>
      </c>
      <c r="J409" t="s">
        <v>20</v>
      </c>
      <c r="K409" t="s">
        <v>493</v>
      </c>
      <c r="L409" t="s">
        <v>492</v>
      </c>
      <c r="M409" t="s">
        <v>2378</v>
      </c>
      <c r="N409" t="s">
        <v>2379</v>
      </c>
      <c r="O409" t="s">
        <v>2381</v>
      </c>
      <c r="P409" t="s">
        <v>2483</v>
      </c>
      <c r="R409">
        <v>93.8</v>
      </c>
      <c r="S409">
        <v>12</v>
      </c>
      <c r="T409" t="s">
        <v>2404</v>
      </c>
      <c r="U409">
        <v>10</v>
      </c>
      <c r="Y409" s="18"/>
      <c r="Z409" s="18"/>
      <c r="AA409" s="18"/>
      <c r="AB409" s="18"/>
      <c r="AC409" s="18"/>
      <c r="AD409" s="18"/>
      <c r="AE409" s="18"/>
      <c r="AF409" s="18"/>
      <c r="AG409" s="18"/>
      <c r="AH409">
        <v>0</v>
      </c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>
        <v>0</v>
      </c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>
        <v>1.5</v>
      </c>
      <c r="BH409" s="18"/>
      <c r="BI409" s="18"/>
      <c r="BJ409" s="18"/>
      <c r="BK409" s="18"/>
      <c r="BL409" s="18"/>
      <c r="BM409" s="19"/>
      <c r="BN409" s="19"/>
      <c r="BO409" s="19"/>
      <c r="BP409" s="19"/>
      <c r="BQ409" s="19"/>
      <c r="BR409" s="19"/>
      <c r="BS409" s="19"/>
      <c r="BT409" s="19"/>
      <c r="BU409" s="19"/>
      <c r="BV409" s="19"/>
      <c r="BW409" s="19"/>
      <c r="BX409" s="19"/>
      <c r="BY409" s="19"/>
      <c r="BZ409" s="19"/>
      <c r="CA409" s="19"/>
      <c r="CB409" s="19"/>
      <c r="CC409" s="19"/>
      <c r="CD409" s="19"/>
      <c r="CE409" s="19"/>
      <c r="CF409" s="19"/>
      <c r="CG409" s="19"/>
      <c r="CH409" s="19"/>
      <c r="CI409" s="19"/>
      <c r="CJ409" s="19"/>
      <c r="CK409" s="19"/>
      <c r="CL409" s="19"/>
      <c r="CM409" s="19"/>
      <c r="CN409" s="19"/>
      <c r="CO409" s="19"/>
      <c r="CP409" s="19"/>
      <c r="CQ409" s="19"/>
      <c r="CR409" s="19"/>
      <c r="CS409" s="19"/>
      <c r="CT409" s="19"/>
      <c r="CU409" s="19">
        <v>1.5</v>
      </c>
      <c r="CV409" s="19"/>
      <c r="CW409" s="19"/>
      <c r="CX409" s="19"/>
      <c r="CY409" s="19"/>
      <c r="CZ409" s="19"/>
      <c r="DA409" s="19"/>
      <c r="DB409" s="19"/>
      <c r="DC409" s="19"/>
      <c r="DD409" s="19"/>
      <c r="DE409" s="19"/>
      <c r="DF409" s="19"/>
      <c r="DG409" s="19"/>
      <c r="DH409" s="19"/>
      <c r="DI409" s="19"/>
      <c r="DJ409" s="19"/>
      <c r="DK409" s="19"/>
      <c r="DL409" s="19"/>
      <c r="DM409" s="19"/>
      <c r="DN409" s="19"/>
      <c r="DO409" s="19"/>
      <c r="DP409" s="19"/>
      <c r="DQ409" s="19"/>
      <c r="DR409" s="19"/>
      <c r="DS409" s="19"/>
      <c r="DT409" s="23"/>
      <c r="DU409" s="19"/>
      <c r="DV409" s="19"/>
      <c r="DW409" s="23"/>
      <c r="DX409" s="18"/>
      <c r="DY409" s="18"/>
      <c r="DZ409" s="22"/>
      <c r="EA409" s="19"/>
      <c r="EB409" s="19"/>
      <c r="EC409" s="19"/>
      <c r="ED409" s="19"/>
      <c r="EE409" s="19"/>
      <c r="EF409" s="19"/>
      <c r="EG409" s="23"/>
      <c r="EH409" s="18"/>
      <c r="EI409" s="18"/>
      <c r="EJ409" s="18"/>
      <c r="EK409" s="18"/>
      <c r="EL409" s="18"/>
      <c r="EM409" s="18"/>
      <c r="EN409" s="22"/>
      <c r="EO409" s="18"/>
      <c r="EP409" s="18"/>
      <c r="EQ409" s="18"/>
      <c r="ER409" s="18"/>
      <c r="ES409" s="18"/>
      <c r="ET409" s="18"/>
      <c r="EU409" s="22"/>
      <c r="FI409" s="18"/>
      <c r="FJ409" s="18"/>
      <c r="FK409" s="18"/>
      <c r="FL409" s="18"/>
      <c r="FM409" s="18"/>
      <c r="FN409" s="18"/>
      <c r="FO409" s="18"/>
      <c r="FP409" s="18"/>
      <c r="FQ409" s="18"/>
      <c r="FR409" s="18"/>
      <c r="FS409" s="18"/>
      <c r="FT409" s="18"/>
      <c r="FU409" s="18"/>
      <c r="FV409" s="58"/>
      <c r="FW409" s="19"/>
      <c r="FX409" s="19"/>
      <c r="FY409" s="19"/>
      <c r="FZ409" s="19"/>
      <c r="GA409" s="19"/>
      <c r="GB409" s="19"/>
      <c r="GC409" s="19"/>
      <c r="GD409" s="19"/>
      <c r="GE409" s="19"/>
      <c r="GF409" s="19"/>
      <c r="GG409" s="19"/>
      <c r="GH409" s="19"/>
      <c r="GI409" s="19"/>
      <c r="GJ409" s="19"/>
      <c r="GK409" s="19"/>
      <c r="GL409" s="19"/>
      <c r="GM409" s="19"/>
      <c r="GN409" s="19"/>
      <c r="GO409" s="19"/>
      <c r="GP409" s="19"/>
      <c r="GQ409" s="19"/>
      <c r="GR409" s="19"/>
      <c r="GS409" s="19"/>
      <c r="GT409" s="19"/>
      <c r="GU409" s="19"/>
      <c r="GV409" s="19"/>
      <c r="GW409" s="19"/>
      <c r="GX409" s="19"/>
      <c r="GY409" s="19"/>
      <c r="GZ409" s="59"/>
      <c r="HA409" s="19"/>
      <c r="HB409" s="19"/>
      <c r="HC409" s="19"/>
      <c r="HD409" s="19"/>
      <c r="HE409" s="19"/>
      <c r="HF409" s="19"/>
      <c r="HG409" s="19"/>
      <c r="HH409" s="19"/>
      <c r="HI409" s="19"/>
      <c r="HJ409" s="19"/>
      <c r="HK409" s="19"/>
      <c r="HL409" s="19"/>
      <c r="HM409" s="19"/>
      <c r="HN409" s="19"/>
      <c r="HO409" s="19"/>
      <c r="HP409" s="19"/>
    </row>
    <row r="410" spans="2:224" ht="15.75" thickBot="1" x14ac:dyDescent="0.3">
      <c r="B410">
        <v>271</v>
      </c>
      <c r="C410">
        <v>658</v>
      </c>
      <c r="D410" s="43">
        <v>44029</v>
      </c>
      <c r="E410" t="s">
        <v>537</v>
      </c>
      <c r="F410">
        <v>31996310728</v>
      </c>
      <c r="G410" t="s">
        <v>538</v>
      </c>
      <c r="H410">
        <v>0</v>
      </c>
      <c r="I410" t="s">
        <v>539</v>
      </c>
      <c r="J410" t="s">
        <v>20</v>
      </c>
      <c r="K410" t="s">
        <v>540</v>
      </c>
      <c r="L410" t="s">
        <v>539</v>
      </c>
      <c r="M410" t="s">
        <v>2378</v>
      </c>
      <c r="N410" t="s">
        <v>2379</v>
      </c>
      <c r="O410" t="s">
        <v>2381</v>
      </c>
      <c r="P410" t="s">
        <v>2454</v>
      </c>
      <c r="R410">
        <v>167.6</v>
      </c>
      <c r="S410">
        <v>12</v>
      </c>
      <c r="T410" t="s">
        <v>2669</v>
      </c>
      <c r="Y410" s="67"/>
      <c r="Z410" s="67"/>
      <c r="AA410" s="67"/>
      <c r="AB410" s="67"/>
      <c r="AC410" s="67"/>
      <c r="AD410" s="67"/>
      <c r="AE410" s="67"/>
      <c r="AF410" s="67"/>
      <c r="AG410" s="67"/>
      <c r="AH410">
        <v>0</v>
      </c>
      <c r="AI410" s="67"/>
      <c r="AJ410" s="67"/>
      <c r="AK410" s="67"/>
      <c r="AL410" s="67"/>
      <c r="AM410" s="67"/>
      <c r="AN410" s="67"/>
      <c r="AO410" s="67"/>
      <c r="AP410" s="67"/>
      <c r="AQ410" s="67"/>
      <c r="AR410" s="67"/>
      <c r="AS410" s="67"/>
      <c r="AT410" s="67"/>
      <c r="AU410">
        <v>3</v>
      </c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  <c r="BI410" s="67"/>
      <c r="BJ410" s="67"/>
      <c r="BK410" s="67"/>
      <c r="BL410" s="67"/>
      <c r="BM410" s="68"/>
      <c r="BN410" s="68"/>
      <c r="BO410" s="68"/>
      <c r="BP410" s="68"/>
      <c r="BQ410" s="68"/>
      <c r="BR410" s="68"/>
      <c r="BS410" s="68"/>
      <c r="BT410" s="68"/>
      <c r="BU410" s="68"/>
      <c r="BV410" s="68"/>
      <c r="BW410" s="68"/>
      <c r="BX410" s="68"/>
      <c r="BY410" s="68"/>
      <c r="BZ410" s="68"/>
      <c r="CA410" s="68"/>
      <c r="CB410" s="68"/>
      <c r="CC410" s="68"/>
      <c r="CD410" s="68"/>
      <c r="CE410" s="68"/>
      <c r="CF410" s="68"/>
      <c r="CG410" s="68"/>
      <c r="CH410" s="68"/>
      <c r="CI410" s="68">
        <v>3</v>
      </c>
      <c r="CJ410" s="68"/>
      <c r="CK410" s="68"/>
      <c r="CL410" s="68"/>
      <c r="CM410" s="68"/>
      <c r="CN410" s="68"/>
      <c r="CO410" s="68"/>
      <c r="CP410" s="68"/>
      <c r="CQ410" s="68"/>
      <c r="CR410" s="68"/>
      <c r="CS410" s="68"/>
      <c r="CT410" s="68"/>
      <c r="CU410" s="68"/>
      <c r="CV410" s="68"/>
      <c r="CW410" s="68"/>
      <c r="CX410" s="68"/>
      <c r="CY410" s="68"/>
      <c r="CZ410" s="68"/>
      <c r="DA410" s="68"/>
      <c r="DB410" s="68"/>
      <c r="DC410" s="68"/>
      <c r="DD410" s="68"/>
      <c r="DE410" s="68"/>
      <c r="DF410" s="68"/>
      <c r="DG410" s="68"/>
      <c r="DH410" s="68"/>
      <c r="DI410" s="68"/>
      <c r="DJ410" s="68"/>
      <c r="DK410" s="68"/>
      <c r="DL410" s="68"/>
      <c r="DM410" s="68"/>
      <c r="DN410" s="68"/>
      <c r="DO410" s="68"/>
      <c r="DP410" s="68"/>
      <c r="DQ410" s="68"/>
      <c r="DR410" s="68"/>
      <c r="DS410" s="68"/>
      <c r="DT410" s="69"/>
      <c r="DU410" s="68"/>
      <c r="DV410" s="68"/>
      <c r="DW410" s="69"/>
      <c r="DX410" s="67"/>
      <c r="DY410" s="67"/>
      <c r="DZ410" s="70"/>
      <c r="EA410" s="68"/>
      <c r="EB410" s="68"/>
      <c r="EC410" s="68"/>
      <c r="ED410" s="68"/>
      <c r="EE410" s="68"/>
      <c r="EF410" s="68"/>
      <c r="EG410" s="69"/>
      <c r="EH410" s="67"/>
      <c r="EI410" s="67"/>
      <c r="EJ410" s="67"/>
      <c r="EK410" s="67"/>
      <c r="EL410" s="67"/>
      <c r="EM410" s="67"/>
      <c r="EN410" s="70"/>
      <c r="EO410" s="67"/>
      <c r="EP410" s="67"/>
      <c r="EQ410" s="67"/>
      <c r="ER410" s="67"/>
      <c r="ES410" s="67"/>
      <c r="ET410" s="67"/>
      <c r="EU410" s="70"/>
      <c r="FI410" s="67"/>
      <c r="FJ410" s="67"/>
      <c r="FK410" s="67"/>
      <c r="FL410" s="67"/>
      <c r="FM410" s="67"/>
      <c r="FN410" s="67"/>
      <c r="FO410" s="67"/>
      <c r="FP410" s="67"/>
      <c r="FQ410" s="67"/>
      <c r="FR410" s="67"/>
      <c r="FS410" s="67"/>
      <c r="FT410" s="67"/>
      <c r="FU410" s="67"/>
      <c r="FV410" s="8"/>
      <c r="FW410" s="68"/>
      <c r="FX410" s="68"/>
      <c r="FY410" s="68"/>
      <c r="FZ410" s="68"/>
      <c r="GA410" s="68"/>
      <c r="GB410" s="68"/>
      <c r="GC410" s="68"/>
      <c r="GD410" s="68"/>
      <c r="GE410" s="68"/>
      <c r="GF410" s="68"/>
      <c r="GG410" s="68"/>
      <c r="GH410" s="68"/>
      <c r="GI410" s="68"/>
      <c r="GJ410" s="68"/>
      <c r="GK410" s="68"/>
      <c r="GL410" s="68"/>
      <c r="GM410" s="68"/>
      <c r="GN410" s="68"/>
      <c r="GO410" s="68"/>
      <c r="GP410" s="68"/>
      <c r="GQ410" s="68"/>
      <c r="GR410" s="68"/>
      <c r="GS410" s="68"/>
      <c r="GT410" s="68"/>
      <c r="GU410" s="68"/>
      <c r="GV410" s="68"/>
      <c r="GW410" s="68"/>
      <c r="GX410" s="68"/>
      <c r="GY410" s="68"/>
      <c r="GZ410" s="9"/>
      <c r="HA410" s="68"/>
      <c r="HB410" s="68"/>
      <c r="HC410" s="68"/>
      <c r="HD410" s="68"/>
      <c r="HE410" s="68"/>
      <c r="HF410" s="68"/>
      <c r="HG410" s="68"/>
      <c r="HH410" s="68"/>
      <c r="HI410" s="68"/>
      <c r="HJ410" s="68"/>
      <c r="HK410" s="68"/>
      <c r="HL410" s="68"/>
      <c r="HM410" s="68"/>
      <c r="HN410" s="68"/>
      <c r="HO410" s="68"/>
      <c r="HP410" s="68"/>
    </row>
    <row r="411" spans="2:224" ht="15.75" thickBot="1" x14ac:dyDescent="0.3">
      <c r="B411">
        <v>246</v>
      </c>
      <c r="C411">
        <v>650</v>
      </c>
      <c r="D411" s="43">
        <v>44021</v>
      </c>
      <c r="E411" t="s">
        <v>560</v>
      </c>
      <c r="F411">
        <v>32998371330</v>
      </c>
      <c r="G411">
        <v>0</v>
      </c>
      <c r="H411">
        <v>0</v>
      </c>
      <c r="I411" t="s">
        <v>561</v>
      </c>
      <c r="J411" t="s">
        <v>20</v>
      </c>
      <c r="K411" t="s">
        <v>562</v>
      </c>
      <c r="L411" t="s">
        <v>561</v>
      </c>
      <c r="M411" t="s">
        <v>2378</v>
      </c>
      <c r="N411" t="s">
        <v>617</v>
      </c>
      <c r="O411" t="s">
        <v>2381</v>
      </c>
      <c r="P411" t="s">
        <v>2454</v>
      </c>
      <c r="R411">
        <v>60.9</v>
      </c>
      <c r="S411">
        <v>12</v>
      </c>
      <c r="T411" t="s">
        <v>2395</v>
      </c>
      <c r="Y411" s="67"/>
      <c r="Z411" s="67"/>
      <c r="AA411" s="67"/>
      <c r="AB411" s="67"/>
      <c r="AC411" s="67"/>
      <c r="AD411" s="67"/>
      <c r="AE411" s="67"/>
      <c r="AF411" s="67"/>
      <c r="AG411" s="67"/>
      <c r="AH411">
        <v>0</v>
      </c>
      <c r="AI411" s="67"/>
      <c r="AJ411" s="67"/>
      <c r="AK411" s="67"/>
      <c r="AL411" s="67"/>
      <c r="AM411" s="67"/>
      <c r="AN411" s="67"/>
      <c r="AO411" s="67"/>
      <c r="AP411" s="67"/>
      <c r="AQ411" s="67"/>
      <c r="AR411" s="67"/>
      <c r="AS411" s="67"/>
      <c r="AT411" s="67"/>
      <c r="AU411">
        <v>1</v>
      </c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  <c r="BI411" s="67"/>
      <c r="BJ411" s="67"/>
      <c r="BK411" s="67"/>
      <c r="BL411" s="67"/>
      <c r="BM411" s="68"/>
      <c r="BN411" s="68"/>
      <c r="BO411" s="68"/>
      <c r="BP411" s="68"/>
      <c r="BQ411" s="68"/>
      <c r="BR411" s="68"/>
      <c r="BS411" s="68"/>
      <c r="BT411" s="68"/>
      <c r="BU411" s="68"/>
      <c r="BV411" s="68"/>
      <c r="BW411" s="68"/>
      <c r="BX411" s="68"/>
      <c r="BY411" s="68"/>
      <c r="BZ411" s="68"/>
      <c r="CA411" s="68"/>
      <c r="CB411" s="68"/>
      <c r="CC411" s="68"/>
      <c r="CD411" s="68"/>
      <c r="CE411" s="68"/>
      <c r="CF411" s="68"/>
      <c r="CG411" s="68"/>
      <c r="CH411" s="68"/>
      <c r="CI411" s="68">
        <v>1</v>
      </c>
      <c r="CJ411" s="68"/>
      <c r="CK411" s="68"/>
      <c r="CL411" s="68"/>
      <c r="CM411" s="68"/>
      <c r="CN411" s="68"/>
      <c r="CO411" s="68"/>
      <c r="CP411" s="68"/>
      <c r="CQ411" s="68"/>
      <c r="CR411" s="68"/>
      <c r="CS411" s="68"/>
      <c r="CT411" s="68"/>
      <c r="CU411" s="68"/>
      <c r="CV411" s="68"/>
      <c r="CW411" s="68"/>
      <c r="CX411" s="68"/>
      <c r="CY411" s="68"/>
      <c r="CZ411" s="68"/>
      <c r="DA411" s="68"/>
      <c r="DB411" s="68"/>
      <c r="DC411" s="68"/>
      <c r="DD411" s="68"/>
      <c r="DE411" s="68"/>
      <c r="DF411" s="68"/>
      <c r="DG411" s="68"/>
      <c r="DH411" s="68"/>
      <c r="DI411" s="68"/>
      <c r="DJ411" s="68"/>
      <c r="DK411" s="68"/>
      <c r="DL411" s="68"/>
      <c r="DM411" s="68"/>
      <c r="DN411" s="68"/>
      <c r="DO411" s="68"/>
      <c r="DP411" s="68"/>
      <c r="DQ411" s="68"/>
      <c r="DR411" s="68"/>
      <c r="DS411" s="68"/>
      <c r="DT411" s="69"/>
      <c r="DU411" s="68"/>
      <c r="DV411" s="68"/>
      <c r="DW411" s="69"/>
      <c r="DX411" s="67"/>
      <c r="DY411" s="67"/>
      <c r="DZ411" s="70"/>
      <c r="EA411" s="68"/>
      <c r="EB411" s="68"/>
      <c r="EC411" s="68"/>
      <c r="ED411" s="68"/>
      <c r="EE411" s="68"/>
      <c r="EF411" s="68"/>
      <c r="EG411" s="69"/>
      <c r="EH411" s="67"/>
      <c r="EI411" s="67"/>
      <c r="EJ411" s="67"/>
      <c r="EK411" s="67"/>
      <c r="EL411" s="67"/>
      <c r="EM411" s="67"/>
      <c r="EN411" s="70"/>
      <c r="EO411" s="67"/>
      <c r="EP411" s="67"/>
      <c r="EQ411" s="67"/>
      <c r="ER411" s="67"/>
      <c r="ES411" s="67"/>
      <c r="ET411" s="67"/>
      <c r="EU411" s="70"/>
      <c r="FI411" s="67"/>
      <c r="FJ411" s="67"/>
      <c r="FK411" s="67"/>
      <c r="FL411" s="67"/>
      <c r="FM411" s="67"/>
      <c r="FN411" s="67"/>
      <c r="FO411" s="67"/>
      <c r="FP411" s="67"/>
      <c r="FQ411" s="67"/>
      <c r="FR411" s="67"/>
      <c r="FS411" s="67"/>
      <c r="FT411" s="67"/>
      <c r="FU411" s="67"/>
      <c r="FV411" s="8"/>
      <c r="FW411" s="68"/>
      <c r="FX411" s="68"/>
      <c r="FY411" s="68"/>
      <c r="FZ411" s="68"/>
      <c r="GA411" s="68"/>
      <c r="GB411" s="68"/>
      <c r="GC411" s="68"/>
      <c r="GD411" s="68"/>
      <c r="GE411" s="68"/>
      <c r="GF411" s="68"/>
      <c r="GG411" s="68"/>
      <c r="GH411" s="68"/>
      <c r="GI411" s="68"/>
      <c r="GJ411" s="68"/>
      <c r="GK411" s="68"/>
      <c r="GL411" s="68"/>
      <c r="GM411" s="68"/>
      <c r="GN411" s="68"/>
      <c r="GO411" s="68"/>
      <c r="GP411" s="68"/>
      <c r="GQ411" s="68"/>
      <c r="GR411" s="68"/>
      <c r="GS411" s="68"/>
      <c r="GT411" s="68"/>
      <c r="GU411" s="68"/>
      <c r="GV411" s="68"/>
      <c r="GW411" s="68"/>
      <c r="GX411" s="68"/>
      <c r="GY411" s="68"/>
      <c r="GZ411" s="9"/>
      <c r="HA411" s="68"/>
      <c r="HB411" s="68"/>
      <c r="HC411" s="68"/>
      <c r="HD411" s="68"/>
      <c r="HE411" s="68"/>
      <c r="HF411" s="68"/>
      <c r="HG411" s="68"/>
      <c r="HH411" s="68"/>
      <c r="HI411" s="68"/>
      <c r="HJ411" s="68"/>
      <c r="HK411" s="68"/>
      <c r="HL411" s="68"/>
      <c r="HM411" s="68"/>
      <c r="HN411" s="68"/>
      <c r="HO411" s="68"/>
      <c r="HP411" s="68"/>
    </row>
    <row r="412" spans="2:224" ht="15.75" thickBot="1" x14ac:dyDescent="0.3">
      <c r="B412">
        <v>205</v>
      </c>
      <c r="C412">
        <v>638</v>
      </c>
      <c r="D412" s="43">
        <v>44021</v>
      </c>
      <c r="E412" t="s">
        <v>584</v>
      </c>
      <c r="F412">
        <v>31986324000</v>
      </c>
      <c r="G412">
        <v>0</v>
      </c>
      <c r="H412">
        <v>0</v>
      </c>
      <c r="I412" t="s">
        <v>585</v>
      </c>
      <c r="J412" t="s">
        <v>20</v>
      </c>
      <c r="K412" t="s">
        <v>586</v>
      </c>
      <c r="L412" t="s">
        <v>585</v>
      </c>
      <c r="M412" t="s">
        <v>2378</v>
      </c>
      <c r="N412" t="s">
        <v>2379</v>
      </c>
      <c r="O412" t="s">
        <v>2382</v>
      </c>
      <c r="P412" t="s">
        <v>2382</v>
      </c>
      <c r="R412">
        <v>32.799999999999997</v>
      </c>
      <c r="S412">
        <v>12</v>
      </c>
      <c r="T412" t="s">
        <v>2426</v>
      </c>
      <c r="Y412" s="67"/>
      <c r="Z412" s="67"/>
      <c r="AA412" s="67"/>
      <c r="AB412" s="67"/>
      <c r="AC412" s="67"/>
      <c r="AD412" s="67"/>
      <c r="AE412" s="67"/>
      <c r="AF412" s="67"/>
      <c r="AG412" s="67"/>
      <c r="AH412">
        <v>0</v>
      </c>
      <c r="AI412" s="67"/>
      <c r="AJ412" s="67"/>
      <c r="AK412" s="67"/>
      <c r="AL412" s="67"/>
      <c r="AM412" s="67"/>
      <c r="AN412" s="67">
        <v>0.5</v>
      </c>
      <c r="AO412" s="67"/>
      <c r="AP412" s="67"/>
      <c r="AQ412" s="67"/>
      <c r="AR412" s="67"/>
      <c r="AS412" s="67"/>
      <c r="AT412" s="67"/>
      <c r="AU412">
        <v>0</v>
      </c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  <c r="BI412" s="67"/>
      <c r="BJ412" s="67"/>
      <c r="BK412" s="67"/>
      <c r="BL412" s="67"/>
      <c r="BM412" s="68"/>
      <c r="BN412" s="68"/>
      <c r="BO412" s="68"/>
      <c r="BP412" s="68"/>
      <c r="BQ412" s="68"/>
      <c r="BR412" s="68"/>
      <c r="BS412" s="68"/>
      <c r="BT412" s="68"/>
      <c r="BU412" s="68"/>
      <c r="BV412" s="68"/>
      <c r="BW412" s="68"/>
      <c r="BX412" s="68"/>
      <c r="BY412" s="68"/>
      <c r="BZ412" s="68"/>
      <c r="CA412" s="68"/>
      <c r="CB412" s="68">
        <v>1</v>
      </c>
      <c r="CC412" s="68"/>
      <c r="CD412" s="68"/>
      <c r="CE412" s="68"/>
      <c r="CF412" s="68"/>
      <c r="CG412" s="68"/>
      <c r="CH412" s="68"/>
      <c r="CI412" s="68"/>
      <c r="CJ412" s="68"/>
      <c r="CK412" s="68"/>
      <c r="CL412" s="68"/>
      <c r="CM412" s="68"/>
      <c r="CN412" s="68"/>
      <c r="CO412" s="68"/>
      <c r="CP412" s="68"/>
      <c r="CQ412" s="68"/>
      <c r="CR412" s="68"/>
      <c r="CS412" s="68"/>
      <c r="CT412" s="68"/>
      <c r="CU412" s="68"/>
      <c r="CV412" s="68"/>
      <c r="CW412" s="68"/>
      <c r="CX412" s="68"/>
      <c r="CY412" s="68"/>
      <c r="CZ412" s="68"/>
      <c r="DA412" s="68"/>
      <c r="DB412" s="68"/>
      <c r="DC412" s="68"/>
      <c r="DD412" s="68"/>
      <c r="DE412" s="68"/>
      <c r="DF412" s="68"/>
      <c r="DG412" s="68"/>
      <c r="DH412" s="68"/>
      <c r="DI412" s="68"/>
      <c r="DJ412" s="68"/>
      <c r="DK412" s="68"/>
      <c r="DL412" s="68"/>
      <c r="DM412" s="68"/>
      <c r="DN412" s="68"/>
      <c r="DO412" s="68"/>
      <c r="DP412" s="68"/>
      <c r="DQ412" s="68"/>
      <c r="DR412" s="68"/>
      <c r="DS412" s="68"/>
      <c r="DT412" s="69"/>
      <c r="DU412" s="68"/>
      <c r="DV412" s="68"/>
      <c r="DW412" s="69"/>
      <c r="DX412" s="67"/>
      <c r="DY412" s="67"/>
      <c r="DZ412" s="70"/>
      <c r="EA412" s="68"/>
      <c r="EB412" s="68"/>
      <c r="EC412" s="68"/>
      <c r="ED412" s="68"/>
      <c r="EE412" s="68"/>
      <c r="EF412" s="68"/>
      <c r="EG412" s="69"/>
      <c r="EH412" s="67"/>
      <c r="EI412" s="67"/>
      <c r="EJ412" s="67"/>
      <c r="EK412" s="67"/>
      <c r="EL412" s="67"/>
      <c r="EM412" s="67"/>
      <c r="EN412" s="70"/>
      <c r="EO412" s="67"/>
      <c r="EP412" s="67"/>
      <c r="EQ412" s="67"/>
      <c r="ER412" s="67"/>
      <c r="ES412" s="67"/>
      <c r="ET412" s="67"/>
      <c r="EU412" s="70"/>
      <c r="FI412" s="67"/>
      <c r="FJ412" s="67"/>
      <c r="FK412" s="67"/>
      <c r="FL412" s="67"/>
      <c r="FM412" s="67"/>
      <c r="FN412" s="67"/>
      <c r="FO412" s="67"/>
      <c r="FP412" s="67"/>
      <c r="FQ412" s="67"/>
      <c r="FR412" s="67"/>
      <c r="FS412" s="67"/>
      <c r="FT412" s="67"/>
      <c r="FU412" s="67"/>
      <c r="FV412" s="8"/>
      <c r="FW412" s="68"/>
      <c r="FX412" s="68"/>
      <c r="FY412" s="68"/>
      <c r="FZ412" s="68"/>
      <c r="GA412" s="68"/>
      <c r="GB412" s="68"/>
      <c r="GC412" s="68"/>
      <c r="GD412" s="68"/>
      <c r="GE412" s="68"/>
      <c r="GF412" s="68"/>
      <c r="GG412" s="68"/>
      <c r="GH412" s="68"/>
      <c r="GI412" s="68"/>
      <c r="GJ412" s="68"/>
      <c r="GK412" s="68"/>
      <c r="GL412" s="68"/>
      <c r="GM412" s="68"/>
      <c r="GN412" s="68"/>
      <c r="GO412" s="68"/>
      <c r="GP412" s="68"/>
      <c r="GQ412" s="68"/>
      <c r="GR412" s="68"/>
      <c r="GS412" s="68"/>
      <c r="GT412" s="68"/>
      <c r="GU412" s="68"/>
      <c r="GV412" s="68"/>
      <c r="GW412" s="68"/>
      <c r="GX412" s="68"/>
      <c r="GY412" s="68"/>
      <c r="GZ412" s="9"/>
      <c r="HA412" s="68"/>
      <c r="HB412" s="68"/>
      <c r="HC412" s="68"/>
      <c r="HD412" s="68"/>
      <c r="HE412" s="68"/>
      <c r="HF412" s="68"/>
      <c r="HG412" s="68"/>
      <c r="HH412" s="68"/>
      <c r="HI412" s="68"/>
      <c r="HJ412" s="68"/>
      <c r="HK412" s="68"/>
      <c r="HL412" s="68"/>
      <c r="HM412" s="68"/>
      <c r="HN412" s="68"/>
      <c r="HO412" s="68"/>
      <c r="HP412" s="68"/>
    </row>
    <row r="413" spans="2:224" ht="15.75" thickBot="1" x14ac:dyDescent="0.3">
      <c r="B413">
        <v>203</v>
      </c>
      <c r="C413">
        <v>636</v>
      </c>
      <c r="D413" s="43">
        <v>44021</v>
      </c>
      <c r="E413" t="s">
        <v>590</v>
      </c>
      <c r="F413">
        <v>31987914721</v>
      </c>
      <c r="G413" t="s">
        <v>591</v>
      </c>
      <c r="H413">
        <v>0</v>
      </c>
      <c r="I413" t="s">
        <v>592</v>
      </c>
      <c r="J413" t="s">
        <v>20</v>
      </c>
      <c r="K413" t="s">
        <v>133</v>
      </c>
      <c r="L413" t="s">
        <v>592</v>
      </c>
      <c r="M413" t="s">
        <v>2378</v>
      </c>
      <c r="N413" t="s">
        <v>2379</v>
      </c>
      <c r="O413" t="s">
        <v>2381</v>
      </c>
      <c r="P413">
        <v>10</v>
      </c>
      <c r="R413">
        <v>169.9</v>
      </c>
      <c r="S413">
        <v>12</v>
      </c>
      <c r="T413" t="s">
        <v>2395</v>
      </c>
      <c r="U413">
        <v>10</v>
      </c>
      <c r="Y413" s="67">
        <v>1.0760000000000001</v>
      </c>
      <c r="Z413" s="67"/>
      <c r="AA413" s="67"/>
      <c r="AB413" s="67">
        <v>0.66</v>
      </c>
      <c r="AC413" s="67"/>
      <c r="AD413" s="67">
        <v>0.5</v>
      </c>
      <c r="AE413" s="67"/>
      <c r="AF413" s="67"/>
      <c r="AG413" s="67">
        <v>1</v>
      </c>
      <c r="AH413">
        <v>1</v>
      </c>
      <c r="AI413" s="67"/>
      <c r="AJ413" s="67"/>
      <c r="AK413" s="67"/>
      <c r="AL413" s="67"/>
      <c r="AM413" s="67"/>
      <c r="AN413" s="67"/>
      <c r="AO413" s="67"/>
      <c r="AP413" s="67"/>
      <c r="AQ413" s="67"/>
      <c r="AR413" s="67"/>
      <c r="AS413" s="67"/>
      <c r="AT413" s="67"/>
      <c r="AU413">
        <v>0</v>
      </c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  <c r="BI413" s="67"/>
      <c r="BJ413" s="67"/>
      <c r="BK413" s="67"/>
      <c r="BL413" s="67"/>
      <c r="BM413" s="68">
        <v>1</v>
      </c>
      <c r="BN413" s="68"/>
      <c r="BO413" s="68"/>
      <c r="BP413" s="68">
        <v>1</v>
      </c>
      <c r="BQ413" s="68"/>
      <c r="BR413" s="68">
        <v>1</v>
      </c>
      <c r="BS413" s="68"/>
      <c r="BT413" s="68"/>
      <c r="BU413" s="68">
        <v>1</v>
      </c>
      <c r="BV413" s="68">
        <v>1</v>
      </c>
      <c r="BW413" s="68"/>
      <c r="BX413" s="68"/>
      <c r="BY413" s="68"/>
      <c r="BZ413" s="68"/>
      <c r="CA413" s="68"/>
      <c r="CB413" s="68"/>
      <c r="CC413" s="68"/>
      <c r="CD413" s="68"/>
      <c r="CE413" s="68"/>
      <c r="CF413" s="68"/>
      <c r="CG413" s="68"/>
      <c r="CH413" s="68"/>
      <c r="CI413" s="68"/>
      <c r="CJ413" s="68"/>
      <c r="CK413" s="68"/>
      <c r="CL413" s="68"/>
      <c r="CM413" s="68"/>
      <c r="CN413" s="68"/>
      <c r="CO413" s="68"/>
      <c r="CP413" s="68"/>
      <c r="CQ413" s="68"/>
      <c r="CR413" s="68"/>
      <c r="CS413" s="68"/>
      <c r="CT413" s="68"/>
      <c r="CU413" s="68"/>
      <c r="CV413" s="68"/>
      <c r="CW413" s="68"/>
      <c r="CX413" s="68"/>
      <c r="CY413" s="68"/>
      <c r="CZ413" s="68"/>
      <c r="DA413" s="68">
        <v>1</v>
      </c>
      <c r="DB413" s="68"/>
      <c r="DC413" s="68"/>
      <c r="DD413" s="68"/>
      <c r="DE413" s="68"/>
      <c r="DF413" s="68"/>
      <c r="DG413" s="68"/>
      <c r="DH413" s="68"/>
      <c r="DI413" s="68"/>
      <c r="DJ413" s="68"/>
      <c r="DK413" s="68"/>
      <c r="DL413" s="68"/>
      <c r="DM413" s="68"/>
      <c r="DN413" s="68"/>
      <c r="DO413" s="68"/>
      <c r="DP413" s="68"/>
      <c r="DQ413" s="68"/>
      <c r="DR413" s="68"/>
      <c r="DS413" s="68"/>
      <c r="DT413" s="69"/>
      <c r="DU413" s="68"/>
      <c r="DV413" s="68"/>
      <c r="DW413" s="69"/>
      <c r="DX413" s="67"/>
      <c r="DY413" s="67"/>
      <c r="DZ413" s="70"/>
      <c r="EA413" s="68"/>
      <c r="EB413" s="68"/>
      <c r="EC413" s="68"/>
      <c r="ED413" s="68"/>
      <c r="EE413" s="68"/>
      <c r="EF413" s="68"/>
      <c r="EG413" s="69"/>
      <c r="EH413" s="67"/>
      <c r="EI413" s="67"/>
      <c r="EJ413" s="67"/>
      <c r="EK413" s="67"/>
      <c r="EL413" s="67"/>
      <c r="EM413" s="67"/>
      <c r="EN413" s="70"/>
      <c r="EO413" s="67"/>
      <c r="EP413" s="67"/>
      <c r="EQ413" s="67"/>
      <c r="ER413" s="67"/>
      <c r="ES413" s="67"/>
      <c r="ET413" s="67"/>
      <c r="EU413" s="70"/>
      <c r="FI413" s="67"/>
      <c r="FJ413" s="67"/>
      <c r="FK413" s="67"/>
      <c r="FL413" s="67"/>
      <c r="FM413" s="67"/>
      <c r="FN413" s="67"/>
      <c r="FO413" s="67"/>
      <c r="FP413" s="67"/>
      <c r="FQ413" s="67"/>
      <c r="FR413" s="67"/>
      <c r="FS413" s="67"/>
      <c r="FT413" s="67"/>
      <c r="FU413" s="67"/>
      <c r="FV413" s="8"/>
      <c r="FW413" s="68"/>
      <c r="FX413" s="68"/>
      <c r="FY413" s="68"/>
      <c r="FZ413" s="68"/>
      <c r="GA413" s="68"/>
      <c r="GB413" s="68"/>
      <c r="GC413" s="68"/>
      <c r="GD413" s="68"/>
      <c r="GE413" s="68"/>
      <c r="GF413" s="68"/>
      <c r="GG413" s="68"/>
      <c r="GH413" s="68"/>
      <c r="GI413" s="68"/>
      <c r="GJ413" s="68"/>
      <c r="GK413" s="68"/>
      <c r="GL413" s="68"/>
      <c r="GM413" s="68"/>
      <c r="GN413" s="68"/>
      <c r="GO413" s="68"/>
      <c r="GP413" s="68"/>
      <c r="GQ413" s="68"/>
      <c r="GR413" s="68"/>
      <c r="GS413" s="68"/>
      <c r="GT413" s="68"/>
      <c r="GU413" s="68"/>
      <c r="GV413" s="68"/>
      <c r="GW413" s="68"/>
      <c r="GX413" s="68"/>
      <c r="GY413" s="68"/>
      <c r="GZ413" s="9"/>
      <c r="HA413" s="68"/>
      <c r="HB413" s="68"/>
      <c r="HC413" s="68"/>
      <c r="HD413" s="68"/>
      <c r="HE413" s="68"/>
      <c r="HF413" s="68"/>
      <c r="HG413" s="68"/>
      <c r="HH413" s="68"/>
      <c r="HI413" s="68"/>
      <c r="HJ413" s="68"/>
      <c r="HK413" s="68"/>
      <c r="HL413" s="68"/>
      <c r="HM413" s="68"/>
      <c r="HN413" s="68"/>
      <c r="HO413" s="68"/>
      <c r="HP413" s="68"/>
    </row>
    <row r="414" spans="2:224" ht="15.75" thickBot="1" x14ac:dyDescent="0.3">
      <c r="B414">
        <v>86</v>
      </c>
      <c r="C414">
        <v>440</v>
      </c>
      <c r="D414" s="43">
        <v>44002</v>
      </c>
      <c r="E414" t="s">
        <v>1059</v>
      </c>
      <c r="F414">
        <v>31997698000</v>
      </c>
      <c r="G414">
        <v>0</v>
      </c>
      <c r="H414">
        <v>0</v>
      </c>
      <c r="I414" t="s">
        <v>1060</v>
      </c>
      <c r="J414" t="s">
        <v>20</v>
      </c>
      <c r="K414" t="s">
        <v>1061</v>
      </c>
      <c r="L414" t="s">
        <v>1060</v>
      </c>
      <c r="M414" t="s">
        <v>2378</v>
      </c>
      <c r="N414" t="s">
        <v>2403</v>
      </c>
      <c r="O414" t="s">
        <v>2381</v>
      </c>
      <c r="P414">
        <v>10</v>
      </c>
      <c r="R414">
        <v>179.9</v>
      </c>
      <c r="S414">
        <v>12</v>
      </c>
      <c r="T414" t="s">
        <v>2395</v>
      </c>
      <c r="Y414" s="67">
        <v>1.044</v>
      </c>
      <c r="Z414" s="67"/>
      <c r="AA414" s="67"/>
      <c r="AB414" s="67">
        <v>0.91400000000000003</v>
      </c>
      <c r="AC414" s="67"/>
      <c r="AD414" s="67">
        <v>0.5</v>
      </c>
      <c r="AE414" s="67"/>
      <c r="AF414" s="67"/>
      <c r="AG414" s="67">
        <v>1</v>
      </c>
      <c r="AH414">
        <v>1</v>
      </c>
      <c r="AI414" s="67"/>
      <c r="AJ414" s="67"/>
      <c r="AK414" s="67"/>
      <c r="AL414" s="67"/>
      <c r="AM414" s="67"/>
      <c r="AN414" s="67"/>
      <c r="AO414" s="67"/>
      <c r="AP414" s="67"/>
      <c r="AQ414" s="67"/>
      <c r="AR414" s="67"/>
      <c r="AS414" s="67"/>
      <c r="AT414" s="67"/>
      <c r="AU414">
        <v>0</v>
      </c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  <c r="BI414" s="67"/>
      <c r="BJ414" s="67"/>
      <c r="BK414" s="67"/>
      <c r="BL414" s="67"/>
      <c r="BM414" s="68">
        <v>1</v>
      </c>
      <c r="BN414" s="68"/>
      <c r="BO414" s="68"/>
      <c r="BP414" s="68">
        <v>1</v>
      </c>
      <c r="BQ414" s="68"/>
      <c r="BR414" s="68">
        <v>1</v>
      </c>
      <c r="BS414" s="68"/>
      <c r="BT414" s="68"/>
      <c r="BU414" s="68">
        <v>1</v>
      </c>
      <c r="BV414" s="68">
        <v>1</v>
      </c>
      <c r="BW414" s="68"/>
      <c r="BX414" s="68"/>
      <c r="BY414" s="68"/>
      <c r="BZ414" s="68"/>
      <c r="CA414" s="68"/>
      <c r="CB414" s="68"/>
      <c r="CC414" s="68"/>
      <c r="CD414" s="68"/>
      <c r="CE414" s="68"/>
      <c r="CF414" s="68"/>
      <c r="CG414" s="68"/>
      <c r="CH414" s="68"/>
      <c r="CI414" s="68"/>
      <c r="CJ414" s="68"/>
      <c r="CK414" s="68"/>
      <c r="CL414" s="68"/>
      <c r="CM414" s="68"/>
      <c r="CN414" s="68"/>
      <c r="CO414" s="68"/>
      <c r="CP414" s="68"/>
      <c r="CQ414" s="68"/>
      <c r="CR414" s="68"/>
      <c r="CS414" s="68"/>
      <c r="CT414" s="68"/>
      <c r="CU414" s="68"/>
      <c r="CV414" s="68"/>
      <c r="CW414" s="68"/>
      <c r="CX414" s="68"/>
      <c r="CY414" s="68"/>
      <c r="CZ414" s="68"/>
      <c r="DA414" s="68"/>
      <c r="DB414" s="68">
        <v>1</v>
      </c>
      <c r="DC414" s="68"/>
      <c r="DD414" s="68"/>
      <c r="DE414" s="68"/>
      <c r="DF414" s="68"/>
      <c r="DG414" s="68"/>
      <c r="DH414" s="68"/>
      <c r="DI414" s="68"/>
      <c r="DJ414" s="68"/>
      <c r="DK414" s="68"/>
      <c r="DL414" s="68"/>
      <c r="DM414" s="68"/>
      <c r="DN414" s="68"/>
      <c r="DO414" s="68"/>
      <c r="DP414" s="68"/>
      <c r="DQ414" s="68"/>
      <c r="DR414" s="68"/>
      <c r="DS414" s="68"/>
      <c r="DT414" s="69"/>
      <c r="DU414" s="68"/>
      <c r="DV414" s="68"/>
      <c r="DW414" s="69"/>
      <c r="DX414" s="67"/>
      <c r="DY414" s="67"/>
      <c r="DZ414" s="70"/>
      <c r="EA414" s="68"/>
      <c r="EB414" s="68"/>
      <c r="EC414" s="68"/>
      <c r="ED414" s="68"/>
      <c r="EE414" s="68"/>
      <c r="EF414" s="68"/>
      <c r="EG414" s="69"/>
      <c r="EH414" s="67"/>
      <c r="EI414" s="67"/>
      <c r="EJ414" s="67"/>
      <c r="EK414" s="67"/>
      <c r="EL414" s="67"/>
      <c r="EM414" s="67"/>
      <c r="EN414" s="70"/>
      <c r="EO414" s="67"/>
      <c r="EP414" s="67"/>
      <c r="EQ414" s="67"/>
      <c r="ER414" s="67"/>
      <c r="ES414" s="67"/>
      <c r="ET414" s="67"/>
      <c r="EU414" s="70"/>
      <c r="FI414" s="67"/>
      <c r="FJ414" s="67"/>
      <c r="FK414" s="67"/>
      <c r="FL414" s="67"/>
      <c r="FM414" s="67"/>
      <c r="FN414" s="67"/>
      <c r="FO414" s="67"/>
      <c r="FP414" s="67"/>
      <c r="FQ414" s="67"/>
      <c r="FR414" s="67"/>
      <c r="FS414" s="67"/>
      <c r="FT414" s="67"/>
      <c r="FU414" s="67"/>
      <c r="FV414" s="8"/>
      <c r="FW414" s="68"/>
      <c r="FX414" s="68"/>
      <c r="FY414" s="68"/>
      <c r="FZ414" s="68"/>
      <c r="GA414" s="68"/>
      <c r="GB414" s="68"/>
      <c r="GC414" s="68"/>
      <c r="GD414" s="68"/>
      <c r="GE414" s="68"/>
      <c r="GF414" s="68"/>
      <c r="GG414" s="68"/>
      <c r="GH414" s="68"/>
      <c r="GI414" s="68"/>
      <c r="GJ414" s="68"/>
      <c r="GK414" s="68"/>
      <c r="GL414" s="68"/>
      <c r="GM414" s="68"/>
      <c r="GN414" s="68"/>
      <c r="GO414" s="68"/>
      <c r="GP414" s="68"/>
      <c r="GQ414" s="68"/>
      <c r="GR414" s="68"/>
      <c r="GS414" s="68"/>
      <c r="GT414" s="68"/>
      <c r="GU414" s="68"/>
      <c r="GV414" s="68"/>
      <c r="GW414" s="68"/>
      <c r="GX414" s="68"/>
      <c r="GY414" s="68"/>
      <c r="GZ414" s="9"/>
      <c r="HA414" s="68"/>
      <c r="HB414" s="68"/>
      <c r="HC414" s="68"/>
      <c r="HD414" s="68"/>
      <c r="HE414" s="68"/>
      <c r="HF414" s="68"/>
      <c r="HG414" s="68"/>
      <c r="HH414" s="68"/>
      <c r="HI414" s="68"/>
      <c r="HJ414" s="68"/>
      <c r="HK414" s="68"/>
      <c r="HL414" s="68"/>
      <c r="HM414" s="68"/>
      <c r="HN414" s="68"/>
      <c r="HO414" s="68"/>
      <c r="HP414" s="68"/>
    </row>
    <row r="415" spans="2:224" ht="15.75" thickBot="1" x14ac:dyDescent="0.3">
      <c r="B415">
        <v>81</v>
      </c>
      <c r="C415">
        <v>583</v>
      </c>
      <c r="D415" s="43">
        <v>44000</v>
      </c>
      <c r="E415" t="s">
        <v>723</v>
      </c>
      <c r="F415">
        <v>31984627346</v>
      </c>
      <c r="G415" t="s">
        <v>724</v>
      </c>
      <c r="H415">
        <v>0</v>
      </c>
      <c r="I415" t="s">
        <v>725</v>
      </c>
      <c r="J415" t="s">
        <v>20</v>
      </c>
      <c r="K415" t="s">
        <v>139</v>
      </c>
      <c r="L415" t="s">
        <v>725</v>
      </c>
      <c r="M415" t="s">
        <v>2378</v>
      </c>
      <c r="N415" t="s">
        <v>2379</v>
      </c>
      <c r="O415" t="s">
        <v>2381</v>
      </c>
      <c r="P415">
        <v>10</v>
      </c>
      <c r="R415">
        <v>169.9</v>
      </c>
      <c r="S415">
        <v>12</v>
      </c>
      <c r="T415" t="s">
        <v>2395</v>
      </c>
      <c r="Y415" s="67">
        <v>0.878</v>
      </c>
      <c r="Z415" s="67"/>
      <c r="AA415" s="67"/>
      <c r="AB415" s="67">
        <v>0.85199999999999998</v>
      </c>
      <c r="AC415" s="67"/>
      <c r="AD415" s="67">
        <v>0.5</v>
      </c>
      <c r="AE415" s="67"/>
      <c r="AF415" s="67"/>
      <c r="AG415" s="67">
        <v>1</v>
      </c>
      <c r="AH415">
        <v>1</v>
      </c>
      <c r="AI415" s="67"/>
      <c r="AJ415" s="67"/>
      <c r="AK415" s="67"/>
      <c r="AL415" s="67"/>
      <c r="AM415" s="67"/>
      <c r="AN415" s="67"/>
      <c r="AO415" s="67"/>
      <c r="AP415" s="67"/>
      <c r="AQ415" s="67"/>
      <c r="AR415" s="67"/>
      <c r="AS415" s="67"/>
      <c r="AT415" s="67"/>
      <c r="AU415">
        <v>0</v>
      </c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  <c r="BI415" s="67"/>
      <c r="BJ415" s="67"/>
      <c r="BK415" s="67"/>
      <c r="BL415" s="67"/>
      <c r="BM415" s="68">
        <v>1</v>
      </c>
      <c r="BN415" s="68"/>
      <c r="BO415" s="68"/>
      <c r="BP415" s="68">
        <v>1</v>
      </c>
      <c r="BQ415" s="68"/>
      <c r="BR415" s="68">
        <v>1</v>
      </c>
      <c r="BS415" s="68"/>
      <c r="BT415" s="68"/>
      <c r="BU415" s="68">
        <v>1</v>
      </c>
      <c r="BV415" s="68">
        <v>1</v>
      </c>
      <c r="BW415" s="68"/>
      <c r="BX415" s="68"/>
      <c r="BY415" s="68"/>
      <c r="BZ415" s="68"/>
      <c r="CA415" s="68"/>
      <c r="CB415" s="68"/>
      <c r="CC415" s="68"/>
      <c r="CD415" s="68"/>
      <c r="CE415" s="68"/>
      <c r="CF415" s="68"/>
      <c r="CG415" s="68"/>
      <c r="CH415" s="68"/>
      <c r="CI415" s="68"/>
      <c r="CJ415" s="68"/>
      <c r="CK415" s="68"/>
      <c r="CL415" s="68"/>
      <c r="CM415" s="68"/>
      <c r="CN415" s="68"/>
      <c r="CO415" s="68"/>
      <c r="CP415" s="68"/>
      <c r="CQ415" s="68"/>
      <c r="CR415" s="68"/>
      <c r="CS415" s="68"/>
      <c r="CT415" s="68"/>
      <c r="CU415" s="68"/>
      <c r="CV415" s="68"/>
      <c r="CW415" s="68"/>
      <c r="CX415" s="68"/>
      <c r="CY415" s="68"/>
      <c r="CZ415" s="68"/>
      <c r="DA415" s="68">
        <v>1</v>
      </c>
      <c r="DB415" s="68"/>
      <c r="DC415" s="68"/>
      <c r="DD415" s="68"/>
      <c r="DE415" s="68"/>
      <c r="DF415" s="68"/>
      <c r="DG415" s="68"/>
      <c r="DH415" s="68"/>
      <c r="DI415" s="68"/>
      <c r="DJ415" s="68"/>
      <c r="DK415" s="68"/>
      <c r="DL415" s="68"/>
      <c r="DM415" s="68"/>
      <c r="DN415" s="68"/>
      <c r="DO415" s="68"/>
      <c r="DP415" s="68"/>
      <c r="DQ415" s="68"/>
      <c r="DR415" s="68"/>
      <c r="DS415" s="68"/>
      <c r="DT415" s="69"/>
      <c r="DU415" s="68">
        <v>5</v>
      </c>
      <c r="DV415" s="68"/>
      <c r="DW415" s="69"/>
      <c r="DX415" s="67"/>
      <c r="DY415" s="67"/>
      <c r="DZ415" s="70"/>
      <c r="EA415" s="68"/>
      <c r="EB415" s="68"/>
      <c r="EC415" s="68"/>
      <c r="ED415" s="68"/>
      <c r="EE415" s="68"/>
      <c r="EF415" s="68"/>
      <c r="EG415" s="69"/>
      <c r="EH415" s="67"/>
      <c r="EI415" s="67"/>
      <c r="EJ415" s="67"/>
      <c r="EK415" s="67"/>
      <c r="EL415" s="67"/>
      <c r="EM415" s="67"/>
      <c r="EN415" s="70"/>
      <c r="EO415" s="67"/>
      <c r="EP415" s="67"/>
      <c r="EQ415" s="67"/>
      <c r="ER415" s="67"/>
      <c r="ES415" s="67"/>
      <c r="ET415" s="67"/>
      <c r="EU415" s="70"/>
      <c r="FI415" s="67"/>
      <c r="FJ415" s="67"/>
      <c r="FK415" s="67"/>
      <c r="FL415" s="67"/>
      <c r="FM415" s="67"/>
      <c r="FN415" s="67"/>
      <c r="FO415" s="67"/>
      <c r="FP415" s="67"/>
      <c r="FQ415" s="67"/>
      <c r="FR415" s="67"/>
      <c r="FS415" s="67"/>
      <c r="FT415" s="67"/>
      <c r="FU415" s="67"/>
      <c r="FV415" s="8"/>
      <c r="FW415" s="68"/>
      <c r="FX415" s="68"/>
      <c r="FY415" s="68"/>
      <c r="FZ415" s="68"/>
      <c r="GA415" s="68"/>
      <c r="GB415" s="68"/>
      <c r="GC415" s="68"/>
      <c r="GD415" s="68"/>
      <c r="GE415" s="68"/>
      <c r="GF415" s="68"/>
      <c r="GG415" s="68"/>
      <c r="GH415" s="68"/>
      <c r="GI415" s="68"/>
      <c r="GJ415" s="68"/>
      <c r="GK415" s="68"/>
      <c r="GL415" s="68"/>
      <c r="GM415" s="68"/>
      <c r="GN415" s="68"/>
      <c r="GO415" s="68"/>
      <c r="GP415" s="68"/>
      <c r="GQ415" s="68"/>
      <c r="GR415" s="68"/>
      <c r="GS415" s="68"/>
      <c r="GT415" s="68"/>
      <c r="GU415" s="68"/>
      <c r="GV415" s="68"/>
      <c r="GW415" s="68"/>
      <c r="GX415" s="68"/>
      <c r="GY415" s="68"/>
      <c r="GZ415" s="9"/>
      <c r="HA415" s="68"/>
      <c r="HB415" s="68"/>
      <c r="HC415" s="68"/>
      <c r="HD415" s="68"/>
      <c r="HE415" s="68"/>
      <c r="HF415" s="68"/>
      <c r="HG415" s="68"/>
      <c r="HH415" s="68"/>
      <c r="HI415" s="68"/>
      <c r="HJ415" s="68"/>
      <c r="HK415" s="68"/>
      <c r="HL415" s="68"/>
      <c r="HM415" s="68"/>
      <c r="HN415" s="68"/>
      <c r="HO415" s="68"/>
      <c r="HP415" s="68"/>
    </row>
    <row r="416" spans="2:224" ht="15.75" thickBot="1" x14ac:dyDescent="0.3">
      <c r="B416">
        <v>23</v>
      </c>
      <c r="C416">
        <v>553</v>
      </c>
      <c r="D416" s="43">
        <v>43988</v>
      </c>
      <c r="E416" t="s">
        <v>804</v>
      </c>
      <c r="F416">
        <v>31971404547</v>
      </c>
      <c r="G416">
        <v>0</v>
      </c>
      <c r="H416">
        <v>0</v>
      </c>
      <c r="I416" t="s">
        <v>805</v>
      </c>
      <c r="J416" t="s">
        <v>20</v>
      </c>
      <c r="K416" t="s">
        <v>139</v>
      </c>
      <c r="L416" t="s">
        <v>805</v>
      </c>
      <c r="M416" t="s">
        <v>2378</v>
      </c>
      <c r="N416" t="s">
        <v>2379</v>
      </c>
      <c r="O416" t="s">
        <v>2381</v>
      </c>
      <c r="P416" t="s">
        <v>2431</v>
      </c>
      <c r="R416">
        <v>131.5</v>
      </c>
      <c r="S416">
        <v>12</v>
      </c>
      <c r="T416" t="s">
        <v>2395</v>
      </c>
      <c r="Y416" s="67"/>
      <c r="Z416" s="67"/>
      <c r="AA416" s="67"/>
      <c r="AB416" s="67">
        <v>1.196</v>
      </c>
      <c r="AC416" s="67"/>
      <c r="AD416" s="67">
        <v>0.5</v>
      </c>
      <c r="AE416" s="67"/>
      <c r="AF416" s="67">
        <v>1</v>
      </c>
      <c r="AG416" s="67">
        <v>1</v>
      </c>
      <c r="AH416">
        <v>0</v>
      </c>
      <c r="AI416" s="67">
        <v>0.77600000000000002</v>
      </c>
      <c r="AJ416" s="67"/>
      <c r="AK416" s="67"/>
      <c r="AL416" s="67"/>
      <c r="AM416" s="67"/>
      <c r="AN416" s="67"/>
      <c r="AO416" s="67"/>
      <c r="AP416" s="67"/>
      <c r="AQ416" s="67"/>
      <c r="AR416" s="67"/>
      <c r="AS416" s="67"/>
      <c r="AT416" s="67"/>
      <c r="AU416">
        <v>0</v>
      </c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  <c r="BI416" s="67"/>
      <c r="BJ416" s="67"/>
      <c r="BK416" s="67"/>
      <c r="BL416" s="67"/>
      <c r="BM416" s="68"/>
      <c r="BN416" s="68"/>
      <c r="BO416" s="68"/>
      <c r="BP416" s="68">
        <v>1</v>
      </c>
      <c r="BQ416" s="68"/>
      <c r="BR416" s="68">
        <v>1</v>
      </c>
      <c r="BS416" s="68"/>
      <c r="BT416" s="68">
        <v>1</v>
      </c>
      <c r="BU416" s="68">
        <v>1</v>
      </c>
      <c r="BV416" s="68"/>
      <c r="BW416" s="68">
        <v>1</v>
      </c>
      <c r="BX416" s="68"/>
      <c r="BY416" s="68"/>
      <c r="BZ416" s="68"/>
      <c r="CA416" s="68"/>
      <c r="CB416" s="68"/>
      <c r="CC416" s="68"/>
      <c r="CD416" s="68"/>
      <c r="CE416" s="68"/>
      <c r="CF416" s="68"/>
      <c r="CG416" s="68"/>
      <c r="CH416" s="68"/>
      <c r="CI416" s="68"/>
      <c r="CJ416" s="68"/>
      <c r="CK416" s="68"/>
      <c r="CL416" s="68"/>
      <c r="CM416" s="68"/>
      <c r="CN416" s="68"/>
      <c r="CO416" s="68"/>
      <c r="CP416" s="68"/>
      <c r="CQ416" s="68"/>
      <c r="CR416" s="68"/>
      <c r="CS416" s="68"/>
      <c r="CT416" s="68"/>
      <c r="CU416" s="68"/>
      <c r="CV416" s="68"/>
      <c r="CW416" s="68"/>
      <c r="CX416" s="68"/>
      <c r="CY416" s="68"/>
      <c r="CZ416" s="68"/>
      <c r="DA416" s="68"/>
      <c r="DB416" s="68"/>
      <c r="DC416" s="68"/>
      <c r="DD416" s="68"/>
      <c r="DE416" s="68"/>
      <c r="DF416" s="68"/>
      <c r="DG416" s="68"/>
      <c r="DH416" s="68"/>
      <c r="DI416" s="68"/>
      <c r="DJ416" s="68"/>
      <c r="DK416" s="68"/>
      <c r="DL416" s="68"/>
      <c r="DM416" s="68"/>
      <c r="DN416" s="68"/>
      <c r="DO416" s="68"/>
      <c r="DP416" s="68"/>
      <c r="DQ416" s="68"/>
      <c r="DR416" s="68"/>
      <c r="DS416" s="68"/>
      <c r="DT416" s="69"/>
      <c r="DU416" s="68"/>
      <c r="DV416" s="68"/>
      <c r="DW416" s="69"/>
      <c r="DX416" s="67"/>
      <c r="DY416" s="67"/>
      <c r="DZ416" s="70"/>
      <c r="EA416" s="68"/>
      <c r="EB416" s="68"/>
      <c r="EC416" s="68"/>
      <c r="ED416" s="68"/>
      <c r="EE416" s="68"/>
      <c r="EF416" s="68"/>
      <c r="EG416" s="69"/>
      <c r="EH416" s="67"/>
      <c r="EI416" s="67"/>
      <c r="EJ416" s="67"/>
      <c r="EK416" s="67"/>
      <c r="EL416" s="67"/>
      <c r="EM416" s="67"/>
      <c r="EN416" s="70"/>
      <c r="EO416" s="67"/>
      <c r="EP416" s="67"/>
      <c r="EQ416" s="67"/>
      <c r="ER416" s="67"/>
      <c r="ES416" s="67"/>
      <c r="ET416" s="67"/>
      <c r="EU416" s="70"/>
      <c r="FI416" s="67"/>
      <c r="FJ416" s="67"/>
      <c r="FK416" s="67"/>
      <c r="FL416" s="67"/>
      <c r="FM416" s="67"/>
      <c r="FN416" s="67"/>
      <c r="FO416" s="67"/>
      <c r="FP416" s="67"/>
      <c r="FQ416" s="67"/>
      <c r="FR416" s="67"/>
      <c r="FS416" s="67"/>
      <c r="FT416" s="67"/>
      <c r="FU416" s="67"/>
      <c r="FV416" s="8"/>
      <c r="FW416" s="68"/>
      <c r="FX416" s="68"/>
      <c r="FY416" s="68"/>
      <c r="FZ416" s="68"/>
      <c r="GA416" s="68"/>
      <c r="GB416" s="68"/>
      <c r="GC416" s="68"/>
      <c r="GD416" s="68"/>
      <c r="GE416" s="68"/>
      <c r="GF416" s="68"/>
      <c r="GG416" s="68"/>
      <c r="GH416" s="68"/>
      <c r="GI416" s="68"/>
      <c r="GJ416" s="68"/>
      <c r="GK416" s="68"/>
      <c r="GL416" s="68"/>
      <c r="GM416" s="68"/>
      <c r="GN416" s="68"/>
      <c r="GO416" s="68"/>
      <c r="GP416" s="68"/>
      <c r="GQ416" s="68"/>
      <c r="GR416" s="68"/>
      <c r="GS416" s="68"/>
      <c r="GT416" s="68"/>
      <c r="GU416" s="68"/>
      <c r="GV416" s="68"/>
      <c r="GW416" s="68"/>
      <c r="GX416" s="68"/>
      <c r="GY416" s="68"/>
      <c r="GZ416" s="9"/>
      <c r="HA416" s="68"/>
      <c r="HB416" s="68"/>
      <c r="HC416" s="68"/>
      <c r="HD416" s="68"/>
      <c r="HE416" s="68"/>
      <c r="HF416" s="68"/>
      <c r="HG416" s="68"/>
      <c r="HH416" s="68"/>
      <c r="HI416" s="68"/>
      <c r="HJ416" s="68"/>
      <c r="HK416" s="68"/>
      <c r="HL416" s="68"/>
      <c r="HM416" s="68"/>
      <c r="HN416" s="68"/>
      <c r="HO416" s="68"/>
      <c r="HP416" s="68"/>
    </row>
    <row r="417" spans="2:224" ht="15.75" thickBot="1" x14ac:dyDescent="0.3">
      <c r="B417">
        <v>18</v>
      </c>
      <c r="C417">
        <v>548</v>
      </c>
      <c r="D417" s="43">
        <v>43988</v>
      </c>
      <c r="E417" t="s">
        <v>814</v>
      </c>
      <c r="F417">
        <v>31988800741</v>
      </c>
      <c r="G417">
        <v>0</v>
      </c>
      <c r="H417">
        <v>0</v>
      </c>
      <c r="I417" t="s">
        <v>815</v>
      </c>
      <c r="J417" t="s">
        <v>20</v>
      </c>
      <c r="K417" t="s">
        <v>97</v>
      </c>
      <c r="L417" t="s">
        <v>815</v>
      </c>
      <c r="M417" t="s">
        <v>2378</v>
      </c>
      <c r="N417" t="s">
        <v>2413</v>
      </c>
      <c r="O417" t="s">
        <v>2381</v>
      </c>
      <c r="P417" t="s">
        <v>2431</v>
      </c>
      <c r="R417">
        <v>150</v>
      </c>
      <c r="S417">
        <v>12</v>
      </c>
      <c r="T417" t="s">
        <v>2395</v>
      </c>
      <c r="Y417" s="67"/>
      <c r="Z417" s="67">
        <v>0.91800000000000004</v>
      </c>
      <c r="AA417" s="67"/>
      <c r="AB417" s="67">
        <v>0.63200000000000001</v>
      </c>
      <c r="AC417" s="67"/>
      <c r="AD417" s="67">
        <v>0.5</v>
      </c>
      <c r="AE417" s="67"/>
      <c r="AF417" s="67"/>
      <c r="AG417" s="67">
        <v>1</v>
      </c>
      <c r="AH417">
        <v>1</v>
      </c>
      <c r="AI417" s="67">
        <v>0.60799999999999998</v>
      </c>
      <c r="AJ417" s="67"/>
      <c r="AK417" s="67"/>
      <c r="AL417" s="67"/>
      <c r="AM417" s="67"/>
      <c r="AN417" s="67"/>
      <c r="AO417" s="67"/>
      <c r="AP417" s="67"/>
      <c r="AQ417" s="67"/>
      <c r="AR417" s="67"/>
      <c r="AS417" s="67"/>
      <c r="AT417" s="67"/>
      <c r="AU417">
        <v>0</v>
      </c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  <c r="BI417" s="67"/>
      <c r="BJ417" s="67"/>
      <c r="BK417" s="67"/>
      <c r="BL417" s="67"/>
      <c r="BM417" s="68"/>
      <c r="BN417" s="68">
        <v>1</v>
      </c>
      <c r="BO417" s="68"/>
      <c r="BP417" s="68">
        <v>1</v>
      </c>
      <c r="BQ417" s="68"/>
      <c r="BR417" s="68">
        <v>1</v>
      </c>
      <c r="BS417" s="68"/>
      <c r="BT417" s="68"/>
      <c r="BU417" s="68">
        <v>1</v>
      </c>
      <c r="BV417" s="68">
        <v>1</v>
      </c>
      <c r="BW417" s="68">
        <v>1</v>
      </c>
      <c r="BX417" s="68"/>
      <c r="BY417" s="68"/>
      <c r="BZ417" s="68"/>
      <c r="CA417" s="68"/>
      <c r="CB417" s="68"/>
      <c r="CC417" s="68"/>
      <c r="CD417" s="68"/>
      <c r="CE417" s="68"/>
      <c r="CF417" s="68"/>
      <c r="CG417" s="68"/>
      <c r="CH417" s="68"/>
      <c r="CI417" s="68"/>
      <c r="CJ417" s="68"/>
      <c r="CK417" s="68"/>
      <c r="CL417" s="68"/>
      <c r="CM417" s="68"/>
      <c r="CN417" s="68"/>
      <c r="CO417" s="68"/>
      <c r="CP417" s="68"/>
      <c r="CQ417" s="68"/>
      <c r="CR417" s="68"/>
      <c r="CS417" s="68"/>
      <c r="CT417" s="68"/>
      <c r="CU417" s="68"/>
      <c r="CV417" s="68"/>
      <c r="CW417" s="68"/>
      <c r="CX417" s="68"/>
      <c r="CY417" s="68"/>
      <c r="CZ417" s="68"/>
      <c r="DA417" s="68"/>
      <c r="DB417" s="68">
        <v>1</v>
      </c>
      <c r="DC417" s="68">
        <v>2</v>
      </c>
      <c r="DD417" s="68"/>
      <c r="DE417" s="68"/>
      <c r="DF417" s="68"/>
      <c r="DG417" s="68"/>
      <c r="DH417" s="68"/>
      <c r="DI417" s="68"/>
      <c r="DJ417" s="68"/>
      <c r="DK417" s="68"/>
      <c r="DL417" s="68"/>
      <c r="DM417" s="68"/>
      <c r="DN417" s="68"/>
      <c r="DO417" s="68"/>
      <c r="DP417" s="68"/>
      <c r="DQ417" s="68"/>
      <c r="DR417" s="68"/>
      <c r="DS417" s="68"/>
      <c r="DT417" s="69"/>
      <c r="DU417" s="68"/>
      <c r="DV417" s="68"/>
      <c r="DW417" s="69"/>
      <c r="DX417" s="67"/>
      <c r="DY417" s="67"/>
      <c r="DZ417" s="70"/>
      <c r="EA417" s="68"/>
      <c r="EB417" s="68"/>
      <c r="EC417" s="68"/>
      <c r="ED417" s="68"/>
      <c r="EE417" s="68"/>
      <c r="EF417" s="68"/>
      <c r="EG417" s="69"/>
      <c r="EH417" s="67"/>
      <c r="EI417" s="67"/>
      <c r="EJ417" s="67"/>
      <c r="EK417" s="67"/>
      <c r="EL417" s="67"/>
      <c r="EM417" s="67"/>
      <c r="EN417" s="70"/>
      <c r="EO417" s="67"/>
      <c r="EP417" s="67"/>
      <c r="EQ417" s="67"/>
      <c r="ER417" s="67"/>
      <c r="ES417" s="67"/>
      <c r="ET417" s="67"/>
      <c r="EU417" s="70"/>
      <c r="FI417" s="67"/>
      <c r="FJ417" s="67"/>
      <c r="FK417" s="67"/>
      <c r="FL417" s="67"/>
      <c r="FM417" s="67"/>
      <c r="FN417" s="67"/>
      <c r="FO417" s="67"/>
      <c r="FP417" s="67"/>
      <c r="FQ417" s="67"/>
      <c r="FR417" s="67"/>
      <c r="FS417" s="67"/>
      <c r="FT417" s="67"/>
      <c r="FU417" s="67"/>
      <c r="FV417" s="8"/>
      <c r="FW417" s="68"/>
      <c r="FX417" s="68"/>
      <c r="FY417" s="68"/>
      <c r="FZ417" s="68"/>
      <c r="GA417" s="68"/>
      <c r="GB417" s="68"/>
      <c r="GC417" s="68"/>
      <c r="GD417" s="68"/>
      <c r="GE417" s="68"/>
      <c r="GF417" s="68"/>
      <c r="GG417" s="68"/>
      <c r="GH417" s="68"/>
      <c r="GI417" s="68"/>
      <c r="GJ417" s="68"/>
      <c r="GK417" s="68"/>
      <c r="GL417" s="68"/>
      <c r="GM417" s="68"/>
      <c r="GN417" s="68"/>
      <c r="GO417" s="68"/>
      <c r="GP417" s="68"/>
      <c r="GQ417" s="68"/>
      <c r="GR417" s="68"/>
      <c r="GS417" s="68"/>
      <c r="GT417" s="68"/>
      <c r="GU417" s="68"/>
      <c r="GV417" s="68"/>
      <c r="GW417" s="68"/>
      <c r="GX417" s="68"/>
      <c r="GY417" s="68"/>
      <c r="GZ417" s="9"/>
      <c r="HA417" s="68"/>
      <c r="HB417" s="68"/>
      <c r="HC417" s="68"/>
      <c r="HD417" s="68"/>
      <c r="HE417" s="68"/>
      <c r="HF417" s="68"/>
      <c r="HG417" s="68"/>
      <c r="HH417" s="68"/>
      <c r="HI417" s="68"/>
      <c r="HJ417" s="68"/>
      <c r="HK417" s="68"/>
      <c r="HL417" s="68"/>
      <c r="HM417" s="68"/>
      <c r="HN417" s="68"/>
      <c r="HO417" s="68"/>
      <c r="HP417" s="68"/>
    </row>
    <row r="418" spans="2:224" ht="15.75" thickBot="1" x14ac:dyDescent="0.3">
      <c r="B418">
        <v>755</v>
      </c>
      <c r="C418">
        <v>851</v>
      </c>
      <c r="D418" s="62">
        <v>44101</v>
      </c>
      <c r="E418" t="s">
        <v>2837</v>
      </c>
      <c r="F418">
        <v>31999999999</v>
      </c>
      <c r="G418">
        <v>0</v>
      </c>
      <c r="H418">
        <v>0</v>
      </c>
      <c r="I418">
        <v>0</v>
      </c>
      <c r="J418">
        <v>0</v>
      </c>
      <c r="K418">
        <v>0</v>
      </c>
      <c r="M418" t="s">
        <v>2378</v>
      </c>
      <c r="N418" t="s">
        <v>35</v>
      </c>
      <c r="O418" t="s">
        <v>2381</v>
      </c>
      <c r="P418" t="s">
        <v>2489</v>
      </c>
      <c r="R418">
        <v>171.89</v>
      </c>
      <c r="S418">
        <v>11.99</v>
      </c>
      <c r="T418" t="s">
        <v>35</v>
      </c>
      <c r="Y418" s="18"/>
      <c r="Z418" s="18"/>
      <c r="AA418" s="18"/>
      <c r="AB418" s="18"/>
      <c r="AC418" s="18"/>
      <c r="AD418" s="18"/>
      <c r="AE418" s="18"/>
      <c r="AF418" s="18"/>
      <c r="AG418" s="18">
        <v>1</v>
      </c>
      <c r="AH418">
        <v>0</v>
      </c>
      <c r="AI418" s="18"/>
      <c r="AJ418" s="18"/>
      <c r="AK418" s="18"/>
      <c r="AL418" s="18"/>
      <c r="AM418" s="18"/>
      <c r="AN418" s="18"/>
      <c r="AO418" s="18"/>
      <c r="AP418" s="18">
        <v>1.2150000000000001</v>
      </c>
      <c r="AQ418" s="18"/>
      <c r="AR418" s="18"/>
      <c r="AS418" s="18"/>
      <c r="AT418" s="18">
        <v>1</v>
      </c>
      <c r="AU418">
        <v>0</v>
      </c>
      <c r="AV418" s="18"/>
      <c r="AW418" s="18"/>
      <c r="AX418" s="18"/>
      <c r="AY418" s="18"/>
      <c r="AZ418" s="18"/>
      <c r="BA418" s="18"/>
      <c r="BB418" s="18"/>
      <c r="BC418" s="18"/>
      <c r="BD418" s="18"/>
      <c r="BE418" s="18">
        <v>0.5</v>
      </c>
      <c r="BF418" s="18"/>
      <c r="BG418" s="18"/>
      <c r="BH418" s="18"/>
      <c r="BI418" s="18"/>
      <c r="BJ418" s="18"/>
      <c r="BK418" s="18"/>
      <c r="BL418" s="18"/>
      <c r="BM418" s="19"/>
      <c r="BN418" s="19"/>
      <c r="BO418" s="19"/>
      <c r="BP418" s="19"/>
      <c r="BQ418" s="19"/>
      <c r="BR418" s="19"/>
      <c r="BS418" s="19"/>
      <c r="BT418" s="19"/>
      <c r="BU418" s="19">
        <v>1</v>
      </c>
      <c r="BV418" s="19"/>
      <c r="BW418" s="19"/>
      <c r="BX418" s="19"/>
      <c r="BY418" s="19"/>
      <c r="BZ418" s="19"/>
      <c r="CA418" s="19"/>
      <c r="CB418" s="19"/>
      <c r="CC418" s="19"/>
      <c r="CD418" s="19">
        <v>1</v>
      </c>
      <c r="CE418" s="19"/>
      <c r="CF418" s="19"/>
      <c r="CG418" s="19"/>
      <c r="CH418" s="19">
        <v>2</v>
      </c>
      <c r="CI418" s="19"/>
      <c r="CJ418" s="19"/>
      <c r="CK418" s="19"/>
      <c r="CL418" s="19"/>
      <c r="CM418" s="19"/>
      <c r="CN418" s="19"/>
      <c r="CO418" s="19"/>
      <c r="CP418" s="19"/>
      <c r="CQ418" s="19"/>
      <c r="CR418" s="19"/>
      <c r="CS418" s="19">
        <v>1</v>
      </c>
      <c r="CT418" s="19"/>
      <c r="CU418" s="19"/>
      <c r="CV418" s="19"/>
      <c r="CW418" s="19"/>
      <c r="CX418" s="19"/>
      <c r="CY418" s="19"/>
      <c r="CZ418" s="19"/>
      <c r="DA418" s="19"/>
      <c r="DB418" s="19"/>
      <c r="DC418" s="19"/>
      <c r="DD418" s="19"/>
      <c r="DE418" s="19"/>
      <c r="DF418" s="19"/>
      <c r="DG418" s="19"/>
      <c r="DH418" s="19"/>
      <c r="DI418" s="19"/>
      <c r="DJ418" s="19"/>
      <c r="DK418" s="19"/>
      <c r="DL418" s="19"/>
      <c r="DM418" s="19"/>
      <c r="DN418" s="19"/>
      <c r="DO418" s="19"/>
      <c r="DP418" s="19"/>
      <c r="DQ418" s="19"/>
      <c r="DR418" s="19"/>
      <c r="DS418" s="19"/>
      <c r="DT418" s="23"/>
      <c r="DU418" s="19"/>
      <c r="DV418" s="19"/>
      <c r="DW418" s="23"/>
      <c r="DX418" s="18"/>
      <c r="DY418" s="18"/>
      <c r="DZ418" s="22"/>
      <c r="EA418" s="19"/>
      <c r="EB418" s="19"/>
      <c r="EC418" s="19"/>
      <c r="ED418" s="19"/>
      <c r="EE418" s="19"/>
      <c r="EF418" s="19"/>
      <c r="EG418" s="23"/>
      <c r="EH418" s="18"/>
      <c r="EI418" s="18"/>
      <c r="EJ418" s="18"/>
      <c r="EK418" s="18"/>
      <c r="EL418" s="18"/>
      <c r="EM418" s="18"/>
      <c r="EN418" s="22"/>
      <c r="EO418" s="18"/>
      <c r="EP418" s="18"/>
      <c r="EQ418" s="18"/>
      <c r="ER418" s="18"/>
      <c r="ES418" s="18"/>
      <c r="ET418" s="18"/>
      <c r="EU418" s="22"/>
      <c r="FI418" s="18"/>
      <c r="FJ418" s="18"/>
      <c r="FK418" s="18"/>
      <c r="FL418" s="18"/>
      <c r="FM418" s="18"/>
      <c r="FN418" s="18"/>
      <c r="FO418" s="18"/>
      <c r="FP418" s="18"/>
      <c r="FQ418" s="18"/>
      <c r="FR418" s="18"/>
      <c r="FS418" s="18"/>
      <c r="FT418" s="18"/>
      <c r="FU418" s="18"/>
      <c r="FV418" s="58"/>
      <c r="FW418" s="19"/>
      <c r="FX418" s="19"/>
      <c r="FY418" s="19"/>
      <c r="FZ418" s="19"/>
      <c r="GA418" s="19"/>
      <c r="GB418" s="19"/>
      <c r="GC418" s="19"/>
      <c r="GD418" s="19"/>
      <c r="GE418" s="19"/>
      <c r="GF418" s="19"/>
      <c r="GG418" s="19"/>
      <c r="GH418" s="19"/>
      <c r="GI418" s="19"/>
      <c r="GJ418" s="19"/>
      <c r="GK418" s="19"/>
      <c r="GL418" s="19"/>
      <c r="GM418" s="19"/>
      <c r="GN418" s="19"/>
      <c r="GO418" s="19"/>
      <c r="GP418" s="19"/>
      <c r="GQ418" s="19"/>
      <c r="GR418" s="19"/>
      <c r="GS418" s="19"/>
      <c r="GT418" s="19"/>
      <c r="GU418" s="19"/>
      <c r="GV418" s="19"/>
      <c r="GW418" s="19"/>
      <c r="GX418" s="19"/>
      <c r="GY418" s="19"/>
      <c r="GZ418" s="59"/>
      <c r="HA418" s="19"/>
      <c r="HB418" s="19"/>
      <c r="HC418" s="19"/>
      <c r="HD418" s="19"/>
      <c r="HE418" s="19"/>
      <c r="HF418" s="19"/>
      <c r="HG418" s="19"/>
      <c r="HH418" s="19"/>
      <c r="HI418" s="19"/>
      <c r="HJ418" s="19"/>
      <c r="HK418" s="19"/>
      <c r="HL418" s="19"/>
      <c r="HM418" s="19"/>
      <c r="HN418" s="19"/>
      <c r="HO418" s="19"/>
      <c r="HP418" s="19"/>
    </row>
    <row r="419" spans="2:224" ht="15.75" thickBot="1" x14ac:dyDescent="0.3">
      <c r="B419">
        <v>589</v>
      </c>
      <c r="C419">
        <v>791</v>
      </c>
      <c r="D419" s="62">
        <v>44072</v>
      </c>
      <c r="E419" t="s">
        <v>205</v>
      </c>
      <c r="F419">
        <v>31999999999</v>
      </c>
      <c r="G419">
        <v>0</v>
      </c>
      <c r="H419">
        <v>0</v>
      </c>
      <c r="I419" t="s">
        <v>206</v>
      </c>
      <c r="J419" t="s">
        <v>20</v>
      </c>
      <c r="K419" t="s">
        <v>207</v>
      </c>
      <c r="L419" t="s">
        <v>206</v>
      </c>
      <c r="M419" t="s">
        <v>2378</v>
      </c>
      <c r="N419" t="s">
        <v>35</v>
      </c>
      <c r="O419" t="s">
        <v>2381</v>
      </c>
      <c r="P419">
        <v>10</v>
      </c>
      <c r="R419">
        <v>226.89</v>
      </c>
      <c r="S419">
        <v>11.99</v>
      </c>
      <c r="T419" t="s">
        <v>35</v>
      </c>
      <c r="Y419" s="18"/>
      <c r="Z419" s="18"/>
      <c r="AA419" s="18"/>
      <c r="AB419" s="18"/>
      <c r="AC419" s="18"/>
      <c r="AD419" s="18">
        <v>0.5</v>
      </c>
      <c r="AE419" s="18"/>
      <c r="AF419" s="18"/>
      <c r="AG419" s="18">
        <v>1</v>
      </c>
      <c r="AH419">
        <v>1</v>
      </c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  <c r="BM419" s="19"/>
      <c r="BN419" s="19"/>
      <c r="BO419" s="19"/>
      <c r="BP419" s="19"/>
      <c r="BQ419" s="19"/>
      <c r="BR419" s="19">
        <v>1</v>
      </c>
      <c r="BS419" s="19"/>
      <c r="BT419" s="19"/>
      <c r="BU419" s="19">
        <v>1</v>
      </c>
      <c r="BV419" s="19">
        <v>1</v>
      </c>
      <c r="BW419" s="19"/>
      <c r="BX419" s="19"/>
      <c r="BY419" s="19"/>
      <c r="BZ419" s="19"/>
      <c r="CA419" s="19"/>
      <c r="CB419" s="19"/>
      <c r="CC419" s="19"/>
      <c r="CD419" s="19"/>
      <c r="CE419" s="19"/>
      <c r="CF419" s="19"/>
      <c r="CG419" s="19"/>
      <c r="CH419" s="19"/>
      <c r="CI419" s="19"/>
      <c r="CJ419" s="19"/>
      <c r="CK419" s="19"/>
      <c r="CL419" s="19"/>
      <c r="CM419" s="19"/>
      <c r="CN419" s="19"/>
      <c r="CO419" s="19"/>
      <c r="CP419" s="19"/>
      <c r="CQ419" s="19"/>
      <c r="CR419" s="19"/>
      <c r="CS419" s="19"/>
      <c r="CT419" s="19"/>
      <c r="CU419" s="19"/>
      <c r="CV419" s="19"/>
      <c r="CW419" s="19"/>
      <c r="CX419" s="19"/>
      <c r="CY419" s="19"/>
      <c r="CZ419" s="19"/>
      <c r="DA419" s="19"/>
      <c r="DB419" s="19"/>
      <c r="DC419" s="19"/>
      <c r="DD419" s="19"/>
      <c r="DE419" s="19"/>
      <c r="DF419" s="19"/>
      <c r="DG419" s="19"/>
      <c r="DH419" s="19"/>
      <c r="DI419" s="19"/>
      <c r="DJ419" s="19"/>
      <c r="DK419" s="19"/>
      <c r="DL419" s="19"/>
      <c r="DM419" s="19"/>
      <c r="DN419" s="19"/>
      <c r="DO419" s="19"/>
      <c r="DP419" s="19"/>
      <c r="DQ419" s="19"/>
      <c r="DR419" s="19"/>
      <c r="DS419" s="19"/>
      <c r="DT419" s="23"/>
      <c r="DU419" s="19"/>
      <c r="DV419" s="19"/>
      <c r="DW419" s="23"/>
      <c r="DX419" s="18"/>
      <c r="DY419" s="18"/>
      <c r="DZ419" s="22"/>
      <c r="EA419" s="19"/>
      <c r="EB419" s="19"/>
      <c r="EC419" s="19"/>
      <c r="ED419" s="19"/>
      <c r="EE419" s="19"/>
      <c r="EF419" s="19"/>
      <c r="EG419" s="23"/>
      <c r="EH419" s="18"/>
      <c r="EI419" s="18"/>
      <c r="EJ419" s="18"/>
      <c r="EK419" s="18"/>
      <c r="EL419" s="18"/>
      <c r="EM419" s="18"/>
      <c r="EN419" s="22"/>
      <c r="EO419" s="18"/>
      <c r="EP419" s="18"/>
      <c r="EQ419" s="18"/>
      <c r="ER419" s="18"/>
      <c r="ES419" s="18"/>
      <c r="ET419" s="18"/>
      <c r="EU419" s="22"/>
      <c r="EX419">
        <v>1</v>
      </c>
      <c r="EY419">
        <v>1</v>
      </c>
      <c r="FI419" s="18"/>
      <c r="FJ419" s="18">
        <v>1</v>
      </c>
      <c r="FK419" s="18"/>
      <c r="FL419" s="18"/>
      <c r="FM419" s="18"/>
      <c r="FN419" s="18"/>
      <c r="FO419" s="18"/>
      <c r="FP419" s="18"/>
      <c r="FQ419" s="18"/>
      <c r="FR419" s="18"/>
      <c r="FS419" s="18"/>
      <c r="FT419" s="18"/>
      <c r="FU419" s="18"/>
      <c r="FV419" s="58"/>
      <c r="FW419" s="19"/>
      <c r="FX419" s="19"/>
      <c r="FY419" s="19"/>
      <c r="FZ419" s="19"/>
      <c r="GA419" s="19"/>
      <c r="GB419" s="19"/>
      <c r="GC419" s="19"/>
      <c r="GD419" s="19"/>
      <c r="GE419" s="19"/>
      <c r="GF419" s="19"/>
      <c r="GG419" s="19"/>
      <c r="GH419" s="19"/>
      <c r="GI419" s="19"/>
      <c r="GJ419" s="19"/>
      <c r="GK419" s="19"/>
      <c r="GL419" s="19"/>
      <c r="GM419" s="19"/>
      <c r="GN419" s="19">
        <v>1</v>
      </c>
      <c r="GO419" s="19"/>
      <c r="GP419" s="19"/>
      <c r="GQ419" s="19"/>
      <c r="GR419" s="19"/>
      <c r="GS419" s="19"/>
      <c r="GT419" s="19"/>
      <c r="GU419" s="19"/>
      <c r="GV419" s="19"/>
      <c r="GW419" s="19"/>
      <c r="GX419" s="19"/>
      <c r="GY419" s="19"/>
      <c r="GZ419" s="59"/>
      <c r="HA419" s="19"/>
      <c r="HB419" s="19"/>
      <c r="HC419" s="19"/>
      <c r="HD419" s="19"/>
      <c r="HE419" s="19"/>
      <c r="HF419" s="19"/>
      <c r="HG419" s="19"/>
      <c r="HH419" s="19"/>
      <c r="HI419" s="19"/>
      <c r="HJ419" s="19"/>
      <c r="HK419" s="19"/>
      <c r="HL419" s="19"/>
      <c r="HM419" s="19"/>
      <c r="HN419" s="19"/>
      <c r="HO419" s="19"/>
      <c r="HP419" s="19"/>
    </row>
    <row r="420" spans="2:224" ht="15.75" thickBot="1" x14ac:dyDescent="0.3">
      <c r="B420">
        <v>431</v>
      </c>
      <c r="C420">
        <v>730</v>
      </c>
      <c r="D420" s="62">
        <v>44051</v>
      </c>
      <c r="E420" t="s">
        <v>349</v>
      </c>
      <c r="F420">
        <v>31999999999</v>
      </c>
      <c r="G420">
        <v>0</v>
      </c>
      <c r="H420">
        <v>0</v>
      </c>
      <c r="I420" t="s">
        <v>350</v>
      </c>
      <c r="J420" t="s">
        <v>20</v>
      </c>
      <c r="K420" t="s">
        <v>227</v>
      </c>
      <c r="L420" t="s">
        <v>350</v>
      </c>
      <c r="M420" t="s">
        <v>2378</v>
      </c>
      <c r="N420" t="s">
        <v>35</v>
      </c>
      <c r="O420" t="s">
        <v>2381</v>
      </c>
      <c r="P420" t="s">
        <v>2431</v>
      </c>
      <c r="R420">
        <v>139.91999999999999</v>
      </c>
      <c r="S420">
        <v>11.99</v>
      </c>
      <c r="T420" t="s">
        <v>35</v>
      </c>
      <c r="Y420" s="18">
        <v>1</v>
      </c>
      <c r="Z420" s="18"/>
      <c r="AA420" s="18"/>
      <c r="AB420" s="18"/>
      <c r="AC420" s="18"/>
      <c r="AD420" s="18"/>
      <c r="AE420" s="18"/>
      <c r="AF420" s="18"/>
      <c r="AG420" s="18">
        <v>1</v>
      </c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>
        <v>0</v>
      </c>
      <c r="AV420" s="18"/>
      <c r="AW420" s="18"/>
      <c r="AX420" s="18"/>
      <c r="AY420" s="18"/>
      <c r="AZ420" s="18"/>
      <c r="BA420" s="18"/>
      <c r="BB420" s="18">
        <v>0.4</v>
      </c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  <c r="BM420" s="19">
        <v>1</v>
      </c>
      <c r="BN420" s="19"/>
      <c r="BO420" s="19"/>
      <c r="BP420" s="19"/>
      <c r="BQ420" s="19"/>
      <c r="BR420" s="19"/>
      <c r="BS420" s="19"/>
      <c r="BT420" s="19"/>
      <c r="BU420" s="19">
        <v>1</v>
      </c>
      <c r="BV420" s="19"/>
      <c r="BW420" s="19"/>
      <c r="BX420" s="19"/>
      <c r="BY420" s="19"/>
      <c r="BZ420" s="19"/>
      <c r="CA420" s="19"/>
      <c r="CB420" s="19"/>
      <c r="CC420" s="19"/>
      <c r="CD420" s="19"/>
      <c r="CE420" s="19"/>
      <c r="CF420" s="19"/>
      <c r="CG420" s="19"/>
      <c r="CH420" s="19"/>
      <c r="CI420" s="19"/>
      <c r="CJ420" s="19"/>
      <c r="CK420" s="19"/>
      <c r="CL420" s="19"/>
      <c r="CM420" s="19"/>
      <c r="CN420" s="19"/>
      <c r="CO420" s="19"/>
      <c r="CP420" s="19">
        <v>1</v>
      </c>
      <c r="CQ420" s="19"/>
      <c r="CR420" s="19"/>
      <c r="CS420" s="19"/>
      <c r="CT420" s="19"/>
      <c r="CU420" s="19"/>
      <c r="CV420" s="19"/>
      <c r="CW420" s="19"/>
      <c r="CX420" s="19"/>
      <c r="CY420" s="19"/>
      <c r="CZ420" s="19"/>
      <c r="DA420" s="19"/>
      <c r="DB420" s="19"/>
      <c r="DC420" s="19"/>
      <c r="DD420" s="19"/>
      <c r="DE420" s="19"/>
      <c r="DF420" s="19"/>
      <c r="DG420" s="19"/>
      <c r="DH420" s="19"/>
      <c r="DI420" s="19"/>
      <c r="DJ420" s="19"/>
      <c r="DK420" s="19"/>
      <c r="DL420" s="19"/>
      <c r="DM420" s="19"/>
      <c r="DN420" s="19"/>
      <c r="DO420" s="19"/>
      <c r="DP420" s="19"/>
      <c r="DQ420" s="19"/>
      <c r="DR420" s="19"/>
      <c r="DS420" s="19"/>
      <c r="DT420" s="23"/>
      <c r="DU420" s="19"/>
      <c r="DV420" s="19"/>
      <c r="DW420" s="23"/>
      <c r="DX420" s="18"/>
      <c r="DY420" s="18"/>
      <c r="DZ420" s="22"/>
      <c r="EA420" s="19"/>
      <c r="EB420" s="19"/>
      <c r="EC420" s="19"/>
      <c r="ED420" s="19"/>
      <c r="EE420" s="19"/>
      <c r="EF420" s="19"/>
      <c r="EG420" s="23"/>
      <c r="EH420" s="18"/>
      <c r="EI420" s="18"/>
      <c r="EJ420" s="18"/>
      <c r="EK420" s="18"/>
      <c r="EL420" s="18"/>
      <c r="EM420" s="18"/>
      <c r="EN420" s="22"/>
      <c r="EO420" s="18"/>
      <c r="EP420" s="18"/>
      <c r="EQ420" s="18"/>
      <c r="ER420" s="18"/>
      <c r="ES420" s="18"/>
      <c r="ET420" s="18"/>
      <c r="EU420" s="22"/>
      <c r="FI420" s="18"/>
      <c r="FJ420" s="18"/>
      <c r="FK420" s="18"/>
      <c r="FL420" s="18"/>
      <c r="FM420" s="18"/>
      <c r="FN420" s="18"/>
      <c r="FO420" s="18"/>
      <c r="FP420" s="18"/>
      <c r="FQ420" s="18"/>
      <c r="FR420" s="18"/>
      <c r="FS420" s="18"/>
      <c r="FT420" s="18"/>
      <c r="FU420" s="18"/>
      <c r="FV420" s="58"/>
      <c r="FW420" s="19"/>
      <c r="FX420" s="19"/>
      <c r="FY420" s="19"/>
      <c r="FZ420" s="19"/>
      <c r="GA420" s="19"/>
      <c r="GB420" s="19"/>
      <c r="GC420" s="19"/>
      <c r="GD420" s="19"/>
      <c r="GE420" s="19"/>
      <c r="GF420" s="19"/>
      <c r="GG420" s="19"/>
      <c r="GH420" s="19"/>
      <c r="GI420" s="19"/>
      <c r="GJ420" s="19"/>
      <c r="GK420" s="19"/>
      <c r="GL420" s="19"/>
      <c r="GM420" s="19"/>
      <c r="GN420" s="19"/>
      <c r="GO420" s="19"/>
      <c r="GP420" s="19"/>
      <c r="GQ420" s="19"/>
      <c r="GR420" s="19"/>
      <c r="GS420" s="19"/>
      <c r="GT420" s="19"/>
      <c r="GU420" s="19"/>
      <c r="GV420" s="19"/>
      <c r="GW420" s="19"/>
      <c r="GX420" s="19"/>
      <c r="GY420" s="19"/>
      <c r="GZ420" s="59"/>
      <c r="HA420" s="19"/>
      <c r="HB420" s="19"/>
      <c r="HC420" s="19"/>
      <c r="HD420" s="19"/>
      <c r="HE420" s="19"/>
      <c r="HF420" s="19"/>
      <c r="HG420" s="19"/>
      <c r="HH420" s="19"/>
      <c r="HI420" s="19"/>
      <c r="HJ420" s="19"/>
      <c r="HK420" s="19"/>
      <c r="HL420" s="19"/>
      <c r="HM420" s="19"/>
      <c r="HN420" s="19"/>
      <c r="HO420" s="19"/>
      <c r="HP420" s="19"/>
    </row>
    <row r="421" spans="2:224" ht="15.75" thickBot="1" x14ac:dyDescent="0.3">
      <c r="B421">
        <v>222</v>
      </c>
      <c r="C421">
        <v>644</v>
      </c>
      <c r="D421" s="43">
        <v>44023</v>
      </c>
      <c r="E421" t="s">
        <v>573</v>
      </c>
      <c r="F421">
        <v>31999999999</v>
      </c>
      <c r="G421">
        <v>0</v>
      </c>
      <c r="H421">
        <v>0</v>
      </c>
      <c r="I421" t="s">
        <v>574</v>
      </c>
      <c r="J421" t="s">
        <v>20</v>
      </c>
      <c r="K421" t="s">
        <v>233</v>
      </c>
      <c r="L421" t="s">
        <v>574</v>
      </c>
      <c r="M421" t="s">
        <v>2378</v>
      </c>
      <c r="N421" t="s">
        <v>35</v>
      </c>
      <c r="O421" t="s">
        <v>2381</v>
      </c>
      <c r="P421" t="s">
        <v>2431</v>
      </c>
      <c r="R421">
        <v>138.59</v>
      </c>
      <c r="S421">
        <v>11.99</v>
      </c>
      <c r="T421" t="s">
        <v>35</v>
      </c>
      <c r="Y421" s="67">
        <v>0.7</v>
      </c>
      <c r="Z421" s="67"/>
      <c r="AA421" s="67"/>
      <c r="AB421" s="67"/>
      <c r="AC421" s="67"/>
      <c r="AD421" s="67"/>
      <c r="AE421" s="67"/>
      <c r="AF421" s="67"/>
      <c r="AG421" s="67">
        <v>1</v>
      </c>
      <c r="AH421">
        <v>1</v>
      </c>
      <c r="AI421" s="67"/>
      <c r="AJ421" s="67"/>
      <c r="AK421" s="67"/>
      <c r="AL421" s="67">
        <v>0.5</v>
      </c>
      <c r="AM421" s="67"/>
      <c r="AN421" s="67"/>
      <c r="AO421" s="67"/>
      <c r="AP421" s="67"/>
      <c r="AQ421" s="67"/>
      <c r="AR421" s="67"/>
      <c r="AS421" s="67"/>
      <c r="AT421" s="67"/>
      <c r="AU421">
        <v>0</v>
      </c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  <c r="BI421" s="67"/>
      <c r="BJ421" s="67"/>
      <c r="BK421" s="67"/>
      <c r="BL421" s="67"/>
      <c r="BM421" s="68">
        <v>1</v>
      </c>
      <c r="BN421" s="68"/>
      <c r="BO421" s="68"/>
      <c r="BP421" s="68"/>
      <c r="BQ421" s="68"/>
      <c r="BR421" s="68"/>
      <c r="BS421" s="68"/>
      <c r="BT421" s="68"/>
      <c r="BU421" s="68">
        <v>1</v>
      </c>
      <c r="BV421" s="68">
        <v>1</v>
      </c>
      <c r="BW421" s="68"/>
      <c r="BX421" s="68"/>
      <c r="BY421" s="68"/>
      <c r="BZ421" s="68">
        <v>1</v>
      </c>
      <c r="CA421" s="68"/>
      <c r="CB421" s="68"/>
      <c r="CC421" s="68"/>
      <c r="CD421" s="68"/>
      <c r="CE421" s="68"/>
      <c r="CF421" s="68"/>
      <c r="CG421" s="68"/>
      <c r="CH421" s="68"/>
      <c r="CI421" s="68"/>
      <c r="CJ421" s="68"/>
      <c r="CK421" s="68"/>
      <c r="CL421" s="68"/>
      <c r="CM421" s="68"/>
      <c r="CN421" s="68"/>
      <c r="CO421" s="68"/>
      <c r="CP421" s="68"/>
      <c r="CQ421" s="68"/>
      <c r="CR421" s="68"/>
      <c r="CS421" s="68"/>
      <c r="CT421" s="68"/>
      <c r="CU421" s="68"/>
      <c r="CV421" s="68"/>
      <c r="CW421" s="68"/>
      <c r="CX421" s="68"/>
      <c r="CY421" s="68"/>
      <c r="CZ421" s="68"/>
      <c r="DA421" s="68"/>
      <c r="DB421" s="68"/>
      <c r="DC421" s="68"/>
      <c r="DD421" s="68"/>
      <c r="DE421" s="68"/>
      <c r="DF421" s="68"/>
      <c r="DG421" s="68"/>
      <c r="DH421" s="68"/>
      <c r="DI421" s="68"/>
      <c r="DJ421" s="68"/>
      <c r="DK421" s="68"/>
      <c r="DL421" s="68"/>
      <c r="DM421" s="68"/>
      <c r="DN421" s="68"/>
      <c r="DO421" s="68"/>
      <c r="DP421" s="68"/>
      <c r="DQ421" s="68"/>
      <c r="DR421" s="68"/>
      <c r="DS421" s="68"/>
      <c r="DT421" s="69"/>
      <c r="DU421" s="68"/>
      <c r="DV421" s="68"/>
      <c r="DW421" s="69"/>
      <c r="DX421" s="67"/>
      <c r="DY421" s="67"/>
      <c r="DZ421" s="70"/>
      <c r="EA421" s="68"/>
      <c r="EB421" s="68"/>
      <c r="EC421" s="68"/>
      <c r="ED421" s="68"/>
      <c r="EE421" s="68"/>
      <c r="EF421" s="68"/>
      <c r="EG421" s="69"/>
      <c r="EH421" s="67"/>
      <c r="EI421" s="67"/>
      <c r="EJ421" s="67"/>
      <c r="EK421" s="67"/>
      <c r="EL421" s="67"/>
      <c r="EM421" s="67"/>
      <c r="EN421" s="70"/>
      <c r="EO421" s="67"/>
      <c r="EP421" s="67"/>
      <c r="EQ421" s="67"/>
      <c r="ER421" s="67"/>
      <c r="ES421" s="67"/>
      <c r="ET421" s="67"/>
      <c r="EU421" s="70"/>
      <c r="FI421" s="67"/>
      <c r="FJ421" s="67"/>
      <c r="FK421" s="67"/>
      <c r="FL421" s="67"/>
      <c r="FM421" s="67"/>
      <c r="FN421" s="67"/>
      <c r="FO421" s="67"/>
      <c r="FP421" s="67"/>
      <c r="FQ421" s="67"/>
      <c r="FR421" s="67"/>
      <c r="FS421" s="67"/>
      <c r="FT421" s="67"/>
      <c r="FU421" s="67"/>
      <c r="FV421" s="8"/>
      <c r="FW421" s="68"/>
      <c r="FX421" s="68"/>
      <c r="FY421" s="68"/>
      <c r="FZ421" s="68"/>
      <c r="GA421" s="68"/>
      <c r="GB421" s="68"/>
      <c r="GC421" s="68"/>
      <c r="GD421" s="68"/>
      <c r="GE421" s="68"/>
      <c r="GF421" s="68"/>
      <c r="GG421" s="68"/>
      <c r="GH421" s="68"/>
      <c r="GI421" s="68"/>
      <c r="GJ421" s="68"/>
      <c r="GK421" s="68"/>
      <c r="GL421" s="68"/>
      <c r="GM421" s="68"/>
      <c r="GN421" s="68"/>
      <c r="GO421" s="68"/>
      <c r="GP421" s="68"/>
      <c r="GQ421" s="68"/>
      <c r="GR421" s="68"/>
      <c r="GS421" s="68"/>
      <c r="GT421" s="68"/>
      <c r="GU421" s="68"/>
      <c r="GV421" s="68"/>
      <c r="GW421" s="68"/>
      <c r="GX421" s="68"/>
      <c r="GY421" s="68"/>
      <c r="GZ421" s="9"/>
      <c r="HA421" s="68"/>
      <c r="HB421" s="68"/>
      <c r="HC421" s="68"/>
      <c r="HD421" s="68"/>
      <c r="HE421" s="68"/>
      <c r="HF421" s="68"/>
      <c r="HG421" s="68"/>
      <c r="HH421" s="68"/>
      <c r="HI421" s="68"/>
      <c r="HJ421" s="68"/>
      <c r="HK421" s="68"/>
      <c r="HL421" s="68"/>
      <c r="HM421" s="68"/>
      <c r="HN421" s="68"/>
      <c r="HO421" s="68"/>
      <c r="HP421" s="68"/>
    </row>
    <row r="422" spans="2:224" ht="15.75" thickBot="1" x14ac:dyDescent="0.3">
      <c r="B422">
        <v>221</v>
      </c>
      <c r="C422">
        <v>643</v>
      </c>
      <c r="D422" s="43">
        <v>44023</v>
      </c>
      <c r="E422" t="s">
        <v>575</v>
      </c>
      <c r="F422">
        <v>31999999999</v>
      </c>
      <c r="G422">
        <v>0</v>
      </c>
      <c r="H422">
        <v>0</v>
      </c>
      <c r="I422" t="s">
        <v>576</v>
      </c>
      <c r="J422" t="s">
        <v>20</v>
      </c>
      <c r="K422" t="s">
        <v>227</v>
      </c>
      <c r="L422" t="s">
        <v>576</v>
      </c>
      <c r="M422" t="s">
        <v>2378</v>
      </c>
      <c r="N422" t="s">
        <v>35</v>
      </c>
      <c r="O422" t="s">
        <v>2381</v>
      </c>
      <c r="P422" t="s">
        <v>2431</v>
      </c>
      <c r="R422">
        <v>141.59</v>
      </c>
      <c r="S422">
        <v>11.99</v>
      </c>
      <c r="T422" t="s">
        <v>35</v>
      </c>
      <c r="Y422" s="67"/>
      <c r="Z422" s="67"/>
      <c r="AA422" s="67"/>
      <c r="AB422" s="67"/>
      <c r="AC422" s="67"/>
      <c r="AD422" s="67">
        <v>0.5</v>
      </c>
      <c r="AE422" s="67"/>
      <c r="AF422" s="67"/>
      <c r="AG422" s="67"/>
      <c r="AH422">
        <v>1</v>
      </c>
      <c r="AI422" s="67"/>
      <c r="AJ422" s="67"/>
      <c r="AK422" s="67"/>
      <c r="AL422" s="67"/>
      <c r="AM422" s="67"/>
      <c r="AN422" s="67"/>
      <c r="AO422" s="67">
        <v>0.5</v>
      </c>
      <c r="AP422" s="67">
        <v>1.3</v>
      </c>
      <c r="AQ422" s="67"/>
      <c r="AR422" s="67"/>
      <c r="AS422" s="67"/>
      <c r="AT422" s="67"/>
      <c r="AU422">
        <v>0</v>
      </c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  <c r="BI422" s="67"/>
      <c r="BJ422" s="67"/>
      <c r="BK422" s="67"/>
      <c r="BL422" s="67"/>
      <c r="BM422" s="68"/>
      <c r="BN422" s="68"/>
      <c r="BO422" s="68"/>
      <c r="BP422" s="68"/>
      <c r="BQ422" s="68"/>
      <c r="BR422" s="68">
        <v>1</v>
      </c>
      <c r="BS422" s="68"/>
      <c r="BT422" s="68"/>
      <c r="BU422" s="68"/>
      <c r="BV422" s="68">
        <v>1</v>
      </c>
      <c r="BW422" s="68"/>
      <c r="BX422" s="68"/>
      <c r="BY422" s="68"/>
      <c r="BZ422" s="68"/>
      <c r="CA422" s="68"/>
      <c r="CB422" s="68"/>
      <c r="CC422" s="68">
        <v>1</v>
      </c>
      <c r="CD422" s="68">
        <v>1</v>
      </c>
      <c r="CE422" s="68"/>
      <c r="CF422" s="68"/>
      <c r="CG422" s="68"/>
      <c r="CH422" s="68"/>
      <c r="CI422" s="68"/>
      <c r="CJ422" s="68"/>
      <c r="CK422" s="68"/>
      <c r="CL422" s="68"/>
      <c r="CM422" s="68"/>
      <c r="CN422" s="68"/>
      <c r="CO422" s="68"/>
      <c r="CP422" s="68"/>
      <c r="CQ422" s="68"/>
      <c r="CR422" s="68"/>
      <c r="CS422" s="68"/>
      <c r="CT422" s="68"/>
      <c r="CU422" s="68"/>
      <c r="CV422" s="68"/>
      <c r="CW422" s="68"/>
      <c r="CX422" s="68"/>
      <c r="CY422" s="68"/>
      <c r="CZ422" s="68"/>
      <c r="DA422" s="68"/>
      <c r="DB422" s="68"/>
      <c r="DC422" s="68"/>
      <c r="DD422" s="68"/>
      <c r="DE422" s="68"/>
      <c r="DF422" s="68"/>
      <c r="DG422" s="68"/>
      <c r="DH422" s="68"/>
      <c r="DI422" s="68"/>
      <c r="DJ422" s="68"/>
      <c r="DK422" s="68"/>
      <c r="DL422" s="68"/>
      <c r="DM422" s="68"/>
      <c r="DN422" s="68"/>
      <c r="DO422" s="68"/>
      <c r="DP422" s="68"/>
      <c r="DQ422" s="68"/>
      <c r="DR422" s="68"/>
      <c r="DS422" s="68"/>
      <c r="DT422" s="69"/>
      <c r="DU422" s="68"/>
      <c r="DV422" s="68"/>
      <c r="DW422" s="69"/>
      <c r="DX422" s="67"/>
      <c r="DY422" s="67"/>
      <c r="DZ422" s="70"/>
      <c r="EA422" s="68"/>
      <c r="EB422" s="68"/>
      <c r="EC422" s="68"/>
      <c r="ED422" s="68"/>
      <c r="EE422" s="68"/>
      <c r="EF422" s="68"/>
      <c r="EG422" s="69"/>
      <c r="EH422" s="67"/>
      <c r="EI422" s="67"/>
      <c r="EJ422" s="67"/>
      <c r="EK422" s="67"/>
      <c r="EL422" s="67"/>
      <c r="EM422" s="67"/>
      <c r="EN422" s="70"/>
      <c r="EO422" s="67"/>
      <c r="EP422" s="67"/>
      <c r="EQ422" s="67"/>
      <c r="ER422" s="67"/>
      <c r="ES422" s="67"/>
      <c r="ET422" s="67"/>
      <c r="EU422" s="70"/>
      <c r="FI422" s="67"/>
      <c r="FJ422" s="67"/>
      <c r="FK422" s="67"/>
      <c r="FL422" s="67"/>
      <c r="FM422" s="67"/>
      <c r="FN422" s="67"/>
      <c r="FO422" s="67"/>
      <c r="FP422" s="67"/>
      <c r="FQ422" s="67"/>
      <c r="FR422" s="67"/>
      <c r="FS422" s="67"/>
      <c r="FT422" s="67"/>
      <c r="FU422" s="67"/>
      <c r="FV422" s="8"/>
      <c r="FW422" s="68"/>
      <c r="FX422" s="68"/>
      <c r="FY422" s="68"/>
      <c r="FZ422" s="68"/>
      <c r="GA422" s="68"/>
      <c r="GB422" s="68"/>
      <c r="GC422" s="68"/>
      <c r="GD422" s="68"/>
      <c r="GE422" s="68"/>
      <c r="GF422" s="68"/>
      <c r="GG422" s="68"/>
      <c r="GH422" s="68"/>
      <c r="GI422" s="68"/>
      <c r="GJ422" s="68"/>
      <c r="GK422" s="68"/>
      <c r="GL422" s="68"/>
      <c r="GM422" s="68"/>
      <c r="GN422" s="68"/>
      <c r="GO422" s="68"/>
      <c r="GP422" s="68"/>
      <c r="GQ422" s="68"/>
      <c r="GR422" s="68"/>
      <c r="GS422" s="68"/>
      <c r="GT422" s="68"/>
      <c r="GU422" s="68"/>
      <c r="GV422" s="68"/>
      <c r="GW422" s="68"/>
      <c r="GX422" s="68"/>
      <c r="GY422" s="68"/>
      <c r="GZ422" s="9"/>
      <c r="HA422" s="68"/>
      <c r="HB422" s="68"/>
      <c r="HC422" s="68"/>
      <c r="HD422" s="68"/>
      <c r="HE422" s="68"/>
      <c r="HF422" s="68"/>
      <c r="HG422" s="68"/>
      <c r="HH422" s="68"/>
      <c r="HI422" s="68"/>
      <c r="HJ422" s="68"/>
      <c r="HK422" s="68"/>
      <c r="HL422" s="68"/>
      <c r="HM422" s="68"/>
      <c r="HN422" s="68"/>
      <c r="HO422" s="68"/>
      <c r="HP422" s="68"/>
    </row>
    <row r="423" spans="2:224" ht="15.75" thickBot="1" x14ac:dyDescent="0.3">
      <c r="B423">
        <v>192</v>
      </c>
      <c r="C423">
        <v>632</v>
      </c>
      <c r="D423" s="43">
        <v>44017</v>
      </c>
      <c r="E423" t="s">
        <v>601</v>
      </c>
      <c r="F423">
        <v>31999999999</v>
      </c>
      <c r="G423">
        <v>0</v>
      </c>
      <c r="H423">
        <v>0</v>
      </c>
      <c r="I423" t="s">
        <v>602</v>
      </c>
      <c r="J423" t="s">
        <v>20</v>
      </c>
      <c r="K423" t="s">
        <v>603</v>
      </c>
      <c r="L423" t="s">
        <v>602</v>
      </c>
      <c r="M423" t="s">
        <v>2378</v>
      </c>
      <c r="N423" t="s">
        <v>35</v>
      </c>
      <c r="O423" t="s">
        <v>2381</v>
      </c>
      <c r="P423" t="s">
        <v>2431</v>
      </c>
      <c r="R423">
        <v>140.79</v>
      </c>
      <c r="S423">
        <v>11.99</v>
      </c>
      <c r="T423" t="s">
        <v>35</v>
      </c>
      <c r="Y423" s="67"/>
      <c r="Z423" s="67"/>
      <c r="AA423" s="67"/>
      <c r="AB423" s="67"/>
      <c r="AC423" s="67">
        <v>0.8</v>
      </c>
      <c r="AD423" s="67">
        <v>1</v>
      </c>
      <c r="AE423" s="67"/>
      <c r="AF423" s="67">
        <v>1</v>
      </c>
      <c r="AG423" s="67"/>
      <c r="AH423">
        <v>0</v>
      </c>
      <c r="AI423" s="67"/>
      <c r="AJ423" s="67"/>
      <c r="AK423" s="67"/>
      <c r="AL423" s="67"/>
      <c r="AM423" s="67"/>
      <c r="AN423" s="67">
        <v>0.5</v>
      </c>
      <c r="AO423" s="67"/>
      <c r="AP423" s="67"/>
      <c r="AQ423" s="67"/>
      <c r="AR423" s="67"/>
      <c r="AS423" s="67"/>
      <c r="AT423" s="67"/>
      <c r="AU423">
        <v>0</v>
      </c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  <c r="BI423" s="67"/>
      <c r="BJ423" s="67"/>
      <c r="BK423" s="67"/>
      <c r="BL423" s="67"/>
      <c r="BM423" s="68"/>
      <c r="BN423" s="68"/>
      <c r="BO423" s="68"/>
      <c r="BP423" s="68"/>
      <c r="BQ423" s="68">
        <v>1</v>
      </c>
      <c r="BR423" s="68">
        <v>2</v>
      </c>
      <c r="BS423" s="68"/>
      <c r="BT423" s="68">
        <v>1</v>
      </c>
      <c r="BU423" s="68"/>
      <c r="BV423" s="68"/>
      <c r="BW423" s="68"/>
      <c r="BX423" s="68"/>
      <c r="BY423" s="68"/>
      <c r="BZ423" s="68"/>
      <c r="CA423" s="68"/>
      <c r="CB423" s="68">
        <v>1</v>
      </c>
      <c r="CC423" s="68"/>
      <c r="CD423" s="68"/>
      <c r="CE423" s="68"/>
      <c r="CF423" s="68"/>
      <c r="CG423" s="68"/>
      <c r="CH423" s="68"/>
      <c r="CI423" s="68"/>
      <c r="CJ423" s="68"/>
      <c r="CK423" s="68"/>
      <c r="CL423" s="68"/>
      <c r="CM423" s="68"/>
      <c r="CN423" s="68"/>
      <c r="CO423" s="68"/>
      <c r="CP423" s="68"/>
      <c r="CQ423" s="68"/>
      <c r="CR423" s="68"/>
      <c r="CS423" s="68"/>
      <c r="CT423" s="68"/>
      <c r="CU423" s="68"/>
      <c r="CV423" s="68"/>
      <c r="CW423" s="68"/>
      <c r="CX423" s="68"/>
      <c r="CY423" s="68"/>
      <c r="CZ423" s="68"/>
      <c r="DA423" s="68"/>
      <c r="DB423" s="68"/>
      <c r="DC423" s="68"/>
      <c r="DD423" s="68"/>
      <c r="DE423" s="68"/>
      <c r="DF423" s="68"/>
      <c r="DG423" s="68"/>
      <c r="DH423" s="68"/>
      <c r="DI423" s="68"/>
      <c r="DJ423" s="68"/>
      <c r="DK423" s="68"/>
      <c r="DL423" s="68"/>
      <c r="DM423" s="68"/>
      <c r="DN423" s="68"/>
      <c r="DO423" s="68"/>
      <c r="DP423" s="68"/>
      <c r="DQ423" s="68"/>
      <c r="DR423" s="68"/>
      <c r="DS423" s="68"/>
      <c r="DT423" s="69"/>
      <c r="DU423" s="68"/>
      <c r="DV423" s="68"/>
      <c r="DW423" s="69"/>
      <c r="DX423" s="67"/>
      <c r="DY423" s="67"/>
      <c r="DZ423" s="70"/>
      <c r="EA423" s="68"/>
      <c r="EB423" s="68"/>
      <c r="EC423" s="68"/>
      <c r="ED423" s="68"/>
      <c r="EE423" s="68"/>
      <c r="EF423" s="68"/>
      <c r="EG423" s="69"/>
      <c r="EH423" s="67"/>
      <c r="EI423" s="67"/>
      <c r="EJ423" s="67"/>
      <c r="EK423" s="67"/>
      <c r="EL423" s="67"/>
      <c r="EM423" s="67"/>
      <c r="EN423" s="70"/>
      <c r="EO423" s="67"/>
      <c r="EP423" s="67"/>
      <c r="EQ423" s="67"/>
      <c r="ER423" s="67"/>
      <c r="ES423" s="67"/>
      <c r="ET423" s="67"/>
      <c r="EU423" s="70"/>
      <c r="FI423" s="67"/>
      <c r="FJ423" s="67"/>
      <c r="FK423" s="67"/>
      <c r="FL423" s="67"/>
      <c r="FM423" s="67"/>
      <c r="FN423" s="67"/>
      <c r="FO423" s="67"/>
      <c r="FP423" s="67"/>
      <c r="FQ423" s="67"/>
      <c r="FR423" s="67"/>
      <c r="FS423" s="67"/>
      <c r="FT423" s="67"/>
      <c r="FU423" s="67"/>
      <c r="FV423" s="8"/>
      <c r="FW423" s="68"/>
      <c r="FX423" s="68"/>
      <c r="FY423" s="68"/>
      <c r="FZ423" s="68"/>
      <c r="GA423" s="68"/>
      <c r="GB423" s="68"/>
      <c r="GC423" s="68"/>
      <c r="GD423" s="68"/>
      <c r="GE423" s="68"/>
      <c r="GF423" s="68"/>
      <c r="GG423" s="68"/>
      <c r="GH423" s="68"/>
      <c r="GI423" s="68"/>
      <c r="GJ423" s="68"/>
      <c r="GK423" s="68"/>
      <c r="GL423" s="68"/>
      <c r="GM423" s="68"/>
      <c r="GN423" s="68"/>
      <c r="GO423" s="68"/>
      <c r="GP423" s="68"/>
      <c r="GQ423" s="68"/>
      <c r="GR423" s="68"/>
      <c r="GS423" s="68"/>
      <c r="GT423" s="68"/>
      <c r="GU423" s="68"/>
      <c r="GV423" s="68"/>
      <c r="GW423" s="68"/>
      <c r="GX423" s="68"/>
      <c r="GY423" s="68"/>
      <c r="GZ423" s="9"/>
      <c r="HA423" s="68"/>
      <c r="HB423" s="68"/>
      <c r="HC423" s="68"/>
      <c r="HD423" s="68"/>
      <c r="HE423" s="68"/>
      <c r="HF423" s="68"/>
      <c r="HG423" s="68"/>
      <c r="HH423" s="68"/>
      <c r="HI423" s="68"/>
      <c r="HJ423" s="68"/>
      <c r="HK423" s="68"/>
      <c r="HL423" s="68"/>
      <c r="HM423" s="68"/>
      <c r="HN423" s="68"/>
      <c r="HO423" s="68"/>
      <c r="HP423" s="68"/>
    </row>
    <row r="424" spans="2:224" ht="15.75" thickBot="1" x14ac:dyDescent="0.3">
      <c r="B424">
        <v>180</v>
      </c>
      <c r="C424">
        <v>626</v>
      </c>
      <c r="D424" s="43">
        <v>44016</v>
      </c>
      <c r="E424" t="s">
        <v>619</v>
      </c>
      <c r="F424">
        <v>31999999999</v>
      </c>
      <c r="G424">
        <v>0</v>
      </c>
      <c r="H424">
        <v>0</v>
      </c>
      <c r="I424">
        <v>0</v>
      </c>
      <c r="J424">
        <v>0</v>
      </c>
      <c r="K424">
        <v>0</v>
      </c>
      <c r="M424" t="s">
        <v>2378</v>
      </c>
      <c r="N424" t="s">
        <v>35</v>
      </c>
      <c r="O424" t="s">
        <v>2381</v>
      </c>
      <c r="P424" t="s">
        <v>2649</v>
      </c>
      <c r="R424">
        <v>166.79</v>
      </c>
      <c r="S424">
        <v>11.99</v>
      </c>
      <c r="T424" t="s">
        <v>35</v>
      </c>
      <c r="Y424" s="67"/>
      <c r="Z424" s="67"/>
      <c r="AA424" s="67"/>
      <c r="AB424" s="67"/>
      <c r="AC424" s="67"/>
      <c r="AD424" s="67">
        <v>0.5</v>
      </c>
      <c r="AE424" s="67"/>
      <c r="AF424" s="67"/>
      <c r="AG424" s="67">
        <v>1</v>
      </c>
      <c r="AH424">
        <v>0</v>
      </c>
      <c r="AI424" s="67"/>
      <c r="AJ424" s="67"/>
      <c r="AK424" s="67"/>
      <c r="AL424" s="67"/>
      <c r="AM424" s="67"/>
      <c r="AN424" s="67"/>
      <c r="AO424" s="67"/>
      <c r="AP424" s="67">
        <v>1.3</v>
      </c>
      <c r="AQ424" s="67"/>
      <c r="AR424" s="67"/>
      <c r="AS424" s="67"/>
      <c r="AT424" s="67">
        <v>1</v>
      </c>
      <c r="AU424">
        <v>0</v>
      </c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  <c r="BI424" s="67"/>
      <c r="BJ424" s="67"/>
      <c r="BK424" s="67"/>
      <c r="BL424" s="67"/>
      <c r="BM424" s="68"/>
      <c r="BN424" s="68"/>
      <c r="BO424" s="68"/>
      <c r="BP424" s="68"/>
      <c r="BQ424" s="68"/>
      <c r="BR424" s="68">
        <v>1</v>
      </c>
      <c r="BS424" s="68"/>
      <c r="BT424" s="68"/>
      <c r="BU424" s="68">
        <v>1</v>
      </c>
      <c r="BV424" s="68"/>
      <c r="BW424" s="68"/>
      <c r="BX424" s="68"/>
      <c r="BY424" s="68"/>
      <c r="BZ424" s="68"/>
      <c r="CA424" s="68"/>
      <c r="CB424" s="68"/>
      <c r="CC424" s="68"/>
      <c r="CD424" s="68">
        <v>1</v>
      </c>
      <c r="CE424" s="68"/>
      <c r="CF424" s="68"/>
      <c r="CG424" s="68"/>
      <c r="CH424" s="68">
        <v>2</v>
      </c>
      <c r="CI424" s="68"/>
      <c r="CJ424" s="68"/>
      <c r="CK424" s="68"/>
      <c r="CL424" s="68"/>
      <c r="CM424" s="68"/>
      <c r="CN424" s="68"/>
      <c r="CO424" s="68"/>
      <c r="CP424" s="68"/>
      <c r="CQ424" s="68"/>
      <c r="CR424" s="68"/>
      <c r="CS424" s="68"/>
      <c r="CT424" s="68"/>
      <c r="CU424" s="68"/>
      <c r="CV424" s="68"/>
      <c r="CW424" s="68"/>
      <c r="CX424" s="68"/>
      <c r="CY424" s="68"/>
      <c r="CZ424" s="68"/>
      <c r="DA424" s="68"/>
      <c r="DB424" s="68"/>
      <c r="DC424" s="68"/>
      <c r="DD424" s="68"/>
      <c r="DE424" s="68"/>
      <c r="DF424" s="68"/>
      <c r="DG424" s="68"/>
      <c r="DH424" s="68"/>
      <c r="DI424" s="68"/>
      <c r="DJ424" s="68"/>
      <c r="DK424" s="68"/>
      <c r="DL424" s="68"/>
      <c r="DM424" s="68"/>
      <c r="DN424" s="68"/>
      <c r="DO424" s="68"/>
      <c r="DP424" s="68"/>
      <c r="DQ424" s="68"/>
      <c r="DR424" s="68"/>
      <c r="DS424" s="68"/>
      <c r="DT424" s="69"/>
      <c r="DU424" s="68"/>
      <c r="DV424" s="68"/>
      <c r="DW424" s="69"/>
      <c r="DX424" s="67"/>
      <c r="DY424" s="67"/>
      <c r="DZ424" s="70"/>
      <c r="EA424" s="68"/>
      <c r="EB424" s="68"/>
      <c r="EC424" s="68"/>
      <c r="ED424" s="68"/>
      <c r="EE424" s="68"/>
      <c r="EF424" s="68"/>
      <c r="EG424" s="69"/>
      <c r="EH424" s="67"/>
      <c r="EI424" s="67"/>
      <c r="EJ424" s="67"/>
      <c r="EK424" s="67"/>
      <c r="EL424" s="67"/>
      <c r="EM424" s="67"/>
      <c r="EN424" s="70"/>
      <c r="EO424" s="67"/>
      <c r="EP424" s="67"/>
      <c r="EQ424" s="67"/>
      <c r="ER424" s="67"/>
      <c r="ES424" s="67"/>
      <c r="ET424" s="67"/>
      <c r="EU424" s="70"/>
      <c r="FI424" s="67"/>
      <c r="FJ424" s="67"/>
      <c r="FK424" s="67"/>
      <c r="FL424" s="67"/>
      <c r="FM424" s="67"/>
      <c r="FN424" s="67"/>
      <c r="FO424" s="67"/>
      <c r="FP424" s="67"/>
      <c r="FQ424" s="67"/>
      <c r="FR424" s="67"/>
      <c r="FS424" s="67"/>
      <c r="FT424" s="67"/>
      <c r="FU424" s="67"/>
      <c r="FV424" s="8"/>
      <c r="FW424" s="68"/>
      <c r="FX424" s="68"/>
      <c r="FY424" s="68"/>
      <c r="FZ424" s="68"/>
      <c r="GA424" s="68"/>
      <c r="GB424" s="68"/>
      <c r="GC424" s="68"/>
      <c r="GD424" s="68"/>
      <c r="GE424" s="68"/>
      <c r="GF424" s="68"/>
      <c r="GG424" s="68"/>
      <c r="GH424" s="68"/>
      <c r="GI424" s="68"/>
      <c r="GJ424" s="68"/>
      <c r="GK424" s="68"/>
      <c r="GL424" s="68"/>
      <c r="GM424" s="68"/>
      <c r="GN424" s="68"/>
      <c r="GO424" s="68"/>
      <c r="GP424" s="68"/>
      <c r="GQ424" s="68"/>
      <c r="GR424" s="68"/>
      <c r="GS424" s="68"/>
      <c r="GT424" s="68"/>
      <c r="GU424" s="68"/>
      <c r="GV424" s="68"/>
      <c r="GW424" s="68"/>
      <c r="GX424" s="68"/>
      <c r="GY424" s="68"/>
      <c r="GZ424" s="9"/>
      <c r="HA424" s="68"/>
      <c r="HB424" s="68"/>
      <c r="HC424" s="68"/>
      <c r="HD424" s="68"/>
      <c r="HE424" s="68"/>
      <c r="HF424" s="68"/>
      <c r="HG424" s="68"/>
      <c r="HH424" s="68"/>
      <c r="HI424" s="68"/>
      <c r="HJ424" s="68"/>
      <c r="HK424" s="68"/>
      <c r="HL424" s="68"/>
      <c r="HM424" s="68"/>
      <c r="HN424" s="68"/>
      <c r="HO424" s="68"/>
      <c r="HP424" s="68"/>
    </row>
    <row r="425" spans="2:224" ht="15.75" thickBot="1" x14ac:dyDescent="0.3">
      <c r="B425">
        <v>5</v>
      </c>
      <c r="C425">
        <v>542</v>
      </c>
      <c r="D425" s="43">
        <v>43987</v>
      </c>
      <c r="E425" t="s">
        <v>829</v>
      </c>
      <c r="F425">
        <v>33333333333</v>
      </c>
      <c r="G425">
        <v>0</v>
      </c>
      <c r="H425">
        <v>0</v>
      </c>
      <c r="I425" t="s">
        <v>830</v>
      </c>
      <c r="J425" t="s">
        <v>20</v>
      </c>
      <c r="K425" t="s">
        <v>453</v>
      </c>
      <c r="L425" t="s">
        <v>830</v>
      </c>
      <c r="M425" t="s">
        <v>2378</v>
      </c>
      <c r="N425" t="s">
        <v>35</v>
      </c>
      <c r="O425" t="s">
        <v>2381</v>
      </c>
      <c r="P425" t="s">
        <v>2696</v>
      </c>
      <c r="R425">
        <v>231.79</v>
      </c>
      <c r="S425">
        <v>11.99</v>
      </c>
      <c r="T425" t="s">
        <v>35</v>
      </c>
      <c r="Y425" s="67"/>
      <c r="Z425" s="67"/>
      <c r="AA425" s="67"/>
      <c r="AB425" s="67"/>
      <c r="AC425" s="67"/>
      <c r="AD425" s="67">
        <v>0.5</v>
      </c>
      <c r="AE425" s="67"/>
      <c r="AF425" s="67">
        <v>1</v>
      </c>
      <c r="AG425" s="67"/>
      <c r="AH425">
        <v>0</v>
      </c>
      <c r="AI425" s="67"/>
      <c r="AJ425" s="67"/>
      <c r="AK425" s="67"/>
      <c r="AL425" s="67"/>
      <c r="AM425" s="67">
        <v>0.5</v>
      </c>
      <c r="AN425" s="67">
        <v>0.5</v>
      </c>
      <c r="AO425" s="67">
        <v>1</v>
      </c>
      <c r="AP425" s="67"/>
      <c r="AQ425" s="67"/>
      <c r="AR425" s="67">
        <v>0.5</v>
      </c>
      <c r="AS425" s="67"/>
      <c r="AT425" s="67">
        <v>1</v>
      </c>
      <c r="AU425">
        <v>0</v>
      </c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  <c r="BI425" s="67"/>
      <c r="BJ425" s="67"/>
      <c r="BK425" s="67"/>
      <c r="BL425" s="67"/>
      <c r="BM425" s="68"/>
      <c r="BN425" s="68"/>
      <c r="BO425" s="68"/>
      <c r="BP425" s="68"/>
      <c r="BQ425" s="68"/>
      <c r="BR425" s="68">
        <v>1</v>
      </c>
      <c r="BS425" s="68"/>
      <c r="BT425" s="68">
        <v>1</v>
      </c>
      <c r="BU425" s="68"/>
      <c r="BV425" s="68"/>
      <c r="BW425" s="68"/>
      <c r="BX425" s="68"/>
      <c r="BY425" s="68"/>
      <c r="BZ425" s="68"/>
      <c r="CA425" s="68">
        <v>1</v>
      </c>
      <c r="CB425" s="68">
        <v>1</v>
      </c>
      <c r="CC425" s="68">
        <v>2</v>
      </c>
      <c r="CD425" s="68"/>
      <c r="CE425" s="68"/>
      <c r="CF425" s="68">
        <v>1</v>
      </c>
      <c r="CG425" s="68"/>
      <c r="CH425" s="68">
        <v>2</v>
      </c>
      <c r="CI425" s="68"/>
      <c r="CJ425" s="68"/>
      <c r="CK425" s="68"/>
      <c r="CL425" s="68"/>
      <c r="CM425" s="68"/>
      <c r="CN425" s="68"/>
      <c r="CO425" s="68"/>
      <c r="CP425" s="68"/>
      <c r="CQ425" s="68"/>
      <c r="CR425" s="68"/>
      <c r="CS425" s="68"/>
      <c r="CT425" s="68"/>
      <c r="CU425" s="68"/>
      <c r="CV425" s="68"/>
      <c r="CW425" s="68"/>
      <c r="CX425" s="68"/>
      <c r="CY425" s="68"/>
      <c r="CZ425" s="68"/>
      <c r="DA425" s="68"/>
      <c r="DB425" s="68"/>
      <c r="DC425" s="68"/>
      <c r="DD425" s="68"/>
      <c r="DE425" s="68"/>
      <c r="DF425" s="68"/>
      <c r="DG425" s="68"/>
      <c r="DH425" s="68"/>
      <c r="DI425" s="68"/>
      <c r="DJ425" s="68"/>
      <c r="DK425" s="68"/>
      <c r="DL425" s="68"/>
      <c r="DM425" s="68"/>
      <c r="DN425" s="68"/>
      <c r="DO425" s="68"/>
      <c r="DP425" s="68"/>
      <c r="DQ425" s="68"/>
      <c r="DR425" s="68"/>
      <c r="DS425" s="68"/>
      <c r="DT425" s="69"/>
      <c r="DU425" s="68"/>
      <c r="DV425" s="68"/>
      <c r="DW425" s="69"/>
      <c r="DX425" s="67"/>
      <c r="DY425" s="67"/>
      <c r="DZ425" s="70"/>
      <c r="EA425" s="68"/>
      <c r="EB425" s="68"/>
      <c r="EC425" s="68"/>
      <c r="ED425" s="68"/>
      <c r="EE425" s="68"/>
      <c r="EF425" s="68"/>
      <c r="EG425" s="69"/>
      <c r="EH425" s="67"/>
      <c r="EI425" s="67"/>
      <c r="EJ425" s="67"/>
      <c r="EK425" s="67"/>
      <c r="EL425" s="67"/>
      <c r="EM425" s="67"/>
      <c r="EN425" s="70"/>
      <c r="EO425" s="67"/>
      <c r="EP425" s="67"/>
      <c r="EQ425" s="67"/>
      <c r="ER425" s="67"/>
      <c r="ES425" s="67"/>
      <c r="ET425" s="67"/>
      <c r="EU425" s="70"/>
      <c r="FI425" s="67"/>
      <c r="FJ425" s="67"/>
      <c r="FK425" s="67"/>
      <c r="FL425" s="67"/>
      <c r="FM425" s="67"/>
      <c r="FN425" s="67"/>
      <c r="FO425" s="67"/>
      <c r="FP425" s="67"/>
      <c r="FQ425" s="67"/>
      <c r="FR425" s="67"/>
      <c r="FS425" s="67"/>
      <c r="FT425" s="67"/>
      <c r="FU425" s="67"/>
      <c r="FV425" s="8"/>
      <c r="FW425" s="68"/>
      <c r="FX425" s="68"/>
      <c r="FY425" s="68"/>
      <c r="FZ425" s="68"/>
      <c r="GA425" s="68"/>
      <c r="GB425" s="68"/>
      <c r="GC425" s="68"/>
      <c r="GD425" s="68"/>
      <c r="GE425" s="68"/>
      <c r="GF425" s="68"/>
      <c r="GG425" s="68"/>
      <c r="GH425" s="68"/>
      <c r="GI425" s="68"/>
      <c r="GJ425" s="68"/>
      <c r="GK425" s="68"/>
      <c r="GL425" s="68"/>
      <c r="GM425" s="68"/>
      <c r="GN425" s="68"/>
      <c r="GO425" s="68"/>
      <c r="GP425" s="68"/>
      <c r="GQ425" s="68"/>
      <c r="GR425" s="68"/>
      <c r="GS425" s="68"/>
      <c r="GT425" s="68"/>
      <c r="GU425" s="68"/>
      <c r="GV425" s="68"/>
      <c r="GW425" s="68"/>
      <c r="GX425" s="68"/>
      <c r="GY425" s="68"/>
      <c r="GZ425" s="9"/>
      <c r="HA425" s="68"/>
      <c r="HB425" s="68"/>
      <c r="HC425" s="68"/>
      <c r="HD425" s="68"/>
      <c r="HE425" s="68"/>
      <c r="HF425" s="68"/>
      <c r="HG425" s="68"/>
      <c r="HH425" s="68"/>
      <c r="HI425" s="68"/>
      <c r="HJ425" s="68"/>
      <c r="HK425" s="68"/>
      <c r="HL425" s="68"/>
      <c r="HM425" s="68"/>
      <c r="HN425" s="68"/>
      <c r="HO425" s="68"/>
      <c r="HP425" s="68"/>
    </row>
    <row r="426" spans="2:224" ht="15.75" thickBot="1" x14ac:dyDescent="0.3">
      <c r="B426">
        <v>1075</v>
      </c>
      <c r="C426">
        <v>459</v>
      </c>
      <c r="D426" s="62">
        <v>44176</v>
      </c>
      <c r="E426" t="s">
        <v>1020</v>
      </c>
      <c r="F426">
        <v>31983147167</v>
      </c>
      <c r="G426" t="s">
        <v>1021</v>
      </c>
      <c r="H426">
        <v>0</v>
      </c>
      <c r="I426" t="s">
        <v>1022</v>
      </c>
      <c r="J426" t="s">
        <v>20</v>
      </c>
      <c r="K426" t="s">
        <v>298</v>
      </c>
      <c r="L426" t="s">
        <v>1022</v>
      </c>
      <c r="M426" t="s">
        <v>2378</v>
      </c>
      <c r="N426" t="s">
        <v>2379</v>
      </c>
      <c r="O426" t="s">
        <v>2381</v>
      </c>
      <c r="P426">
        <v>10</v>
      </c>
      <c r="R426">
        <v>199.9</v>
      </c>
      <c r="S426">
        <v>11.9</v>
      </c>
      <c r="T426" t="s">
        <v>2395</v>
      </c>
      <c r="Y426" s="18"/>
      <c r="Z426" s="18"/>
      <c r="AA426" s="18"/>
      <c r="AB426" s="18"/>
      <c r="AC426" s="18"/>
      <c r="AD426" s="18">
        <v>0.5</v>
      </c>
      <c r="AE426" s="18"/>
      <c r="AF426" s="18"/>
      <c r="AG426" s="18">
        <v>1</v>
      </c>
      <c r="AH426">
        <v>1</v>
      </c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>
        <v>0</v>
      </c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  <c r="BM426" s="19"/>
      <c r="BN426" s="19"/>
      <c r="BO426" s="19"/>
      <c r="BP426" s="19"/>
      <c r="BQ426" s="19"/>
      <c r="BR426" s="19">
        <v>1</v>
      </c>
      <c r="BS426" s="19"/>
      <c r="BT426" s="19"/>
      <c r="BU426" s="19">
        <v>1</v>
      </c>
      <c r="BV426" s="19">
        <v>1</v>
      </c>
      <c r="BW426" s="19"/>
      <c r="BX426" s="19"/>
      <c r="BY426" s="19"/>
      <c r="BZ426" s="19"/>
      <c r="CA426" s="19"/>
      <c r="CB426" s="19"/>
      <c r="CC426" s="19"/>
      <c r="CD426" s="19"/>
      <c r="CE426" s="19"/>
      <c r="CF426" s="19"/>
      <c r="CG426" s="19"/>
      <c r="CH426" s="19"/>
      <c r="CI426" s="19"/>
      <c r="CJ426" s="19"/>
      <c r="CK426" s="19"/>
      <c r="CL426" s="19"/>
      <c r="CM426" s="19"/>
      <c r="CN426" s="19"/>
      <c r="CO426" s="19"/>
      <c r="CP426" s="19"/>
      <c r="CQ426" s="19"/>
      <c r="CR426" s="19"/>
      <c r="CS426" s="19"/>
      <c r="CT426" s="19"/>
      <c r="CU426" s="19"/>
      <c r="CV426" s="19"/>
      <c r="CW426" s="19"/>
      <c r="CX426" s="19"/>
      <c r="CY426" s="19"/>
      <c r="CZ426" s="19"/>
      <c r="DA426" s="19"/>
      <c r="DB426" s="19"/>
      <c r="DC426" s="19"/>
      <c r="DD426" s="19"/>
      <c r="DE426" s="19"/>
      <c r="DF426" s="19"/>
      <c r="DG426" s="19"/>
      <c r="DH426" s="19"/>
      <c r="DI426" s="19"/>
      <c r="DJ426" s="19"/>
      <c r="DK426" s="19"/>
      <c r="DL426" s="19"/>
      <c r="DM426" s="19"/>
      <c r="DN426" s="19"/>
      <c r="DO426" s="19"/>
      <c r="DP426" s="19"/>
      <c r="DQ426" s="19"/>
      <c r="DR426" s="19"/>
      <c r="DS426" s="19"/>
      <c r="DT426" s="23"/>
      <c r="DU426" s="19"/>
      <c r="DV426" s="19"/>
      <c r="DW426" s="23"/>
      <c r="DX426" s="18"/>
      <c r="DY426" s="18"/>
      <c r="DZ426" s="22"/>
      <c r="EA426" s="19"/>
      <c r="EB426" s="19"/>
      <c r="EC426" s="19"/>
      <c r="ED426" s="19"/>
      <c r="EE426" s="19"/>
      <c r="EF426" s="19"/>
      <c r="EG426" s="23"/>
      <c r="EH426" s="18"/>
      <c r="EI426" s="18"/>
      <c r="EJ426" s="18"/>
      <c r="EK426" s="18"/>
      <c r="EL426" s="18"/>
      <c r="EM426" s="18"/>
      <c r="EN426" s="22"/>
      <c r="EO426" s="18"/>
      <c r="EP426" s="18"/>
      <c r="EQ426" s="18"/>
      <c r="ER426" s="18"/>
      <c r="ES426" s="18"/>
      <c r="ET426" s="18"/>
      <c r="EU426" s="22"/>
      <c r="FI426" s="18"/>
      <c r="FJ426" s="18"/>
      <c r="FK426" s="18"/>
      <c r="FL426" s="18"/>
      <c r="FM426" s="18"/>
      <c r="FN426" s="18"/>
      <c r="FO426" s="18"/>
      <c r="FP426" s="18"/>
      <c r="FQ426" s="18"/>
      <c r="FR426" s="18"/>
      <c r="FS426" s="18"/>
      <c r="FT426" s="18"/>
      <c r="FU426" s="18"/>
      <c r="FV426" s="58"/>
      <c r="FW426" s="19"/>
      <c r="FX426" s="19">
        <v>1</v>
      </c>
      <c r="FY426" s="19">
        <v>1</v>
      </c>
      <c r="FZ426" s="19"/>
      <c r="GA426" s="19"/>
      <c r="GB426" s="19"/>
      <c r="GC426" s="19"/>
      <c r="GD426" s="19"/>
      <c r="GE426" s="19"/>
      <c r="GF426" s="19"/>
      <c r="GG426" s="19"/>
      <c r="GH426" s="19"/>
      <c r="GI426" s="19"/>
      <c r="GJ426" s="19"/>
      <c r="GK426" s="19"/>
      <c r="GL426" s="19"/>
      <c r="GM426" s="19"/>
      <c r="GN426" s="19"/>
      <c r="GO426" s="19"/>
      <c r="GP426" s="19"/>
      <c r="GQ426" s="19"/>
      <c r="GR426" s="19"/>
      <c r="GS426" s="19"/>
      <c r="GT426" s="19"/>
      <c r="GU426" s="19"/>
      <c r="GV426" s="19"/>
      <c r="GW426" s="19"/>
      <c r="GX426" s="19"/>
      <c r="GY426" s="19"/>
      <c r="GZ426" s="59"/>
      <c r="HA426" s="19"/>
      <c r="HB426" s="19">
        <v>1</v>
      </c>
      <c r="HC426" s="19">
        <v>1</v>
      </c>
      <c r="HD426" s="19"/>
      <c r="HE426" s="19"/>
      <c r="HF426" s="19"/>
      <c r="HG426" s="19"/>
      <c r="HH426" s="19"/>
      <c r="HI426" s="19"/>
      <c r="HJ426" s="19"/>
      <c r="HK426" s="19"/>
      <c r="HL426" s="19"/>
      <c r="HM426" s="19"/>
      <c r="HN426" s="19"/>
      <c r="HO426" s="19"/>
      <c r="HP426" s="19"/>
    </row>
    <row r="427" spans="2:224" ht="15.75" thickBot="1" x14ac:dyDescent="0.3">
      <c r="B427">
        <v>1068</v>
      </c>
      <c r="C427">
        <v>857</v>
      </c>
      <c r="D427" s="62">
        <v>44176</v>
      </c>
      <c r="E427" t="s">
        <v>2858</v>
      </c>
      <c r="F427">
        <v>31997950166</v>
      </c>
      <c r="G427">
        <v>0</v>
      </c>
      <c r="H427">
        <v>0</v>
      </c>
      <c r="I427" t="s">
        <v>2859</v>
      </c>
      <c r="J427" t="s">
        <v>20</v>
      </c>
      <c r="K427" t="s">
        <v>233</v>
      </c>
      <c r="L427" t="s">
        <v>2859</v>
      </c>
      <c r="M427" t="s">
        <v>2378</v>
      </c>
      <c r="N427" t="s">
        <v>2379</v>
      </c>
      <c r="O427" t="s">
        <v>2381</v>
      </c>
      <c r="P427">
        <v>15</v>
      </c>
      <c r="R427">
        <v>249.9</v>
      </c>
      <c r="S427">
        <v>11.9</v>
      </c>
      <c r="T427" t="s">
        <v>2395</v>
      </c>
      <c r="Y427" s="18"/>
      <c r="Z427" s="18"/>
      <c r="AA427" s="18"/>
      <c r="AB427" s="18"/>
      <c r="AC427" s="18"/>
      <c r="AD427" s="18">
        <v>1</v>
      </c>
      <c r="AE427" s="18">
        <v>0.5</v>
      </c>
      <c r="AF427" s="18"/>
      <c r="AG427" s="18">
        <v>1</v>
      </c>
      <c r="AH427">
        <v>1</v>
      </c>
      <c r="AI427" s="18"/>
      <c r="AJ427" s="18"/>
      <c r="AK427" s="18"/>
      <c r="AL427" s="18">
        <v>0.5</v>
      </c>
      <c r="AM427" s="18"/>
      <c r="AN427" s="18"/>
      <c r="AO427" s="18"/>
      <c r="AP427" s="18"/>
      <c r="AQ427" s="18"/>
      <c r="AR427" s="18"/>
      <c r="AS427" s="18"/>
      <c r="AT427" s="18"/>
      <c r="AU427">
        <v>0</v>
      </c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  <c r="BM427" s="19"/>
      <c r="BN427" s="19"/>
      <c r="BO427" s="19"/>
      <c r="BP427" s="19"/>
      <c r="BQ427" s="19"/>
      <c r="BR427" s="19">
        <v>2</v>
      </c>
      <c r="BS427" s="19">
        <v>1</v>
      </c>
      <c r="BT427" s="19"/>
      <c r="BU427" s="19">
        <v>1</v>
      </c>
      <c r="BV427" s="19">
        <v>1</v>
      </c>
      <c r="BW427" s="19"/>
      <c r="BX427" s="19"/>
      <c r="BY427" s="19"/>
      <c r="BZ427" s="19">
        <v>1</v>
      </c>
      <c r="CA427" s="19"/>
      <c r="CB427" s="19"/>
      <c r="CC427" s="19"/>
      <c r="CD427" s="19"/>
      <c r="CE427" s="19"/>
      <c r="CF427" s="19"/>
      <c r="CG427" s="19"/>
      <c r="CH427" s="19"/>
      <c r="CI427" s="19"/>
      <c r="CJ427" s="19"/>
      <c r="CK427" s="19"/>
      <c r="CL427" s="19"/>
      <c r="CM427" s="19"/>
      <c r="CN427" s="19"/>
      <c r="CO427" s="19"/>
      <c r="CP427" s="19"/>
      <c r="CQ427" s="19"/>
      <c r="CR427" s="19"/>
      <c r="CS427" s="19"/>
      <c r="CT427" s="19"/>
      <c r="CU427" s="19"/>
      <c r="CV427" s="19"/>
      <c r="CW427" s="19"/>
      <c r="CX427" s="19"/>
      <c r="CY427" s="19"/>
      <c r="CZ427" s="19"/>
      <c r="DA427" s="19"/>
      <c r="DB427" s="19"/>
      <c r="DC427" s="19"/>
      <c r="DD427" s="19"/>
      <c r="DE427" s="19"/>
      <c r="DF427" s="19"/>
      <c r="DG427" s="19"/>
      <c r="DH427" s="19"/>
      <c r="DI427" s="19"/>
      <c r="DJ427" s="19"/>
      <c r="DK427" s="19"/>
      <c r="DL427" s="19"/>
      <c r="DM427" s="19"/>
      <c r="DN427" s="19"/>
      <c r="DO427" s="19"/>
      <c r="DP427" s="19"/>
      <c r="DQ427" s="19"/>
      <c r="DR427" s="19"/>
      <c r="DS427" s="19"/>
      <c r="DT427" s="23"/>
      <c r="DU427" s="19"/>
      <c r="DV427" s="19"/>
      <c r="DW427" s="23"/>
      <c r="DX427" s="18"/>
      <c r="DY427" s="18"/>
      <c r="DZ427" s="22"/>
      <c r="EA427" s="19"/>
      <c r="EB427" s="19"/>
      <c r="EC427" s="19"/>
      <c r="ED427" s="19"/>
      <c r="EE427" s="19"/>
      <c r="EF427" s="19"/>
      <c r="EG427" s="23"/>
      <c r="EH427" s="18"/>
      <c r="EI427" s="18"/>
      <c r="EJ427" s="18"/>
      <c r="EK427" s="18"/>
      <c r="EL427" s="18"/>
      <c r="EM427" s="18"/>
      <c r="EN427" s="22"/>
      <c r="EO427" s="18"/>
      <c r="EP427" s="18"/>
      <c r="EQ427" s="18"/>
      <c r="ER427" s="18"/>
      <c r="ES427" s="18"/>
      <c r="ET427" s="18"/>
      <c r="EU427" s="22"/>
      <c r="FC427">
        <v>1.02</v>
      </c>
      <c r="FD427">
        <v>1</v>
      </c>
      <c r="FI427" s="18"/>
      <c r="FJ427" s="18"/>
      <c r="FK427" s="18"/>
      <c r="FL427" s="18"/>
      <c r="FM427" s="18"/>
      <c r="FN427" s="18"/>
      <c r="FO427" s="18"/>
      <c r="FP427" s="18"/>
      <c r="FQ427" s="18"/>
      <c r="FR427" s="18"/>
      <c r="FS427" s="18"/>
      <c r="FT427" s="18"/>
      <c r="FU427" s="18">
        <v>0.93</v>
      </c>
      <c r="FV427" s="58"/>
      <c r="FW427" s="19"/>
      <c r="FX427" s="19"/>
      <c r="FY427" s="19">
        <v>0.84799999999999998</v>
      </c>
      <c r="FZ427" s="19"/>
      <c r="GA427" s="19"/>
      <c r="GB427" s="19"/>
      <c r="GC427" s="19"/>
      <c r="GD427" s="19"/>
      <c r="GE427" s="19"/>
      <c r="GF427" s="19"/>
      <c r="GG427" s="19"/>
      <c r="GH427" s="19"/>
      <c r="GI427" s="19"/>
      <c r="GJ427" s="19"/>
      <c r="GK427" s="19"/>
      <c r="GL427" s="19"/>
      <c r="GM427" s="19"/>
      <c r="GN427" s="19"/>
      <c r="GO427" s="19"/>
      <c r="GP427" s="19"/>
      <c r="GQ427" s="19"/>
      <c r="GR427" s="19"/>
      <c r="GS427" s="19"/>
      <c r="GT427" s="19"/>
      <c r="GU427" s="19"/>
      <c r="GV427" s="19"/>
      <c r="GW427" s="19"/>
      <c r="GX427" s="19"/>
      <c r="GY427" s="19">
        <v>1</v>
      </c>
      <c r="GZ427" s="59"/>
      <c r="HA427" s="19"/>
      <c r="HB427" s="19"/>
      <c r="HC427" s="19">
        <v>1</v>
      </c>
      <c r="HD427" s="19"/>
      <c r="HE427" s="19"/>
      <c r="HF427" s="19"/>
      <c r="HG427" s="19"/>
      <c r="HH427" s="19"/>
      <c r="HI427" s="19"/>
      <c r="HJ427" s="19"/>
      <c r="HK427" s="19"/>
      <c r="HL427" s="19"/>
      <c r="HM427" s="19"/>
      <c r="HN427" s="19"/>
      <c r="HO427" s="19"/>
      <c r="HP427" s="19"/>
    </row>
    <row r="428" spans="2:224" ht="15.75" thickBot="1" x14ac:dyDescent="0.3">
      <c r="B428">
        <v>1060</v>
      </c>
      <c r="C428">
        <v>956</v>
      </c>
      <c r="D428" s="62">
        <v>44173</v>
      </c>
      <c r="E428" t="s">
        <v>3161</v>
      </c>
      <c r="F428">
        <v>31994646989</v>
      </c>
      <c r="G428">
        <v>0</v>
      </c>
      <c r="H428">
        <v>0</v>
      </c>
      <c r="I428" t="s">
        <v>3162</v>
      </c>
      <c r="J428" t="s">
        <v>20</v>
      </c>
      <c r="K428" t="s">
        <v>100</v>
      </c>
      <c r="L428" t="s">
        <v>3162</v>
      </c>
      <c r="M428" t="s">
        <v>2378</v>
      </c>
      <c r="N428" t="s">
        <v>2379</v>
      </c>
      <c r="O428" t="s">
        <v>2382</v>
      </c>
      <c r="P428" t="s">
        <v>2382</v>
      </c>
      <c r="R428">
        <v>89.9</v>
      </c>
      <c r="S428">
        <v>11.9</v>
      </c>
      <c r="T428" t="s">
        <v>2404</v>
      </c>
      <c r="Y428" s="18"/>
      <c r="Z428" s="18"/>
      <c r="AA428" s="18"/>
      <c r="AB428" s="18"/>
      <c r="AC428" s="18"/>
      <c r="AD428" s="18"/>
      <c r="AE428" s="18"/>
      <c r="AF428" s="18"/>
      <c r="AG428" s="18"/>
      <c r="AH428">
        <v>0</v>
      </c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>
        <v>0</v>
      </c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  <c r="BM428" s="19"/>
      <c r="BN428" s="19"/>
      <c r="BO428" s="19"/>
      <c r="BP428" s="19"/>
      <c r="BQ428" s="19"/>
      <c r="BR428" s="19"/>
      <c r="BS428" s="19"/>
      <c r="BT428" s="19"/>
      <c r="BU428" s="19"/>
      <c r="BV428" s="19"/>
      <c r="BW428" s="19"/>
      <c r="BX428" s="19"/>
      <c r="BY428" s="19"/>
      <c r="BZ428" s="19"/>
      <c r="CA428" s="19"/>
      <c r="CB428" s="19"/>
      <c r="CC428" s="19"/>
      <c r="CD428" s="19"/>
      <c r="CE428" s="19"/>
      <c r="CF428" s="19"/>
      <c r="CG428" s="19"/>
      <c r="CH428" s="19"/>
      <c r="CI428" s="19"/>
      <c r="CJ428" s="19"/>
      <c r="CK428" s="19"/>
      <c r="CL428" s="19"/>
      <c r="CM428" s="19"/>
      <c r="CN428" s="19"/>
      <c r="CO428" s="19"/>
      <c r="CP428" s="19"/>
      <c r="CQ428" s="19"/>
      <c r="CR428" s="19"/>
      <c r="CS428" s="19"/>
      <c r="CT428" s="19"/>
      <c r="CU428" s="19"/>
      <c r="CV428" s="19"/>
      <c r="CW428" s="19"/>
      <c r="CX428" s="19"/>
      <c r="CY428" s="19"/>
      <c r="CZ428" s="19"/>
      <c r="DA428" s="19"/>
      <c r="DB428" s="19"/>
      <c r="DC428" s="19"/>
      <c r="DD428" s="19"/>
      <c r="DE428" s="19"/>
      <c r="DF428" s="19"/>
      <c r="DG428" s="19"/>
      <c r="DH428" s="19"/>
      <c r="DI428" s="19"/>
      <c r="DJ428" s="19"/>
      <c r="DK428" s="19"/>
      <c r="DL428" s="19"/>
      <c r="DM428" s="19"/>
      <c r="DN428" s="19"/>
      <c r="DO428" s="19"/>
      <c r="DP428" s="19"/>
      <c r="DQ428" s="19"/>
      <c r="DR428" s="19"/>
      <c r="DS428" s="19"/>
      <c r="DT428" s="23"/>
      <c r="DU428" s="19"/>
      <c r="DV428" s="19"/>
      <c r="DW428" s="23"/>
      <c r="DX428" s="18"/>
      <c r="DY428" s="18"/>
      <c r="DZ428" s="22"/>
      <c r="EA428" s="19"/>
      <c r="EB428" s="19"/>
      <c r="EC428" s="19"/>
      <c r="ED428" s="19"/>
      <c r="EE428" s="19"/>
      <c r="EF428" s="19"/>
      <c r="EG428" s="23"/>
      <c r="EH428" s="18"/>
      <c r="EI428" s="18"/>
      <c r="EJ428" s="18"/>
      <c r="EK428" s="18"/>
      <c r="EL428" s="18"/>
      <c r="EM428" s="18"/>
      <c r="EN428" s="22"/>
      <c r="EO428" s="18"/>
      <c r="EP428" s="18"/>
      <c r="EQ428" s="18"/>
      <c r="ER428" s="18"/>
      <c r="ES428" s="18"/>
      <c r="ET428" s="18"/>
      <c r="EU428" s="22"/>
      <c r="FI428" s="18"/>
      <c r="FJ428" s="18">
        <v>0.94599999999999995</v>
      </c>
      <c r="FK428" s="18"/>
      <c r="FL428" s="18"/>
      <c r="FM428" s="18"/>
      <c r="FN428" s="18"/>
      <c r="FO428" s="18"/>
      <c r="FP428" s="18"/>
      <c r="FQ428" s="18"/>
      <c r="FR428" s="18"/>
      <c r="FS428" s="18"/>
      <c r="FT428" s="18"/>
      <c r="FU428" s="18"/>
      <c r="FV428" s="58"/>
      <c r="FW428" s="19"/>
      <c r="FX428" s="19"/>
      <c r="FY428" s="19"/>
      <c r="FZ428" s="19"/>
      <c r="GA428" s="19"/>
      <c r="GB428" s="19"/>
      <c r="GC428" s="19"/>
      <c r="GD428" s="19"/>
      <c r="GE428" s="19"/>
      <c r="GF428" s="19"/>
      <c r="GG428" s="19"/>
      <c r="GH428" s="19"/>
      <c r="GI428" s="19"/>
      <c r="GJ428" s="19"/>
      <c r="GK428" s="19"/>
      <c r="GL428" s="19"/>
      <c r="GM428" s="19"/>
      <c r="GN428" s="19">
        <v>1</v>
      </c>
      <c r="GO428" s="19"/>
      <c r="GP428" s="19"/>
      <c r="GQ428" s="19"/>
      <c r="GR428" s="19"/>
      <c r="GS428" s="19"/>
      <c r="GT428" s="19"/>
      <c r="GU428" s="19"/>
      <c r="GV428" s="19"/>
      <c r="GW428" s="19"/>
      <c r="GX428" s="19"/>
      <c r="GY428" s="19"/>
      <c r="GZ428" s="59"/>
      <c r="HA428" s="19"/>
      <c r="HB428" s="19"/>
      <c r="HC428" s="19"/>
      <c r="HD428" s="19"/>
      <c r="HE428" s="19"/>
      <c r="HF428" s="19"/>
      <c r="HG428" s="19"/>
      <c r="HH428" s="19"/>
      <c r="HI428" s="19"/>
      <c r="HJ428" s="19"/>
      <c r="HK428" s="19"/>
      <c r="HL428" s="19"/>
      <c r="HM428" s="19"/>
      <c r="HN428" s="19"/>
      <c r="HO428" s="19"/>
      <c r="HP428" s="19"/>
    </row>
    <row r="429" spans="2:224" ht="15.75" thickBot="1" x14ac:dyDescent="0.3">
      <c r="B429">
        <v>1057</v>
      </c>
      <c r="C429">
        <v>865</v>
      </c>
      <c r="D429" s="62">
        <v>44173</v>
      </c>
      <c r="E429" t="s">
        <v>2880</v>
      </c>
      <c r="F429">
        <v>31998506525</v>
      </c>
      <c r="G429">
        <v>0</v>
      </c>
      <c r="H429">
        <v>0</v>
      </c>
      <c r="I429" t="s">
        <v>2881</v>
      </c>
      <c r="J429" t="s">
        <v>20</v>
      </c>
      <c r="K429" t="s">
        <v>1083</v>
      </c>
      <c r="M429" t="s">
        <v>2378</v>
      </c>
      <c r="N429" t="s">
        <v>617</v>
      </c>
      <c r="O429" t="s">
        <v>2381</v>
      </c>
      <c r="P429">
        <v>15</v>
      </c>
      <c r="R429">
        <v>249.9</v>
      </c>
      <c r="S429">
        <v>11.9</v>
      </c>
      <c r="T429" t="s">
        <v>2395</v>
      </c>
      <c r="Y429" s="18"/>
      <c r="Z429" s="18"/>
      <c r="AA429" s="18"/>
      <c r="AB429" s="18"/>
      <c r="AC429" s="18"/>
      <c r="AD429" s="18">
        <v>1</v>
      </c>
      <c r="AE429" s="18">
        <v>0.5</v>
      </c>
      <c r="AF429" s="18"/>
      <c r="AG429" s="18">
        <v>1</v>
      </c>
      <c r="AH429">
        <v>1</v>
      </c>
      <c r="AI429" s="18"/>
      <c r="AJ429" s="18"/>
      <c r="AK429" s="18"/>
      <c r="AL429" s="18">
        <v>0.5</v>
      </c>
      <c r="AM429" s="18"/>
      <c r="AN429" s="18"/>
      <c r="AO429" s="18"/>
      <c r="AP429" s="18"/>
      <c r="AQ429" s="18"/>
      <c r="AR429" s="18"/>
      <c r="AS429" s="18"/>
      <c r="AT429" s="18"/>
      <c r="AU429">
        <v>0</v>
      </c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  <c r="BM429" s="19"/>
      <c r="BN429" s="19"/>
      <c r="BO429" s="19"/>
      <c r="BP429" s="19"/>
      <c r="BQ429" s="19"/>
      <c r="BR429" s="19">
        <v>2</v>
      </c>
      <c r="BS429" s="19">
        <v>1</v>
      </c>
      <c r="BT429" s="19"/>
      <c r="BU429" s="19">
        <v>1</v>
      </c>
      <c r="BV429" s="19">
        <v>1</v>
      </c>
      <c r="BW429" s="19"/>
      <c r="BX429" s="19"/>
      <c r="BY429" s="19"/>
      <c r="BZ429" s="19">
        <v>1</v>
      </c>
      <c r="CA429" s="19"/>
      <c r="CB429" s="19"/>
      <c r="CC429" s="19"/>
      <c r="CD429" s="19"/>
      <c r="CE429" s="19"/>
      <c r="CF429" s="19"/>
      <c r="CG429" s="19"/>
      <c r="CH429" s="19"/>
      <c r="CI429" s="19"/>
      <c r="CJ429" s="19"/>
      <c r="CK429" s="19"/>
      <c r="CL429" s="19"/>
      <c r="CM429" s="19"/>
      <c r="CN429" s="19"/>
      <c r="CO429" s="19"/>
      <c r="CP429" s="19"/>
      <c r="CQ429" s="19"/>
      <c r="CR429" s="19"/>
      <c r="CS429" s="19"/>
      <c r="CT429" s="19"/>
      <c r="CU429" s="19"/>
      <c r="CV429" s="19"/>
      <c r="CW429" s="19"/>
      <c r="CX429" s="19"/>
      <c r="CY429" s="19"/>
      <c r="CZ429" s="19"/>
      <c r="DA429" s="19"/>
      <c r="DB429" s="19"/>
      <c r="DC429" s="19"/>
      <c r="DD429" s="19"/>
      <c r="DE429" s="19"/>
      <c r="DF429" s="19"/>
      <c r="DG429" s="19"/>
      <c r="DH429" s="19"/>
      <c r="DI429" s="19"/>
      <c r="DJ429" s="19"/>
      <c r="DK429" s="19"/>
      <c r="DL429" s="19"/>
      <c r="DM429" s="19"/>
      <c r="DN429" s="19"/>
      <c r="DO429" s="19"/>
      <c r="DP429" s="19"/>
      <c r="DQ429" s="19"/>
      <c r="DR429" s="19"/>
      <c r="DS429" s="19"/>
      <c r="DT429" s="23"/>
      <c r="DU429" s="19"/>
      <c r="DV429" s="19"/>
      <c r="DW429" s="23"/>
      <c r="DX429" s="18"/>
      <c r="DY429" s="18"/>
      <c r="DZ429" s="22"/>
      <c r="EA429" s="19"/>
      <c r="EB429" s="19"/>
      <c r="EC429" s="19"/>
      <c r="ED429" s="19"/>
      <c r="EE429" s="19"/>
      <c r="EF429" s="19"/>
      <c r="EG429" s="23"/>
      <c r="EH429" s="18"/>
      <c r="EI429" s="18"/>
      <c r="EJ429" s="18"/>
      <c r="EK429" s="18"/>
      <c r="EL429" s="18"/>
      <c r="EM429" s="18"/>
      <c r="EN429" s="22"/>
      <c r="EO429" s="18"/>
      <c r="EP429" s="18"/>
      <c r="EQ429" s="18"/>
      <c r="ER429" s="18"/>
      <c r="ES429" s="18"/>
      <c r="ET429" s="18"/>
      <c r="EU429" s="22"/>
      <c r="FC429">
        <v>0.91400000000000003</v>
      </c>
      <c r="FD429">
        <v>1</v>
      </c>
      <c r="FI429" s="18"/>
      <c r="FJ429" s="18"/>
      <c r="FK429" s="18"/>
      <c r="FL429" s="18"/>
      <c r="FM429" s="18"/>
      <c r="FN429" s="18"/>
      <c r="FO429" s="18"/>
      <c r="FP429" s="18"/>
      <c r="FQ429" s="18"/>
      <c r="FR429" s="18"/>
      <c r="FS429" s="18"/>
      <c r="FT429" s="18"/>
      <c r="FU429" s="18">
        <v>1.012</v>
      </c>
      <c r="FV429" s="58"/>
      <c r="FW429" s="19"/>
      <c r="FX429" s="19"/>
      <c r="FY429" s="19">
        <v>1.008</v>
      </c>
      <c r="FZ429" s="19"/>
      <c r="GA429" s="19"/>
      <c r="GB429" s="19"/>
      <c r="GC429" s="19"/>
      <c r="GD429" s="19"/>
      <c r="GE429" s="19"/>
      <c r="GF429" s="19"/>
      <c r="GG429" s="19"/>
      <c r="GH429" s="19"/>
      <c r="GI429" s="19"/>
      <c r="GJ429" s="19"/>
      <c r="GK429" s="19"/>
      <c r="GL429" s="19"/>
      <c r="GM429" s="19"/>
      <c r="GN429" s="19"/>
      <c r="GO429" s="19"/>
      <c r="GP429" s="19"/>
      <c r="GQ429" s="19"/>
      <c r="GR429" s="19"/>
      <c r="GS429" s="19"/>
      <c r="GT429" s="19"/>
      <c r="GU429" s="19"/>
      <c r="GV429" s="19"/>
      <c r="GW429" s="19"/>
      <c r="GX429" s="19"/>
      <c r="GY429" s="19">
        <v>1</v>
      </c>
      <c r="GZ429" s="59"/>
      <c r="HA429" s="19"/>
      <c r="HB429" s="19"/>
      <c r="HC429" s="19">
        <v>1</v>
      </c>
      <c r="HD429" s="19"/>
      <c r="HE429" s="19"/>
      <c r="HF429" s="19"/>
      <c r="HG429" s="19"/>
      <c r="HH429" s="19"/>
      <c r="HI429" s="19"/>
      <c r="HJ429" s="19"/>
      <c r="HK429" s="19"/>
      <c r="HL429" s="19"/>
      <c r="HM429" s="19"/>
      <c r="HN429" s="19"/>
      <c r="HO429" s="19"/>
      <c r="HP429" s="19"/>
    </row>
    <row r="430" spans="2:224" ht="15.75" thickBot="1" x14ac:dyDescent="0.3">
      <c r="B430">
        <v>1051</v>
      </c>
      <c r="C430">
        <v>479</v>
      </c>
      <c r="D430" s="62">
        <v>44170</v>
      </c>
      <c r="E430" t="s">
        <v>978</v>
      </c>
      <c r="F430">
        <v>31985183623</v>
      </c>
      <c r="G430">
        <v>0</v>
      </c>
      <c r="H430">
        <v>0</v>
      </c>
      <c r="I430" t="s">
        <v>979</v>
      </c>
      <c r="J430" t="s">
        <v>20</v>
      </c>
      <c r="K430" t="s">
        <v>472</v>
      </c>
      <c r="L430" t="s">
        <v>979</v>
      </c>
      <c r="M430" t="s">
        <v>2378</v>
      </c>
      <c r="N430" t="s">
        <v>2403</v>
      </c>
      <c r="O430" t="s">
        <v>2381</v>
      </c>
      <c r="P430" t="s">
        <v>2431</v>
      </c>
      <c r="R430">
        <v>186.43</v>
      </c>
      <c r="S430">
        <v>11.9</v>
      </c>
      <c r="T430" t="s">
        <v>2426</v>
      </c>
      <c r="Y430" s="18"/>
      <c r="Z430" s="18"/>
      <c r="AA430" s="18"/>
      <c r="AB430" s="18"/>
      <c r="AC430" s="18"/>
      <c r="AD430" s="18">
        <v>1</v>
      </c>
      <c r="AE430" s="18"/>
      <c r="AF430" s="18"/>
      <c r="AG430" s="18"/>
      <c r="AH430">
        <v>2</v>
      </c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>
        <v>0</v>
      </c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  <c r="BM430" s="19"/>
      <c r="BN430" s="19"/>
      <c r="BO430" s="19"/>
      <c r="BP430" s="19"/>
      <c r="BQ430" s="19"/>
      <c r="BR430" s="19">
        <v>2</v>
      </c>
      <c r="BS430" s="19"/>
      <c r="BT430" s="19"/>
      <c r="BU430" s="19"/>
      <c r="BV430" s="19">
        <v>2</v>
      </c>
      <c r="BW430" s="19"/>
      <c r="BX430" s="19"/>
      <c r="BY430" s="19"/>
      <c r="BZ430" s="19"/>
      <c r="CA430" s="19"/>
      <c r="CB430" s="19"/>
      <c r="CC430" s="19"/>
      <c r="CD430" s="19"/>
      <c r="CE430" s="19"/>
      <c r="CF430" s="19"/>
      <c r="CG430" s="19"/>
      <c r="CH430" s="19"/>
      <c r="CI430" s="19"/>
      <c r="CJ430" s="19"/>
      <c r="CK430" s="19"/>
      <c r="CL430" s="19"/>
      <c r="CM430" s="19"/>
      <c r="CN430" s="19"/>
      <c r="CO430" s="19"/>
      <c r="CP430" s="19"/>
      <c r="CQ430" s="19"/>
      <c r="CR430" s="19"/>
      <c r="CS430" s="19"/>
      <c r="CT430" s="19"/>
      <c r="CU430" s="19"/>
      <c r="CV430" s="19"/>
      <c r="CW430" s="19"/>
      <c r="CX430" s="19"/>
      <c r="CY430" s="19"/>
      <c r="CZ430" s="19"/>
      <c r="DA430" s="19"/>
      <c r="DB430" s="19"/>
      <c r="DC430" s="19"/>
      <c r="DD430" s="19"/>
      <c r="DE430" s="19"/>
      <c r="DF430" s="19"/>
      <c r="DG430" s="19"/>
      <c r="DH430" s="19"/>
      <c r="DI430" s="19"/>
      <c r="DJ430" s="19"/>
      <c r="DK430" s="19"/>
      <c r="DL430" s="19"/>
      <c r="DM430" s="19"/>
      <c r="DN430" s="19"/>
      <c r="DO430" s="19"/>
      <c r="DP430" s="19"/>
      <c r="DQ430" s="19"/>
      <c r="DR430" s="19"/>
      <c r="DS430" s="19"/>
      <c r="DT430" s="23"/>
      <c r="DU430" s="19"/>
      <c r="DV430" s="19"/>
      <c r="DW430" s="23"/>
      <c r="DX430" s="18"/>
      <c r="DY430" s="18"/>
      <c r="DZ430" s="22"/>
      <c r="EA430" s="19"/>
      <c r="EB430" s="19"/>
      <c r="EC430" s="19"/>
      <c r="ED430" s="19"/>
      <c r="EE430" s="19"/>
      <c r="EF430" s="19"/>
      <c r="EG430" s="23"/>
      <c r="EH430" s="18"/>
      <c r="EI430" s="18"/>
      <c r="EJ430" s="18"/>
      <c r="EK430" s="18"/>
      <c r="EL430" s="18"/>
      <c r="EM430" s="18"/>
      <c r="EN430" s="22"/>
      <c r="EO430" s="18"/>
      <c r="EP430" s="18"/>
      <c r="EQ430" s="18"/>
      <c r="ER430" s="18"/>
      <c r="ES430" s="18"/>
      <c r="ET430" s="18"/>
      <c r="EU430" s="22"/>
      <c r="FI430" s="18"/>
      <c r="FJ430" s="18"/>
      <c r="FK430" s="18"/>
      <c r="FL430" s="18"/>
      <c r="FM430" s="18"/>
      <c r="FN430" s="18"/>
      <c r="FO430" s="18"/>
      <c r="FP430" s="18"/>
      <c r="FQ430" s="18"/>
      <c r="FR430" s="18"/>
      <c r="FS430" s="18"/>
      <c r="FT430" s="18"/>
      <c r="FU430" s="18"/>
      <c r="FV430" s="58"/>
      <c r="FW430" s="19">
        <v>0.6</v>
      </c>
      <c r="FX430" s="19"/>
      <c r="FY430" s="19">
        <v>0.8</v>
      </c>
      <c r="FZ430" s="19"/>
      <c r="GA430" s="19"/>
      <c r="GB430" s="19"/>
      <c r="GC430" s="19"/>
      <c r="GD430" s="19"/>
      <c r="GE430" s="19"/>
      <c r="GF430" s="19"/>
      <c r="GG430" s="19"/>
      <c r="GH430" s="19"/>
      <c r="GI430" s="19"/>
      <c r="GJ430" s="19"/>
      <c r="GK430" s="19"/>
      <c r="GL430" s="19"/>
      <c r="GM430" s="19"/>
      <c r="GN430" s="19"/>
      <c r="GO430" s="19"/>
      <c r="GP430" s="19"/>
      <c r="GQ430" s="19"/>
      <c r="GR430" s="19"/>
      <c r="GS430" s="19"/>
      <c r="GT430" s="19"/>
      <c r="GU430" s="19"/>
      <c r="GV430" s="19"/>
      <c r="GW430" s="19"/>
      <c r="GX430" s="19"/>
      <c r="GY430" s="19"/>
      <c r="GZ430" s="59"/>
      <c r="HA430" s="19">
        <v>1</v>
      </c>
      <c r="HB430" s="19"/>
      <c r="HC430" s="19">
        <v>1</v>
      </c>
      <c r="HD430" s="19"/>
      <c r="HE430" s="19"/>
      <c r="HF430" s="19"/>
      <c r="HG430" s="19"/>
      <c r="HH430" s="19"/>
      <c r="HI430" s="19"/>
      <c r="HJ430" s="19"/>
      <c r="HK430" s="19"/>
      <c r="HL430" s="19"/>
      <c r="HM430" s="19"/>
      <c r="HN430" s="19"/>
      <c r="HO430" s="19"/>
      <c r="HP430" s="19"/>
    </row>
    <row r="431" spans="2:224" ht="15.75" thickBot="1" x14ac:dyDescent="0.3">
      <c r="B431">
        <v>1047</v>
      </c>
      <c r="C431">
        <v>595</v>
      </c>
      <c r="D431" s="62">
        <v>44170</v>
      </c>
      <c r="E431" t="s">
        <v>695</v>
      </c>
      <c r="F431">
        <v>31998212665</v>
      </c>
      <c r="G431" t="s">
        <v>696</v>
      </c>
      <c r="H431">
        <v>0</v>
      </c>
      <c r="I431" t="s">
        <v>697</v>
      </c>
      <c r="J431" t="s">
        <v>20</v>
      </c>
      <c r="K431" t="s">
        <v>698</v>
      </c>
      <c r="L431" t="s">
        <v>697</v>
      </c>
      <c r="M431" t="s">
        <v>2378</v>
      </c>
      <c r="N431" t="s">
        <v>2379</v>
      </c>
      <c r="O431" t="s">
        <v>2381</v>
      </c>
      <c r="P431" t="s">
        <v>2431</v>
      </c>
      <c r="R431">
        <v>133.4</v>
      </c>
      <c r="S431">
        <v>11.9</v>
      </c>
      <c r="T431" t="s">
        <v>2420</v>
      </c>
      <c r="Y431" s="18"/>
      <c r="Z431" s="18"/>
      <c r="AA431" s="18"/>
      <c r="AB431" s="18"/>
      <c r="AC431" s="18"/>
      <c r="AD431" s="18"/>
      <c r="AE431" s="18">
        <v>0.5</v>
      </c>
      <c r="AF431" s="18">
        <v>2</v>
      </c>
      <c r="AG431" s="18">
        <v>1</v>
      </c>
      <c r="AH431">
        <v>2</v>
      </c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>
        <v>0</v>
      </c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9"/>
      <c r="BN431" s="19"/>
      <c r="BO431" s="19"/>
      <c r="BP431" s="19"/>
      <c r="BQ431" s="19"/>
      <c r="BR431" s="19"/>
      <c r="BS431" s="19">
        <v>1</v>
      </c>
      <c r="BT431" s="19">
        <v>2</v>
      </c>
      <c r="BU431" s="19">
        <v>1</v>
      </c>
      <c r="BV431" s="19">
        <v>2</v>
      </c>
      <c r="BW431" s="19"/>
      <c r="BX431" s="19"/>
      <c r="BY431" s="19"/>
      <c r="BZ431" s="19"/>
      <c r="CA431" s="19"/>
      <c r="CB431" s="19"/>
      <c r="CC431" s="19"/>
      <c r="CD431" s="19"/>
      <c r="CE431" s="19"/>
      <c r="CF431" s="19"/>
      <c r="CG431" s="19"/>
      <c r="CH431" s="19"/>
      <c r="CI431" s="19"/>
      <c r="CJ431" s="19"/>
      <c r="CK431" s="19"/>
      <c r="CL431" s="19"/>
      <c r="CM431" s="19"/>
      <c r="CN431" s="19"/>
      <c r="CO431" s="19"/>
      <c r="CP431" s="19"/>
      <c r="CQ431" s="19"/>
      <c r="CR431" s="19"/>
      <c r="CS431" s="19"/>
      <c r="CT431" s="19"/>
      <c r="CU431" s="19"/>
      <c r="CV431" s="19"/>
      <c r="CW431" s="19"/>
      <c r="CX431" s="19"/>
      <c r="CY431" s="19"/>
      <c r="CZ431" s="19"/>
      <c r="DA431" s="19"/>
      <c r="DB431" s="19">
        <v>1</v>
      </c>
      <c r="DC431" s="19"/>
      <c r="DD431" s="19"/>
      <c r="DE431" s="19"/>
      <c r="DF431" s="19"/>
      <c r="DG431" s="19"/>
      <c r="DH431" s="19"/>
      <c r="DI431" s="19"/>
      <c r="DJ431" s="19"/>
      <c r="DK431" s="19"/>
      <c r="DL431" s="19"/>
      <c r="DM431" s="19"/>
      <c r="DN431" s="19"/>
      <c r="DO431" s="19"/>
      <c r="DP431" s="19"/>
      <c r="DQ431" s="19"/>
      <c r="DR431" s="19"/>
      <c r="DS431" s="19"/>
      <c r="DT431" s="23"/>
      <c r="DU431" s="19"/>
      <c r="DV431" s="19"/>
      <c r="DW431" s="23"/>
      <c r="DX431" s="18"/>
      <c r="DY431" s="18"/>
      <c r="DZ431" s="22"/>
      <c r="EA431" s="19"/>
      <c r="EB431" s="19"/>
      <c r="EC431" s="19"/>
      <c r="ED431" s="19"/>
      <c r="EE431" s="19"/>
      <c r="EF431" s="19"/>
      <c r="EG431" s="23"/>
      <c r="EH431" s="18"/>
      <c r="EI431" s="18"/>
      <c r="EJ431" s="18"/>
      <c r="EK431" s="18"/>
      <c r="EL431" s="18"/>
      <c r="EM431" s="18"/>
      <c r="EN431" s="22"/>
      <c r="EO431" s="18"/>
      <c r="EP431" s="18"/>
      <c r="EQ431" s="18"/>
      <c r="ER431" s="18"/>
      <c r="ES431" s="18"/>
      <c r="ET431" s="18"/>
      <c r="EU431" s="22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58"/>
      <c r="FW431" s="19"/>
      <c r="FX431" s="19"/>
      <c r="FY431" s="19"/>
      <c r="FZ431" s="19"/>
      <c r="GA431" s="19"/>
      <c r="GB431" s="19"/>
      <c r="GC431" s="19"/>
      <c r="GD431" s="19"/>
      <c r="GE431" s="19"/>
      <c r="GF431" s="19"/>
      <c r="GG431" s="19"/>
      <c r="GH431" s="19"/>
      <c r="GI431" s="19"/>
      <c r="GJ431" s="19"/>
      <c r="GK431" s="19"/>
      <c r="GL431" s="19"/>
      <c r="GM431" s="19"/>
      <c r="GN431" s="19"/>
      <c r="GO431" s="19"/>
      <c r="GP431" s="19"/>
      <c r="GQ431" s="19"/>
      <c r="GR431" s="19"/>
      <c r="GS431" s="19"/>
      <c r="GT431" s="19"/>
      <c r="GU431" s="19"/>
      <c r="GV431" s="19"/>
      <c r="GW431" s="19"/>
      <c r="GX431" s="19"/>
      <c r="GY431" s="19"/>
      <c r="GZ431" s="59"/>
      <c r="HA431" s="19"/>
      <c r="HB431" s="19"/>
      <c r="HC431" s="19"/>
      <c r="HD431" s="19"/>
      <c r="HE431" s="19"/>
      <c r="HF431" s="19"/>
      <c r="HG431" s="19"/>
      <c r="HH431" s="19"/>
      <c r="HI431" s="19"/>
      <c r="HJ431" s="19"/>
      <c r="HK431" s="19"/>
      <c r="HL431" s="19"/>
      <c r="HM431" s="19"/>
      <c r="HN431" s="19"/>
      <c r="HO431" s="19"/>
      <c r="HP431" s="19"/>
    </row>
    <row r="432" spans="2:224" ht="15.75" thickBot="1" x14ac:dyDescent="0.3">
      <c r="B432">
        <v>1041</v>
      </c>
      <c r="C432">
        <v>815</v>
      </c>
      <c r="D432" s="62">
        <v>44169</v>
      </c>
      <c r="E432" t="s">
        <v>131</v>
      </c>
      <c r="F432">
        <v>31994493272</v>
      </c>
      <c r="G432">
        <v>0</v>
      </c>
      <c r="H432">
        <v>0</v>
      </c>
      <c r="I432" t="s">
        <v>132</v>
      </c>
      <c r="J432" t="s">
        <v>20</v>
      </c>
      <c r="K432" t="s">
        <v>133</v>
      </c>
      <c r="L432" t="s">
        <v>72</v>
      </c>
      <c r="M432" t="s">
        <v>2378</v>
      </c>
      <c r="N432" t="s">
        <v>2419</v>
      </c>
      <c r="O432" t="s">
        <v>2381</v>
      </c>
      <c r="P432" t="s">
        <v>2431</v>
      </c>
      <c r="R432">
        <v>200</v>
      </c>
      <c r="S432">
        <v>11.9</v>
      </c>
      <c r="T432" t="s">
        <v>2420</v>
      </c>
      <c r="Y432" s="18"/>
      <c r="Z432" s="18"/>
      <c r="AA432" s="18"/>
      <c r="AB432" s="18"/>
      <c r="AC432" s="18"/>
      <c r="AD432" s="18"/>
      <c r="AE432" s="18"/>
      <c r="AF432" s="18"/>
      <c r="AG432" s="18"/>
      <c r="AH432">
        <v>1</v>
      </c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>
        <v>0</v>
      </c>
      <c r="AV432" s="18"/>
      <c r="AW432" s="18"/>
      <c r="AX432" s="18"/>
      <c r="AY432" s="18"/>
      <c r="AZ432" s="18"/>
      <c r="BA432" s="18"/>
      <c r="BB432" s="18">
        <v>0.8</v>
      </c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9"/>
      <c r="BN432" s="19"/>
      <c r="BO432" s="19"/>
      <c r="BP432" s="19"/>
      <c r="BQ432" s="19"/>
      <c r="BR432" s="19"/>
      <c r="BS432" s="19"/>
      <c r="BT432" s="19"/>
      <c r="BU432" s="19"/>
      <c r="BV432" s="19">
        <v>1</v>
      </c>
      <c r="BW432" s="19"/>
      <c r="BX432" s="19"/>
      <c r="BY432" s="19"/>
      <c r="BZ432" s="19"/>
      <c r="CA432" s="19"/>
      <c r="CB432" s="19"/>
      <c r="CC432" s="19"/>
      <c r="CD432" s="19"/>
      <c r="CE432" s="19"/>
      <c r="CF432" s="19"/>
      <c r="CG432" s="19"/>
      <c r="CH432" s="19"/>
      <c r="CI432" s="19"/>
      <c r="CJ432" s="19"/>
      <c r="CK432" s="19"/>
      <c r="CL432" s="19"/>
      <c r="CM432" s="19"/>
      <c r="CN432" s="19"/>
      <c r="CO432" s="19"/>
      <c r="CP432" s="19">
        <v>2</v>
      </c>
      <c r="CQ432" s="19"/>
      <c r="CR432" s="19"/>
      <c r="CS432" s="19"/>
      <c r="CT432" s="19"/>
      <c r="CU432" s="19"/>
      <c r="CV432" s="19"/>
      <c r="CW432" s="19"/>
      <c r="CX432" s="19"/>
      <c r="CY432" s="19"/>
      <c r="CZ432" s="19"/>
      <c r="DA432" s="19"/>
      <c r="DB432" s="19"/>
      <c r="DC432" s="19"/>
      <c r="DD432" s="19"/>
      <c r="DE432" s="19"/>
      <c r="DF432" s="19"/>
      <c r="DG432" s="19"/>
      <c r="DH432" s="19"/>
      <c r="DI432" s="19"/>
      <c r="DJ432" s="19"/>
      <c r="DK432" s="19"/>
      <c r="DL432" s="19"/>
      <c r="DM432" s="19"/>
      <c r="DN432" s="19"/>
      <c r="DO432" s="19"/>
      <c r="DP432" s="19"/>
      <c r="DQ432" s="19"/>
      <c r="DR432" s="19"/>
      <c r="DS432" s="19"/>
      <c r="DT432" s="23"/>
      <c r="DU432" s="19"/>
      <c r="DV432" s="19"/>
      <c r="DW432" s="23"/>
      <c r="DX432" s="18"/>
      <c r="DY432" s="18"/>
      <c r="DZ432" s="22"/>
      <c r="EA432" s="19"/>
      <c r="EB432" s="19"/>
      <c r="EC432" s="19"/>
      <c r="ED432" s="19"/>
      <c r="EE432" s="19"/>
      <c r="EF432" s="19"/>
      <c r="EG432" s="23"/>
      <c r="EH432" s="18"/>
      <c r="EI432" s="18"/>
      <c r="EJ432" s="18"/>
      <c r="EK432" s="18"/>
      <c r="EL432" s="18"/>
      <c r="EM432" s="18"/>
      <c r="EN432" s="22"/>
      <c r="EO432" s="18"/>
      <c r="EP432" s="18"/>
      <c r="EQ432" s="18"/>
      <c r="ER432" s="18"/>
      <c r="ES432" s="18"/>
      <c r="ET432" s="18"/>
      <c r="EU432" s="22"/>
      <c r="FC432">
        <v>0.83599999999999997</v>
      </c>
      <c r="FD432">
        <v>1</v>
      </c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58">
        <v>2.0019999999999998</v>
      </c>
      <c r="FW432" s="19"/>
      <c r="FX432" s="19"/>
      <c r="FY432" s="19"/>
      <c r="FZ432" s="19"/>
      <c r="GA432" s="19"/>
      <c r="GB432" s="19"/>
      <c r="GC432" s="19"/>
      <c r="GD432" s="19"/>
      <c r="GE432" s="19"/>
      <c r="GF432" s="19"/>
      <c r="GG432" s="19"/>
      <c r="GH432" s="19"/>
      <c r="GI432" s="19"/>
      <c r="GJ432" s="19"/>
      <c r="GK432" s="19"/>
      <c r="GL432" s="19"/>
      <c r="GM432" s="19"/>
      <c r="GN432" s="19"/>
      <c r="GO432" s="19"/>
      <c r="GP432" s="19"/>
      <c r="GQ432" s="19"/>
      <c r="GR432" s="19"/>
      <c r="GS432" s="19"/>
      <c r="GT432" s="19"/>
      <c r="GU432" s="19"/>
      <c r="GV432" s="19"/>
      <c r="GW432" s="19"/>
      <c r="GX432" s="19"/>
      <c r="GY432" s="19"/>
      <c r="GZ432" s="59">
        <v>2</v>
      </c>
      <c r="HA432" s="19"/>
      <c r="HB432" s="19"/>
      <c r="HC432" s="19"/>
      <c r="HD432" s="19"/>
      <c r="HE432" s="19"/>
      <c r="HF432" s="19"/>
      <c r="HG432" s="19"/>
      <c r="HH432" s="19"/>
      <c r="HI432" s="19"/>
      <c r="HJ432" s="19"/>
      <c r="HK432" s="19"/>
      <c r="HL432" s="19"/>
      <c r="HM432" s="19"/>
      <c r="HN432" s="19"/>
      <c r="HO432" s="19"/>
      <c r="HP432" s="19"/>
    </row>
    <row r="433" spans="2:224" ht="15.75" thickBot="1" x14ac:dyDescent="0.3">
      <c r="B433">
        <v>1033</v>
      </c>
      <c r="C433">
        <v>372</v>
      </c>
      <c r="D433" s="62">
        <v>44166</v>
      </c>
      <c r="E433" t="s">
        <v>1207</v>
      </c>
      <c r="F433" t="s">
        <v>1208</v>
      </c>
      <c r="G433" t="s">
        <v>1209</v>
      </c>
      <c r="H433">
        <v>43965</v>
      </c>
      <c r="I433" t="s">
        <v>1210</v>
      </c>
      <c r="J433" t="s">
        <v>20</v>
      </c>
      <c r="K433" t="s">
        <v>233</v>
      </c>
      <c r="L433" t="s">
        <v>1210</v>
      </c>
      <c r="M433" t="s">
        <v>2378</v>
      </c>
      <c r="N433" t="s">
        <v>2403</v>
      </c>
      <c r="O433" t="s">
        <v>2382</v>
      </c>
      <c r="P433" t="s">
        <v>2382</v>
      </c>
      <c r="R433">
        <v>269.39999999999998</v>
      </c>
      <c r="S433">
        <v>11.9</v>
      </c>
      <c r="T433" t="s">
        <v>2395</v>
      </c>
      <c r="Y433" s="18"/>
      <c r="Z433" s="18"/>
      <c r="AA433" s="18"/>
      <c r="AB433" s="18"/>
      <c r="AC433" s="18"/>
      <c r="AD433" s="18"/>
      <c r="AE433" s="18"/>
      <c r="AF433" s="18"/>
      <c r="AG433" s="18">
        <v>3</v>
      </c>
      <c r="AH433">
        <v>0</v>
      </c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>
        <v>0</v>
      </c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  <c r="BM433" s="19"/>
      <c r="BN433" s="19"/>
      <c r="BO433" s="19"/>
      <c r="BP433" s="19"/>
      <c r="BQ433" s="19"/>
      <c r="BR433" s="19"/>
      <c r="BS433" s="19"/>
      <c r="BT433" s="19"/>
      <c r="BU433" s="19">
        <v>3</v>
      </c>
      <c r="BV433" s="19"/>
      <c r="BW433" s="19"/>
      <c r="BX433" s="19"/>
      <c r="BY433" s="19"/>
      <c r="BZ433" s="19"/>
      <c r="CA433" s="19"/>
      <c r="CB433" s="19"/>
      <c r="CC433" s="19"/>
      <c r="CD433" s="19"/>
      <c r="CE433" s="19"/>
      <c r="CF433" s="19"/>
      <c r="CG433" s="19"/>
      <c r="CH433" s="19"/>
      <c r="CI433" s="19"/>
      <c r="CJ433" s="19"/>
      <c r="CK433" s="19"/>
      <c r="CL433" s="19"/>
      <c r="CM433" s="19"/>
      <c r="CN433" s="19"/>
      <c r="CO433" s="19"/>
      <c r="CP433" s="19"/>
      <c r="CQ433" s="19"/>
      <c r="CR433" s="19"/>
      <c r="CS433" s="19"/>
      <c r="CT433" s="19"/>
      <c r="CU433" s="19"/>
      <c r="CV433" s="19"/>
      <c r="CW433" s="19"/>
      <c r="CX433" s="19"/>
      <c r="CY433" s="19"/>
      <c r="CZ433" s="19"/>
      <c r="DA433" s="19"/>
      <c r="DB433" s="19"/>
      <c r="DC433" s="19"/>
      <c r="DD433" s="19"/>
      <c r="DE433" s="19"/>
      <c r="DF433" s="19"/>
      <c r="DG433" s="19"/>
      <c r="DH433" s="19"/>
      <c r="DI433" s="19"/>
      <c r="DJ433" s="19"/>
      <c r="DK433" s="19"/>
      <c r="DL433" s="19"/>
      <c r="DM433" s="19"/>
      <c r="DN433" s="19"/>
      <c r="DO433" s="19"/>
      <c r="DP433" s="19"/>
      <c r="DQ433" s="19"/>
      <c r="DR433" s="19"/>
      <c r="DS433" s="19"/>
      <c r="DT433" s="23"/>
      <c r="DU433" s="19"/>
      <c r="DV433" s="19"/>
      <c r="DW433" s="23"/>
      <c r="DX433" s="18"/>
      <c r="DY433" s="18"/>
      <c r="DZ433" s="22"/>
      <c r="EA433" s="19"/>
      <c r="EB433" s="19"/>
      <c r="EC433" s="19"/>
      <c r="ED433" s="19"/>
      <c r="EE433" s="19"/>
      <c r="EF433" s="19"/>
      <c r="EG433" s="23"/>
      <c r="EH433" s="18"/>
      <c r="EI433" s="18"/>
      <c r="EJ433" s="18"/>
      <c r="EK433" s="18"/>
      <c r="EL433" s="18"/>
      <c r="EM433" s="18"/>
      <c r="EN433" s="22"/>
      <c r="EO433" s="18"/>
      <c r="EP433" s="18"/>
      <c r="EQ433" s="18"/>
      <c r="ER433" s="18"/>
      <c r="ES433" s="18"/>
      <c r="ET433" s="18"/>
      <c r="EU433" s="22"/>
      <c r="FI433" s="18"/>
      <c r="FJ433" s="18"/>
      <c r="FK433" s="18"/>
      <c r="FL433" s="18"/>
      <c r="FM433" s="18"/>
      <c r="FN433" s="18"/>
      <c r="FO433" s="18"/>
      <c r="FP433" s="18"/>
      <c r="FQ433" s="18"/>
      <c r="FR433" s="18"/>
      <c r="FS433" s="18"/>
      <c r="FT433" s="18"/>
      <c r="FU433" s="18"/>
      <c r="FV433" s="58"/>
      <c r="FW433" s="19"/>
      <c r="FX433" s="19"/>
      <c r="FY433" s="19">
        <v>3.06</v>
      </c>
      <c r="FZ433" s="19"/>
      <c r="GA433" s="19"/>
      <c r="GB433" s="19"/>
      <c r="GC433" s="19"/>
      <c r="GD433" s="19"/>
      <c r="GE433" s="19"/>
      <c r="GF433" s="19"/>
      <c r="GG433" s="19"/>
      <c r="GH433" s="19"/>
      <c r="GI433" s="19"/>
      <c r="GJ433" s="19"/>
      <c r="GK433" s="19"/>
      <c r="GL433" s="19"/>
      <c r="GM433" s="19"/>
      <c r="GN433" s="19"/>
      <c r="GO433" s="19"/>
      <c r="GP433" s="19"/>
      <c r="GQ433" s="19"/>
      <c r="GR433" s="19"/>
      <c r="GS433" s="19"/>
      <c r="GT433" s="19"/>
      <c r="GU433" s="19"/>
      <c r="GV433" s="19"/>
      <c r="GW433" s="19"/>
      <c r="GX433" s="19"/>
      <c r="GY433" s="19"/>
      <c r="GZ433" s="59"/>
      <c r="HA433" s="68"/>
      <c r="HB433" s="68"/>
      <c r="HC433" s="68">
        <v>3</v>
      </c>
      <c r="HD433" s="68"/>
      <c r="HE433" s="68"/>
      <c r="HF433" s="68"/>
      <c r="HG433" s="68"/>
      <c r="HH433" s="68"/>
      <c r="HI433" s="68"/>
      <c r="HJ433" s="68"/>
      <c r="HK433" s="68"/>
      <c r="HL433" s="68"/>
      <c r="HM433" s="68"/>
      <c r="HN433" s="68"/>
      <c r="HO433" s="68"/>
      <c r="HP433" s="68"/>
    </row>
    <row r="434" spans="2:224" ht="15.75" thickBot="1" x14ac:dyDescent="0.3">
      <c r="B434">
        <v>1022</v>
      </c>
      <c r="C434">
        <v>4</v>
      </c>
      <c r="D434" s="62">
        <v>44163</v>
      </c>
      <c r="E434" t="s">
        <v>2354</v>
      </c>
      <c r="F434">
        <v>31996263271</v>
      </c>
      <c r="G434" t="s">
        <v>2355</v>
      </c>
      <c r="H434">
        <v>44118</v>
      </c>
      <c r="I434" t="s">
        <v>2356</v>
      </c>
      <c r="J434" t="s">
        <v>20</v>
      </c>
      <c r="K434" t="s">
        <v>227</v>
      </c>
      <c r="L434" t="s">
        <v>2356</v>
      </c>
      <c r="M434" t="s">
        <v>2378</v>
      </c>
      <c r="N434" t="s">
        <v>2413</v>
      </c>
      <c r="O434" t="s">
        <v>2405</v>
      </c>
      <c r="P434" t="s">
        <v>2470</v>
      </c>
      <c r="R434">
        <v>518</v>
      </c>
      <c r="S434">
        <v>11.9</v>
      </c>
      <c r="T434" t="s">
        <v>2395</v>
      </c>
      <c r="Y434" s="18"/>
      <c r="Z434" s="18"/>
      <c r="AA434" s="18"/>
      <c r="AB434" s="18"/>
      <c r="AC434" s="18">
        <v>1.43</v>
      </c>
      <c r="AD434" s="18">
        <v>1</v>
      </c>
      <c r="AE434" s="18">
        <v>1</v>
      </c>
      <c r="AF434" s="18"/>
      <c r="AG434" s="18"/>
      <c r="AH434">
        <v>3</v>
      </c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>
        <v>0</v>
      </c>
      <c r="AV434" s="18"/>
      <c r="AW434" s="18"/>
      <c r="AX434" s="18"/>
      <c r="AY434" s="18"/>
      <c r="AZ434" s="18"/>
      <c r="BA434" s="18"/>
      <c r="BB434" s="18">
        <v>0.8</v>
      </c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  <c r="BM434" s="19"/>
      <c r="BN434" s="19"/>
      <c r="BO434" s="19"/>
      <c r="BP434" s="19"/>
      <c r="BQ434" s="19">
        <v>2</v>
      </c>
      <c r="BR434" s="19">
        <v>2</v>
      </c>
      <c r="BS434" s="19">
        <v>2</v>
      </c>
      <c r="BT434" s="19"/>
      <c r="BU434" s="19"/>
      <c r="BV434" s="19">
        <v>3</v>
      </c>
      <c r="BW434" s="19"/>
      <c r="BX434" s="19"/>
      <c r="BY434" s="19"/>
      <c r="BZ434" s="19"/>
      <c r="CA434" s="19"/>
      <c r="CB434" s="19"/>
      <c r="CC434" s="19"/>
      <c r="CD434" s="19"/>
      <c r="CE434" s="19"/>
      <c r="CF434" s="19"/>
      <c r="CG434" s="19"/>
      <c r="CH434" s="19"/>
      <c r="CI434" s="19"/>
      <c r="CJ434" s="19"/>
      <c r="CK434" s="19"/>
      <c r="CL434" s="19"/>
      <c r="CM434" s="19"/>
      <c r="CN434" s="19"/>
      <c r="CO434" s="19"/>
      <c r="CP434" s="19">
        <v>2</v>
      </c>
      <c r="CQ434" s="19"/>
      <c r="CR434" s="19"/>
      <c r="CS434" s="19"/>
      <c r="CT434" s="19"/>
      <c r="CU434" s="19"/>
      <c r="CV434" s="19"/>
      <c r="CW434" s="19"/>
      <c r="CX434" s="19"/>
      <c r="CY434" s="19"/>
      <c r="CZ434" s="19"/>
      <c r="DA434" s="19"/>
      <c r="DB434" s="19"/>
      <c r="DC434" s="19"/>
      <c r="DD434" s="19"/>
      <c r="DE434" s="19"/>
      <c r="DF434" s="19"/>
      <c r="DG434" s="19"/>
      <c r="DH434" s="19"/>
      <c r="DI434" s="19"/>
      <c r="DJ434" s="19"/>
      <c r="DK434" s="19"/>
      <c r="DL434" s="19"/>
      <c r="DM434" s="19"/>
      <c r="DN434" s="19"/>
      <c r="DO434" s="19"/>
      <c r="DP434" s="19"/>
      <c r="DQ434" s="19"/>
      <c r="DR434" s="19"/>
      <c r="DS434" s="19"/>
      <c r="DT434" s="23"/>
      <c r="DU434" s="19"/>
      <c r="DV434" s="19"/>
      <c r="DW434" s="23"/>
      <c r="DX434" s="18"/>
      <c r="DY434" s="18"/>
      <c r="DZ434" s="22"/>
      <c r="EA434" s="19"/>
      <c r="EB434" s="19"/>
      <c r="EC434" s="19"/>
      <c r="ED434" s="19"/>
      <c r="EE434" s="19"/>
      <c r="EF434" s="19"/>
      <c r="EG434" s="23"/>
      <c r="EH434" s="18"/>
      <c r="EI434" s="18"/>
      <c r="EJ434" s="18"/>
      <c r="EK434" s="18"/>
      <c r="EL434" s="18"/>
      <c r="EM434" s="18"/>
      <c r="EN434" s="22"/>
      <c r="EO434" s="18"/>
      <c r="EP434" s="18"/>
      <c r="EQ434" s="18"/>
      <c r="ER434" s="18"/>
      <c r="ES434" s="18"/>
      <c r="ET434" s="18"/>
      <c r="EU434" s="22"/>
      <c r="EX434">
        <v>1.5</v>
      </c>
      <c r="EY434">
        <v>1</v>
      </c>
      <c r="FI434" s="18"/>
      <c r="FJ434" s="18">
        <v>0.89</v>
      </c>
      <c r="FK434" s="18"/>
      <c r="FL434" s="18"/>
      <c r="FM434" s="18"/>
      <c r="FN434" s="18"/>
      <c r="FO434" s="18"/>
      <c r="FP434" s="18"/>
      <c r="FQ434" s="18"/>
      <c r="FR434" s="18"/>
      <c r="FS434" s="18"/>
      <c r="FT434" s="18"/>
      <c r="FU434" s="18"/>
      <c r="FV434" s="58"/>
      <c r="FW434" s="19"/>
      <c r="FX434" s="19"/>
      <c r="FY434" s="19"/>
      <c r="FZ434" s="19"/>
      <c r="GA434" s="19"/>
      <c r="GB434" s="19"/>
      <c r="GC434" s="19"/>
      <c r="GD434" s="19"/>
      <c r="GE434" s="19"/>
      <c r="GF434" s="19"/>
      <c r="GG434" s="19"/>
      <c r="GH434" s="19"/>
      <c r="GI434" s="19"/>
      <c r="GJ434" s="19"/>
      <c r="GK434" s="19"/>
      <c r="GL434" s="19"/>
      <c r="GM434" s="19"/>
      <c r="GN434" s="19">
        <v>1</v>
      </c>
      <c r="GO434" s="19"/>
      <c r="GP434" s="19"/>
      <c r="GQ434" s="19"/>
      <c r="GR434" s="19"/>
      <c r="GS434" s="19"/>
      <c r="GT434" s="19"/>
      <c r="GU434" s="19"/>
      <c r="GV434" s="19"/>
      <c r="GW434" s="19"/>
      <c r="GX434" s="19"/>
      <c r="GY434" s="19"/>
      <c r="GZ434" s="59"/>
      <c r="HA434" s="19"/>
      <c r="HB434" s="19"/>
      <c r="HC434" s="19"/>
      <c r="HD434" s="19"/>
      <c r="HE434" s="19"/>
      <c r="HF434" s="19"/>
      <c r="HG434" s="19"/>
      <c r="HH434" s="19"/>
      <c r="HI434" s="19"/>
      <c r="HJ434" s="19"/>
      <c r="HK434" s="19"/>
      <c r="HL434" s="19"/>
      <c r="HM434" s="19"/>
      <c r="HN434" s="19"/>
      <c r="HO434" s="19"/>
      <c r="HP434" s="19"/>
    </row>
    <row r="435" spans="2:224" ht="15.75" thickBot="1" x14ac:dyDescent="0.3">
      <c r="B435">
        <v>1016</v>
      </c>
      <c r="C435">
        <v>461</v>
      </c>
      <c r="D435" s="62">
        <v>44162</v>
      </c>
      <c r="E435" t="s">
        <v>1017</v>
      </c>
      <c r="F435">
        <v>31999079999</v>
      </c>
      <c r="G435">
        <v>0</v>
      </c>
      <c r="H435">
        <v>0</v>
      </c>
      <c r="I435">
        <v>0</v>
      </c>
      <c r="J435">
        <v>0</v>
      </c>
      <c r="K435">
        <v>0</v>
      </c>
      <c r="L435" t="s">
        <v>271</v>
      </c>
      <c r="M435" t="s">
        <v>2378</v>
      </c>
      <c r="N435" t="s">
        <v>2378</v>
      </c>
      <c r="O435" t="s">
        <v>2381</v>
      </c>
      <c r="P435">
        <v>5</v>
      </c>
      <c r="R435">
        <v>184.8</v>
      </c>
      <c r="S435">
        <v>11.9</v>
      </c>
      <c r="T435" t="s">
        <v>2404</v>
      </c>
      <c r="Y435" s="18"/>
      <c r="Z435" s="18"/>
      <c r="AA435" s="18"/>
      <c r="AB435" s="18"/>
      <c r="AC435" s="18"/>
      <c r="AD435" s="18">
        <v>0.5</v>
      </c>
      <c r="AE435" s="18"/>
      <c r="AF435" s="18"/>
      <c r="AG435" s="18">
        <v>2</v>
      </c>
      <c r="AH435">
        <v>0</v>
      </c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>
        <v>0</v>
      </c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  <c r="BM435" s="19"/>
      <c r="BN435" s="19"/>
      <c r="BO435" s="19"/>
      <c r="BP435" s="19"/>
      <c r="BQ435" s="19"/>
      <c r="BR435" s="19">
        <v>1</v>
      </c>
      <c r="BS435" s="19"/>
      <c r="BT435" s="19"/>
      <c r="BU435" s="19">
        <v>2</v>
      </c>
      <c r="BV435" s="19"/>
      <c r="BW435" s="19"/>
      <c r="BX435" s="19"/>
      <c r="BY435" s="19"/>
      <c r="BZ435" s="19"/>
      <c r="CA435" s="19"/>
      <c r="CB435" s="19"/>
      <c r="CC435" s="19"/>
      <c r="CD435" s="19"/>
      <c r="CE435" s="19"/>
      <c r="CF435" s="19"/>
      <c r="CG435" s="19"/>
      <c r="CH435" s="19"/>
      <c r="CI435" s="19"/>
      <c r="CJ435" s="19"/>
      <c r="CK435" s="19"/>
      <c r="CL435" s="19"/>
      <c r="CM435" s="19"/>
      <c r="CN435" s="19"/>
      <c r="CO435" s="19"/>
      <c r="CP435" s="19"/>
      <c r="CQ435" s="19"/>
      <c r="CR435" s="19"/>
      <c r="CS435" s="19"/>
      <c r="CT435" s="19"/>
      <c r="CU435" s="19"/>
      <c r="CV435" s="19"/>
      <c r="CW435" s="19"/>
      <c r="CX435" s="19"/>
      <c r="CY435" s="19"/>
      <c r="CZ435" s="19"/>
      <c r="DA435" s="19"/>
      <c r="DB435" s="19">
        <v>1</v>
      </c>
      <c r="DC435" s="19"/>
      <c r="DD435" s="19"/>
      <c r="DE435" s="19"/>
      <c r="DF435" s="19"/>
      <c r="DG435" s="19"/>
      <c r="DH435" s="19"/>
      <c r="DI435" s="19"/>
      <c r="DJ435" s="19"/>
      <c r="DK435" s="19"/>
      <c r="DL435" s="19"/>
      <c r="DM435" s="19"/>
      <c r="DN435" s="19"/>
      <c r="DO435" s="19"/>
      <c r="DP435" s="19"/>
      <c r="DQ435" s="19"/>
      <c r="DR435" s="19"/>
      <c r="DS435" s="19"/>
      <c r="DT435" s="23"/>
      <c r="DU435" s="19"/>
      <c r="DV435" s="19"/>
      <c r="DW435" s="23"/>
      <c r="DX435" s="18"/>
      <c r="DY435" s="18"/>
      <c r="DZ435" s="22"/>
      <c r="EA435" s="19"/>
      <c r="EB435" s="19"/>
      <c r="EC435" s="19"/>
      <c r="ED435" s="19"/>
      <c r="EE435" s="19"/>
      <c r="EF435" s="19"/>
      <c r="EG435" s="23"/>
      <c r="EH435" s="18"/>
      <c r="EI435" s="18"/>
      <c r="EJ435" s="18"/>
      <c r="EK435" s="18"/>
      <c r="EL435" s="18"/>
      <c r="EM435" s="18"/>
      <c r="EN435" s="22"/>
      <c r="EO435" s="18"/>
      <c r="EP435" s="18"/>
      <c r="EQ435" s="18"/>
      <c r="ER435" s="18"/>
      <c r="ES435" s="18"/>
      <c r="ET435" s="18"/>
      <c r="EU435" s="22"/>
      <c r="FI435" s="18"/>
      <c r="FJ435" s="18"/>
      <c r="FK435" s="18"/>
      <c r="FL435" s="18"/>
      <c r="FM435" s="18"/>
      <c r="FN435" s="18"/>
      <c r="FO435" s="18"/>
      <c r="FP435" s="18"/>
      <c r="FQ435" s="18"/>
      <c r="FR435" s="18"/>
      <c r="FS435" s="18"/>
      <c r="FT435" s="18"/>
      <c r="FU435" s="18"/>
      <c r="FV435" s="58"/>
      <c r="FW435" s="19"/>
      <c r="FX435" s="19"/>
      <c r="FY435" s="19"/>
      <c r="FZ435" s="19"/>
      <c r="GA435" s="19"/>
      <c r="GB435" s="19"/>
      <c r="GC435" s="19"/>
      <c r="GD435" s="19"/>
      <c r="GE435" s="19"/>
      <c r="GF435" s="19"/>
      <c r="GG435" s="19"/>
      <c r="GH435" s="19"/>
      <c r="GI435" s="19"/>
      <c r="GJ435" s="19"/>
      <c r="GK435" s="19"/>
      <c r="GL435" s="19"/>
      <c r="GM435" s="19"/>
      <c r="GN435" s="19"/>
      <c r="GO435" s="19"/>
      <c r="GP435" s="19"/>
      <c r="GQ435" s="19"/>
      <c r="GR435" s="19"/>
      <c r="GS435" s="19"/>
      <c r="GT435" s="19"/>
      <c r="GU435" s="19"/>
      <c r="GV435" s="19"/>
      <c r="GW435" s="19"/>
      <c r="GX435" s="19"/>
      <c r="GY435" s="19"/>
      <c r="GZ435" s="59"/>
      <c r="HA435" s="19"/>
      <c r="HB435" s="19"/>
      <c r="HC435" s="19"/>
      <c r="HD435" s="19"/>
      <c r="HE435" s="19"/>
      <c r="HF435" s="19"/>
      <c r="HG435" s="19"/>
      <c r="HH435" s="19"/>
      <c r="HI435" s="19"/>
      <c r="HJ435" s="19"/>
      <c r="HK435" s="19"/>
      <c r="HL435" s="19"/>
      <c r="HM435" s="19"/>
      <c r="HN435" s="19"/>
      <c r="HO435" s="19"/>
      <c r="HP435" s="19"/>
    </row>
    <row r="436" spans="2:224" ht="15.75" thickBot="1" x14ac:dyDescent="0.3">
      <c r="B436">
        <v>1010</v>
      </c>
      <c r="C436">
        <v>337</v>
      </c>
      <c r="D436" s="62">
        <v>44161</v>
      </c>
      <c r="E436" t="s">
        <v>1340</v>
      </c>
      <c r="F436" t="s">
        <v>1341</v>
      </c>
      <c r="G436">
        <v>0</v>
      </c>
      <c r="H436">
        <v>0</v>
      </c>
      <c r="I436" t="s">
        <v>1342</v>
      </c>
      <c r="J436" t="s">
        <v>20</v>
      </c>
      <c r="K436" t="s">
        <v>90</v>
      </c>
      <c r="L436" t="s">
        <v>1342</v>
      </c>
      <c r="M436" t="s">
        <v>2378</v>
      </c>
      <c r="N436" t="s">
        <v>2379</v>
      </c>
      <c r="O436" t="s">
        <v>2382</v>
      </c>
      <c r="P436" t="s">
        <v>2382</v>
      </c>
      <c r="R436">
        <v>79.7</v>
      </c>
      <c r="S436">
        <v>11.9</v>
      </c>
      <c r="T436" t="s">
        <v>2395</v>
      </c>
      <c r="Y436" s="18"/>
      <c r="Z436" s="18"/>
      <c r="AA436" s="18"/>
      <c r="AB436" s="18"/>
      <c r="AC436" s="18"/>
      <c r="AD436" s="18"/>
      <c r="AE436" s="18"/>
      <c r="AF436" s="18"/>
      <c r="AG436" s="18">
        <v>2</v>
      </c>
      <c r="AH436">
        <v>1</v>
      </c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>
        <v>0</v>
      </c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  <c r="BM436" s="19"/>
      <c r="BN436" s="19"/>
      <c r="BO436" s="19"/>
      <c r="BP436" s="19"/>
      <c r="BQ436" s="19"/>
      <c r="BR436" s="19"/>
      <c r="BS436" s="19"/>
      <c r="BT436" s="19"/>
      <c r="BU436" s="19">
        <v>2</v>
      </c>
      <c r="BV436" s="19">
        <v>1</v>
      </c>
      <c r="BW436" s="19"/>
      <c r="BX436" s="19"/>
      <c r="BY436" s="19"/>
      <c r="BZ436" s="19"/>
      <c r="CA436" s="19"/>
      <c r="CB436" s="19"/>
      <c r="CC436" s="19"/>
      <c r="CD436" s="19"/>
      <c r="CE436" s="19"/>
      <c r="CF436" s="19"/>
      <c r="CG436" s="19"/>
      <c r="CH436" s="19"/>
      <c r="CI436" s="19"/>
      <c r="CJ436" s="19"/>
      <c r="CK436" s="19"/>
      <c r="CL436" s="19"/>
      <c r="CM436" s="19"/>
      <c r="CN436" s="19"/>
      <c r="CO436" s="19"/>
      <c r="CP436" s="19"/>
      <c r="CQ436" s="19"/>
      <c r="CR436" s="19"/>
      <c r="CS436" s="19"/>
      <c r="CT436" s="19"/>
      <c r="CU436" s="19"/>
      <c r="CV436" s="19"/>
      <c r="CW436" s="19"/>
      <c r="CX436" s="19"/>
      <c r="CY436" s="19"/>
      <c r="CZ436" s="19"/>
      <c r="DA436" s="19"/>
      <c r="DB436" s="19"/>
      <c r="DC436" s="19"/>
      <c r="DD436" s="19"/>
      <c r="DE436" s="19"/>
      <c r="DF436" s="19"/>
      <c r="DG436" s="19"/>
      <c r="DH436" s="19"/>
      <c r="DI436" s="19"/>
      <c r="DJ436" s="19"/>
      <c r="DK436" s="19"/>
      <c r="DL436" s="19"/>
      <c r="DM436" s="19"/>
      <c r="DN436" s="19"/>
      <c r="DO436" s="19"/>
      <c r="DP436" s="19"/>
      <c r="DQ436" s="19"/>
      <c r="DR436" s="19"/>
      <c r="DS436" s="19"/>
      <c r="DT436" s="23"/>
      <c r="DU436" s="19"/>
      <c r="DV436" s="19"/>
      <c r="DW436" s="23"/>
      <c r="DX436" s="18"/>
      <c r="DY436" s="18"/>
      <c r="DZ436" s="22"/>
      <c r="EA436" s="19"/>
      <c r="EB436" s="19"/>
      <c r="EC436" s="19"/>
      <c r="ED436" s="19"/>
      <c r="EE436" s="19"/>
      <c r="EF436" s="19"/>
      <c r="EG436" s="23"/>
      <c r="EH436" s="18"/>
      <c r="EI436" s="18"/>
      <c r="EJ436" s="18"/>
      <c r="EK436" s="18"/>
      <c r="EL436" s="18"/>
      <c r="EM436" s="18"/>
      <c r="EN436" s="22"/>
      <c r="EO436" s="18"/>
      <c r="EP436" s="18"/>
      <c r="EQ436" s="18"/>
      <c r="ER436" s="18"/>
      <c r="ES436" s="18"/>
      <c r="ET436" s="18"/>
      <c r="EU436" s="22"/>
      <c r="FI436" s="18"/>
      <c r="FJ436" s="18"/>
      <c r="FK436" s="18"/>
      <c r="FL436" s="18"/>
      <c r="FM436" s="18"/>
      <c r="FN436" s="18"/>
      <c r="FO436" s="18"/>
      <c r="FP436" s="18"/>
      <c r="FQ436" s="18"/>
      <c r="FR436" s="18"/>
      <c r="FS436" s="18"/>
      <c r="FT436" s="18"/>
      <c r="FU436" s="18"/>
      <c r="FV436" s="58"/>
      <c r="FW436" s="19"/>
      <c r="FX436" s="19"/>
      <c r="FY436" s="19"/>
      <c r="FZ436" s="19"/>
      <c r="GA436" s="19"/>
      <c r="GB436" s="19"/>
      <c r="GC436" s="19"/>
      <c r="GD436" s="19"/>
      <c r="GE436" s="19"/>
      <c r="GF436" s="19"/>
      <c r="GG436" s="19"/>
      <c r="GH436" s="19"/>
      <c r="GI436" s="19"/>
      <c r="GJ436" s="19"/>
      <c r="GK436" s="19"/>
      <c r="GL436" s="19"/>
      <c r="GM436" s="19"/>
      <c r="GN436" s="19"/>
      <c r="GO436" s="19"/>
      <c r="GP436" s="19"/>
      <c r="GQ436" s="19"/>
      <c r="GR436" s="19"/>
      <c r="GS436" s="19"/>
      <c r="GT436" s="19"/>
      <c r="GU436" s="19"/>
      <c r="GV436" s="19"/>
      <c r="GW436" s="19"/>
      <c r="GX436" s="19"/>
      <c r="GY436" s="19"/>
      <c r="GZ436" s="59"/>
      <c r="HA436" s="19"/>
      <c r="HB436" s="19"/>
      <c r="HC436" s="19"/>
      <c r="HD436" s="19"/>
      <c r="HE436" s="19"/>
      <c r="HF436" s="19"/>
      <c r="HG436" s="19"/>
      <c r="HH436" s="19"/>
      <c r="HI436" s="19"/>
      <c r="HJ436" s="19"/>
      <c r="HK436" s="19"/>
      <c r="HL436" s="19"/>
      <c r="HM436" s="19"/>
      <c r="HN436" s="19"/>
      <c r="HO436" s="19"/>
      <c r="HP436" s="19"/>
    </row>
    <row r="437" spans="2:224" ht="15.75" thickBot="1" x14ac:dyDescent="0.3">
      <c r="B437">
        <v>1004</v>
      </c>
      <c r="C437">
        <v>760</v>
      </c>
      <c r="D437" s="62">
        <v>44157</v>
      </c>
      <c r="E437" t="s">
        <v>281</v>
      </c>
      <c r="F437">
        <v>31971310432</v>
      </c>
      <c r="G437">
        <v>0</v>
      </c>
      <c r="H437">
        <v>0</v>
      </c>
      <c r="I437" t="s">
        <v>282</v>
      </c>
      <c r="J437" t="s">
        <v>20</v>
      </c>
      <c r="K437" t="s">
        <v>72</v>
      </c>
      <c r="L437" t="s">
        <v>282</v>
      </c>
      <c r="M437" t="s">
        <v>2378</v>
      </c>
      <c r="N437" t="s">
        <v>2379</v>
      </c>
      <c r="O437" t="s">
        <v>2382</v>
      </c>
      <c r="P437" t="s">
        <v>2382</v>
      </c>
      <c r="R437">
        <v>340</v>
      </c>
      <c r="S437">
        <v>11.9</v>
      </c>
      <c r="T437" t="s">
        <v>2395</v>
      </c>
      <c r="Y437" s="18"/>
      <c r="Z437" s="18"/>
      <c r="AA437" s="18"/>
      <c r="AB437" s="18"/>
      <c r="AC437" s="18"/>
      <c r="AD437" s="18"/>
      <c r="AE437" s="18"/>
      <c r="AF437" s="18"/>
      <c r="AG437" s="18"/>
      <c r="AH437">
        <v>0</v>
      </c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>
        <v>0</v>
      </c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  <c r="BM437" s="19"/>
      <c r="BN437" s="19"/>
      <c r="BO437" s="19"/>
      <c r="BP437" s="19"/>
      <c r="BQ437" s="19"/>
      <c r="BR437" s="19"/>
      <c r="BS437" s="19"/>
      <c r="BT437" s="19"/>
      <c r="BU437" s="19"/>
      <c r="BV437" s="19"/>
      <c r="BW437" s="19"/>
      <c r="BX437" s="19"/>
      <c r="BY437" s="19"/>
      <c r="BZ437" s="19"/>
      <c r="CA437" s="19"/>
      <c r="CB437" s="19"/>
      <c r="CC437" s="19"/>
      <c r="CD437" s="19"/>
      <c r="CE437" s="19"/>
      <c r="CF437" s="19"/>
      <c r="CG437" s="19"/>
      <c r="CH437" s="19"/>
      <c r="CI437" s="19"/>
      <c r="CJ437" s="19"/>
      <c r="CK437" s="19"/>
      <c r="CL437" s="19"/>
      <c r="CM437" s="19"/>
      <c r="CN437" s="19"/>
      <c r="CO437" s="19"/>
      <c r="CP437" s="19"/>
      <c r="CQ437" s="19"/>
      <c r="CR437" s="19"/>
      <c r="CS437" s="19"/>
      <c r="CT437" s="19"/>
      <c r="CU437" s="19"/>
      <c r="CV437" s="19"/>
      <c r="CW437" s="19"/>
      <c r="CX437" s="19"/>
      <c r="CY437" s="19"/>
      <c r="CZ437" s="19"/>
      <c r="DA437" s="19"/>
      <c r="DB437" s="19"/>
      <c r="DC437" s="19"/>
      <c r="DD437" s="19"/>
      <c r="DE437" s="19"/>
      <c r="DF437" s="19"/>
      <c r="DG437" s="19"/>
      <c r="DH437" s="19"/>
      <c r="DI437" s="19"/>
      <c r="DJ437" s="19"/>
      <c r="DK437" s="19"/>
      <c r="DL437" s="19"/>
      <c r="DM437" s="19"/>
      <c r="DN437" s="19"/>
      <c r="DO437" s="19"/>
      <c r="DP437" s="19"/>
      <c r="DQ437" s="19"/>
      <c r="DR437" s="19"/>
      <c r="DS437" s="19"/>
      <c r="DT437" s="23"/>
      <c r="DU437" s="19"/>
      <c r="DV437" s="19"/>
      <c r="DW437" s="23"/>
      <c r="DX437" s="18"/>
      <c r="DY437" s="18"/>
      <c r="DZ437" s="22"/>
      <c r="EA437" s="19"/>
      <c r="EB437" s="19"/>
      <c r="EC437" s="19"/>
      <c r="ED437" s="19"/>
      <c r="EE437" s="19"/>
      <c r="EF437" s="19"/>
      <c r="EG437" s="23"/>
      <c r="EH437" s="18"/>
      <c r="EI437" s="18"/>
      <c r="EJ437" s="18"/>
      <c r="EK437" s="18"/>
      <c r="EL437" s="18"/>
      <c r="EM437" s="18"/>
      <c r="EN437" s="22"/>
      <c r="EO437" s="18"/>
      <c r="EP437" s="18"/>
      <c r="EQ437" s="18"/>
      <c r="ER437" s="18"/>
      <c r="ES437" s="18"/>
      <c r="ET437" s="18"/>
      <c r="EU437" s="22"/>
      <c r="EX437">
        <v>2.6219999999999999</v>
      </c>
      <c r="EY437">
        <v>2</v>
      </c>
      <c r="FI437" s="18"/>
      <c r="FJ437" s="18"/>
      <c r="FK437" s="18"/>
      <c r="FL437" s="18"/>
      <c r="FM437" s="18"/>
      <c r="FN437" s="18"/>
      <c r="FO437" s="18"/>
      <c r="FP437" s="18"/>
      <c r="FQ437" s="18"/>
      <c r="FR437" s="18"/>
      <c r="FS437" s="18"/>
      <c r="FT437" s="18"/>
      <c r="FU437" s="18"/>
      <c r="FV437" s="58"/>
      <c r="FW437" s="19"/>
      <c r="FX437" s="19"/>
      <c r="FY437" s="19"/>
      <c r="FZ437" s="19"/>
      <c r="GA437" s="19"/>
      <c r="GB437" s="19"/>
      <c r="GC437" s="19"/>
      <c r="GD437" s="19"/>
      <c r="GE437" s="19"/>
      <c r="GF437" s="19"/>
      <c r="GG437" s="19"/>
      <c r="GH437" s="19"/>
      <c r="GI437" s="19"/>
      <c r="GJ437" s="19"/>
      <c r="GK437" s="19"/>
      <c r="GL437" s="19"/>
      <c r="GM437" s="19"/>
      <c r="GN437" s="19"/>
      <c r="GO437" s="19"/>
      <c r="GP437" s="19"/>
      <c r="GQ437" s="19"/>
      <c r="GR437" s="19"/>
      <c r="GS437" s="19"/>
      <c r="GT437" s="19"/>
      <c r="GU437" s="19"/>
      <c r="GV437" s="19"/>
      <c r="GW437" s="19"/>
      <c r="GX437" s="19"/>
      <c r="GY437" s="19"/>
      <c r="GZ437" s="59"/>
      <c r="HA437" s="19"/>
      <c r="HB437" s="19"/>
      <c r="HC437" s="19"/>
      <c r="HD437" s="19"/>
      <c r="HE437" s="19"/>
      <c r="HF437" s="19"/>
      <c r="HG437" s="19"/>
      <c r="HH437" s="19"/>
      <c r="HI437" s="19"/>
      <c r="HJ437" s="19"/>
      <c r="HK437" s="19"/>
      <c r="HL437" s="19"/>
      <c r="HM437" s="19"/>
      <c r="HN437" s="19"/>
      <c r="HO437" s="19"/>
      <c r="HP437" s="19"/>
    </row>
    <row r="438" spans="2:224" ht="15.75" thickBot="1" x14ac:dyDescent="0.3">
      <c r="B438">
        <v>1003</v>
      </c>
      <c r="C438">
        <v>854</v>
      </c>
      <c r="D438" s="62">
        <v>44157</v>
      </c>
      <c r="E438" t="s">
        <v>2850</v>
      </c>
      <c r="F438">
        <v>31999109102</v>
      </c>
      <c r="G438" t="s">
        <v>2852</v>
      </c>
      <c r="H438">
        <v>0</v>
      </c>
      <c r="I438" t="s">
        <v>2851</v>
      </c>
      <c r="J438" t="s">
        <v>20</v>
      </c>
      <c r="K438" t="s">
        <v>72</v>
      </c>
      <c r="L438" t="s">
        <v>2851</v>
      </c>
      <c r="M438" t="s">
        <v>2378</v>
      </c>
      <c r="N438" t="s">
        <v>2379</v>
      </c>
      <c r="O438" t="s">
        <v>2381</v>
      </c>
      <c r="P438">
        <v>10</v>
      </c>
      <c r="R438">
        <v>199.9</v>
      </c>
      <c r="S438">
        <v>11.9</v>
      </c>
      <c r="T438" t="s">
        <v>2430</v>
      </c>
      <c r="U438">
        <v>10</v>
      </c>
      <c r="V438" t="s">
        <v>3098</v>
      </c>
      <c r="Y438" s="18"/>
      <c r="Z438" s="18"/>
      <c r="AA438" s="18"/>
      <c r="AB438" s="18"/>
      <c r="AC438" s="18"/>
      <c r="AD438" s="18">
        <v>0.5</v>
      </c>
      <c r="AE438" s="18"/>
      <c r="AF438" s="18"/>
      <c r="AG438" s="18">
        <v>1</v>
      </c>
      <c r="AH438">
        <v>1</v>
      </c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>
        <v>0</v>
      </c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  <c r="BM438" s="19"/>
      <c r="BN438" s="19"/>
      <c r="BO438" s="19"/>
      <c r="BP438" s="19"/>
      <c r="BQ438" s="19"/>
      <c r="BR438" s="19">
        <v>1</v>
      </c>
      <c r="BS438" s="19"/>
      <c r="BT438" s="19"/>
      <c r="BU438" s="19">
        <v>1</v>
      </c>
      <c r="BV438" s="19">
        <v>1</v>
      </c>
      <c r="BW438" s="19"/>
      <c r="BX438" s="19"/>
      <c r="BY438" s="19"/>
      <c r="BZ438" s="19"/>
      <c r="CA438" s="19"/>
      <c r="CB438" s="19"/>
      <c r="CC438" s="19"/>
      <c r="CD438" s="19"/>
      <c r="CE438" s="19"/>
      <c r="CF438" s="19"/>
      <c r="CG438" s="19"/>
      <c r="CH438" s="19"/>
      <c r="CI438" s="19"/>
      <c r="CJ438" s="19"/>
      <c r="CK438" s="19"/>
      <c r="CL438" s="19"/>
      <c r="CM438" s="19"/>
      <c r="CN438" s="19"/>
      <c r="CO438" s="19"/>
      <c r="CP438" s="19"/>
      <c r="CQ438" s="19"/>
      <c r="CR438" s="19"/>
      <c r="CS438" s="19"/>
      <c r="CT438" s="19"/>
      <c r="CU438" s="19"/>
      <c r="CV438" s="19"/>
      <c r="CW438" s="19"/>
      <c r="CX438" s="19"/>
      <c r="CY438" s="19"/>
      <c r="CZ438" s="19"/>
      <c r="DA438" s="19"/>
      <c r="DB438" s="19"/>
      <c r="DC438" s="19"/>
      <c r="DD438" s="19"/>
      <c r="DE438" s="19"/>
      <c r="DF438" s="19"/>
      <c r="DG438" s="19"/>
      <c r="DH438" s="19"/>
      <c r="DI438" s="19"/>
      <c r="DJ438" s="19"/>
      <c r="DK438" s="19"/>
      <c r="DL438" s="19"/>
      <c r="DM438" s="19"/>
      <c r="DN438" s="19"/>
      <c r="DO438" s="19"/>
      <c r="DP438" s="19"/>
      <c r="DQ438" s="19"/>
      <c r="DR438" s="19"/>
      <c r="DS438" s="19"/>
      <c r="DT438" s="23"/>
      <c r="DU438" s="19"/>
      <c r="DV438" s="19"/>
      <c r="DW438" s="23"/>
      <c r="DX438" s="18"/>
      <c r="DY438" s="18"/>
      <c r="DZ438" s="22"/>
      <c r="EA438" s="19"/>
      <c r="EB438" s="19"/>
      <c r="EC438" s="19"/>
      <c r="ED438" s="19"/>
      <c r="EE438" s="19"/>
      <c r="EF438" s="19"/>
      <c r="EG438" s="23"/>
      <c r="EH438" s="18"/>
      <c r="EI438" s="18"/>
      <c r="EJ438" s="18"/>
      <c r="EK438" s="18"/>
      <c r="EL438" s="18"/>
      <c r="EM438" s="18"/>
      <c r="EN438" s="22"/>
      <c r="EO438" s="18"/>
      <c r="EP438" s="18"/>
      <c r="EQ438" s="18"/>
      <c r="ER438" s="18"/>
      <c r="ES438" s="18"/>
      <c r="ET438" s="18"/>
      <c r="EU438" s="22"/>
      <c r="EX438">
        <v>1.204</v>
      </c>
      <c r="EY438">
        <v>1</v>
      </c>
      <c r="FI438" s="18"/>
      <c r="FJ438" s="18">
        <v>0.9</v>
      </c>
      <c r="FK438" s="18"/>
      <c r="FL438" s="18"/>
      <c r="FM438" s="18"/>
      <c r="FN438" s="18"/>
      <c r="FO438" s="18"/>
      <c r="FP438" s="18"/>
      <c r="FQ438" s="18"/>
      <c r="FR438" s="18"/>
      <c r="FS438" s="18"/>
      <c r="FT438" s="18"/>
      <c r="FU438" s="18"/>
      <c r="FV438" s="58"/>
      <c r="FW438" s="19"/>
      <c r="FX438" s="19"/>
      <c r="FY438" s="19"/>
      <c r="FZ438" s="19"/>
      <c r="GA438" s="19"/>
      <c r="GB438" s="19"/>
      <c r="GC438" s="19"/>
      <c r="GD438" s="19"/>
      <c r="GE438" s="19"/>
      <c r="GF438" s="19"/>
      <c r="GG438" s="19"/>
      <c r="GH438" s="19"/>
      <c r="GI438" s="19"/>
      <c r="GJ438" s="19"/>
      <c r="GK438" s="19"/>
      <c r="GL438" s="19"/>
      <c r="GM438" s="19"/>
      <c r="GN438" s="19">
        <v>1</v>
      </c>
      <c r="GO438" s="19"/>
      <c r="GP438" s="19"/>
      <c r="GQ438" s="19"/>
      <c r="GR438" s="19"/>
      <c r="GS438" s="19"/>
      <c r="GT438" s="19"/>
      <c r="GU438" s="19"/>
      <c r="GV438" s="19"/>
      <c r="GW438" s="19"/>
      <c r="GX438" s="19"/>
      <c r="GY438" s="19"/>
      <c r="GZ438" s="59"/>
      <c r="HA438" s="19"/>
      <c r="HB438" s="19"/>
      <c r="HC438" s="19"/>
      <c r="HD438" s="19"/>
      <c r="HE438" s="19"/>
      <c r="HF438" s="19"/>
      <c r="HG438" s="19"/>
      <c r="HH438" s="19"/>
      <c r="HI438" s="19"/>
      <c r="HJ438" s="19"/>
      <c r="HK438" s="19"/>
      <c r="HL438" s="19"/>
      <c r="HM438" s="19"/>
      <c r="HN438" s="19"/>
      <c r="HO438" s="19"/>
      <c r="HP438" s="19"/>
    </row>
    <row r="439" spans="2:224" ht="15.75" thickBot="1" x14ac:dyDescent="0.3">
      <c r="B439">
        <v>1001</v>
      </c>
      <c r="C439">
        <v>308</v>
      </c>
      <c r="D439" s="62">
        <v>44157</v>
      </c>
      <c r="E439" t="s">
        <v>1440</v>
      </c>
      <c r="F439" t="s">
        <v>1441</v>
      </c>
      <c r="G439">
        <v>0</v>
      </c>
      <c r="H439">
        <v>35108</v>
      </c>
      <c r="I439" t="s">
        <v>1442</v>
      </c>
      <c r="J439" t="s">
        <v>20</v>
      </c>
      <c r="K439" t="s">
        <v>298</v>
      </c>
      <c r="L439" t="s">
        <v>1442</v>
      </c>
      <c r="M439" t="s">
        <v>2378</v>
      </c>
      <c r="N439" t="s">
        <v>2403</v>
      </c>
      <c r="O439" t="s">
        <v>2381</v>
      </c>
      <c r="P439" t="s">
        <v>2431</v>
      </c>
      <c r="R439">
        <v>250</v>
      </c>
      <c r="S439">
        <v>11.9</v>
      </c>
      <c r="T439" t="s">
        <v>2395</v>
      </c>
      <c r="Y439" s="18"/>
      <c r="Z439" s="18"/>
      <c r="AA439" s="18"/>
      <c r="AB439" s="18"/>
      <c r="AC439" s="18"/>
      <c r="AD439" s="18"/>
      <c r="AE439" s="18">
        <v>0.5</v>
      </c>
      <c r="AF439" s="18"/>
      <c r="AG439" s="18">
        <v>1</v>
      </c>
      <c r="AH439">
        <v>1</v>
      </c>
      <c r="AI439" s="18"/>
      <c r="AJ439" s="18"/>
      <c r="AK439" s="18"/>
      <c r="AL439" s="18">
        <v>0.5</v>
      </c>
      <c r="AM439" s="18"/>
      <c r="AN439" s="18"/>
      <c r="AO439" s="18"/>
      <c r="AP439" s="18"/>
      <c r="AQ439" s="18"/>
      <c r="AR439" s="18"/>
      <c r="AS439" s="18"/>
      <c r="AT439" s="18"/>
      <c r="AU439">
        <v>0</v>
      </c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  <c r="BM439" s="19"/>
      <c r="BN439" s="19"/>
      <c r="BO439" s="19"/>
      <c r="BP439" s="19"/>
      <c r="BQ439" s="19"/>
      <c r="BR439" s="19"/>
      <c r="BS439" s="19">
        <v>1</v>
      </c>
      <c r="BT439" s="19"/>
      <c r="BU439" s="19">
        <v>1</v>
      </c>
      <c r="BV439" s="19">
        <v>1</v>
      </c>
      <c r="BW439" s="19"/>
      <c r="BX439" s="19"/>
      <c r="BY439" s="19"/>
      <c r="BZ439" s="19">
        <v>1</v>
      </c>
      <c r="CA439" s="19"/>
      <c r="CB439" s="19"/>
      <c r="CC439" s="19"/>
      <c r="CD439" s="19"/>
      <c r="CE439" s="19"/>
      <c r="CF439" s="19"/>
      <c r="CG439" s="19"/>
      <c r="CH439" s="19"/>
      <c r="CI439" s="19"/>
      <c r="CJ439" s="19"/>
      <c r="CK439" s="19"/>
      <c r="CL439" s="19"/>
      <c r="CM439" s="19"/>
      <c r="CN439" s="19"/>
      <c r="CO439" s="19"/>
      <c r="CP439" s="19"/>
      <c r="CQ439" s="19"/>
      <c r="CR439" s="19"/>
      <c r="CS439" s="19"/>
      <c r="CT439" s="19"/>
      <c r="CU439" s="19"/>
      <c r="CV439" s="19"/>
      <c r="CW439" s="19"/>
      <c r="CX439" s="19"/>
      <c r="CY439" s="19"/>
      <c r="CZ439" s="19"/>
      <c r="DA439" s="19"/>
      <c r="DB439" s="19"/>
      <c r="DC439" s="19"/>
      <c r="DD439" s="19"/>
      <c r="DE439" s="19"/>
      <c r="DF439" s="19"/>
      <c r="DG439" s="19"/>
      <c r="DH439" s="19"/>
      <c r="DI439" s="19"/>
      <c r="DJ439" s="19"/>
      <c r="DK439" s="19"/>
      <c r="DL439" s="19"/>
      <c r="DM439" s="19"/>
      <c r="DN439" s="19"/>
      <c r="DO439" s="19"/>
      <c r="DP439" s="19"/>
      <c r="DQ439" s="19"/>
      <c r="DR439" s="19"/>
      <c r="DS439" s="19"/>
      <c r="DT439" s="23"/>
      <c r="DU439" s="19"/>
      <c r="DV439" s="19"/>
      <c r="DW439" s="23"/>
      <c r="DX439" s="18"/>
      <c r="DY439" s="18"/>
      <c r="DZ439" s="22"/>
      <c r="EA439" s="19"/>
      <c r="EB439" s="19"/>
      <c r="EC439" s="19"/>
      <c r="ED439" s="19"/>
      <c r="EE439" s="19"/>
      <c r="EF439" s="19"/>
      <c r="EG439" s="23"/>
      <c r="EH439" s="18"/>
      <c r="EI439" s="18"/>
      <c r="EJ439" s="18"/>
      <c r="EK439" s="18"/>
      <c r="EL439" s="18"/>
      <c r="EM439" s="18"/>
      <c r="EN439" s="22"/>
      <c r="EO439" s="18"/>
      <c r="EP439" s="18"/>
      <c r="EQ439" s="18"/>
      <c r="ER439" s="18"/>
      <c r="ES439" s="18"/>
      <c r="ET439" s="18"/>
      <c r="EU439" s="22"/>
      <c r="EX439">
        <v>1.1321000000000001</v>
      </c>
      <c r="EY439">
        <v>1</v>
      </c>
      <c r="FI439" s="18"/>
      <c r="FJ439" s="18"/>
      <c r="FK439" s="18"/>
      <c r="FL439" s="18"/>
      <c r="FM439" s="18"/>
      <c r="FN439" s="18"/>
      <c r="FO439" s="18"/>
      <c r="FP439" s="18"/>
      <c r="FQ439" s="18"/>
      <c r="FR439" s="18"/>
      <c r="FS439" s="18"/>
      <c r="FT439" s="18"/>
      <c r="FU439" s="18"/>
      <c r="FV439" s="58"/>
      <c r="FW439" s="19"/>
      <c r="FX439" s="19"/>
      <c r="FY439" s="19"/>
      <c r="FZ439" s="19"/>
      <c r="GA439" s="19"/>
      <c r="GB439" s="19"/>
      <c r="GC439" s="19"/>
      <c r="GD439" s="19"/>
      <c r="GE439" s="19"/>
      <c r="GF439" s="19"/>
      <c r="GG439" s="19"/>
      <c r="GH439" s="19"/>
      <c r="GI439" s="19"/>
      <c r="GJ439" s="19"/>
      <c r="GK439" s="19"/>
      <c r="GL439" s="19"/>
      <c r="GM439" s="19"/>
      <c r="GN439" s="19"/>
      <c r="GO439" s="19"/>
      <c r="GP439" s="19"/>
      <c r="GQ439" s="19"/>
      <c r="GR439" s="19"/>
      <c r="GS439" s="19"/>
      <c r="GT439" s="19"/>
      <c r="GU439" s="19"/>
      <c r="GV439" s="19"/>
      <c r="GW439" s="19"/>
      <c r="GX439" s="19"/>
      <c r="GY439" s="19"/>
      <c r="GZ439" s="59"/>
      <c r="HA439" s="19"/>
      <c r="HB439" s="19"/>
      <c r="HC439" s="19"/>
      <c r="HD439" s="19"/>
      <c r="HE439" s="19"/>
      <c r="HF439" s="19"/>
      <c r="HG439" s="19"/>
      <c r="HH439" s="19"/>
      <c r="HI439" s="19"/>
      <c r="HJ439" s="19"/>
      <c r="HK439" s="19"/>
      <c r="HL439" s="19"/>
      <c r="HM439" s="19"/>
      <c r="HN439" s="19"/>
      <c r="HO439" s="19"/>
      <c r="HP439" s="19"/>
    </row>
    <row r="440" spans="2:224" ht="15.75" thickBot="1" x14ac:dyDescent="0.3">
      <c r="B440">
        <v>1000</v>
      </c>
      <c r="C440">
        <v>545</v>
      </c>
      <c r="D440" s="62">
        <v>44156</v>
      </c>
      <c r="E440" t="s">
        <v>820</v>
      </c>
      <c r="F440">
        <v>31973449705</v>
      </c>
      <c r="G440" t="s">
        <v>821</v>
      </c>
      <c r="H440">
        <v>0</v>
      </c>
      <c r="I440" t="s">
        <v>822</v>
      </c>
      <c r="J440" t="s">
        <v>20</v>
      </c>
      <c r="K440" t="s">
        <v>233</v>
      </c>
      <c r="L440" t="s">
        <v>822</v>
      </c>
      <c r="M440" t="s">
        <v>2378</v>
      </c>
      <c r="N440" t="s">
        <v>2379</v>
      </c>
      <c r="O440" t="s">
        <v>2382</v>
      </c>
      <c r="P440" t="s">
        <v>2382</v>
      </c>
      <c r="R440">
        <v>136.77000000000001</v>
      </c>
      <c r="S440">
        <v>11.9</v>
      </c>
      <c r="T440" t="s">
        <v>2426</v>
      </c>
      <c r="Y440" s="18"/>
      <c r="Z440" s="18"/>
      <c r="AA440" s="18"/>
      <c r="AB440" s="18"/>
      <c r="AC440" s="18"/>
      <c r="AD440" s="18"/>
      <c r="AE440" s="18"/>
      <c r="AF440" s="18"/>
      <c r="AG440" s="18"/>
      <c r="AH440">
        <v>0</v>
      </c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>
        <v>0</v>
      </c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  <c r="BM440" s="19"/>
      <c r="BN440" s="19"/>
      <c r="BO440" s="19"/>
      <c r="BP440" s="19"/>
      <c r="BQ440" s="19"/>
      <c r="BR440" s="19"/>
      <c r="BS440" s="19"/>
      <c r="BT440" s="19"/>
      <c r="BU440" s="19"/>
      <c r="BV440" s="19"/>
      <c r="BW440" s="19"/>
      <c r="BX440" s="19"/>
      <c r="BY440" s="19"/>
      <c r="BZ440" s="19"/>
      <c r="CA440" s="19"/>
      <c r="CB440" s="19"/>
      <c r="CC440" s="19"/>
      <c r="CD440" s="19"/>
      <c r="CE440" s="19"/>
      <c r="CF440" s="19"/>
      <c r="CG440" s="19"/>
      <c r="CH440" s="19"/>
      <c r="CI440" s="19"/>
      <c r="CJ440" s="19"/>
      <c r="CK440" s="19"/>
      <c r="CL440" s="19"/>
      <c r="CM440" s="19"/>
      <c r="CN440" s="19"/>
      <c r="CO440" s="19"/>
      <c r="CP440" s="19"/>
      <c r="CQ440" s="19"/>
      <c r="CR440" s="19"/>
      <c r="CS440" s="19"/>
      <c r="CT440" s="19"/>
      <c r="CU440" s="19"/>
      <c r="CV440" s="19"/>
      <c r="CW440" s="19"/>
      <c r="CX440" s="19"/>
      <c r="CY440" s="19"/>
      <c r="CZ440" s="19"/>
      <c r="DA440" s="19"/>
      <c r="DB440" s="19"/>
      <c r="DC440" s="19"/>
      <c r="DD440" s="19"/>
      <c r="DE440" s="19"/>
      <c r="DF440" s="19"/>
      <c r="DG440" s="19"/>
      <c r="DH440" s="19"/>
      <c r="DI440" s="19"/>
      <c r="DJ440" s="19"/>
      <c r="DK440" s="19"/>
      <c r="DL440" s="19"/>
      <c r="DM440" s="19"/>
      <c r="DN440" s="19"/>
      <c r="DO440" s="19"/>
      <c r="DP440" s="19"/>
      <c r="DQ440" s="19"/>
      <c r="DR440" s="19"/>
      <c r="DS440" s="19"/>
      <c r="DT440" s="23"/>
      <c r="DU440" s="19"/>
      <c r="DV440" s="19"/>
      <c r="DW440" s="23"/>
      <c r="DX440" s="18"/>
      <c r="DY440" s="18"/>
      <c r="DZ440" s="22"/>
      <c r="EA440" s="19"/>
      <c r="EB440" s="19"/>
      <c r="EC440" s="19"/>
      <c r="ED440" s="19"/>
      <c r="EE440" s="19"/>
      <c r="EF440" s="19"/>
      <c r="EG440" s="23"/>
      <c r="EH440" s="18"/>
      <c r="EI440" s="18"/>
      <c r="EJ440" s="18"/>
      <c r="EK440" s="18"/>
      <c r="EL440" s="18"/>
      <c r="EM440" s="18"/>
      <c r="EN440" s="22"/>
      <c r="EO440" s="18"/>
      <c r="EP440" s="18"/>
      <c r="EQ440" s="18"/>
      <c r="ER440" s="18"/>
      <c r="ES440" s="18"/>
      <c r="ET440" s="18"/>
      <c r="EU440" s="22"/>
      <c r="FI440" s="18"/>
      <c r="FJ440" s="18"/>
      <c r="FK440" s="18"/>
      <c r="FL440" s="18"/>
      <c r="FM440" s="18"/>
      <c r="FN440" s="18"/>
      <c r="FO440" s="18"/>
      <c r="FP440" s="18"/>
      <c r="FQ440" s="18">
        <v>1.0900000000000001</v>
      </c>
      <c r="FR440" s="18"/>
      <c r="FS440" s="18">
        <v>0.5</v>
      </c>
      <c r="FT440" s="18"/>
      <c r="FU440" s="18"/>
      <c r="FV440" s="58"/>
      <c r="FW440" s="19"/>
      <c r="FX440" s="19"/>
      <c r="FY440" s="19"/>
      <c r="FZ440" s="19"/>
      <c r="GA440" s="19"/>
      <c r="GB440" s="19"/>
      <c r="GC440" s="19"/>
      <c r="GD440" s="19"/>
      <c r="GE440" s="19"/>
      <c r="GF440" s="19"/>
      <c r="GG440" s="19"/>
      <c r="GH440" s="19"/>
      <c r="GI440" s="19"/>
      <c r="GJ440" s="19"/>
      <c r="GK440" s="19"/>
      <c r="GL440" s="19"/>
      <c r="GM440" s="19"/>
      <c r="GN440" s="19"/>
      <c r="GO440" s="19"/>
      <c r="GP440" s="19"/>
      <c r="GQ440" s="19"/>
      <c r="GR440" s="19"/>
      <c r="GS440" s="19"/>
      <c r="GT440" s="19"/>
      <c r="GU440" s="19">
        <v>1</v>
      </c>
      <c r="GV440" s="19"/>
      <c r="GW440" s="19">
        <v>1</v>
      </c>
      <c r="GX440" s="19"/>
      <c r="GY440" s="19"/>
      <c r="GZ440" s="59"/>
      <c r="HA440" s="19"/>
      <c r="HB440" s="19"/>
      <c r="HC440" s="19"/>
      <c r="HD440" s="19"/>
      <c r="HE440" s="19"/>
      <c r="HF440" s="19"/>
      <c r="HG440" s="19"/>
      <c r="HH440" s="19"/>
      <c r="HI440" s="19"/>
      <c r="HJ440" s="19"/>
      <c r="HK440" s="19"/>
      <c r="HL440" s="19"/>
      <c r="HM440" s="19"/>
      <c r="HN440" s="19"/>
      <c r="HO440" s="19"/>
      <c r="HP440" s="19"/>
    </row>
    <row r="441" spans="2:224" ht="15.75" thickBot="1" x14ac:dyDescent="0.3">
      <c r="B441">
        <v>994</v>
      </c>
      <c r="C441">
        <v>758</v>
      </c>
      <c r="D441" s="62">
        <v>44156</v>
      </c>
      <c r="E441" t="s">
        <v>286</v>
      </c>
      <c r="F441">
        <v>31992062680</v>
      </c>
      <c r="G441">
        <v>0</v>
      </c>
      <c r="H441">
        <v>0</v>
      </c>
      <c r="I441" t="s">
        <v>287</v>
      </c>
      <c r="J441" t="s">
        <v>20</v>
      </c>
      <c r="K441" t="s">
        <v>288</v>
      </c>
      <c r="L441" t="s">
        <v>287</v>
      </c>
      <c r="M441" t="s">
        <v>2378</v>
      </c>
      <c r="N441" t="s">
        <v>2379</v>
      </c>
      <c r="O441" t="s">
        <v>2382</v>
      </c>
      <c r="P441" t="s">
        <v>2382</v>
      </c>
      <c r="R441">
        <v>119.84</v>
      </c>
      <c r="S441">
        <v>11.9</v>
      </c>
      <c r="T441" t="s">
        <v>2404</v>
      </c>
      <c r="Y441" s="18"/>
      <c r="Z441" s="18"/>
      <c r="AA441" s="18"/>
      <c r="AB441" s="18"/>
      <c r="AC441" s="18"/>
      <c r="AD441" s="18"/>
      <c r="AE441" s="18"/>
      <c r="AF441" s="18"/>
      <c r="AG441" s="18"/>
      <c r="AH441">
        <v>0</v>
      </c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>
        <v>0</v>
      </c>
      <c r="AV441" s="18"/>
      <c r="AW441" s="18"/>
      <c r="AX441" s="18"/>
      <c r="AY441" s="18"/>
      <c r="AZ441" s="18">
        <v>1.1519999999999999</v>
      </c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  <c r="BM441" s="19"/>
      <c r="BN441" s="19"/>
      <c r="BO441" s="19"/>
      <c r="BP441" s="19"/>
      <c r="BQ441" s="19"/>
      <c r="BR441" s="19"/>
      <c r="BS441" s="19"/>
      <c r="BT441" s="19"/>
      <c r="BU441" s="19"/>
      <c r="BV441" s="19"/>
      <c r="BW441" s="19"/>
      <c r="BX441" s="19"/>
      <c r="BY441" s="19"/>
      <c r="BZ441" s="19"/>
      <c r="CA441" s="19"/>
      <c r="CB441" s="19"/>
      <c r="CC441" s="19"/>
      <c r="CD441" s="19"/>
      <c r="CE441" s="19"/>
      <c r="CF441" s="19"/>
      <c r="CG441" s="19"/>
      <c r="CH441" s="19"/>
      <c r="CI441" s="19"/>
      <c r="CJ441" s="19"/>
      <c r="CK441" s="19"/>
      <c r="CL441" s="19"/>
      <c r="CM441" s="19"/>
      <c r="CN441" s="19">
        <v>2</v>
      </c>
      <c r="CO441" s="19"/>
      <c r="CP441" s="19"/>
      <c r="CQ441" s="19"/>
      <c r="CR441" s="19"/>
      <c r="CS441" s="19"/>
      <c r="CT441" s="19"/>
      <c r="CU441" s="19"/>
      <c r="CV441" s="19"/>
      <c r="CW441" s="19"/>
      <c r="CX441" s="19"/>
      <c r="CY441" s="19"/>
      <c r="CZ441" s="19"/>
      <c r="DA441" s="19"/>
      <c r="DB441" s="19"/>
      <c r="DC441" s="19"/>
      <c r="DD441" s="19"/>
      <c r="DE441" s="19"/>
      <c r="DF441" s="19"/>
      <c r="DG441" s="19"/>
      <c r="DH441" s="19"/>
      <c r="DI441" s="19"/>
      <c r="DJ441" s="19"/>
      <c r="DK441" s="19"/>
      <c r="DL441" s="19"/>
      <c r="DM441" s="19"/>
      <c r="DN441" s="19"/>
      <c r="DO441" s="19"/>
      <c r="DP441" s="19"/>
      <c r="DQ441" s="19"/>
      <c r="DR441" s="19"/>
      <c r="DS441" s="19"/>
      <c r="DT441" s="23"/>
      <c r="DU441" s="19"/>
      <c r="DV441" s="19"/>
      <c r="DW441" s="23"/>
      <c r="DX441" s="18"/>
      <c r="DY441" s="18"/>
      <c r="DZ441" s="22"/>
      <c r="EA441" s="19"/>
      <c r="EB441" s="19"/>
      <c r="EC441" s="19"/>
      <c r="ED441" s="19"/>
      <c r="EE441" s="19"/>
      <c r="EF441" s="19"/>
      <c r="EG441" s="23"/>
      <c r="EH441" s="18"/>
      <c r="EI441" s="18"/>
      <c r="EJ441" s="18"/>
      <c r="EK441" s="18"/>
      <c r="EL441" s="18"/>
      <c r="EM441" s="18"/>
      <c r="EN441" s="22"/>
      <c r="EO441" s="18"/>
      <c r="EP441" s="18"/>
      <c r="EQ441" s="18"/>
      <c r="ER441" s="18"/>
      <c r="ES441" s="18"/>
      <c r="ET441" s="18"/>
      <c r="EU441" s="22"/>
      <c r="FI441" s="18"/>
      <c r="FJ441" s="18"/>
      <c r="FK441" s="18"/>
      <c r="FL441" s="18"/>
      <c r="FM441" s="18"/>
      <c r="FN441" s="18"/>
      <c r="FO441" s="18"/>
      <c r="FP441" s="18"/>
      <c r="FQ441" s="18"/>
      <c r="FR441" s="18"/>
      <c r="FS441" s="18"/>
      <c r="FT441" s="18"/>
      <c r="FU441" s="18"/>
      <c r="FV441" s="58"/>
      <c r="FW441" s="19"/>
      <c r="FX441" s="19"/>
      <c r="FY441" s="19"/>
      <c r="FZ441" s="19"/>
      <c r="GA441" s="19"/>
      <c r="GB441" s="19"/>
      <c r="GC441" s="19"/>
      <c r="GD441" s="19"/>
      <c r="GE441" s="19"/>
      <c r="GF441" s="19"/>
      <c r="GG441" s="19"/>
      <c r="GH441" s="19"/>
      <c r="GI441" s="19"/>
      <c r="GJ441" s="19"/>
      <c r="GK441" s="19"/>
      <c r="GL441" s="19"/>
      <c r="GM441" s="19"/>
      <c r="GN441" s="19"/>
      <c r="GO441" s="19"/>
      <c r="GP441" s="19"/>
      <c r="GQ441" s="19"/>
      <c r="GR441" s="19"/>
      <c r="GS441" s="19"/>
      <c r="GT441" s="19"/>
      <c r="GU441" s="19"/>
      <c r="GV441" s="19"/>
      <c r="GW441" s="19"/>
      <c r="GX441" s="19"/>
      <c r="GY441" s="19"/>
      <c r="GZ441" s="59"/>
      <c r="HA441" s="19"/>
      <c r="HB441" s="19"/>
      <c r="HC441" s="19"/>
      <c r="HD441" s="19"/>
      <c r="HE441" s="19"/>
      <c r="HF441" s="19"/>
      <c r="HG441" s="19"/>
      <c r="HH441" s="19"/>
      <c r="HI441" s="19"/>
      <c r="HJ441" s="19"/>
      <c r="HK441" s="19"/>
      <c r="HL441" s="19"/>
      <c r="HM441" s="19"/>
      <c r="HN441" s="19"/>
      <c r="HO441" s="19"/>
      <c r="HP441" s="19"/>
    </row>
    <row r="442" spans="2:224" ht="15.75" thickBot="1" x14ac:dyDescent="0.3">
      <c r="B442">
        <v>990</v>
      </c>
      <c r="C442">
        <v>1</v>
      </c>
      <c r="D442" s="62">
        <v>44156</v>
      </c>
      <c r="E442" t="s">
        <v>2362</v>
      </c>
      <c r="F442">
        <v>31999927305</v>
      </c>
      <c r="G442" t="s">
        <v>2363</v>
      </c>
      <c r="H442">
        <v>43988</v>
      </c>
      <c r="I442" t="s">
        <v>2364</v>
      </c>
      <c r="J442" t="s">
        <v>20</v>
      </c>
      <c r="K442" t="s">
        <v>622</v>
      </c>
      <c r="L442" t="s">
        <v>239</v>
      </c>
      <c r="M442" t="s">
        <v>2378</v>
      </c>
      <c r="N442" t="s">
        <v>2403</v>
      </c>
      <c r="O442" t="s">
        <v>2381</v>
      </c>
      <c r="P442" t="s">
        <v>2431</v>
      </c>
      <c r="R442">
        <v>303.12</v>
      </c>
      <c r="S442">
        <v>11.9</v>
      </c>
      <c r="T442" t="s">
        <v>2426</v>
      </c>
      <c r="Y442" s="18"/>
      <c r="Z442" s="18"/>
      <c r="AA442" s="18"/>
      <c r="AB442" s="18"/>
      <c r="AC442" s="18">
        <v>0.752</v>
      </c>
      <c r="AD442" s="18">
        <v>1.5</v>
      </c>
      <c r="AE442" s="18"/>
      <c r="AF442" s="18"/>
      <c r="AG442" s="18">
        <v>1</v>
      </c>
      <c r="AH442">
        <v>2</v>
      </c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>
        <v>0</v>
      </c>
      <c r="AV442" s="18"/>
      <c r="AW442" s="18"/>
      <c r="AX442" s="18"/>
      <c r="AY442" s="18"/>
      <c r="AZ442" s="18">
        <v>0.55200000000000005</v>
      </c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  <c r="BM442" s="19"/>
      <c r="BN442" s="19"/>
      <c r="BO442" s="19"/>
      <c r="BP442" s="19"/>
      <c r="BQ442" s="19">
        <v>1</v>
      </c>
      <c r="BR442" s="19">
        <v>3</v>
      </c>
      <c r="BS442" s="19"/>
      <c r="BT442" s="19"/>
      <c r="BU442" s="19">
        <v>1</v>
      </c>
      <c r="BV442" s="19">
        <v>2</v>
      </c>
      <c r="BW442" s="19"/>
      <c r="BX442" s="19"/>
      <c r="BY442" s="19"/>
      <c r="BZ442" s="19"/>
      <c r="CA442" s="19"/>
      <c r="CB442" s="19"/>
      <c r="CC442" s="19"/>
      <c r="CD442" s="19"/>
      <c r="CE442" s="19"/>
      <c r="CF442" s="19"/>
      <c r="CG442" s="19"/>
      <c r="CH442" s="19"/>
      <c r="CI442" s="19"/>
      <c r="CJ442" s="19"/>
      <c r="CK442" s="19"/>
      <c r="CL442" s="19"/>
      <c r="CM442" s="19"/>
      <c r="CN442" s="19">
        <v>1</v>
      </c>
      <c r="CO442" s="19"/>
      <c r="CP442" s="19"/>
      <c r="CQ442" s="19"/>
      <c r="CR442" s="19"/>
      <c r="CS442" s="19"/>
      <c r="CT442" s="19"/>
      <c r="CU442" s="19"/>
      <c r="CV442" s="19"/>
      <c r="CW442" s="19"/>
      <c r="CX442" s="19"/>
      <c r="CY442" s="19"/>
      <c r="CZ442" s="19"/>
      <c r="DA442" s="19"/>
      <c r="DB442" s="19"/>
      <c r="DC442" s="19"/>
      <c r="DD442" s="19"/>
      <c r="DE442" s="19"/>
      <c r="DF442" s="19"/>
      <c r="DG442" s="19"/>
      <c r="DH442" s="19"/>
      <c r="DI442" s="19"/>
      <c r="DJ442" s="19"/>
      <c r="DK442" s="19"/>
      <c r="DL442" s="19"/>
      <c r="DM442" s="19"/>
      <c r="DN442" s="19"/>
      <c r="DO442" s="19"/>
      <c r="DP442" s="19"/>
      <c r="DQ442" s="19"/>
      <c r="DR442" s="19"/>
      <c r="DS442" s="19"/>
      <c r="DT442" s="23"/>
      <c r="DU442" s="19"/>
      <c r="DV442" s="19"/>
      <c r="DW442" s="23"/>
      <c r="DX442" s="18"/>
      <c r="DY442" s="18"/>
      <c r="DZ442" s="22"/>
      <c r="EA442" s="19"/>
      <c r="EB442" s="19"/>
      <c r="EC442" s="19"/>
      <c r="ED442" s="19"/>
      <c r="EE442" s="19"/>
      <c r="EF442" s="19"/>
      <c r="EG442" s="23"/>
      <c r="EH442" s="18"/>
      <c r="EI442" s="18"/>
      <c r="EJ442" s="18"/>
      <c r="EK442" s="18"/>
      <c r="EL442" s="18"/>
      <c r="EM442" s="18"/>
      <c r="EN442" s="22"/>
      <c r="EO442" s="18"/>
      <c r="EP442" s="18"/>
      <c r="EQ442" s="18"/>
      <c r="ER442" s="18"/>
      <c r="ES442" s="18"/>
      <c r="ET442" s="18"/>
      <c r="EU442" s="22"/>
      <c r="FI442" s="18"/>
      <c r="FJ442" s="18">
        <v>0.91400000000000003</v>
      </c>
      <c r="FK442" s="18"/>
      <c r="FL442" s="18"/>
      <c r="FM442" s="18"/>
      <c r="FN442" s="18"/>
      <c r="FO442" s="18"/>
      <c r="FP442" s="18"/>
      <c r="FQ442" s="18"/>
      <c r="FR442" s="18"/>
      <c r="FS442" s="18"/>
      <c r="FT442" s="18"/>
      <c r="FU442" s="18"/>
      <c r="FV442" s="58"/>
      <c r="FW442" s="19"/>
      <c r="FX442" s="19"/>
      <c r="FY442" s="19"/>
      <c r="FZ442" s="19"/>
      <c r="GA442" s="19"/>
      <c r="GB442" s="19"/>
      <c r="GC442" s="19"/>
      <c r="GD442" s="19"/>
      <c r="GE442" s="19"/>
      <c r="GF442" s="19"/>
      <c r="GG442" s="19"/>
      <c r="GH442" s="19"/>
      <c r="GI442" s="19"/>
      <c r="GJ442" s="19"/>
      <c r="GK442" s="19"/>
      <c r="GL442" s="19"/>
      <c r="GM442" s="19"/>
      <c r="GN442" s="19">
        <v>1</v>
      </c>
      <c r="GO442" s="19"/>
      <c r="GP442" s="19"/>
      <c r="GQ442" s="19"/>
      <c r="GR442" s="19"/>
      <c r="GS442" s="19"/>
      <c r="GT442" s="19"/>
      <c r="GU442" s="19"/>
      <c r="GV442" s="19"/>
      <c r="GW442" s="19"/>
      <c r="GX442" s="19"/>
      <c r="GY442" s="19"/>
      <c r="GZ442" s="59"/>
      <c r="HA442" s="19"/>
      <c r="HB442" s="19"/>
      <c r="HC442" s="19"/>
      <c r="HD442" s="19"/>
      <c r="HE442" s="19"/>
      <c r="HF442" s="19"/>
      <c r="HG442" s="19"/>
      <c r="HH442" s="19"/>
      <c r="HI442" s="19"/>
      <c r="HJ442" s="19"/>
      <c r="HK442" s="19"/>
      <c r="HL442" s="19"/>
      <c r="HM442" s="19"/>
      <c r="HN442" s="19"/>
      <c r="HO442" s="19"/>
      <c r="HP442" s="19"/>
    </row>
    <row r="443" spans="2:224" ht="15.75" thickBot="1" x14ac:dyDescent="0.3">
      <c r="B443">
        <v>980</v>
      </c>
      <c r="C443">
        <v>395</v>
      </c>
      <c r="D443" s="62">
        <v>44155</v>
      </c>
      <c r="E443" t="s">
        <v>1165</v>
      </c>
      <c r="F443">
        <v>31997867740</v>
      </c>
      <c r="G443">
        <v>0</v>
      </c>
      <c r="H443">
        <v>0</v>
      </c>
      <c r="I443" t="s">
        <v>1166</v>
      </c>
      <c r="J443" t="s">
        <v>20</v>
      </c>
      <c r="K443" t="s">
        <v>233</v>
      </c>
      <c r="L443" t="s">
        <v>1166</v>
      </c>
      <c r="M443" t="s">
        <v>2378</v>
      </c>
      <c r="N443" t="s">
        <v>617</v>
      </c>
      <c r="O443" t="s">
        <v>2381</v>
      </c>
      <c r="P443" t="s">
        <v>2431</v>
      </c>
      <c r="R443">
        <v>230</v>
      </c>
      <c r="S443">
        <v>11.9</v>
      </c>
      <c r="T443" t="s">
        <v>2430</v>
      </c>
      <c r="Y443" s="18"/>
      <c r="Z443" s="18"/>
      <c r="AA443" s="18"/>
      <c r="AB443" s="18"/>
      <c r="AC443" s="18"/>
      <c r="AD443" s="18"/>
      <c r="AE443" s="18"/>
      <c r="AF443" s="18"/>
      <c r="AG443" s="18">
        <v>2</v>
      </c>
      <c r="AH443">
        <v>0</v>
      </c>
      <c r="AI443" s="18"/>
      <c r="AJ443" s="18"/>
      <c r="AK443" s="18">
        <v>1.69</v>
      </c>
      <c r="AL443" s="18"/>
      <c r="AM443" s="18"/>
      <c r="AN443" s="18"/>
      <c r="AO443" s="18"/>
      <c r="AP443" s="18"/>
      <c r="AQ443" s="18"/>
      <c r="AR443" s="18"/>
      <c r="AS443" s="18"/>
      <c r="AT443" s="18"/>
      <c r="AU443">
        <v>0</v>
      </c>
      <c r="AV443" s="18"/>
      <c r="AW443" s="18"/>
      <c r="AX443" s="18"/>
      <c r="AY443" s="18"/>
      <c r="AZ443" s="18"/>
      <c r="BA443" s="18"/>
      <c r="BB443" s="18">
        <v>0.4</v>
      </c>
      <c r="BC443" s="18"/>
      <c r="BD443" s="18"/>
      <c r="BE443" s="18">
        <v>0.5</v>
      </c>
      <c r="BF443" s="18"/>
      <c r="BG443" s="18"/>
      <c r="BH443" s="18"/>
      <c r="BI443" s="18"/>
      <c r="BJ443" s="18"/>
      <c r="BK443" s="18"/>
      <c r="BL443" s="18"/>
      <c r="BM443" s="19"/>
      <c r="BN443" s="19"/>
      <c r="BO443" s="19"/>
      <c r="BP443" s="19"/>
      <c r="BQ443" s="19"/>
      <c r="BR443" s="19"/>
      <c r="BS443" s="19"/>
      <c r="BT443" s="19"/>
      <c r="BU443" s="19">
        <v>2</v>
      </c>
      <c r="BV443" s="19"/>
      <c r="BW443" s="19"/>
      <c r="BX443" s="19"/>
      <c r="BY443" s="19">
        <v>2</v>
      </c>
      <c r="BZ443" s="19"/>
      <c r="CA443" s="19"/>
      <c r="CB443" s="19"/>
      <c r="CC443" s="19"/>
      <c r="CD443" s="19"/>
      <c r="CE443" s="19"/>
      <c r="CF443" s="19"/>
      <c r="CG443" s="19"/>
      <c r="CH443" s="19"/>
      <c r="CI443" s="19"/>
      <c r="CJ443" s="19"/>
      <c r="CK443" s="19"/>
      <c r="CL443" s="19"/>
      <c r="CM443" s="19"/>
      <c r="CN443" s="19"/>
      <c r="CO443" s="19"/>
      <c r="CP443" s="19">
        <v>1</v>
      </c>
      <c r="CQ443" s="19"/>
      <c r="CR443" s="19"/>
      <c r="CS443" s="19">
        <v>1</v>
      </c>
      <c r="CT443" s="19"/>
      <c r="CU443" s="19"/>
      <c r="CV443" s="19"/>
      <c r="CW443" s="19"/>
      <c r="CX443" s="19"/>
      <c r="CY443" s="19"/>
      <c r="CZ443" s="19"/>
      <c r="DA443" s="19"/>
      <c r="DB443" s="19"/>
      <c r="DC443" s="19"/>
      <c r="DD443" s="19"/>
      <c r="DE443" s="19"/>
      <c r="DF443" s="19"/>
      <c r="DG443" s="19"/>
      <c r="DH443" s="19"/>
      <c r="DI443" s="19"/>
      <c r="DJ443" s="19"/>
      <c r="DK443" s="19"/>
      <c r="DL443" s="19"/>
      <c r="DM443" s="19"/>
      <c r="DN443" s="19"/>
      <c r="DO443" s="19"/>
      <c r="DP443" s="19"/>
      <c r="DQ443" s="19"/>
      <c r="DR443" s="19"/>
      <c r="DS443" s="19"/>
      <c r="DT443" s="23"/>
      <c r="DU443" s="19"/>
      <c r="DV443" s="19"/>
      <c r="DW443" s="23"/>
      <c r="DX443" s="18"/>
      <c r="DY443" s="18"/>
      <c r="DZ443" s="22"/>
      <c r="EA443" s="19"/>
      <c r="EB443" s="19"/>
      <c r="EC443" s="19"/>
      <c r="ED443" s="19"/>
      <c r="EE443" s="19"/>
      <c r="EF443" s="19"/>
      <c r="EG443" s="23"/>
      <c r="EH443" s="18"/>
      <c r="EI443" s="18"/>
      <c r="EJ443" s="18"/>
      <c r="EK443" s="18"/>
      <c r="EL443" s="18"/>
      <c r="EM443" s="18"/>
      <c r="EN443" s="22"/>
      <c r="EO443" s="18"/>
      <c r="EP443" s="18"/>
      <c r="EQ443" s="18"/>
      <c r="ER443" s="18"/>
      <c r="ES443" s="18"/>
      <c r="ET443" s="18"/>
      <c r="EU443" s="22"/>
      <c r="FI443" s="18"/>
      <c r="FJ443" s="18"/>
      <c r="FK443" s="18"/>
      <c r="FL443" s="18"/>
      <c r="FM443" s="18"/>
      <c r="FN443" s="18"/>
      <c r="FO443" s="18"/>
      <c r="FP443" s="18"/>
      <c r="FQ443" s="18"/>
      <c r="FR443" s="18"/>
      <c r="FS443" s="18"/>
      <c r="FT443" s="18"/>
      <c r="FU443" s="18"/>
      <c r="FV443" s="58"/>
      <c r="FW443" s="19"/>
      <c r="FX443" s="19"/>
      <c r="FY443" s="19"/>
      <c r="FZ443" s="19"/>
      <c r="GA443" s="19"/>
      <c r="GB443" s="19"/>
      <c r="GC443" s="19"/>
      <c r="GD443" s="19"/>
      <c r="GE443" s="19"/>
      <c r="GF443" s="19"/>
      <c r="GG443" s="19"/>
      <c r="GH443" s="19"/>
      <c r="GI443" s="19"/>
      <c r="GJ443" s="19"/>
      <c r="GK443" s="19"/>
      <c r="GL443" s="19"/>
      <c r="GM443" s="19"/>
      <c r="GN443" s="19"/>
      <c r="GO443" s="19"/>
      <c r="GP443" s="19"/>
      <c r="GQ443" s="19"/>
      <c r="GR443" s="19"/>
      <c r="GS443" s="19"/>
      <c r="GT443" s="19"/>
      <c r="GU443" s="19"/>
      <c r="GV443" s="19"/>
      <c r="GW443" s="19"/>
      <c r="GX443" s="19"/>
      <c r="GY443" s="19"/>
      <c r="GZ443" s="59"/>
      <c r="HA443" s="19"/>
      <c r="HB443" s="19"/>
      <c r="HC443" s="19"/>
      <c r="HD443" s="19"/>
      <c r="HE443" s="19"/>
      <c r="HF443" s="19"/>
      <c r="HG443" s="19"/>
      <c r="HH443" s="19"/>
      <c r="HI443" s="19"/>
      <c r="HJ443" s="19"/>
      <c r="HK443" s="19"/>
      <c r="HL443" s="19"/>
      <c r="HM443" s="19"/>
      <c r="HN443" s="19"/>
      <c r="HO443" s="19"/>
      <c r="HP443" s="19"/>
    </row>
    <row r="444" spans="2:224" ht="15.75" thickBot="1" x14ac:dyDescent="0.3">
      <c r="B444">
        <v>979</v>
      </c>
      <c r="C444">
        <v>934</v>
      </c>
      <c r="D444" s="62">
        <v>44155</v>
      </c>
      <c r="E444" t="s">
        <v>3075</v>
      </c>
      <c r="F444">
        <v>31988144178</v>
      </c>
      <c r="G444">
        <v>0</v>
      </c>
      <c r="H444">
        <v>0</v>
      </c>
      <c r="I444" t="s">
        <v>3076</v>
      </c>
      <c r="J444" t="s">
        <v>20</v>
      </c>
      <c r="K444" t="s">
        <v>3077</v>
      </c>
      <c r="L444" t="s">
        <v>3076</v>
      </c>
      <c r="M444" t="s">
        <v>2378</v>
      </c>
      <c r="N444" t="s">
        <v>2403</v>
      </c>
      <c r="O444" t="s">
        <v>2381</v>
      </c>
      <c r="P444">
        <v>10</v>
      </c>
      <c r="R444">
        <v>239.8</v>
      </c>
      <c r="S444">
        <v>11.9</v>
      </c>
      <c r="T444" t="s">
        <v>2404</v>
      </c>
      <c r="Y444" s="18"/>
      <c r="Z444" s="18"/>
      <c r="AA444" s="18"/>
      <c r="AB444" s="18"/>
      <c r="AC444" s="18"/>
      <c r="AD444" s="18">
        <v>0.5</v>
      </c>
      <c r="AE444" s="18"/>
      <c r="AF444" s="18"/>
      <c r="AG444" s="18">
        <v>1</v>
      </c>
      <c r="AH444">
        <v>1</v>
      </c>
      <c r="AI444" s="18"/>
      <c r="AJ444" s="18"/>
      <c r="AK444" s="18"/>
      <c r="AL444" s="18">
        <v>0.5</v>
      </c>
      <c r="AM444" s="18"/>
      <c r="AN444" s="18"/>
      <c r="AO444" s="18"/>
      <c r="AP444" s="18"/>
      <c r="AQ444" s="18"/>
      <c r="AR444" s="18"/>
      <c r="AS444" s="18"/>
      <c r="AT444" s="18"/>
      <c r="AU444">
        <v>0</v>
      </c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  <c r="BM444" s="19"/>
      <c r="BN444" s="19"/>
      <c r="BO444" s="19"/>
      <c r="BP444" s="19"/>
      <c r="BQ444" s="19"/>
      <c r="BR444" s="19">
        <v>1</v>
      </c>
      <c r="BS444" s="19"/>
      <c r="BT444" s="19"/>
      <c r="BU444" s="19">
        <v>1</v>
      </c>
      <c r="BV444" s="19">
        <v>1</v>
      </c>
      <c r="BW444" s="19"/>
      <c r="BX444" s="19"/>
      <c r="BY444" s="19"/>
      <c r="BZ444" s="19">
        <v>1</v>
      </c>
      <c r="CA444" s="19"/>
      <c r="CB444" s="19"/>
      <c r="CC444" s="19"/>
      <c r="CD444" s="19"/>
      <c r="CE444" s="19"/>
      <c r="CF444" s="19"/>
      <c r="CG444" s="19"/>
      <c r="CH444" s="19"/>
      <c r="CI444" s="19"/>
      <c r="CJ444" s="19"/>
      <c r="CK444" s="19"/>
      <c r="CL444" s="19"/>
      <c r="CM444" s="19"/>
      <c r="CN444" s="19"/>
      <c r="CO444" s="19"/>
      <c r="CP444" s="19"/>
      <c r="CQ444" s="19"/>
      <c r="CR444" s="19"/>
      <c r="CS444" s="19"/>
      <c r="CT444" s="19"/>
      <c r="CU444" s="19"/>
      <c r="CV444" s="19"/>
      <c r="CW444" s="19"/>
      <c r="CX444" s="19"/>
      <c r="CY444" s="19"/>
      <c r="CZ444" s="19"/>
      <c r="DA444" s="19"/>
      <c r="DB444" s="19"/>
      <c r="DC444" s="19"/>
      <c r="DD444" s="19"/>
      <c r="DE444" s="19"/>
      <c r="DF444" s="19"/>
      <c r="DG444" s="19"/>
      <c r="DH444" s="19"/>
      <c r="DI444" s="19"/>
      <c r="DJ444" s="19"/>
      <c r="DK444" s="19"/>
      <c r="DL444" s="19"/>
      <c r="DM444" s="19"/>
      <c r="DN444" s="19"/>
      <c r="DO444" s="19"/>
      <c r="DP444" s="19"/>
      <c r="DQ444" s="19"/>
      <c r="DR444" s="19"/>
      <c r="DS444" s="19"/>
      <c r="DT444" s="23"/>
      <c r="DU444" s="19"/>
      <c r="DV444" s="19"/>
      <c r="DW444" s="23"/>
      <c r="DX444" s="18"/>
      <c r="DY444" s="18"/>
      <c r="DZ444" s="22"/>
      <c r="EA444" s="19"/>
      <c r="EB444" s="19"/>
      <c r="EC444" s="19"/>
      <c r="ED444" s="19"/>
      <c r="EE444" s="19"/>
      <c r="EF444" s="19"/>
      <c r="EG444" s="23"/>
      <c r="EH444" s="18"/>
      <c r="EI444" s="18"/>
      <c r="EJ444" s="18"/>
      <c r="EK444" s="18"/>
      <c r="EL444" s="18"/>
      <c r="EM444" s="18"/>
      <c r="EN444" s="22"/>
      <c r="EO444" s="18"/>
      <c r="EP444" s="18"/>
      <c r="EQ444" s="18"/>
      <c r="ER444" s="18"/>
      <c r="ES444" s="18"/>
      <c r="ET444" s="18"/>
      <c r="EU444" s="22"/>
      <c r="FI444" s="18"/>
      <c r="FJ444" s="18">
        <v>0.95599999999999996</v>
      </c>
      <c r="FK444" s="18"/>
      <c r="FL444" s="18"/>
      <c r="FM444" s="18"/>
      <c r="FN444" s="18">
        <v>0.95</v>
      </c>
      <c r="FO444" s="18"/>
      <c r="FP444" s="18"/>
      <c r="FQ444" s="18"/>
      <c r="FR444" s="18"/>
      <c r="FS444" s="18"/>
      <c r="FT444" s="18"/>
      <c r="FU444" s="18"/>
      <c r="FV444" s="58"/>
      <c r="FW444" s="19"/>
      <c r="FX444" s="19"/>
      <c r="FY444" s="19"/>
      <c r="FZ444" s="19"/>
      <c r="GA444" s="19"/>
      <c r="GB444" s="19"/>
      <c r="GC444" s="19"/>
      <c r="GD444" s="19"/>
      <c r="GE444" s="19"/>
      <c r="GF444" s="19"/>
      <c r="GG444" s="19"/>
      <c r="GH444" s="19"/>
      <c r="GI444" s="19"/>
      <c r="GJ444" s="19"/>
      <c r="GK444" s="19"/>
      <c r="GL444" s="19"/>
      <c r="GM444" s="19"/>
      <c r="GN444" s="19">
        <v>1</v>
      </c>
      <c r="GO444" s="19"/>
      <c r="GP444" s="19"/>
      <c r="GQ444" s="19"/>
      <c r="GR444" s="19">
        <v>1</v>
      </c>
      <c r="GS444" s="19"/>
      <c r="GT444" s="19"/>
      <c r="GU444" s="19"/>
      <c r="GV444" s="19"/>
      <c r="GW444" s="19"/>
      <c r="GX444" s="19"/>
      <c r="GY444" s="19"/>
      <c r="GZ444" s="59"/>
      <c r="HA444" s="19"/>
      <c r="HB444" s="19"/>
      <c r="HC444" s="19"/>
      <c r="HD444" s="19"/>
      <c r="HE444" s="19"/>
      <c r="HF444" s="19"/>
      <c r="HG444" s="19"/>
      <c r="HH444" s="19"/>
      <c r="HI444" s="19"/>
      <c r="HJ444" s="19"/>
      <c r="HK444" s="19"/>
      <c r="HL444" s="19"/>
      <c r="HM444" s="19"/>
      <c r="HN444" s="19"/>
      <c r="HO444" s="19"/>
      <c r="HP444" s="19"/>
    </row>
    <row r="445" spans="2:224" ht="15.75" thickBot="1" x14ac:dyDescent="0.3">
      <c r="B445">
        <v>966</v>
      </c>
      <c r="C445">
        <v>86</v>
      </c>
      <c r="D445" s="62">
        <v>44148</v>
      </c>
      <c r="E445" t="s">
        <v>2149</v>
      </c>
      <c r="F445">
        <v>31997547676</v>
      </c>
      <c r="G445" t="s">
        <v>2150</v>
      </c>
      <c r="H445">
        <v>43946</v>
      </c>
      <c r="I445" t="s">
        <v>2151</v>
      </c>
      <c r="J445" t="s">
        <v>26</v>
      </c>
      <c r="K445" t="s">
        <v>622</v>
      </c>
      <c r="L445" t="s">
        <v>104</v>
      </c>
      <c r="M445" t="s">
        <v>2378</v>
      </c>
      <c r="N445" t="s">
        <v>2403</v>
      </c>
      <c r="O445" t="s">
        <v>2381</v>
      </c>
      <c r="P445" t="s">
        <v>2396</v>
      </c>
      <c r="R445">
        <v>199.9</v>
      </c>
      <c r="S445">
        <v>11.9</v>
      </c>
      <c r="T445" t="s">
        <v>2430</v>
      </c>
      <c r="Y445" s="18"/>
      <c r="Z445" s="18"/>
      <c r="AA445" s="18"/>
      <c r="AB445" s="18"/>
      <c r="AC445" s="18">
        <v>0.78</v>
      </c>
      <c r="AD445" s="18"/>
      <c r="AE445" s="18"/>
      <c r="AF445" s="18"/>
      <c r="AG445" s="18">
        <v>1</v>
      </c>
      <c r="AH445">
        <v>1</v>
      </c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>
        <v>0</v>
      </c>
      <c r="AV445" s="18"/>
      <c r="AW445" s="18"/>
      <c r="AX445" s="18"/>
      <c r="AY445" s="18"/>
      <c r="AZ445" s="18"/>
      <c r="BA445" s="18"/>
      <c r="BB445" s="18">
        <v>0.8</v>
      </c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  <c r="BM445" s="19"/>
      <c r="BN445" s="19"/>
      <c r="BO445" s="19"/>
      <c r="BP445" s="19"/>
      <c r="BQ445" s="19">
        <v>1</v>
      </c>
      <c r="BR445" s="19"/>
      <c r="BS445" s="19"/>
      <c r="BT445" s="19"/>
      <c r="BU445" s="19">
        <v>1</v>
      </c>
      <c r="BV445" s="19">
        <v>1</v>
      </c>
      <c r="BW445" s="19"/>
      <c r="BX445" s="19"/>
      <c r="BY445" s="19"/>
      <c r="BZ445" s="19"/>
      <c r="CA445" s="19"/>
      <c r="CB445" s="19"/>
      <c r="CC445" s="19"/>
      <c r="CD445" s="19"/>
      <c r="CE445" s="19"/>
      <c r="CF445" s="19"/>
      <c r="CG445" s="19"/>
      <c r="CH445" s="19"/>
      <c r="CI445" s="19"/>
      <c r="CJ445" s="19"/>
      <c r="CK445" s="19"/>
      <c r="CL445" s="19"/>
      <c r="CM445" s="19"/>
      <c r="CN445" s="19"/>
      <c r="CO445" s="19"/>
      <c r="CP445" s="19">
        <v>2</v>
      </c>
      <c r="CQ445" s="19"/>
      <c r="CR445" s="19"/>
      <c r="CS445" s="19"/>
      <c r="CT445" s="19"/>
      <c r="CU445" s="19"/>
      <c r="CV445" s="19"/>
      <c r="CW445" s="19"/>
      <c r="CX445" s="19"/>
      <c r="CY445" s="19"/>
      <c r="CZ445" s="19"/>
      <c r="DA445" s="19"/>
      <c r="DB445" s="19"/>
      <c r="DC445" s="19"/>
      <c r="DD445" s="19"/>
      <c r="DE445" s="19"/>
      <c r="DF445" s="19"/>
      <c r="DG445" s="19"/>
      <c r="DH445" s="19"/>
      <c r="DI445" s="19"/>
      <c r="DJ445" s="19"/>
      <c r="DK445" s="19"/>
      <c r="DL445" s="19"/>
      <c r="DM445" s="19"/>
      <c r="DN445" s="19"/>
      <c r="DO445" s="19"/>
      <c r="DP445" s="19"/>
      <c r="DQ445" s="19"/>
      <c r="DR445" s="19"/>
      <c r="DS445" s="19"/>
      <c r="DT445" s="23"/>
      <c r="DU445" s="19"/>
      <c r="DV445" s="19"/>
      <c r="DW445" s="23"/>
      <c r="DX445" s="18"/>
      <c r="DY445" s="18"/>
      <c r="DZ445" s="22"/>
      <c r="EA445" s="19"/>
      <c r="EB445" s="19"/>
      <c r="EC445" s="19"/>
      <c r="ED445" s="19"/>
      <c r="EE445" s="19"/>
      <c r="EF445" s="19"/>
      <c r="EG445" s="23"/>
      <c r="EH445" s="18"/>
      <c r="EI445" s="18"/>
      <c r="EJ445" s="18"/>
      <c r="EK445" s="18"/>
      <c r="EL445" s="18"/>
      <c r="EM445" s="18"/>
      <c r="EN445" s="22"/>
      <c r="EO445" s="18"/>
      <c r="EP445" s="18"/>
      <c r="EQ445" s="18"/>
      <c r="ER445" s="18"/>
      <c r="ES445" s="18"/>
      <c r="ET445" s="18"/>
      <c r="EU445" s="22"/>
      <c r="FI445" s="18"/>
      <c r="FJ445" s="18">
        <v>0.89</v>
      </c>
      <c r="FK445" s="18"/>
      <c r="FL445" s="18"/>
      <c r="FM445" s="18"/>
      <c r="FN445" s="18"/>
      <c r="FO445" s="18"/>
      <c r="FP445" s="18"/>
      <c r="FQ445" s="18"/>
      <c r="FR445" s="18"/>
      <c r="FS445" s="18"/>
      <c r="FT445" s="18"/>
      <c r="FU445" s="18"/>
      <c r="FV445" s="58"/>
      <c r="FW445" s="19"/>
      <c r="FX445" s="19"/>
      <c r="FY445" s="19"/>
      <c r="FZ445" s="19"/>
      <c r="GA445" s="19"/>
      <c r="GB445" s="19"/>
      <c r="GC445" s="19"/>
      <c r="GD445" s="19"/>
      <c r="GE445" s="19"/>
      <c r="GF445" s="19"/>
      <c r="GG445" s="19"/>
      <c r="GH445" s="19"/>
      <c r="GI445" s="19"/>
      <c r="GJ445" s="19"/>
      <c r="GK445" s="19"/>
      <c r="GL445" s="19"/>
      <c r="GM445" s="19"/>
      <c r="GN445" s="19">
        <v>1</v>
      </c>
      <c r="GO445" s="19"/>
      <c r="GP445" s="19"/>
      <c r="GQ445" s="19"/>
      <c r="GR445" s="19"/>
      <c r="GS445" s="19"/>
      <c r="GT445" s="19"/>
      <c r="GU445" s="19"/>
      <c r="GV445" s="19"/>
      <c r="GW445" s="19"/>
      <c r="GX445" s="19"/>
      <c r="GY445" s="19"/>
      <c r="GZ445" s="59"/>
      <c r="HA445" s="19"/>
      <c r="HB445" s="19"/>
      <c r="HC445" s="19"/>
      <c r="HD445" s="19"/>
      <c r="HE445" s="19"/>
      <c r="HF445" s="19"/>
      <c r="HG445" s="19"/>
      <c r="HH445" s="19"/>
      <c r="HI445" s="19"/>
      <c r="HJ445" s="19"/>
      <c r="HK445" s="19"/>
      <c r="HL445" s="19"/>
      <c r="HM445" s="19"/>
      <c r="HN445" s="19"/>
      <c r="HO445" s="19"/>
      <c r="HP445" s="19"/>
    </row>
    <row r="446" spans="2:224" ht="15.75" thickBot="1" x14ac:dyDescent="0.3">
      <c r="B446">
        <v>962</v>
      </c>
      <c r="C446">
        <v>531</v>
      </c>
      <c r="D446" s="62">
        <v>44147</v>
      </c>
      <c r="E446" t="s">
        <v>864</v>
      </c>
      <c r="F446" t="s">
        <v>865</v>
      </c>
      <c r="G446">
        <v>0</v>
      </c>
      <c r="H446">
        <v>0</v>
      </c>
      <c r="I446" t="s">
        <v>866</v>
      </c>
      <c r="J446" t="s">
        <v>20</v>
      </c>
      <c r="K446" t="s">
        <v>867</v>
      </c>
      <c r="M446" t="s">
        <v>2378</v>
      </c>
      <c r="N446" t="s">
        <v>2379</v>
      </c>
      <c r="O446" t="s">
        <v>2381</v>
      </c>
      <c r="P446" t="s">
        <v>2483</v>
      </c>
      <c r="R446">
        <v>181.8</v>
      </c>
      <c r="S446">
        <v>11.9</v>
      </c>
      <c r="T446" t="s">
        <v>2426</v>
      </c>
      <c r="Y446" s="18"/>
      <c r="Z446" s="18"/>
      <c r="AA446" s="18"/>
      <c r="AB446" s="18"/>
      <c r="AC446" s="18"/>
      <c r="AD446" s="18"/>
      <c r="AE446" s="18"/>
      <c r="AF446" s="18"/>
      <c r="AG446" s="18"/>
      <c r="AH446">
        <v>0</v>
      </c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>
        <v>0</v>
      </c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>
        <v>2</v>
      </c>
      <c r="BH446" s="18"/>
      <c r="BI446" s="18"/>
      <c r="BJ446" s="18"/>
      <c r="BK446" s="18"/>
      <c r="BL446" s="18"/>
      <c r="BM446" s="19"/>
      <c r="BN446" s="19"/>
      <c r="BO446" s="19"/>
      <c r="BP446" s="19"/>
      <c r="BQ446" s="19"/>
      <c r="BR446" s="19"/>
      <c r="BS446" s="19"/>
      <c r="BT446" s="19"/>
      <c r="BU446" s="19"/>
      <c r="BV446" s="19"/>
      <c r="BW446" s="19"/>
      <c r="BX446" s="19"/>
      <c r="BY446" s="19"/>
      <c r="BZ446" s="19"/>
      <c r="CA446" s="19"/>
      <c r="CB446" s="19"/>
      <c r="CC446" s="19"/>
      <c r="CD446" s="19"/>
      <c r="CE446" s="19"/>
      <c r="CF446" s="19"/>
      <c r="CG446" s="19"/>
      <c r="CH446" s="19"/>
      <c r="CI446" s="19"/>
      <c r="CJ446" s="19"/>
      <c r="CK446" s="19"/>
      <c r="CL446" s="19"/>
      <c r="CM446" s="19"/>
      <c r="CN446" s="19"/>
      <c r="CO446" s="19"/>
      <c r="CP446" s="19"/>
      <c r="CQ446" s="19"/>
      <c r="CR446" s="19"/>
      <c r="CS446" s="19"/>
      <c r="CT446" s="19"/>
      <c r="CU446" s="19">
        <v>2</v>
      </c>
      <c r="CV446" s="19"/>
      <c r="CW446" s="19"/>
      <c r="CX446" s="19"/>
      <c r="CY446" s="19"/>
      <c r="CZ446" s="19"/>
      <c r="DA446" s="19"/>
      <c r="DB446" s="19"/>
      <c r="DC446" s="19"/>
      <c r="DD446" s="19"/>
      <c r="DE446" s="19"/>
      <c r="DF446" s="19"/>
      <c r="DG446" s="19"/>
      <c r="DH446" s="19"/>
      <c r="DI446" s="19"/>
      <c r="DJ446" s="19"/>
      <c r="DK446" s="19"/>
      <c r="DL446" s="19"/>
      <c r="DM446" s="19"/>
      <c r="DN446" s="19"/>
      <c r="DO446" s="19"/>
      <c r="DP446" s="19"/>
      <c r="DQ446" s="19"/>
      <c r="DR446" s="19"/>
      <c r="DS446" s="19"/>
      <c r="DT446" s="23"/>
      <c r="DU446" s="19"/>
      <c r="DV446" s="19"/>
      <c r="DW446" s="23"/>
      <c r="DX446" s="18"/>
      <c r="DY446" s="18"/>
      <c r="DZ446" s="22"/>
      <c r="EA446" s="19"/>
      <c r="EB446" s="19"/>
      <c r="EC446" s="19"/>
      <c r="ED446" s="19"/>
      <c r="EE446" s="19"/>
      <c r="EF446" s="19"/>
      <c r="EG446" s="23"/>
      <c r="EH446" s="18"/>
      <c r="EI446" s="18"/>
      <c r="EJ446" s="18"/>
      <c r="EK446" s="18"/>
      <c r="EL446" s="18"/>
      <c r="EM446" s="18"/>
      <c r="EN446" s="22"/>
      <c r="EO446" s="18"/>
      <c r="EP446" s="18"/>
      <c r="EQ446" s="18"/>
      <c r="ER446" s="18"/>
      <c r="ES446" s="18"/>
      <c r="ET446" s="18"/>
      <c r="EU446" s="22"/>
      <c r="FI446" s="18"/>
      <c r="FJ446" s="18"/>
      <c r="FK446" s="18"/>
      <c r="FL446" s="18"/>
      <c r="FM446" s="18"/>
      <c r="FN446" s="18"/>
      <c r="FO446" s="18"/>
      <c r="FP446" s="18"/>
      <c r="FQ446" s="18"/>
      <c r="FR446" s="18"/>
      <c r="FS446" s="18"/>
      <c r="FT446" s="18"/>
      <c r="FU446" s="18"/>
      <c r="FV446" s="58"/>
      <c r="FW446" s="19"/>
      <c r="FX446" s="19"/>
      <c r="FY446" s="19"/>
      <c r="FZ446" s="19"/>
      <c r="GA446" s="19"/>
      <c r="GB446" s="19"/>
      <c r="GC446" s="19"/>
      <c r="GD446" s="19"/>
      <c r="GE446" s="19"/>
      <c r="GF446" s="19"/>
      <c r="GG446" s="19"/>
      <c r="GH446" s="19"/>
      <c r="GI446" s="19"/>
      <c r="GJ446" s="19"/>
      <c r="GK446" s="19"/>
      <c r="GL446" s="19"/>
      <c r="GM446" s="19"/>
      <c r="GN446" s="19"/>
      <c r="GO446" s="19"/>
      <c r="GP446" s="19"/>
      <c r="GQ446" s="19"/>
      <c r="GR446" s="19"/>
      <c r="GS446" s="19"/>
      <c r="GT446" s="19"/>
      <c r="GU446" s="19"/>
      <c r="GV446" s="19"/>
      <c r="GW446" s="19"/>
      <c r="GX446" s="19"/>
      <c r="GY446" s="19"/>
      <c r="GZ446" s="59"/>
      <c r="HA446" s="19"/>
      <c r="HB446" s="19"/>
      <c r="HC446" s="19"/>
      <c r="HD446" s="19"/>
      <c r="HE446" s="19"/>
      <c r="HF446" s="19"/>
      <c r="HG446" s="19"/>
      <c r="HH446" s="19"/>
      <c r="HI446" s="19"/>
      <c r="HJ446" s="19"/>
      <c r="HK446" s="19"/>
      <c r="HL446" s="19"/>
      <c r="HM446" s="19"/>
      <c r="HN446" s="19"/>
      <c r="HO446" s="19"/>
      <c r="HP446" s="19"/>
    </row>
    <row r="447" spans="2:224" ht="15.75" thickBot="1" x14ac:dyDescent="0.3">
      <c r="B447">
        <v>907</v>
      </c>
      <c r="C447">
        <v>758</v>
      </c>
      <c r="D447" s="62">
        <v>44134</v>
      </c>
      <c r="E447" t="s">
        <v>286</v>
      </c>
      <c r="F447">
        <v>31992062680</v>
      </c>
      <c r="G447">
        <v>0</v>
      </c>
      <c r="H447">
        <v>0</v>
      </c>
      <c r="I447" t="s">
        <v>287</v>
      </c>
      <c r="J447" t="s">
        <v>20</v>
      </c>
      <c r="K447" t="s">
        <v>288</v>
      </c>
      <c r="L447" t="s">
        <v>287</v>
      </c>
      <c r="M447" t="s">
        <v>2378</v>
      </c>
      <c r="N447" t="s">
        <v>2379</v>
      </c>
      <c r="O447" t="s">
        <v>2381</v>
      </c>
      <c r="P447" t="s">
        <v>2431</v>
      </c>
      <c r="R447">
        <v>869.26</v>
      </c>
      <c r="S447">
        <v>11.67</v>
      </c>
      <c r="T447" t="s">
        <v>2404</v>
      </c>
      <c r="Y447" s="18">
        <v>2.2080000000000002</v>
      </c>
      <c r="Z447" s="18"/>
      <c r="AA447" s="18"/>
      <c r="AB447" s="18"/>
      <c r="AC447" s="18"/>
      <c r="AD447" s="18">
        <v>0.5</v>
      </c>
      <c r="AE447" s="18"/>
      <c r="AF447" s="18">
        <v>1</v>
      </c>
      <c r="AG447" s="18">
        <v>2</v>
      </c>
      <c r="AH447">
        <v>4</v>
      </c>
      <c r="AI447" s="18"/>
      <c r="AJ447" s="18"/>
      <c r="AK447" s="18"/>
      <c r="AL447" s="18">
        <v>1</v>
      </c>
      <c r="AM447" s="18"/>
      <c r="AN447" s="18"/>
      <c r="AO447" s="18"/>
      <c r="AP447" s="18"/>
      <c r="AQ447" s="18"/>
      <c r="AR447" s="18"/>
      <c r="AS447" s="18"/>
      <c r="AT447" s="18"/>
      <c r="AU447">
        <v>0</v>
      </c>
      <c r="AV447" s="18"/>
      <c r="AW447" s="18">
        <v>1.6559999999999999</v>
      </c>
      <c r="AX447" s="18"/>
      <c r="AY447" s="18">
        <v>0.93</v>
      </c>
      <c r="AZ447" s="18">
        <v>0.70399999999999996</v>
      </c>
      <c r="BA447" s="18">
        <v>0.88600000000000001</v>
      </c>
      <c r="BB447" s="18"/>
      <c r="BC447" s="18"/>
      <c r="BD447" s="18"/>
      <c r="BE447" s="18">
        <v>1</v>
      </c>
      <c r="BF447" s="18"/>
      <c r="BG447" s="18"/>
      <c r="BH447" s="18"/>
      <c r="BI447" s="18"/>
      <c r="BJ447" s="18"/>
      <c r="BK447" s="18"/>
      <c r="BL447" s="18"/>
      <c r="BM447" s="19">
        <v>2</v>
      </c>
      <c r="BN447" s="19"/>
      <c r="BO447" s="19"/>
      <c r="BP447" s="19"/>
      <c r="BQ447" s="19"/>
      <c r="BR447" s="19">
        <v>1</v>
      </c>
      <c r="BS447" s="19"/>
      <c r="BT447" s="19">
        <v>1</v>
      </c>
      <c r="BU447" s="19">
        <v>2</v>
      </c>
      <c r="BV447" s="19">
        <v>4</v>
      </c>
      <c r="BW447" s="19"/>
      <c r="BX447" s="19"/>
      <c r="BY447" s="19"/>
      <c r="BZ447" s="19">
        <v>2</v>
      </c>
      <c r="CA447" s="19"/>
      <c r="CB447" s="19"/>
      <c r="CC447" s="19"/>
      <c r="CD447" s="19"/>
      <c r="CE447" s="19"/>
      <c r="CF447" s="19"/>
      <c r="CG447" s="19"/>
      <c r="CH447" s="19"/>
      <c r="CI447" s="19"/>
      <c r="CJ447" s="19"/>
      <c r="CK447" s="19">
        <v>2</v>
      </c>
      <c r="CL447" s="19"/>
      <c r="CM447" s="19">
        <v>1</v>
      </c>
      <c r="CN447" s="19">
        <v>1</v>
      </c>
      <c r="CO447" s="19">
        <v>1</v>
      </c>
      <c r="CP447" s="19"/>
      <c r="CQ447" s="19"/>
      <c r="CR447" s="19"/>
      <c r="CS447" s="19">
        <v>2</v>
      </c>
      <c r="CT447" s="19"/>
      <c r="CU447" s="19"/>
      <c r="CV447" s="19"/>
      <c r="CW447" s="19"/>
      <c r="CX447" s="19"/>
      <c r="CY447" s="19"/>
      <c r="CZ447" s="19"/>
      <c r="DA447" s="19"/>
      <c r="DB447" s="19">
        <v>4</v>
      </c>
      <c r="DC447" s="19"/>
      <c r="DD447" s="19"/>
      <c r="DE447" s="19"/>
      <c r="DF447" s="19"/>
      <c r="DG447" s="19"/>
      <c r="DH447" s="19"/>
      <c r="DI447" s="19"/>
      <c r="DJ447" s="19"/>
      <c r="DK447" s="19"/>
      <c r="DL447" s="19"/>
      <c r="DM447" s="19"/>
      <c r="DN447" s="19"/>
      <c r="DO447" s="19"/>
      <c r="DP447" s="19"/>
      <c r="DQ447" s="19"/>
      <c r="DR447" s="19"/>
      <c r="DS447" s="19"/>
      <c r="DT447" s="23"/>
      <c r="DU447" s="19"/>
      <c r="DV447" s="19"/>
      <c r="DW447" s="23"/>
      <c r="DX447" s="18"/>
      <c r="DY447" s="18"/>
      <c r="DZ447" s="22"/>
      <c r="EA447" s="19"/>
      <c r="EB447" s="19"/>
      <c r="EC447" s="19"/>
      <c r="ED447" s="19"/>
      <c r="EE447" s="19"/>
      <c r="EF447" s="19"/>
      <c r="EG447" s="23"/>
      <c r="EH447" s="18"/>
      <c r="EI447" s="18"/>
      <c r="EJ447" s="18"/>
      <c r="EK447" s="18"/>
      <c r="EL447" s="18"/>
      <c r="EM447" s="18"/>
      <c r="EN447" s="22"/>
      <c r="EO447" s="18"/>
      <c r="EP447" s="18"/>
      <c r="EQ447" s="18"/>
      <c r="ER447" s="18"/>
      <c r="ES447" s="18"/>
      <c r="ET447" s="18"/>
      <c r="EU447" s="22"/>
      <c r="FI447" s="18"/>
      <c r="FJ447" s="18"/>
      <c r="FK447" s="18"/>
      <c r="FL447" s="18"/>
      <c r="FM447" s="18"/>
      <c r="FN447" s="18"/>
      <c r="FO447" s="18"/>
      <c r="FP447" s="18"/>
      <c r="FQ447" s="18"/>
      <c r="FR447" s="18"/>
      <c r="FS447" s="18">
        <v>0.5</v>
      </c>
      <c r="FT447" s="18"/>
      <c r="FU447" s="18"/>
      <c r="FV447" s="58"/>
      <c r="FW447" s="19"/>
      <c r="FX447" s="19"/>
      <c r="FY447" s="19"/>
      <c r="FZ447" s="19"/>
      <c r="GA447" s="19"/>
      <c r="GB447" s="19"/>
      <c r="GC447" s="19"/>
      <c r="GD447" s="19"/>
      <c r="GE447" s="19"/>
      <c r="GF447" s="19"/>
      <c r="GG447" s="19"/>
      <c r="GH447" s="19"/>
      <c r="GI447" s="19"/>
      <c r="GJ447" s="19"/>
      <c r="GK447" s="19"/>
      <c r="GL447" s="19"/>
      <c r="GM447" s="19"/>
      <c r="GN447" s="19"/>
      <c r="GO447" s="19"/>
      <c r="GP447" s="19"/>
      <c r="GQ447" s="19"/>
      <c r="GR447" s="19"/>
      <c r="GS447" s="19"/>
      <c r="GT447" s="19"/>
      <c r="GU447" s="19"/>
      <c r="GV447" s="19"/>
      <c r="GW447" s="19">
        <v>1</v>
      </c>
      <c r="GX447" s="19"/>
      <c r="GY447" s="19"/>
      <c r="GZ447" s="59"/>
      <c r="HA447" s="19"/>
      <c r="HB447" s="19"/>
      <c r="HC447" s="19"/>
      <c r="HD447" s="19"/>
      <c r="HE447" s="19"/>
      <c r="HF447" s="19"/>
      <c r="HG447" s="19"/>
      <c r="HH447" s="19"/>
      <c r="HI447" s="19"/>
      <c r="HJ447" s="19"/>
      <c r="HK447" s="19"/>
      <c r="HL447" s="19"/>
      <c r="HM447" s="19"/>
      <c r="HN447" s="19"/>
      <c r="HO447" s="19"/>
      <c r="HP447" s="19"/>
    </row>
    <row r="448" spans="2:224" ht="15.75" thickBot="1" x14ac:dyDescent="0.3">
      <c r="B448">
        <v>1111</v>
      </c>
      <c r="C448">
        <v>405</v>
      </c>
      <c r="D448" s="62">
        <v>44183</v>
      </c>
      <c r="E448" t="s">
        <v>1141</v>
      </c>
      <c r="F448" t="s">
        <v>1142</v>
      </c>
      <c r="G448" t="s">
        <v>1143</v>
      </c>
      <c r="H448">
        <v>0</v>
      </c>
      <c r="I448" t="s">
        <v>1144</v>
      </c>
      <c r="J448" t="s">
        <v>20</v>
      </c>
      <c r="K448" t="s">
        <v>288</v>
      </c>
      <c r="M448" t="s">
        <v>2378</v>
      </c>
      <c r="N448" t="s">
        <v>2419</v>
      </c>
      <c r="O448" t="s">
        <v>2381</v>
      </c>
      <c r="P448" t="s">
        <v>2431</v>
      </c>
      <c r="R448">
        <v>200</v>
      </c>
      <c r="S448">
        <v>11.26</v>
      </c>
      <c r="T448" t="s">
        <v>2395</v>
      </c>
      <c r="Y448" s="18"/>
      <c r="Z448" s="18"/>
      <c r="AA448" s="18"/>
      <c r="AB448" s="18"/>
      <c r="AC448" s="18"/>
      <c r="AD448" s="18">
        <v>0.5</v>
      </c>
      <c r="AE448" s="18"/>
      <c r="AF448" s="18"/>
      <c r="AG448" s="18"/>
      <c r="AH448">
        <v>0</v>
      </c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>
        <v>0</v>
      </c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  <c r="BM448" s="19"/>
      <c r="BN448" s="19"/>
      <c r="BO448" s="19"/>
      <c r="BP448" s="19"/>
      <c r="BQ448" s="19"/>
      <c r="BR448" s="19">
        <v>1</v>
      </c>
      <c r="BS448" s="19"/>
      <c r="BT448" s="19"/>
      <c r="BU448" s="19"/>
      <c r="BV448" s="19"/>
      <c r="BW448" s="19"/>
      <c r="BX448" s="19"/>
      <c r="BY448" s="19"/>
      <c r="BZ448" s="19"/>
      <c r="CA448" s="19"/>
      <c r="CB448" s="19"/>
      <c r="CC448" s="19"/>
      <c r="CD448" s="19"/>
      <c r="CE448" s="19"/>
      <c r="CF448" s="19"/>
      <c r="CG448" s="19"/>
      <c r="CH448" s="19"/>
      <c r="CI448" s="19"/>
      <c r="CJ448" s="19"/>
      <c r="CK448" s="19"/>
      <c r="CL448" s="19"/>
      <c r="CM448" s="19"/>
      <c r="CN448" s="19"/>
      <c r="CO448" s="19"/>
      <c r="CP448" s="19"/>
      <c r="CQ448" s="19"/>
      <c r="CR448" s="19"/>
      <c r="CS448" s="19"/>
      <c r="CT448" s="19"/>
      <c r="CU448" s="19"/>
      <c r="CV448" s="19"/>
      <c r="CW448" s="19"/>
      <c r="CX448" s="19"/>
      <c r="CY448" s="19"/>
      <c r="CZ448" s="19"/>
      <c r="DA448" s="19"/>
      <c r="DB448" s="19"/>
      <c r="DC448" s="19"/>
      <c r="DD448" s="19"/>
      <c r="DE448" s="19"/>
      <c r="DF448" s="19"/>
      <c r="DG448" s="19"/>
      <c r="DH448" s="19"/>
      <c r="DI448" s="19"/>
      <c r="DJ448" s="19"/>
      <c r="DK448" s="19"/>
      <c r="DL448" s="19"/>
      <c r="DM448" s="19"/>
      <c r="DN448" s="19"/>
      <c r="DO448" s="19"/>
      <c r="DP448" s="19"/>
      <c r="DQ448" s="19"/>
      <c r="DR448" s="19"/>
      <c r="DS448" s="19"/>
      <c r="DT448" s="23"/>
      <c r="DU448" s="19"/>
      <c r="DV448" s="19"/>
      <c r="DW448" s="23"/>
      <c r="DX448" s="18"/>
      <c r="DY448" s="18"/>
      <c r="DZ448" s="22"/>
      <c r="EA448" s="19"/>
      <c r="EB448" s="19"/>
      <c r="EC448" s="19"/>
      <c r="ED448" s="19"/>
      <c r="EE448" s="19"/>
      <c r="EF448" s="19"/>
      <c r="EG448" s="23"/>
      <c r="EH448" s="18"/>
      <c r="EI448" s="18"/>
      <c r="EJ448" s="18"/>
      <c r="EK448" s="18"/>
      <c r="EL448" s="18"/>
      <c r="EM448" s="18"/>
      <c r="EN448" s="22"/>
      <c r="EO448" s="18"/>
      <c r="EP448" s="18"/>
      <c r="EQ448" s="18"/>
      <c r="ER448" s="18"/>
      <c r="ES448" s="18"/>
      <c r="ET448" s="18"/>
      <c r="EU448" s="22"/>
      <c r="FC448">
        <v>0.97</v>
      </c>
      <c r="FD448">
        <v>1</v>
      </c>
      <c r="FI448" s="18"/>
      <c r="FJ448" s="18"/>
      <c r="FK448" s="18"/>
      <c r="FL448" s="18"/>
      <c r="FM448" s="18"/>
      <c r="FN448" s="18"/>
      <c r="FO448" s="18"/>
      <c r="FP448" s="18"/>
      <c r="FQ448" s="18"/>
      <c r="FR448" s="18"/>
      <c r="FS448" s="18"/>
      <c r="FT448" s="18"/>
      <c r="FU448" s="18">
        <v>0.97399999999999998</v>
      </c>
      <c r="FV448" s="58"/>
      <c r="FW448" s="19"/>
      <c r="FX448" s="19"/>
      <c r="FY448" s="19">
        <v>1.1639999999999999</v>
      </c>
      <c r="FZ448" s="19"/>
      <c r="GA448" s="19"/>
      <c r="GB448" s="19"/>
      <c r="GC448" s="19"/>
      <c r="GD448" s="19"/>
      <c r="GE448" s="19"/>
      <c r="GF448" s="19"/>
      <c r="GG448" s="19"/>
      <c r="GH448" s="19"/>
      <c r="GI448" s="19"/>
      <c r="GJ448" s="19"/>
      <c r="GK448" s="19"/>
      <c r="GL448" s="19"/>
      <c r="GM448" s="19"/>
      <c r="GN448" s="19"/>
      <c r="GO448" s="19"/>
      <c r="GP448" s="19"/>
      <c r="GQ448" s="19"/>
      <c r="GR448" s="19"/>
      <c r="GS448" s="19"/>
      <c r="GT448" s="19"/>
      <c r="GU448" s="19"/>
      <c r="GV448" s="19"/>
      <c r="GW448" s="19"/>
      <c r="GX448" s="19"/>
      <c r="GY448" s="19">
        <v>1</v>
      </c>
      <c r="GZ448" s="59"/>
      <c r="HA448" s="19"/>
      <c r="HB448" s="19"/>
      <c r="HC448" s="19">
        <v>1</v>
      </c>
      <c r="HD448" s="19"/>
      <c r="HE448" s="19"/>
      <c r="HF448" s="19"/>
      <c r="HG448" s="19"/>
      <c r="HH448" s="19"/>
      <c r="HI448" s="19"/>
      <c r="HJ448" s="19"/>
      <c r="HK448" s="19"/>
      <c r="HL448" s="19"/>
      <c r="HM448" s="19"/>
      <c r="HN448" s="19"/>
      <c r="HO448" s="19"/>
      <c r="HP448" s="19"/>
    </row>
    <row r="449" spans="2:224" ht="15.75" thickBot="1" x14ac:dyDescent="0.3">
      <c r="B449">
        <v>1118</v>
      </c>
      <c r="C449">
        <v>318</v>
      </c>
      <c r="D449" s="62">
        <v>44183</v>
      </c>
      <c r="E449" t="s">
        <v>1405</v>
      </c>
      <c r="F449" t="s">
        <v>1304</v>
      </c>
      <c r="G449">
        <v>0</v>
      </c>
      <c r="H449">
        <v>0</v>
      </c>
      <c r="I449" t="s">
        <v>1406</v>
      </c>
      <c r="J449" t="s">
        <v>20</v>
      </c>
      <c r="K449" t="s">
        <v>90</v>
      </c>
      <c r="M449" t="s">
        <v>2378</v>
      </c>
      <c r="N449" t="s">
        <v>617</v>
      </c>
      <c r="O449" t="s">
        <v>2381</v>
      </c>
      <c r="P449">
        <v>10</v>
      </c>
      <c r="R449">
        <v>239.9</v>
      </c>
      <c r="S449">
        <v>11</v>
      </c>
      <c r="T449" t="s">
        <v>2395</v>
      </c>
      <c r="Y449" s="18"/>
      <c r="Z449" s="18"/>
      <c r="AA449" s="18"/>
      <c r="AB449" s="18"/>
      <c r="AC449" s="18"/>
      <c r="AD449" s="18">
        <v>0.5</v>
      </c>
      <c r="AE449" s="18"/>
      <c r="AF449" s="18"/>
      <c r="AG449" s="18"/>
      <c r="AH449">
        <v>1</v>
      </c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>
        <v>0</v>
      </c>
      <c r="AV449" s="18"/>
      <c r="AW449" s="18"/>
      <c r="AX449" s="18"/>
      <c r="AY449" s="18"/>
      <c r="AZ449" s="18"/>
      <c r="BA449" s="18"/>
      <c r="BB449" s="18">
        <v>0.4</v>
      </c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9"/>
      <c r="BN449" s="19"/>
      <c r="BO449" s="19"/>
      <c r="BP449" s="19"/>
      <c r="BQ449" s="19"/>
      <c r="BR449" s="19">
        <v>1</v>
      </c>
      <c r="BS449" s="19"/>
      <c r="BT449" s="19"/>
      <c r="BU449" s="19"/>
      <c r="BV449" s="19">
        <v>1</v>
      </c>
      <c r="BW449" s="19"/>
      <c r="BX449" s="19"/>
      <c r="BY449" s="19"/>
      <c r="BZ449" s="19"/>
      <c r="CA449" s="19"/>
      <c r="CB449" s="19"/>
      <c r="CC449" s="19"/>
      <c r="CD449" s="19"/>
      <c r="CE449" s="19"/>
      <c r="CF449" s="19"/>
      <c r="CG449" s="19"/>
      <c r="CH449" s="19"/>
      <c r="CI449" s="19"/>
      <c r="CJ449" s="19"/>
      <c r="CK449" s="19"/>
      <c r="CL449" s="19"/>
      <c r="CM449" s="19"/>
      <c r="CN449" s="19"/>
      <c r="CO449" s="19"/>
      <c r="CP449" s="19">
        <v>1</v>
      </c>
      <c r="CQ449" s="19"/>
      <c r="CR449" s="19"/>
      <c r="CS449" s="19"/>
      <c r="CT449" s="19"/>
      <c r="CU449" s="19"/>
      <c r="CV449" s="19"/>
      <c r="CW449" s="19"/>
      <c r="CX449" s="19"/>
      <c r="CY449" s="19"/>
      <c r="CZ449" s="19"/>
      <c r="DA449" s="19"/>
      <c r="DB449" s="19"/>
      <c r="DC449" s="19"/>
      <c r="DD449" s="19"/>
      <c r="DE449" s="19"/>
      <c r="DF449" s="19"/>
      <c r="DG449" s="19"/>
      <c r="DH449" s="19"/>
      <c r="DI449" s="19"/>
      <c r="DJ449" s="19"/>
      <c r="DK449" s="19"/>
      <c r="DL449" s="19"/>
      <c r="DM449" s="19"/>
      <c r="DN449" s="19"/>
      <c r="DO449" s="19"/>
      <c r="DP449" s="19"/>
      <c r="DQ449" s="19"/>
      <c r="DR449" s="19"/>
      <c r="DS449" s="19"/>
      <c r="DT449" s="23"/>
      <c r="DU449" s="19"/>
      <c r="DV449" s="19"/>
      <c r="DW449" s="23"/>
      <c r="DX449" s="18"/>
      <c r="DY449" s="18"/>
      <c r="DZ449" s="22"/>
      <c r="EA449" s="19"/>
      <c r="EB449" s="19"/>
      <c r="EC449" s="19"/>
      <c r="ED449" s="19"/>
      <c r="EE449" s="19"/>
      <c r="EF449" s="19"/>
      <c r="EG449" s="23"/>
      <c r="EH449" s="18"/>
      <c r="EI449" s="18"/>
      <c r="EJ449" s="18"/>
      <c r="EK449" s="18"/>
      <c r="EL449" s="18"/>
      <c r="EM449" s="18"/>
      <c r="EN449" s="22"/>
      <c r="EO449" s="18"/>
      <c r="EP449" s="18"/>
      <c r="EQ449" s="18"/>
      <c r="ER449" s="18"/>
      <c r="ES449" s="18"/>
      <c r="ET449" s="18"/>
      <c r="EU449" s="22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>
        <v>0.5</v>
      </c>
      <c r="FT449" s="18"/>
      <c r="FU449" s="18"/>
      <c r="FV449" s="58">
        <v>0.98799999999999999</v>
      </c>
      <c r="FW449" s="19"/>
      <c r="FX449" s="19"/>
      <c r="FY449" s="19">
        <v>1.052</v>
      </c>
      <c r="FZ449" s="19"/>
      <c r="GA449" s="19"/>
      <c r="GB449" s="19"/>
      <c r="GC449" s="19"/>
      <c r="GD449" s="19"/>
      <c r="GE449" s="19"/>
      <c r="GF449" s="19"/>
      <c r="GG449" s="19"/>
      <c r="GH449" s="19"/>
      <c r="GI449" s="19"/>
      <c r="GJ449" s="19"/>
      <c r="GK449" s="19"/>
      <c r="GL449" s="19"/>
      <c r="GM449" s="19"/>
      <c r="GN449" s="19"/>
      <c r="GO449" s="19"/>
      <c r="GP449" s="19"/>
      <c r="GQ449" s="19"/>
      <c r="GR449" s="19"/>
      <c r="GS449" s="19"/>
      <c r="GT449" s="19"/>
      <c r="GU449" s="19"/>
      <c r="GV449" s="19"/>
      <c r="GW449" s="19">
        <v>1</v>
      </c>
      <c r="GX449" s="19"/>
      <c r="GY449" s="19"/>
      <c r="GZ449" s="59">
        <v>1</v>
      </c>
      <c r="HA449" s="19"/>
      <c r="HB449" s="19"/>
      <c r="HC449" s="19">
        <v>1</v>
      </c>
      <c r="HD449" s="19"/>
      <c r="HE449" s="19"/>
      <c r="HF449" s="19"/>
      <c r="HG449" s="19"/>
      <c r="HH449" s="19"/>
      <c r="HI449" s="19"/>
      <c r="HJ449" s="19"/>
      <c r="HK449" s="19"/>
      <c r="HL449" s="19"/>
      <c r="HM449" s="19"/>
      <c r="HN449" s="19"/>
      <c r="HO449" s="19"/>
      <c r="HP449" s="19"/>
    </row>
    <row r="450" spans="2:224" ht="15.75" thickBot="1" x14ac:dyDescent="0.3">
      <c r="B450">
        <v>863</v>
      </c>
      <c r="C450">
        <v>143</v>
      </c>
      <c r="D450" s="62">
        <v>44121</v>
      </c>
      <c r="E450" t="s">
        <v>1976</v>
      </c>
      <c r="F450" t="s">
        <v>1977</v>
      </c>
      <c r="G450" t="s">
        <v>1978</v>
      </c>
      <c r="H450">
        <v>34258</v>
      </c>
      <c r="I450" t="s">
        <v>1979</v>
      </c>
      <c r="J450" t="s">
        <v>20</v>
      </c>
      <c r="K450" t="s">
        <v>227</v>
      </c>
      <c r="L450" t="s">
        <v>1979</v>
      </c>
      <c r="M450" t="s">
        <v>2378</v>
      </c>
      <c r="N450" t="s">
        <v>2379</v>
      </c>
      <c r="O450" t="s">
        <v>2382</v>
      </c>
      <c r="P450" t="s">
        <v>2382</v>
      </c>
      <c r="R450">
        <v>58.7</v>
      </c>
      <c r="S450">
        <v>11</v>
      </c>
      <c r="T450" t="s">
        <v>2404</v>
      </c>
      <c r="U450">
        <v>10</v>
      </c>
      <c r="Y450" s="18"/>
      <c r="Z450" s="18"/>
      <c r="AA450" s="18"/>
      <c r="AB450" s="18"/>
      <c r="AC450" s="18"/>
      <c r="AD450" s="18"/>
      <c r="AE450" s="18"/>
      <c r="AF450" s="18"/>
      <c r="AG450" s="18"/>
      <c r="AH450">
        <v>0</v>
      </c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>
        <v>0</v>
      </c>
      <c r="AV450" s="18"/>
      <c r="AW450" s="18"/>
      <c r="AX450" s="18"/>
      <c r="AY450" s="18"/>
      <c r="AZ450" s="18"/>
      <c r="BA450" s="18"/>
      <c r="BB450" s="18">
        <v>0.8</v>
      </c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  <c r="BM450" s="19"/>
      <c r="BN450" s="19"/>
      <c r="BO450" s="19"/>
      <c r="BP450" s="19"/>
      <c r="BQ450" s="19"/>
      <c r="BR450" s="19"/>
      <c r="BS450" s="19"/>
      <c r="BT450" s="19"/>
      <c r="BU450" s="19"/>
      <c r="BV450" s="19"/>
      <c r="BW450" s="19"/>
      <c r="BX450" s="19"/>
      <c r="BY450" s="19"/>
      <c r="BZ450" s="19"/>
      <c r="CA450" s="19"/>
      <c r="CB450" s="19"/>
      <c r="CC450" s="19"/>
      <c r="CD450" s="19"/>
      <c r="CE450" s="19"/>
      <c r="CF450" s="19"/>
      <c r="CG450" s="19"/>
      <c r="CH450" s="19"/>
      <c r="CI450" s="19"/>
      <c r="CJ450" s="19"/>
      <c r="CK450" s="19"/>
      <c r="CL450" s="19"/>
      <c r="CM450" s="19"/>
      <c r="CN450" s="19"/>
      <c r="CO450" s="19"/>
      <c r="CP450" s="19">
        <v>2</v>
      </c>
      <c r="CQ450" s="19"/>
      <c r="CR450" s="19"/>
      <c r="CS450" s="19"/>
      <c r="CT450" s="19"/>
      <c r="CU450" s="19"/>
      <c r="CV450" s="19"/>
      <c r="CW450" s="19"/>
      <c r="CX450" s="19"/>
      <c r="CY450" s="19"/>
      <c r="CZ450" s="19"/>
      <c r="DA450" s="19"/>
      <c r="DB450" s="19"/>
      <c r="DC450" s="19"/>
      <c r="DD450" s="19"/>
      <c r="DE450" s="19"/>
      <c r="DF450" s="19"/>
      <c r="DG450" s="19"/>
      <c r="DH450" s="19"/>
      <c r="DI450" s="19"/>
      <c r="DJ450" s="19"/>
      <c r="DK450" s="19"/>
      <c r="DL450" s="19"/>
      <c r="DM450" s="19"/>
      <c r="DN450" s="19"/>
      <c r="DO450" s="19"/>
      <c r="DP450" s="19"/>
      <c r="DQ450" s="19"/>
      <c r="DR450" s="19"/>
      <c r="DS450" s="19"/>
      <c r="DT450" s="23"/>
      <c r="DU450" s="19"/>
      <c r="DV450" s="19"/>
      <c r="DW450" s="23"/>
      <c r="DX450" s="18"/>
      <c r="DY450" s="18"/>
      <c r="DZ450" s="22"/>
      <c r="EA450" s="19"/>
      <c r="EB450" s="19"/>
      <c r="EC450" s="19"/>
      <c r="ED450" s="19"/>
      <c r="EE450" s="19"/>
      <c r="EF450" s="19"/>
      <c r="EG450" s="23"/>
      <c r="EH450" s="18"/>
      <c r="EI450" s="18"/>
      <c r="EJ450" s="18"/>
      <c r="EK450" s="18"/>
      <c r="EL450" s="18"/>
      <c r="EM450" s="18"/>
      <c r="EN450" s="22"/>
      <c r="EO450" s="18"/>
      <c r="EP450" s="18"/>
      <c r="EQ450" s="18"/>
      <c r="ER450" s="18"/>
      <c r="ES450" s="18"/>
      <c r="ET450" s="18"/>
      <c r="EU450" s="22"/>
      <c r="FI450" s="18"/>
      <c r="FJ450" s="18"/>
      <c r="FK450" s="18"/>
      <c r="FL450" s="18"/>
      <c r="FM450" s="18"/>
      <c r="FN450" s="18"/>
      <c r="FO450" s="18"/>
      <c r="FP450" s="18"/>
      <c r="FQ450" s="18"/>
      <c r="FR450" s="18"/>
      <c r="FS450" s="18"/>
      <c r="FT450" s="18"/>
      <c r="FU450" s="18"/>
      <c r="FV450" s="58"/>
      <c r="FW450" s="19"/>
      <c r="FX450" s="19"/>
      <c r="FY450" s="19"/>
      <c r="FZ450" s="19"/>
      <c r="GA450" s="19"/>
      <c r="GB450" s="19"/>
      <c r="GC450" s="19"/>
      <c r="GD450" s="19"/>
      <c r="GE450" s="19"/>
      <c r="GF450" s="19"/>
      <c r="GG450" s="19"/>
      <c r="GH450" s="19"/>
      <c r="GI450" s="19"/>
      <c r="GJ450" s="19"/>
      <c r="GK450" s="19"/>
      <c r="GL450" s="19"/>
      <c r="GM450" s="19"/>
      <c r="GN450" s="19"/>
      <c r="GO450" s="19"/>
      <c r="GP450" s="19"/>
      <c r="GQ450" s="19"/>
      <c r="GR450" s="19"/>
      <c r="GS450" s="19"/>
      <c r="GT450" s="19"/>
      <c r="GU450" s="19"/>
      <c r="GV450" s="19"/>
      <c r="GW450" s="19"/>
      <c r="GX450" s="19"/>
      <c r="GY450" s="19"/>
      <c r="GZ450" s="59"/>
      <c r="HA450" s="19"/>
      <c r="HB450" s="19"/>
      <c r="HC450" s="19"/>
      <c r="HD450" s="19"/>
      <c r="HE450" s="19"/>
      <c r="HF450" s="19"/>
      <c r="HG450" s="19"/>
      <c r="HH450" s="19"/>
      <c r="HI450" s="19"/>
      <c r="HJ450" s="19"/>
      <c r="HK450" s="19"/>
      <c r="HL450" s="19"/>
      <c r="HM450" s="19"/>
      <c r="HN450" s="19"/>
      <c r="HO450" s="19"/>
      <c r="HP450" s="19"/>
    </row>
    <row r="451" spans="2:224" ht="15.75" thickBot="1" x14ac:dyDescent="0.3">
      <c r="B451">
        <v>850</v>
      </c>
      <c r="C451">
        <v>892</v>
      </c>
      <c r="D451" s="62">
        <v>44120</v>
      </c>
      <c r="E451" t="s">
        <v>2946</v>
      </c>
      <c r="F451">
        <v>31983020640</v>
      </c>
      <c r="G451">
        <v>0</v>
      </c>
      <c r="H451">
        <v>0</v>
      </c>
      <c r="I451">
        <v>0</v>
      </c>
      <c r="J451" t="s">
        <v>20</v>
      </c>
      <c r="K451" t="s">
        <v>375</v>
      </c>
      <c r="L451" t="s">
        <v>375</v>
      </c>
      <c r="M451" t="s">
        <v>2378</v>
      </c>
      <c r="N451" t="s">
        <v>2403</v>
      </c>
      <c r="O451" t="s">
        <v>2381</v>
      </c>
      <c r="P451">
        <v>10</v>
      </c>
      <c r="R451">
        <v>204.8</v>
      </c>
      <c r="S451">
        <v>11</v>
      </c>
      <c r="T451" t="s">
        <v>2395</v>
      </c>
      <c r="Y451" s="18">
        <v>1.06</v>
      </c>
      <c r="Z451" s="18"/>
      <c r="AA451" s="18"/>
      <c r="AB451" s="18"/>
      <c r="AC451" s="18"/>
      <c r="AD451" s="18">
        <v>0.5</v>
      </c>
      <c r="AE451" s="18"/>
      <c r="AF451" s="18"/>
      <c r="AG451" s="18">
        <v>1</v>
      </c>
      <c r="AH451">
        <v>2</v>
      </c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>
        <v>0</v>
      </c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  <c r="BM451" s="19">
        <v>1</v>
      </c>
      <c r="BN451" s="19"/>
      <c r="BO451" s="19"/>
      <c r="BP451" s="19"/>
      <c r="BQ451" s="19"/>
      <c r="BR451" s="19">
        <v>1</v>
      </c>
      <c r="BS451" s="19"/>
      <c r="BT451" s="19"/>
      <c r="BU451" s="19">
        <v>1</v>
      </c>
      <c r="BV451" s="19">
        <v>2</v>
      </c>
      <c r="BW451" s="19"/>
      <c r="BX451" s="19"/>
      <c r="BY451" s="19"/>
      <c r="BZ451" s="19"/>
      <c r="CA451" s="19"/>
      <c r="CB451" s="19"/>
      <c r="CC451" s="19"/>
      <c r="CD451" s="19"/>
      <c r="CE451" s="19"/>
      <c r="CF451" s="19"/>
      <c r="CG451" s="19"/>
      <c r="CH451" s="19"/>
      <c r="CI451" s="19"/>
      <c r="CJ451" s="19"/>
      <c r="CK451" s="19"/>
      <c r="CL451" s="19"/>
      <c r="CM451" s="19"/>
      <c r="CN451" s="19"/>
      <c r="CO451" s="19"/>
      <c r="CP451" s="19"/>
      <c r="CQ451" s="19"/>
      <c r="CR451" s="19"/>
      <c r="CS451" s="19"/>
      <c r="CT451" s="19"/>
      <c r="CU451" s="19"/>
      <c r="CV451" s="19"/>
      <c r="CW451" s="19"/>
      <c r="CX451" s="19"/>
      <c r="CY451" s="19"/>
      <c r="CZ451" s="19"/>
      <c r="DA451" s="19"/>
      <c r="DB451" s="19"/>
      <c r="DC451" s="19"/>
      <c r="DD451" s="19"/>
      <c r="DE451" s="19"/>
      <c r="DF451" s="19"/>
      <c r="DG451" s="19"/>
      <c r="DH451" s="19"/>
      <c r="DI451" s="19"/>
      <c r="DJ451" s="19"/>
      <c r="DK451" s="19"/>
      <c r="DL451" s="19"/>
      <c r="DM451" s="19"/>
      <c r="DN451" s="19"/>
      <c r="DO451" s="19"/>
      <c r="DP451" s="19"/>
      <c r="DQ451" s="19"/>
      <c r="DR451" s="19"/>
      <c r="DS451" s="19"/>
      <c r="DT451" s="23"/>
      <c r="DU451" s="19"/>
      <c r="DV451" s="19"/>
      <c r="DW451" s="23"/>
      <c r="DX451" s="18"/>
      <c r="DY451" s="18"/>
      <c r="DZ451" s="22"/>
      <c r="EA451" s="19"/>
      <c r="EB451" s="19"/>
      <c r="EC451" s="19"/>
      <c r="ED451" s="19"/>
      <c r="EE451" s="19"/>
      <c r="EF451" s="19"/>
      <c r="EG451" s="23"/>
      <c r="EH451" s="18"/>
      <c r="EI451" s="18"/>
      <c r="EJ451" s="18"/>
      <c r="EK451" s="18"/>
      <c r="EL451" s="18"/>
      <c r="EM451" s="18"/>
      <c r="EN451" s="22"/>
      <c r="EO451" s="18"/>
      <c r="EP451" s="18"/>
      <c r="EQ451" s="18"/>
      <c r="ER451" s="18"/>
      <c r="ES451" s="18"/>
      <c r="ET451" s="18"/>
      <c r="EU451" s="22"/>
      <c r="FI451" s="18"/>
      <c r="FJ451" s="18"/>
      <c r="FK451" s="18"/>
      <c r="FL451" s="18"/>
      <c r="FM451" s="18"/>
      <c r="FN451" s="18">
        <v>0.75</v>
      </c>
      <c r="FO451" s="18"/>
      <c r="FP451" s="18"/>
      <c r="FQ451" s="18"/>
      <c r="FR451" s="18"/>
      <c r="FS451" s="18"/>
      <c r="FT451" s="18"/>
      <c r="FU451" s="18"/>
      <c r="FV451" s="58"/>
      <c r="FW451" s="19"/>
      <c r="FX451" s="19"/>
      <c r="FY451" s="19"/>
      <c r="FZ451" s="19"/>
      <c r="GA451" s="19"/>
      <c r="GB451" s="19"/>
      <c r="GC451" s="19"/>
      <c r="GD451" s="19"/>
      <c r="GE451" s="19"/>
      <c r="GF451" s="19"/>
      <c r="GG451" s="19"/>
      <c r="GH451" s="19"/>
      <c r="GI451" s="19"/>
      <c r="GJ451" s="19"/>
      <c r="GK451" s="19"/>
      <c r="GL451" s="19"/>
      <c r="GM451" s="19"/>
      <c r="GN451" s="19"/>
      <c r="GO451" s="19"/>
      <c r="GP451" s="19"/>
      <c r="GQ451" s="19"/>
      <c r="GR451" s="19">
        <v>1</v>
      </c>
      <c r="GS451" s="19"/>
      <c r="GT451" s="19"/>
      <c r="GU451" s="19"/>
      <c r="GV451" s="19"/>
      <c r="GW451" s="19"/>
      <c r="GX451" s="19"/>
      <c r="GY451" s="19"/>
      <c r="GZ451" s="59"/>
      <c r="HA451" s="19"/>
      <c r="HB451" s="19"/>
      <c r="HC451" s="19"/>
      <c r="HD451" s="19"/>
      <c r="HE451" s="19"/>
      <c r="HF451" s="19"/>
      <c r="HG451" s="19"/>
      <c r="HH451" s="19"/>
      <c r="HI451" s="19"/>
      <c r="HJ451" s="19"/>
      <c r="HK451" s="19"/>
      <c r="HL451" s="19"/>
      <c r="HM451" s="19"/>
      <c r="HN451" s="19"/>
      <c r="HO451" s="19"/>
      <c r="HP451" s="19"/>
    </row>
    <row r="452" spans="2:224" ht="15.75" thickBot="1" x14ac:dyDescent="0.3">
      <c r="B452">
        <v>847</v>
      </c>
      <c r="C452">
        <v>795</v>
      </c>
      <c r="D452" s="62">
        <v>44118</v>
      </c>
      <c r="E452" t="s">
        <v>194</v>
      </c>
      <c r="F452">
        <v>31988629434</v>
      </c>
      <c r="G452">
        <v>0</v>
      </c>
      <c r="H452">
        <v>0</v>
      </c>
      <c r="I452" t="s">
        <v>195</v>
      </c>
      <c r="J452" t="s">
        <v>44</v>
      </c>
      <c r="K452" t="s">
        <v>196</v>
      </c>
      <c r="L452" t="s">
        <v>2942</v>
      </c>
      <c r="M452" t="s">
        <v>2378</v>
      </c>
      <c r="N452" t="s">
        <v>2379</v>
      </c>
      <c r="O452" t="s">
        <v>2381</v>
      </c>
      <c r="P452" t="s">
        <v>2431</v>
      </c>
      <c r="R452">
        <v>187.5</v>
      </c>
      <c r="S452">
        <v>11</v>
      </c>
      <c r="T452" t="s">
        <v>2453</v>
      </c>
      <c r="Y452" s="18"/>
      <c r="Z452" s="18"/>
      <c r="AA452" s="18"/>
      <c r="AB452" s="18"/>
      <c r="AC452" s="18"/>
      <c r="AD452" s="18">
        <v>0.5</v>
      </c>
      <c r="AE452" s="18"/>
      <c r="AF452" s="18">
        <v>1</v>
      </c>
      <c r="AG452" s="18">
        <v>2</v>
      </c>
      <c r="AH452">
        <v>2</v>
      </c>
      <c r="AI452" s="18"/>
      <c r="AJ452" s="18"/>
      <c r="AK452" s="18"/>
      <c r="AL452" s="18"/>
      <c r="AM452" s="18"/>
      <c r="AN452" s="18"/>
      <c r="AO452" s="18"/>
      <c r="AP452" s="18">
        <v>1.294</v>
      </c>
      <c r="AQ452" s="18"/>
      <c r="AR452" s="18"/>
      <c r="AS452" s="18"/>
      <c r="AT452" s="18"/>
      <c r="AU452">
        <v>0</v>
      </c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>
        <v>1</v>
      </c>
      <c r="BH452" s="18"/>
      <c r="BI452" s="18"/>
      <c r="BJ452" s="18"/>
      <c r="BK452" s="18"/>
      <c r="BL452" s="18"/>
      <c r="BM452" s="19"/>
      <c r="BN452" s="19"/>
      <c r="BO452" s="19"/>
      <c r="BP452" s="19"/>
      <c r="BQ452" s="19"/>
      <c r="BR452" s="19">
        <v>1</v>
      </c>
      <c r="BS452" s="19"/>
      <c r="BT452" s="19">
        <v>1</v>
      </c>
      <c r="BU452" s="19">
        <v>2</v>
      </c>
      <c r="BV452" s="19">
        <v>2</v>
      </c>
      <c r="BW452" s="19"/>
      <c r="BX452" s="19"/>
      <c r="BY452" s="19"/>
      <c r="BZ452" s="19"/>
      <c r="CA452" s="19"/>
      <c r="CB452" s="19"/>
      <c r="CC452" s="19"/>
      <c r="CD452" s="19">
        <v>1</v>
      </c>
      <c r="CE452" s="19"/>
      <c r="CF452" s="19"/>
      <c r="CG452" s="19"/>
      <c r="CH452" s="19"/>
      <c r="CI452" s="19"/>
      <c r="CJ452" s="19"/>
      <c r="CK452" s="19"/>
      <c r="CL452" s="19"/>
      <c r="CM452" s="19"/>
      <c r="CN452" s="19"/>
      <c r="CO452" s="19"/>
      <c r="CP452" s="19"/>
      <c r="CQ452" s="19"/>
      <c r="CR452" s="19"/>
      <c r="CS452" s="19"/>
      <c r="CT452" s="19"/>
      <c r="CU452" s="19">
        <v>1</v>
      </c>
      <c r="CV452" s="19"/>
      <c r="CW452" s="19"/>
      <c r="CX452" s="19"/>
      <c r="CY452" s="19"/>
      <c r="CZ452" s="19"/>
      <c r="DA452" s="19"/>
      <c r="DB452" s="19"/>
      <c r="DC452" s="19"/>
      <c r="DD452" s="19"/>
      <c r="DE452" s="19"/>
      <c r="DF452" s="19"/>
      <c r="DG452" s="19"/>
      <c r="DH452" s="19"/>
      <c r="DI452" s="19"/>
      <c r="DJ452" s="19"/>
      <c r="DK452" s="19"/>
      <c r="DL452" s="19"/>
      <c r="DM452" s="19"/>
      <c r="DN452" s="19"/>
      <c r="DO452" s="19"/>
      <c r="DP452" s="19"/>
      <c r="DQ452" s="19"/>
      <c r="DR452" s="19"/>
      <c r="DS452" s="19"/>
      <c r="DT452" s="23"/>
      <c r="DU452" s="19"/>
      <c r="DV452" s="19"/>
      <c r="DW452" s="23"/>
      <c r="DX452" s="18"/>
      <c r="DY452" s="18"/>
      <c r="DZ452" s="22"/>
      <c r="EA452" s="19"/>
      <c r="EB452" s="19"/>
      <c r="EC452" s="19"/>
      <c r="ED452" s="19"/>
      <c r="EE452" s="19"/>
      <c r="EF452" s="19"/>
      <c r="EG452" s="23"/>
      <c r="EH452" s="18"/>
      <c r="EI452" s="18"/>
      <c r="EJ452" s="18"/>
      <c r="EK452" s="18"/>
      <c r="EL452" s="18"/>
      <c r="EM452" s="18"/>
      <c r="EN452" s="22"/>
      <c r="EO452" s="18"/>
      <c r="EP452" s="18"/>
      <c r="EQ452" s="18"/>
      <c r="ER452" s="18"/>
      <c r="ES452" s="18"/>
      <c r="ET452" s="18"/>
      <c r="EU452" s="22"/>
      <c r="FI452" s="18"/>
      <c r="FJ452" s="18"/>
      <c r="FK452" s="18"/>
      <c r="FL452" s="18"/>
      <c r="FM452" s="18"/>
      <c r="FN452" s="18"/>
      <c r="FO452" s="18"/>
      <c r="FP452" s="18"/>
      <c r="FQ452" s="18"/>
      <c r="FR452" s="18"/>
      <c r="FS452" s="18"/>
      <c r="FT452" s="18"/>
      <c r="FU452" s="18"/>
      <c r="FV452" s="58"/>
      <c r="FW452" s="19"/>
      <c r="FX452" s="19"/>
      <c r="FY452" s="19"/>
      <c r="FZ452" s="19"/>
      <c r="GA452" s="19"/>
      <c r="GB452" s="19"/>
      <c r="GC452" s="19"/>
      <c r="GD452" s="19"/>
      <c r="GE452" s="19"/>
      <c r="GF452" s="19"/>
      <c r="GG452" s="19"/>
      <c r="GH452" s="19"/>
      <c r="GI452" s="19"/>
      <c r="GJ452" s="19"/>
      <c r="GK452" s="19"/>
      <c r="GL452" s="19"/>
      <c r="GM452" s="19"/>
      <c r="GN452" s="19"/>
      <c r="GO452" s="19"/>
      <c r="GP452" s="19"/>
      <c r="GQ452" s="19"/>
      <c r="GR452" s="19"/>
      <c r="GS452" s="19"/>
      <c r="GT452" s="19"/>
      <c r="GU452" s="19"/>
      <c r="GV452" s="19"/>
      <c r="GW452" s="19"/>
      <c r="GX452" s="19"/>
      <c r="GY452" s="19"/>
      <c r="GZ452" s="59"/>
      <c r="HA452" s="19"/>
      <c r="HB452" s="19"/>
      <c r="HC452" s="19"/>
      <c r="HD452" s="19"/>
      <c r="HE452" s="19"/>
      <c r="HF452" s="19"/>
      <c r="HG452" s="19"/>
      <c r="HH452" s="19"/>
      <c r="HI452" s="19"/>
      <c r="HJ452" s="19"/>
      <c r="HK452" s="19"/>
      <c r="HL452" s="19"/>
      <c r="HM452" s="19"/>
      <c r="HN452" s="19"/>
      <c r="HO452" s="19"/>
      <c r="HP452" s="19"/>
    </row>
    <row r="453" spans="2:224" ht="15.75" thickBot="1" x14ac:dyDescent="0.3">
      <c r="B453">
        <v>817</v>
      </c>
      <c r="C453">
        <v>880</v>
      </c>
      <c r="D453" s="62">
        <v>44113</v>
      </c>
      <c r="E453" t="s">
        <v>2914</v>
      </c>
      <c r="F453">
        <v>31999741755</v>
      </c>
      <c r="G453" t="s">
        <v>2916</v>
      </c>
      <c r="H453">
        <v>0</v>
      </c>
      <c r="I453" t="s">
        <v>2915</v>
      </c>
      <c r="J453" t="s">
        <v>20</v>
      </c>
      <c r="K453" t="s">
        <v>139</v>
      </c>
      <c r="L453" t="s">
        <v>2915</v>
      </c>
      <c r="M453" t="s">
        <v>2378</v>
      </c>
      <c r="N453" t="s">
        <v>2413</v>
      </c>
      <c r="O453" t="s">
        <v>2381</v>
      </c>
      <c r="P453">
        <v>10</v>
      </c>
      <c r="R453">
        <v>240</v>
      </c>
      <c r="S453">
        <v>11</v>
      </c>
      <c r="T453" t="s">
        <v>2414</v>
      </c>
      <c r="U453">
        <v>10</v>
      </c>
      <c r="Y453" s="18">
        <v>0.80800000000000005</v>
      </c>
      <c r="Z453" s="18"/>
      <c r="AA453" s="18"/>
      <c r="AB453" s="18"/>
      <c r="AC453" s="18"/>
      <c r="AD453" s="18">
        <v>0.5</v>
      </c>
      <c r="AE453" s="18"/>
      <c r="AF453" s="18"/>
      <c r="AG453" s="18">
        <v>1</v>
      </c>
      <c r="AH453">
        <v>1</v>
      </c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>
        <v>0</v>
      </c>
      <c r="AV453" s="18"/>
      <c r="AW453" s="18"/>
      <c r="AX453" s="18"/>
      <c r="AY453" s="18">
        <v>0.94799999999999995</v>
      </c>
      <c r="AZ453" s="18"/>
      <c r="BA453" s="18"/>
      <c r="BB453" s="18">
        <v>0.4</v>
      </c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  <c r="BM453" s="19">
        <v>1</v>
      </c>
      <c r="BN453" s="19"/>
      <c r="BO453" s="19"/>
      <c r="BP453" s="19"/>
      <c r="BQ453" s="19"/>
      <c r="BR453" s="19">
        <v>1</v>
      </c>
      <c r="BS453" s="19"/>
      <c r="BT453" s="19"/>
      <c r="BU453" s="19">
        <v>1</v>
      </c>
      <c r="BV453" s="19">
        <v>1</v>
      </c>
      <c r="BW453" s="19"/>
      <c r="BX453" s="19"/>
      <c r="BY453" s="19"/>
      <c r="BZ453" s="19"/>
      <c r="CA453" s="19"/>
      <c r="CB453" s="19"/>
      <c r="CC453" s="19"/>
      <c r="CD453" s="19"/>
      <c r="CE453" s="19"/>
      <c r="CF453" s="19"/>
      <c r="CG453" s="19"/>
      <c r="CH453" s="19"/>
      <c r="CI453" s="19"/>
      <c r="CJ453" s="19"/>
      <c r="CK453" s="19"/>
      <c r="CL453" s="19"/>
      <c r="CM453" s="19">
        <v>1</v>
      </c>
      <c r="CN453" s="19"/>
      <c r="CO453" s="19"/>
      <c r="CP453" s="19">
        <v>1</v>
      </c>
      <c r="CQ453" s="19"/>
      <c r="CR453" s="19"/>
      <c r="CS453" s="19"/>
      <c r="CT453" s="19"/>
      <c r="CU453" s="19"/>
      <c r="CV453" s="19"/>
      <c r="CW453" s="19"/>
      <c r="CX453" s="19"/>
      <c r="CY453" s="19"/>
      <c r="CZ453" s="19"/>
      <c r="DA453" s="19"/>
      <c r="DB453" s="19"/>
      <c r="DC453" s="19"/>
      <c r="DD453" s="19"/>
      <c r="DE453" s="19"/>
      <c r="DF453" s="19"/>
      <c r="DG453" s="19"/>
      <c r="DH453" s="19"/>
      <c r="DI453" s="19"/>
      <c r="DJ453" s="19"/>
      <c r="DK453" s="19"/>
      <c r="DL453" s="19"/>
      <c r="DM453" s="19"/>
      <c r="DN453" s="19"/>
      <c r="DO453" s="19"/>
      <c r="DP453" s="19"/>
      <c r="DQ453" s="19"/>
      <c r="DR453" s="19"/>
      <c r="DS453" s="19"/>
      <c r="DT453" s="23"/>
      <c r="DU453" s="19"/>
      <c r="DV453" s="19"/>
      <c r="DW453" s="23"/>
      <c r="DX453" s="18"/>
      <c r="DY453" s="18"/>
      <c r="DZ453" s="22"/>
      <c r="EA453" s="19"/>
      <c r="EB453" s="19"/>
      <c r="EC453" s="19"/>
      <c r="ED453" s="19"/>
      <c r="EE453" s="19"/>
      <c r="EF453" s="19"/>
      <c r="EG453" s="23"/>
      <c r="EH453" s="18"/>
      <c r="EI453" s="18"/>
      <c r="EJ453" s="18"/>
      <c r="EK453" s="18"/>
      <c r="EL453" s="18"/>
      <c r="EM453" s="18"/>
      <c r="EN453" s="22"/>
      <c r="EO453" s="18"/>
      <c r="EP453" s="18"/>
      <c r="EQ453" s="18"/>
      <c r="ER453" s="18"/>
      <c r="ES453" s="18"/>
      <c r="ET453" s="18"/>
      <c r="EU453" s="22"/>
      <c r="FI453" s="18"/>
      <c r="FJ453" s="18"/>
      <c r="FK453" s="18"/>
      <c r="FL453" s="18">
        <v>0.2</v>
      </c>
      <c r="FM453" s="18"/>
      <c r="FN453" s="18"/>
      <c r="FO453" s="18"/>
      <c r="FP453" s="18"/>
      <c r="FQ453" s="18"/>
      <c r="FR453" s="18"/>
      <c r="FS453" s="18"/>
      <c r="FT453" s="18"/>
      <c r="FU453" s="18"/>
      <c r="FV453" s="58"/>
      <c r="FW453" s="19"/>
      <c r="FX453" s="19"/>
      <c r="FY453" s="19"/>
      <c r="FZ453" s="19"/>
      <c r="GA453" s="19"/>
      <c r="GB453" s="19"/>
      <c r="GC453" s="19"/>
      <c r="GD453" s="19"/>
      <c r="GE453" s="19"/>
      <c r="GF453" s="19"/>
      <c r="GG453" s="19"/>
      <c r="GH453" s="19"/>
      <c r="GI453" s="19"/>
      <c r="GJ453" s="19"/>
      <c r="GK453" s="19"/>
      <c r="GL453" s="19"/>
      <c r="GM453" s="19"/>
      <c r="GN453" s="19"/>
      <c r="GO453" s="19"/>
      <c r="GP453" s="19">
        <v>1</v>
      </c>
      <c r="GQ453" s="19"/>
      <c r="GR453" s="19"/>
      <c r="GS453" s="19"/>
      <c r="GT453" s="19"/>
      <c r="GU453" s="19"/>
      <c r="GV453" s="19"/>
      <c r="GW453" s="19"/>
      <c r="GX453" s="19"/>
      <c r="GY453" s="19"/>
      <c r="GZ453" s="59"/>
      <c r="HA453" s="19"/>
      <c r="HB453" s="19"/>
      <c r="HC453" s="19"/>
      <c r="HD453" s="19"/>
      <c r="HE453" s="19"/>
      <c r="HF453" s="19"/>
      <c r="HG453" s="19"/>
      <c r="HH453" s="19"/>
      <c r="HI453" s="19"/>
      <c r="HJ453" s="19"/>
      <c r="HK453" s="19"/>
      <c r="HL453" s="19"/>
      <c r="HM453" s="19"/>
      <c r="HN453" s="19"/>
      <c r="HO453" s="19"/>
      <c r="HP453" s="19"/>
    </row>
    <row r="454" spans="2:224" ht="15.75" thickBot="1" x14ac:dyDescent="0.3">
      <c r="B454">
        <v>606</v>
      </c>
      <c r="C454">
        <v>435</v>
      </c>
      <c r="D454" s="62">
        <v>44075</v>
      </c>
      <c r="E454" t="s">
        <v>1073</v>
      </c>
      <c r="F454">
        <v>31995728806</v>
      </c>
      <c r="G454">
        <v>0</v>
      </c>
      <c r="H454">
        <v>0</v>
      </c>
      <c r="I454" t="s">
        <v>1074</v>
      </c>
      <c r="J454" t="s">
        <v>20</v>
      </c>
      <c r="K454" t="s">
        <v>227</v>
      </c>
      <c r="L454" t="s">
        <v>1074</v>
      </c>
      <c r="M454" t="s">
        <v>2378</v>
      </c>
      <c r="N454" t="s">
        <v>2379</v>
      </c>
      <c r="O454" t="s">
        <v>2381</v>
      </c>
      <c r="P454" t="s">
        <v>2440</v>
      </c>
      <c r="R454">
        <v>129.9</v>
      </c>
      <c r="S454">
        <v>11</v>
      </c>
      <c r="T454" t="s">
        <v>2404</v>
      </c>
      <c r="U454">
        <v>7</v>
      </c>
      <c r="V454" t="s">
        <v>2848</v>
      </c>
      <c r="Y454" s="18"/>
      <c r="Z454" s="18"/>
      <c r="AA454" s="18"/>
      <c r="AB454" s="18"/>
      <c r="AC454" s="18"/>
      <c r="AD454" s="18">
        <v>0.5</v>
      </c>
      <c r="AE454" s="18"/>
      <c r="AF454" s="18"/>
      <c r="AG454" s="18"/>
      <c r="AH454">
        <v>1</v>
      </c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V454" s="18"/>
      <c r="AW454" s="18"/>
      <c r="AX454" s="18"/>
      <c r="AY454" s="18"/>
      <c r="AZ454" s="18"/>
      <c r="BA454" s="18">
        <v>0.72</v>
      </c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  <c r="BM454" s="19"/>
      <c r="BN454" s="19"/>
      <c r="BO454" s="19"/>
      <c r="BP454" s="19"/>
      <c r="BQ454" s="19"/>
      <c r="BR454" s="19">
        <v>1</v>
      </c>
      <c r="BS454" s="19"/>
      <c r="BT454" s="19"/>
      <c r="BU454" s="19"/>
      <c r="BV454" s="19">
        <v>1</v>
      </c>
      <c r="BW454" s="19"/>
      <c r="BX454" s="19"/>
      <c r="BY454" s="19"/>
      <c r="BZ454" s="19"/>
      <c r="CA454" s="19"/>
      <c r="CB454" s="19"/>
      <c r="CC454" s="19"/>
      <c r="CD454" s="19"/>
      <c r="CE454" s="19"/>
      <c r="CF454" s="19"/>
      <c r="CG454" s="19"/>
      <c r="CH454" s="19"/>
      <c r="CI454" s="19"/>
      <c r="CJ454" s="19"/>
      <c r="CK454" s="19"/>
      <c r="CL454" s="19"/>
      <c r="CM454" s="19"/>
      <c r="CN454" s="19"/>
      <c r="CO454" s="19">
        <v>1</v>
      </c>
      <c r="CP454" s="19"/>
      <c r="CQ454" s="19"/>
      <c r="CR454" s="19"/>
      <c r="CS454" s="19"/>
      <c r="CT454" s="19"/>
      <c r="CU454" s="19"/>
      <c r="CV454" s="19"/>
      <c r="CW454" s="19"/>
      <c r="CX454" s="19"/>
      <c r="CY454" s="19"/>
      <c r="CZ454" s="19"/>
      <c r="DA454" s="19"/>
      <c r="DB454" s="19"/>
      <c r="DC454" s="19"/>
      <c r="DD454" s="19"/>
      <c r="DE454" s="19"/>
      <c r="DF454" s="19"/>
      <c r="DG454" s="19"/>
      <c r="DH454" s="19"/>
      <c r="DI454" s="19"/>
      <c r="DJ454" s="19"/>
      <c r="DK454" s="19"/>
      <c r="DL454" s="19"/>
      <c r="DM454" s="19"/>
      <c r="DN454" s="19"/>
      <c r="DO454" s="19"/>
      <c r="DP454" s="19"/>
      <c r="DQ454" s="19"/>
      <c r="DR454" s="19"/>
      <c r="DS454" s="19"/>
      <c r="DT454" s="23"/>
      <c r="DU454" s="19"/>
      <c r="DV454" s="19"/>
      <c r="DW454" s="23"/>
      <c r="DX454" s="18"/>
      <c r="DY454" s="18"/>
      <c r="DZ454" s="22"/>
      <c r="EA454" s="19"/>
      <c r="EB454" s="19"/>
      <c r="EC454" s="19"/>
      <c r="ED454" s="19"/>
      <c r="EE454" s="19"/>
      <c r="EF454" s="19"/>
      <c r="EG454" s="23"/>
      <c r="EH454" s="18"/>
      <c r="EI454" s="18"/>
      <c r="EJ454" s="18"/>
      <c r="EK454" s="18"/>
      <c r="EL454" s="18"/>
      <c r="EM454" s="18"/>
      <c r="EN454" s="22"/>
      <c r="EO454" s="18"/>
      <c r="EP454" s="18"/>
      <c r="EQ454" s="18"/>
      <c r="ER454" s="18"/>
      <c r="ES454" s="18"/>
      <c r="ET454" s="18"/>
      <c r="EU454" s="22"/>
      <c r="FI454" s="18"/>
      <c r="FJ454" s="18"/>
      <c r="FK454" s="18"/>
      <c r="FL454" s="18"/>
      <c r="FM454" s="18"/>
      <c r="FN454" s="18"/>
      <c r="FO454" s="18"/>
      <c r="FP454" s="18"/>
      <c r="FQ454" s="18"/>
      <c r="FR454" s="18"/>
      <c r="FS454" s="18"/>
      <c r="FT454" s="18"/>
      <c r="FU454" s="18"/>
      <c r="FV454" s="58"/>
      <c r="FW454" s="19"/>
      <c r="FX454" s="19"/>
      <c r="FY454" s="19"/>
      <c r="FZ454" s="19"/>
      <c r="GA454" s="19"/>
      <c r="GB454" s="19"/>
      <c r="GC454" s="19"/>
      <c r="GD454" s="19"/>
      <c r="GE454" s="19"/>
      <c r="GF454" s="19"/>
      <c r="GG454" s="19"/>
      <c r="GH454" s="19"/>
      <c r="GI454" s="19"/>
      <c r="GJ454" s="19"/>
      <c r="GK454" s="19"/>
      <c r="GL454" s="19"/>
      <c r="GM454" s="19"/>
      <c r="GN454" s="19"/>
      <c r="GO454" s="19"/>
      <c r="GP454" s="19"/>
      <c r="GQ454" s="19"/>
      <c r="GR454" s="19"/>
      <c r="GS454" s="19"/>
      <c r="GT454" s="19"/>
      <c r="GU454" s="19"/>
      <c r="GV454" s="19"/>
      <c r="GW454" s="19"/>
      <c r="GX454" s="19"/>
      <c r="GY454" s="19"/>
      <c r="GZ454" s="59"/>
      <c r="HA454" s="19"/>
      <c r="HB454" s="19"/>
      <c r="HC454" s="19"/>
      <c r="HD454" s="19"/>
      <c r="HE454" s="19"/>
      <c r="HF454" s="19"/>
      <c r="HG454" s="19"/>
      <c r="HH454" s="19"/>
      <c r="HI454" s="19"/>
      <c r="HJ454" s="19"/>
      <c r="HK454" s="19"/>
      <c r="HL454" s="19"/>
      <c r="HM454" s="19"/>
      <c r="HN454" s="19"/>
      <c r="HO454" s="19"/>
      <c r="HP454" s="19"/>
    </row>
    <row r="455" spans="2:224" ht="15.75" thickBot="1" x14ac:dyDescent="0.3">
      <c r="B455">
        <v>604</v>
      </c>
      <c r="C455">
        <v>798</v>
      </c>
      <c r="D455" s="62">
        <v>44073</v>
      </c>
      <c r="E455" t="s">
        <v>187</v>
      </c>
      <c r="F455">
        <v>31998616107</v>
      </c>
      <c r="G455">
        <v>0</v>
      </c>
      <c r="H455">
        <v>0</v>
      </c>
      <c r="I455" t="s">
        <v>188</v>
      </c>
      <c r="J455" t="s">
        <v>20</v>
      </c>
      <c r="K455" t="s">
        <v>189</v>
      </c>
      <c r="L455" t="s">
        <v>188</v>
      </c>
      <c r="M455" t="s">
        <v>2378</v>
      </c>
      <c r="N455" t="s">
        <v>2379</v>
      </c>
      <c r="O455" t="s">
        <v>2381</v>
      </c>
      <c r="P455" t="s">
        <v>2489</v>
      </c>
      <c r="R455">
        <v>109.9</v>
      </c>
      <c r="S455">
        <v>11</v>
      </c>
      <c r="T455" t="s">
        <v>2426</v>
      </c>
      <c r="Y455" s="18"/>
      <c r="Z455" s="18"/>
      <c r="AA455" s="18"/>
      <c r="AB455" s="18"/>
      <c r="AC455" s="18"/>
      <c r="AD455" s="18">
        <v>0.5</v>
      </c>
      <c r="AE455" s="18"/>
      <c r="AF455" s="18"/>
      <c r="AG455" s="18">
        <v>1</v>
      </c>
      <c r="AI455" s="18"/>
      <c r="AJ455" s="18"/>
      <c r="AK455" s="18"/>
      <c r="AL455" s="18"/>
      <c r="AM455" s="18"/>
      <c r="AN455" s="18"/>
      <c r="AO455" s="18"/>
      <c r="AP455" s="18">
        <v>1.32</v>
      </c>
      <c r="AQ455" s="18"/>
      <c r="AR455" s="18"/>
      <c r="AS455" s="18"/>
      <c r="AT455" s="18">
        <v>1</v>
      </c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  <c r="BM455" s="19"/>
      <c r="BN455" s="19"/>
      <c r="BO455" s="19"/>
      <c r="BP455" s="19"/>
      <c r="BQ455" s="19"/>
      <c r="BR455" s="19">
        <v>1</v>
      </c>
      <c r="BS455" s="19"/>
      <c r="BT455" s="19"/>
      <c r="BU455" s="19">
        <v>1</v>
      </c>
      <c r="BV455" s="19"/>
      <c r="BW455" s="19"/>
      <c r="BX455" s="19"/>
      <c r="BY455" s="19"/>
      <c r="BZ455" s="19"/>
      <c r="CA455" s="19"/>
      <c r="CB455" s="19"/>
      <c r="CC455" s="19"/>
      <c r="CD455" s="19">
        <v>1</v>
      </c>
      <c r="CE455" s="19"/>
      <c r="CF455" s="19"/>
      <c r="CG455" s="19"/>
      <c r="CH455" s="19">
        <v>2</v>
      </c>
      <c r="CI455" s="19"/>
      <c r="CJ455" s="19"/>
      <c r="CK455" s="19"/>
      <c r="CL455" s="19"/>
      <c r="CM455" s="19"/>
      <c r="CN455" s="19"/>
      <c r="CO455" s="19"/>
      <c r="CP455" s="19"/>
      <c r="CQ455" s="19"/>
      <c r="CR455" s="19"/>
      <c r="CS455" s="19"/>
      <c r="CT455" s="19"/>
      <c r="CU455" s="19"/>
      <c r="CV455" s="19"/>
      <c r="CW455" s="19"/>
      <c r="CX455" s="19"/>
      <c r="CY455" s="19"/>
      <c r="CZ455" s="19"/>
      <c r="DA455" s="19"/>
      <c r="DB455" s="19"/>
      <c r="DC455" s="19"/>
      <c r="DD455" s="19"/>
      <c r="DE455" s="19"/>
      <c r="DF455" s="19"/>
      <c r="DG455" s="19"/>
      <c r="DH455" s="19"/>
      <c r="DI455" s="19"/>
      <c r="DJ455" s="19"/>
      <c r="DK455" s="19"/>
      <c r="DL455" s="19"/>
      <c r="DM455" s="19"/>
      <c r="DN455" s="19"/>
      <c r="DO455" s="19"/>
      <c r="DP455" s="19"/>
      <c r="DQ455" s="19"/>
      <c r="DR455" s="19"/>
      <c r="DS455" s="19"/>
      <c r="DT455" s="23"/>
      <c r="DU455" s="19"/>
      <c r="DV455" s="19"/>
      <c r="DW455" s="23"/>
      <c r="DX455" s="18"/>
      <c r="DY455" s="18"/>
      <c r="DZ455" s="22"/>
      <c r="EA455" s="19"/>
      <c r="EB455" s="19"/>
      <c r="EC455" s="19"/>
      <c r="ED455" s="19"/>
      <c r="EE455" s="19"/>
      <c r="EF455" s="19"/>
      <c r="EG455" s="23"/>
      <c r="EH455" s="18"/>
      <c r="EI455" s="18"/>
      <c r="EJ455" s="18"/>
      <c r="EK455" s="18"/>
      <c r="EL455" s="18"/>
      <c r="EM455" s="18"/>
      <c r="EN455" s="22"/>
      <c r="EO455" s="18"/>
      <c r="EP455" s="18"/>
      <c r="EQ455" s="18"/>
      <c r="ER455" s="18"/>
      <c r="ES455" s="18"/>
      <c r="ET455" s="18"/>
      <c r="EU455" s="22"/>
      <c r="FI455" s="18"/>
      <c r="FJ455" s="18"/>
      <c r="FK455" s="18"/>
      <c r="FL455" s="18"/>
      <c r="FM455" s="18"/>
      <c r="FN455" s="18"/>
      <c r="FO455" s="18"/>
      <c r="FP455" s="18"/>
      <c r="FQ455" s="18"/>
      <c r="FR455" s="18"/>
      <c r="FS455" s="18"/>
      <c r="FT455" s="18"/>
      <c r="FU455" s="18"/>
      <c r="FV455" s="58"/>
      <c r="FW455" s="19"/>
      <c r="FX455" s="19"/>
      <c r="FY455" s="19"/>
      <c r="FZ455" s="19"/>
      <c r="GA455" s="19"/>
      <c r="GB455" s="19"/>
      <c r="GC455" s="19"/>
      <c r="GD455" s="19"/>
      <c r="GE455" s="19"/>
      <c r="GF455" s="19"/>
      <c r="GG455" s="19"/>
      <c r="GH455" s="19"/>
      <c r="GI455" s="19"/>
      <c r="GJ455" s="19"/>
      <c r="GK455" s="19"/>
      <c r="GL455" s="19"/>
      <c r="GM455" s="19"/>
      <c r="GN455" s="19"/>
      <c r="GO455" s="19"/>
      <c r="GP455" s="19"/>
      <c r="GQ455" s="19"/>
      <c r="GR455" s="19"/>
      <c r="GS455" s="19"/>
      <c r="GT455" s="19"/>
      <c r="GU455" s="19"/>
      <c r="GV455" s="19"/>
      <c r="GW455" s="19"/>
      <c r="GX455" s="19"/>
      <c r="GY455" s="19"/>
      <c r="GZ455" s="59"/>
      <c r="HA455" s="19"/>
      <c r="HB455" s="19"/>
      <c r="HC455" s="19"/>
      <c r="HD455" s="19"/>
      <c r="HE455" s="19"/>
      <c r="HF455" s="19"/>
      <c r="HG455" s="19"/>
      <c r="HH455" s="19"/>
      <c r="HI455" s="19"/>
      <c r="HJ455" s="19"/>
      <c r="HK455" s="19"/>
      <c r="HL455" s="19"/>
      <c r="HM455" s="19"/>
      <c r="HN455" s="19"/>
      <c r="HO455" s="19"/>
      <c r="HP455" s="19"/>
    </row>
    <row r="456" spans="2:224" ht="15.75" thickBot="1" x14ac:dyDescent="0.3">
      <c r="B456">
        <v>598</v>
      </c>
      <c r="C456">
        <v>794</v>
      </c>
      <c r="D456" s="62">
        <v>44072</v>
      </c>
      <c r="E456" t="s">
        <v>197</v>
      </c>
      <c r="F456">
        <v>31994862922</v>
      </c>
      <c r="G456">
        <v>0</v>
      </c>
      <c r="H456">
        <v>0</v>
      </c>
      <c r="I456" t="s">
        <v>198</v>
      </c>
      <c r="J456" t="s">
        <v>20</v>
      </c>
      <c r="K456" t="s">
        <v>139</v>
      </c>
      <c r="L456" t="s">
        <v>198</v>
      </c>
      <c r="M456" t="s">
        <v>2378</v>
      </c>
      <c r="N456" t="s">
        <v>2379</v>
      </c>
      <c r="O456" t="s">
        <v>2381</v>
      </c>
      <c r="P456" t="s">
        <v>2489</v>
      </c>
      <c r="R456">
        <v>149</v>
      </c>
      <c r="S456">
        <v>11</v>
      </c>
      <c r="T456" t="s">
        <v>2426</v>
      </c>
      <c r="Y456" s="18"/>
      <c r="Z456" s="18"/>
      <c r="AA456" s="18"/>
      <c r="AB456" s="18"/>
      <c r="AC456" s="18"/>
      <c r="AD456" s="18">
        <v>0.5</v>
      </c>
      <c r="AE456" s="18"/>
      <c r="AF456" s="18"/>
      <c r="AG456" s="18">
        <v>1</v>
      </c>
      <c r="AI456" s="18"/>
      <c r="AJ456" s="18"/>
      <c r="AK456" s="18"/>
      <c r="AL456" s="18"/>
      <c r="AM456" s="18"/>
      <c r="AN456" s="18"/>
      <c r="AO456" s="18"/>
      <c r="AP456" s="18">
        <v>1.3240000000000001</v>
      </c>
      <c r="AQ456" s="18"/>
      <c r="AR456" s="18"/>
      <c r="AS456" s="18"/>
      <c r="AT456" s="18">
        <v>1</v>
      </c>
      <c r="AV456" s="18"/>
      <c r="AW456" s="18"/>
      <c r="AX456" s="18"/>
      <c r="AY456" s="18"/>
      <c r="AZ456" s="18"/>
      <c r="BA456" s="18"/>
      <c r="BB456" s="18">
        <v>0.8</v>
      </c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  <c r="BM456" s="19"/>
      <c r="BN456" s="19"/>
      <c r="BO456" s="19"/>
      <c r="BP456" s="19"/>
      <c r="BQ456" s="19"/>
      <c r="BR456" s="19">
        <v>1</v>
      </c>
      <c r="BS456" s="19"/>
      <c r="BT456" s="19"/>
      <c r="BU456" s="19">
        <v>1</v>
      </c>
      <c r="BV456" s="19"/>
      <c r="BW456" s="19"/>
      <c r="BX456" s="19"/>
      <c r="BY456" s="19"/>
      <c r="BZ456" s="19"/>
      <c r="CA456" s="19"/>
      <c r="CB456" s="19"/>
      <c r="CC456" s="19"/>
      <c r="CD456" s="19">
        <v>1</v>
      </c>
      <c r="CE456" s="19"/>
      <c r="CF456" s="19"/>
      <c r="CG456" s="19"/>
      <c r="CH456" s="19">
        <v>2</v>
      </c>
      <c r="CI456" s="19"/>
      <c r="CJ456" s="19"/>
      <c r="CK456" s="19"/>
      <c r="CL456" s="19"/>
      <c r="CM456" s="19"/>
      <c r="CN456" s="19"/>
      <c r="CO456" s="19"/>
      <c r="CP456" s="19">
        <v>2</v>
      </c>
      <c r="CQ456" s="19"/>
      <c r="CR456" s="19"/>
      <c r="CS456" s="19"/>
      <c r="CT456" s="19"/>
      <c r="CU456" s="19"/>
      <c r="CV456" s="19"/>
      <c r="CW456" s="19"/>
      <c r="CX456" s="19"/>
      <c r="CY456" s="19"/>
      <c r="CZ456" s="19"/>
      <c r="DA456" s="19"/>
      <c r="DB456" s="19"/>
      <c r="DC456" s="19"/>
      <c r="DD456" s="19"/>
      <c r="DE456" s="19"/>
      <c r="DF456" s="19"/>
      <c r="DG456" s="19"/>
      <c r="DH456" s="19"/>
      <c r="DI456" s="19"/>
      <c r="DJ456" s="19"/>
      <c r="DK456" s="19"/>
      <c r="DL456" s="19"/>
      <c r="DM456" s="19"/>
      <c r="DN456" s="19"/>
      <c r="DO456" s="19"/>
      <c r="DP456" s="19"/>
      <c r="DQ456" s="19"/>
      <c r="DR456" s="19"/>
      <c r="DS456" s="19"/>
      <c r="DT456" s="23"/>
      <c r="DU456" s="19"/>
      <c r="DV456" s="19"/>
      <c r="DW456" s="23"/>
      <c r="DX456" s="18"/>
      <c r="DY456" s="18"/>
      <c r="DZ456" s="22"/>
      <c r="EA456" s="19"/>
      <c r="EB456" s="19"/>
      <c r="EC456" s="19"/>
      <c r="ED456" s="19"/>
      <c r="EE456" s="19"/>
      <c r="EF456" s="19"/>
      <c r="EG456" s="23"/>
      <c r="EH456" s="18"/>
      <c r="EI456" s="18"/>
      <c r="EJ456" s="18"/>
      <c r="EK456" s="18"/>
      <c r="EL456" s="18"/>
      <c r="EM456" s="18"/>
      <c r="EN456" s="22"/>
      <c r="EO456" s="18"/>
      <c r="EP456" s="18"/>
      <c r="EQ456" s="18"/>
      <c r="ER456" s="18"/>
      <c r="ES456" s="18"/>
      <c r="ET456" s="18"/>
      <c r="EU456" s="22"/>
      <c r="FI456" s="18"/>
      <c r="FJ456" s="18"/>
      <c r="FK456" s="18"/>
      <c r="FL456" s="18"/>
      <c r="FM456" s="18"/>
      <c r="FN456" s="18"/>
      <c r="FO456" s="18"/>
      <c r="FP456" s="18"/>
      <c r="FQ456" s="18"/>
      <c r="FR456" s="18"/>
      <c r="FS456" s="18"/>
      <c r="FT456" s="18"/>
      <c r="FU456" s="18"/>
      <c r="FV456" s="58"/>
      <c r="FW456" s="19"/>
      <c r="FX456" s="19"/>
      <c r="FY456" s="19"/>
      <c r="FZ456" s="19"/>
      <c r="GA456" s="19"/>
      <c r="GB456" s="19"/>
      <c r="GC456" s="19"/>
      <c r="GD456" s="19"/>
      <c r="GE456" s="19"/>
      <c r="GF456" s="19"/>
      <c r="GG456" s="19"/>
      <c r="GH456" s="19"/>
      <c r="GI456" s="19"/>
      <c r="GJ456" s="19"/>
      <c r="GK456" s="19"/>
      <c r="GL456" s="19"/>
      <c r="GM456" s="19"/>
      <c r="GN456" s="19"/>
      <c r="GO456" s="19"/>
      <c r="GP456" s="19"/>
      <c r="GQ456" s="19"/>
      <c r="GR456" s="19"/>
      <c r="GS456" s="19"/>
      <c r="GT456" s="19"/>
      <c r="GU456" s="19"/>
      <c r="GV456" s="19"/>
      <c r="GW456" s="19"/>
      <c r="GX456" s="19"/>
      <c r="GY456" s="19"/>
      <c r="GZ456" s="59"/>
      <c r="HA456" s="19"/>
      <c r="HB456" s="19"/>
      <c r="HC456" s="19"/>
      <c r="HD456" s="19"/>
      <c r="HE456" s="19"/>
      <c r="HF456" s="19"/>
      <c r="HG456" s="19"/>
      <c r="HH456" s="19"/>
      <c r="HI456" s="19"/>
      <c r="HJ456" s="19"/>
      <c r="HK456" s="19"/>
      <c r="HL456" s="19"/>
      <c r="HM456" s="19"/>
      <c r="HN456" s="19"/>
      <c r="HO456" s="19"/>
      <c r="HP456" s="19"/>
    </row>
    <row r="457" spans="2:224" ht="15.75" thickBot="1" x14ac:dyDescent="0.3">
      <c r="B457">
        <v>596</v>
      </c>
      <c r="C457">
        <v>422</v>
      </c>
      <c r="D457" s="62">
        <v>44072</v>
      </c>
      <c r="E457" t="s">
        <v>1105</v>
      </c>
      <c r="F457">
        <v>31994333067</v>
      </c>
      <c r="G457">
        <v>0</v>
      </c>
      <c r="H457">
        <v>0</v>
      </c>
      <c r="I457" t="s">
        <v>1106</v>
      </c>
      <c r="J457" t="s">
        <v>20</v>
      </c>
      <c r="K457" t="s">
        <v>490</v>
      </c>
      <c r="M457" t="s">
        <v>2378</v>
      </c>
      <c r="N457" t="s">
        <v>2379</v>
      </c>
      <c r="O457" t="s">
        <v>2381</v>
      </c>
      <c r="P457" t="s">
        <v>2431</v>
      </c>
      <c r="R457">
        <v>271.92</v>
      </c>
      <c r="S457">
        <v>11</v>
      </c>
      <c r="T457" t="s">
        <v>2395</v>
      </c>
      <c r="Y457" s="18">
        <v>0.84599999999999997</v>
      </c>
      <c r="Z457" s="18"/>
      <c r="AA457" s="18"/>
      <c r="AB457" s="18"/>
      <c r="AC457" s="18"/>
      <c r="AD457" s="18">
        <v>0.5</v>
      </c>
      <c r="AE457" s="18"/>
      <c r="AF457" s="18"/>
      <c r="AG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  <c r="BM457" s="19">
        <v>1</v>
      </c>
      <c r="BN457" s="19"/>
      <c r="BO457" s="19"/>
      <c r="BP457" s="19"/>
      <c r="BQ457" s="19"/>
      <c r="BR457" s="19">
        <v>1</v>
      </c>
      <c r="BS457" s="19"/>
      <c r="BT457" s="19"/>
      <c r="BU457" s="19"/>
      <c r="BV457" s="19"/>
      <c r="BW457" s="19"/>
      <c r="BX457" s="19"/>
      <c r="BY457" s="19"/>
      <c r="BZ457" s="19"/>
      <c r="CA457" s="19"/>
      <c r="CB457" s="19"/>
      <c r="CC457" s="19"/>
      <c r="CD457" s="19"/>
      <c r="CE457" s="19"/>
      <c r="CF457" s="19"/>
      <c r="CG457" s="19"/>
      <c r="CH457" s="19"/>
      <c r="CI457" s="19"/>
      <c r="CJ457" s="19"/>
      <c r="CK457" s="19"/>
      <c r="CL457" s="19"/>
      <c r="CM457" s="19"/>
      <c r="CN457" s="19"/>
      <c r="CO457" s="19"/>
      <c r="CP457" s="19"/>
      <c r="CQ457" s="19"/>
      <c r="CR457" s="19"/>
      <c r="CS457" s="19"/>
      <c r="CT457" s="19"/>
      <c r="CU457" s="19"/>
      <c r="CV457" s="19"/>
      <c r="CW457" s="19"/>
      <c r="CX457" s="19"/>
      <c r="CY457" s="19"/>
      <c r="CZ457" s="19"/>
      <c r="DA457" s="19"/>
      <c r="DB457" s="19"/>
      <c r="DC457" s="19"/>
      <c r="DD457" s="19"/>
      <c r="DE457" s="19"/>
      <c r="DF457" s="19"/>
      <c r="DG457" s="19"/>
      <c r="DH457" s="19"/>
      <c r="DI457" s="19"/>
      <c r="DJ457" s="19"/>
      <c r="DK457" s="19"/>
      <c r="DL457" s="19"/>
      <c r="DM457" s="19"/>
      <c r="DN457" s="19"/>
      <c r="DO457" s="19"/>
      <c r="DP457" s="19"/>
      <c r="DQ457" s="19"/>
      <c r="DR457" s="19"/>
      <c r="DS457" s="19"/>
      <c r="DT457" s="23"/>
      <c r="DU457" s="19"/>
      <c r="DV457" s="19"/>
      <c r="DW457" s="23"/>
      <c r="DX457" s="18"/>
      <c r="DY457" s="18"/>
      <c r="DZ457" s="22"/>
      <c r="EA457" s="19"/>
      <c r="EB457" s="19"/>
      <c r="EC457" s="19"/>
      <c r="ED457" s="19"/>
      <c r="EE457" s="19"/>
      <c r="EF457" s="19"/>
      <c r="EG457" s="23"/>
      <c r="EH457" s="18"/>
      <c r="EI457" s="18"/>
      <c r="EJ457" s="18"/>
      <c r="EK457" s="18"/>
      <c r="EL457" s="18"/>
      <c r="EM457" s="18"/>
      <c r="EN457" s="22"/>
      <c r="EO457" s="18"/>
      <c r="EP457" s="18"/>
      <c r="EQ457" s="18"/>
      <c r="ER457" s="18"/>
      <c r="ES457" s="18"/>
      <c r="ET457" s="18"/>
      <c r="EU457" s="22"/>
      <c r="EV457">
        <v>5</v>
      </c>
      <c r="EW457" t="s">
        <v>2618</v>
      </c>
      <c r="FC457">
        <v>0.65</v>
      </c>
      <c r="FD457">
        <v>1</v>
      </c>
      <c r="FI457" s="18"/>
      <c r="FJ457" s="18">
        <v>2.4</v>
      </c>
      <c r="FK457" s="18"/>
      <c r="FL457" s="18"/>
      <c r="FM457" s="18"/>
      <c r="FN457" s="18"/>
      <c r="FO457" s="18"/>
      <c r="FP457" s="18"/>
      <c r="FQ457" s="18"/>
      <c r="FR457" s="18"/>
      <c r="FS457" s="18"/>
      <c r="FT457" s="18"/>
      <c r="FU457" s="18"/>
      <c r="FV457" s="58"/>
      <c r="FW457" s="19"/>
      <c r="FX457" s="19"/>
      <c r="FY457" s="19"/>
      <c r="FZ457" s="19"/>
      <c r="GA457" s="19"/>
      <c r="GB457" s="19"/>
      <c r="GC457" s="19"/>
      <c r="GD457" s="19"/>
      <c r="GE457" s="19"/>
      <c r="GF457" s="19"/>
      <c r="GG457" s="19"/>
      <c r="GH457" s="19"/>
      <c r="GI457" s="19"/>
      <c r="GJ457" s="19"/>
      <c r="GK457" s="19"/>
      <c r="GL457" s="19"/>
      <c r="GM457" s="19"/>
      <c r="GN457" s="19">
        <v>2</v>
      </c>
      <c r="GO457" s="19"/>
      <c r="GP457" s="19"/>
      <c r="GQ457" s="19"/>
      <c r="GR457" s="19"/>
      <c r="GS457" s="19"/>
      <c r="GT457" s="19"/>
      <c r="GU457" s="19"/>
      <c r="GV457" s="19"/>
      <c r="GW457" s="19"/>
      <c r="GX457" s="19"/>
      <c r="GY457" s="19"/>
      <c r="GZ457" s="59"/>
      <c r="HA457" s="19"/>
      <c r="HB457" s="19"/>
      <c r="HC457" s="19"/>
      <c r="HD457" s="19"/>
      <c r="HE457" s="19"/>
      <c r="HF457" s="19"/>
      <c r="HG457" s="19"/>
      <c r="HH457" s="19"/>
      <c r="HI457" s="19"/>
      <c r="HJ457" s="19"/>
      <c r="HK457" s="19"/>
      <c r="HL457" s="19"/>
      <c r="HM457" s="19"/>
      <c r="HN457" s="19"/>
      <c r="HO457" s="19"/>
      <c r="HP457" s="19"/>
    </row>
    <row r="458" spans="2:224" ht="15.75" thickBot="1" x14ac:dyDescent="0.3">
      <c r="B458">
        <v>584</v>
      </c>
      <c r="C458">
        <v>787</v>
      </c>
      <c r="D458" s="62">
        <v>44072</v>
      </c>
      <c r="E458" t="s">
        <v>216</v>
      </c>
      <c r="F458">
        <v>31998400624</v>
      </c>
      <c r="G458">
        <v>0</v>
      </c>
      <c r="H458">
        <v>0</v>
      </c>
      <c r="I458" t="s">
        <v>217</v>
      </c>
      <c r="J458" t="s">
        <v>20</v>
      </c>
      <c r="K458" t="s">
        <v>218</v>
      </c>
      <c r="L458" t="s">
        <v>217</v>
      </c>
      <c r="M458" t="s">
        <v>2378</v>
      </c>
      <c r="N458" t="s">
        <v>617</v>
      </c>
      <c r="O458" t="s">
        <v>2381</v>
      </c>
      <c r="P458">
        <v>15</v>
      </c>
      <c r="R458">
        <v>229.9</v>
      </c>
      <c r="S458">
        <v>11</v>
      </c>
      <c r="T458" t="s">
        <v>2395</v>
      </c>
      <c r="Y458" s="18"/>
      <c r="Z458" s="18"/>
      <c r="AA458" s="18"/>
      <c r="AB458" s="18"/>
      <c r="AC458" s="18"/>
      <c r="AD458" s="18">
        <v>1</v>
      </c>
      <c r="AE458" s="18"/>
      <c r="AF458" s="18"/>
      <c r="AG458" s="18">
        <v>1</v>
      </c>
      <c r="AH458">
        <v>2</v>
      </c>
      <c r="AI458" s="18"/>
      <c r="AJ458" s="18"/>
      <c r="AK458" s="18"/>
      <c r="AL458" s="18">
        <v>0.5</v>
      </c>
      <c r="AM458" s="18"/>
      <c r="AN458" s="18"/>
      <c r="AO458" s="18"/>
      <c r="AP458" s="18"/>
      <c r="AQ458" s="18"/>
      <c r="AR458" s="18"/>
      <c r="AS458" s="18"/>
      <c r="AT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  <c r="BM458" s="19"/>
      <c r="BN458" s="19"/>
      <c r="BO458" s="19"/>
      <c r="BP458" s="19"/>
      <c r="BQ458" s="19"/>
      <c r="BR458" s="19">
        <v>2</v>
      </c>
      <c r="BS458" s="19"/>
      <c r="BT458" s="19"/>
      <c r="BU458" s="19">
        <v>1</v>
      </c>
      <c r="BV458" s="19">
        <v>2</v>
      </c>
      <c r="BW458" s="19"/>
      <c r="BX458" s="19"/>
      <c r="BY458" s="19"/>
      <c r="BZ458" s="19">
        <v>1</v>
      </c>
      <c r="CA458" s="19"/>
      <c r="CB458" s="19"/>
      <c r="CC458" s="19"/>
      <c r="CD458" s="19"/>
      <c r="CE458" s="19"/>
      <c r="CF458" s="19"/>
      <c r="CG458" s="19"/>
      <c r="CH458" s="19"/>
      <c r="CI458" s="19"/>
      <c r="CJ458" s="19"/>
      <c r="CK458" s="19"/>
      <c r="CL458" s="19"/>
      <c r="CM458" s="19"/>
      <c r="CN458" s="19"/>
      <c r="CO458" s="19"/>
      <c r="CP458" s="19"/>
      <c r="CQ458" s="19"/>
      <c r="CR458" s="19"/>
      <c r="CS458" s="19"/>
      <c r="CT458" s="19"/>
      <c r="CU458" s="19"/>
      <c r="CV458" s="19"/>
      <c r="CW458" s="19"/>
      <c r="CX458" s="19"/>
      <c r="CY458" s="19"/>
      <c r="CZ458" s="19"/>
      <c r="DA458" s="19"/>
      <c r="DB458" s="19"/>
      <c r="DC458" s="19"/>
      <c r="DD458" s="19"/>
      <c r="DE458" s="19"/>
      <c r="DF458" s="19"/>
      <c r="DG458" s="19"/>
      <c r="DH458" s="19"/>
      <c r="DI458" s="19"/>
      <c r="DJ458" s="19"/>
      <c r="DK458" s="19"/>
      <c r="DL458" s="19"/>
      <c r="DM458" s="19"/>
      <c r="DN458" s="19"/>
      <c r="DO458" s="19"/>
      <c r="DP458" s="19"/>
      <c r="DQ458" s="19"/>
      <c r="DR458" s="19"/>
      <c r="DS458" s="19"/>
      <c r="DT458" s="23"/>
      <c r="DU458" s="19"/>
      <c r="DV458" s="19"/>
      <c r="DW458" s="23"/>
      <c r="DX458" s="18"/>
      <c r="DY458" s="18"/>
      <c r="DZ458" s="22"/>
      <c r="EA458" s="19"/>
      <c r="EB458" s="19"/>
      <c r="EC458" s="19"/>
      <c r="ED458" s="19"/>
      <c r="EE458" s="19"/>
      <c r="EF458" s="19"/>
      <c r="EG458" s="23"/>
      <c r="EH458" s="18"/>
      <c r="EI458" s="18"/>
      <c r="EJ458" s="18"/>
      <c r="EK458" s="18"/>
      <c r="EL458" s="18"/>
      <c r="EM458" s="18"/>
      <c r="EN458" s="22"/>
      <c r="EO458" s="18"/>
      <c r="EP458" s="18"/>
      <c r="EQ458" s="18"/>
      <c r="ER458" s="18"/>
      <c r="ES458" s="18"/>
      <c r="ET458" s="18"/>
      <c r="EU458" s="22"/>
      <c r="FC458">
        <v>0.65</v>
      </c>
      <c r="FD458">
        <v>1</v>
      </c>
      <c r="FI458" s="18"/>
      <c r="FJ458" s="18">
        <v>0.97</v>
      </c>
      <c r="FK458" s="18"/>
      <c r="FL458" s="18">
        <v>0.2</v>
      </c>
      <c r="FM458" s="18"/>
      <c r="FN458" s="18">
        <v>0.83</v>
      </c>
      <c r="FO458" s="18"/>
      <c r="FP458" s="18"/>
      <c r="FQ458" s="18"/>
      <c r="FR458" s="18"/>
      <c r="FS458" s="18"/>
      <c r="FT458" s="18"/>
      <c r="FU458" s="18"/>
      <c r="FV458" s="58"/>
      <c r="FW458" s="19"/>
      <c r="FX458" s="19"/>
      <c r="FY458" s="19"/>
      <c r="FZ458" s="19"/>
      <c r="GA458" s="19"/>
      <c r="GB458" s="19"/>
      <c r="GC458" s="19"/>
      <c r="GD458" s="19"/>
      <c r="GE458" s="19"/>
      <c r="GF458" s="19"/>
      <c r="GG458" s="19"/>
      <c r="GH458" s="19"/>
      <c r="GI458" s="19"/>
      <c r="GJ458" s="19"/>
      <c r="GK458" s="19"/>
      <c r="GL458" s="19"/>
      <c r="GM458" s="19"/>
      <c r="GN458" s="19">
        <v>1</v>
      </c>
      <c r="GO458" s="19"/>
      <c r="GP458" s="19">
        <v>1</v>
      </c>
      <c r="GQ458" s="19"/>
      <c r="GR458" s="19">
        <v>1</v>
      </c>
      <c r="GS458" s="19"/>
      <c r="GT458" s="19"/>
      <c r="GU458" s="19"/>
      <c r="GV458" s="19"/>
      <c r="GW458" s="19"/>
      <c r="GX458" s="19"/>
      <c r="GY458" s="19"/>
      <c r="GZ458" s="59"/>
      <c r="HA458" s="19"/>
      <c r="HB458" s="19"/>
      <c r="HC458" s="19"/>
      <c r="HD458" s="19"/>
      <c r="HE458" s="19"/>
      <c r="HF458" s="19"/>
      <c r="HG458" s="19"/>
      <c r="HH458" s="19"/>
      <c r="HI458" s="19"/>
      <c r="HJ458" s="19"/>
      <c r="HK458" s="19"/>
      <c r="HL458" s="19"/>
      <c r="HM458" s="19"/>
      <c r="HN458" s="19"/>
      <c r="HO458" s="19"/>
      <c r="HP458" s="19"/>
    </row>
    <row r="459" spans="2:224" ht="15.75" thickBot="1" x14ac:dyDescent="0.3">
      <c r="B459">
        <v>578</v>
      </c>
      <c r="C459">
        <v>143</v>
      </c>
      <c r="D459" s="62">
        <v>44071</v>
      </c>
      <c r="E459" t="s">
        <v>1976</v>
      </c>
      <c r="F459" t="s">
        <v>1977</v>
      </c>
      <c r="G459" t="s">
        <v>1978</v>
      </c>
      <c r="H459">
        <v>34258</v>
      </c>
      <c r="I459" t="s">
        <v>1979</v>
      </c>
      <c r="J459" t="s">
        <v>20</v>
      </c>
      <c r="K459" t="s">
        <v>227</v>
      </c>
      <c r="L459" t="s">
        <v>1979</v>
      </c>
      <c r="M459" t="s">
        <v>2378</v>
      </c>
      <c r="N459" t="s">
        <v>2379</v>
      </c>
      <c r="O459" t="s">
        <v>2381</v>
      </c>
      <c r="P459" t="s">
        <v>2622</v>
      </c>
      <c r="R459">
        <v>169.9</v>
      </c>
      <c r="S459">
        <v>11</v>
      </c>
      <c r="T459" t="s">
        <v>2404</v>
      </c>
      <c r="Y459" s="18">
        <v>0.8</v>
      </c>
      <c r="Z459" s="18"/>
      <c r="AA459" s="18"/>
      <c r="AB459" s="18"/>
      <c r="AC459" s="18">
        <v>1</v>
      </c>
      <c r="AD459" s="18"/>
      <c r="AE459" s="18"/>
      <c r="AF459" s="18"/>
      <c r="AG459" s="18">
        <v>1</v>
      </c>
      <c r="AH459">
        <v>1</v>
      </c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V459" s="18"/>
      <c r="AW459" s="18"/>
      <c r="AX459" s="18"/>
      <c r="AY459" s="18"/>
      <c r="AZ459" s="18"/>
      <c r="BA459" s="18"/>
      <c r="BB459" s="18">
        <v>0.8</v>
      </c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  <c r="BM459" s="19">
        <v>1</v>
      </c>
      <c r="BN459" s="19"/>
      <c r="BO459" s="19"/>
      <c r="BP459" s="19"/>
      <c r="BQ459" s="19">
        <v>1</v>
      </c>
      <c r="BR459" s="19"/>
      <c r="BS459" s="19"/>
      <c r="BT459" s="19"/>
      <c r="BU459" s="19">
        <v>1</v>
      </c>
      <c r="BV459" s="19">
        <v>1</v>
      </c>
      <c r="BW459" s="19"/>
      <c r="BX459" s="19"/>
      <c r="BY459" s="19"/>
      <c r="BZ459" s="19"/>
      <c r="CA459" s="19"/>
      <c r="CB459" s="19"/>
      <c r="CC459" s="19"/>
      <c r="CD459" s="19"/>
      <c r="CE459" s="19"/>
      <c r="CF459" s="19"/>
      <c r="CG459" s="19"/>
      <c r="CH459" s="19"/>
      <c r="CI459" s="19"/>
      <c r="CJ459" s="19"/>
      <c r="CK459" s="19"/>
      <c r="CL459" s="19"/>
      <c r="CM459" s="19"/>
      <c r="CN459" s="19"/>
      <c r="CO459" s="19"/>
      <c r="CP459" s="19">
        <v>2</v>
      </c>
      <c r="CQ459" s="19"/>
      <c r="CR459" s="19"/>
      <c r="CS459" s="19"/>
      <c r="CT459" s="19"/>
      <c r="CU459" s="19"/>
      <c r="CV459" s="19"/>
      <c r="CW459" s="19"/>
      <c r="CX459" s="19"/>
      <c r="CY459" s="19"/>
      <c r="CZ459" s="19"/>
      <c r="DA459" s="19"/>
      <c r="DB459" s="19">
        <v>1</v>
      </c>
      <c r="DC459" s="19"/>
      <c r="DD459" s="19"/>
      <c r="DE459" s="19"/>
      <c r="DF459" s="19"/>
      <c r="DG459" s="19"/>
      <c r="DH459" s="19"/>
      <c r="DI459" s="19"/>
      <c r="DJ459" s="19"/>
      <c r="DK459" s="19"/>
      <c r="DL459" s="19"/>
      <c r="DM459" s="19"/>
      <c r="DN459" s="19"/>
      <c r="DO459" s="19"/>
      <c r="DP459" s="19"/>
      <c r="DQ459" s="19"/>
      <c r="DR459" s="19"/>
      <c r="DS459" s="19"/>
      <c r="DT459" s="23"/>
      <c r="DU459" s="19"/>
      <c r="DV459" s="19"/>
      <c r="DW459" s="23"/>
      <c r="DX459" s="18"/>
      <c r="DY459" s="18"/>
      <c r="DZ459" s="22"/>
      <c r="EA459" s="19"/>
      <c r="EB459" s="19"/>
      <c r="EC459" s="19"/>
      <c r="ED459" s="19"/>
      <c r="EE459" s="19"/>
      <c r="EF459" s="19"/>
      <c r="EG459" s="23"/>
      <c r="EH459" s="18"/>
      <c r="EI459" s="18"/>
      <c r="EJ459" s="18"/>
      <c r="EK459" s="18"/>
      <c r="EL459" s="18"/>
      <c r="EM459" s="18"/>
      <c r="EN459" s="22"/>
      <c r="EO459" s="18"/>
      <c r="EP459" s="18"/>
      <c r="EQ459" s="18"/>
      <c r="ER459" s="18"/>
      <c r="ES459" s="18"/>
      <c r="ET459" s="18"/>
      <c r="EU459" s="22"/>
      <c r="FI459" s="18"/>
      <c r="FJ459" s="18"/>
      <c r="FK459" s="18"/>
      <c r="FL459" s="18"/>
      <c r="FM459" s="18"/>
      <c r="FN459" s="18"/>
      <c r="FO459" s="18"/>
      <c r="FP459" s="18"/>
      <c r="FQ459" s="18"/>
      <c r="FR459" s="18"/>
      <c r="FS459" s="18"/>
      <c r="FT459" s="18"/>
      <c r="FU459" s="18"/>
      <c r="FV459" s="58"/>
      <c r="FW459" s="19"/>
      <c r="FX459" s="19"/>
      <c r="FY459" s="19"/>
      <c r="FZ459" s="19"/>
      <c r="GA459" s="19"/>
      <c r="GB459" s="19"/>
      <c r="GC459" s="19"/>
      <c r="GD459" s="19"/>
      <c r="GE459" s="19"/>
      <c r="GF459" s="19"/>
      <c r="GG459" s="19"/>
      <c r="GH459" s="19"/>
      <c r="GI459" s="19"/>
      <c r="GJ459" s="19"/>
      <c r="GK459" s="19"/>
      <c r="GL459" s="19"/>
      <c r="GM459" s="19"/>
      <c r="GN459" s="19"/>
      <c r="GO459" s="19"/>
      <c r="GP459" s="19"/>
      <c r="GQ459" s="19"/>
      <c r="GR459" s="19"/>
      <c r="GS459" s="19"/>
      <c r="GT459" s="19"/>
      <c r="GU459" s="19"/>
      <c r="GV459" s="19"/>
      <c r="GW459" s="19"/>
      <c r="GX459" s="19"/>
      <c r="GY459" s="19"/>
      <c r="GZ459" s="59"/>
      <c r="HA459" s="19"/>
      <c r="HB459" s="19"/>
      <c r="HC459" s="19"/>
      <c r="HD459" s="19"/>
      <c r="HE459" s="19"/>
      <c r="HF459" s="19"/>
      <c r="HG459" s="19"/>
      <c r="HH459" s="19"/>
      <c r="HI459" s="19"/>
      <c r="HJ459" s="19"/>
      <c r="HK459" s="19"/>
      <c r="HL459" s="19"/>
      <c r="HM459" s="19"/>
      <c r="HN459" s="19"/>
      <c r="HO459" s="19"/>
      <c r="HP459" s="19"/>
    </row>
    <row r="460" spans="2:224" ht="15.75" thickBot="1" x14ac:dyDescent="0.3">
      <c r="B460">
        <v>577</v>
      </c>
      <c r="C460">
        <v>583</v>
      </c>
      <c r="D460" s="62">
        <v>44071</v>
      </c>
      <c r="E460" t="s">
        <v>723</v>
      </c>
      <c r="F460">
        <v>31984627346</v>
      </c>
      <c r="G460" t="s">
        <v>724</v>
      </c>
      <c r="H460">
        <v>0</v>
      </c>
      <c r="I460" t="s">
        <v>725</v>
      </c>
      <c r="J460" t="s">
        <v>20</v>
      </c>
      <c r="K460" t="s">
        <v>139</v>
      </c>
      <c r="L460" t="s">
        <v>725</v>
      </c>
      <c r="M460" t="s">
        <v>2378</v>
      </c>
      <c r="N460" t="s">
        <v>2379</v>
      </c>
      <c r="O460" t="s">
        <v>2381</v>
      </c>
      <c r="P460">
        <v>10</v>
      </c>
      <c r="R460">
        <v>196.35</v>
      </c>
      <c r="S460">
        <v>11</v>
      </c>
      <c r="T460" t="s">
        <v>2395</v>
      </c>
      <c r="U460">
        <v>9</v>
      </c>
      <c r="Y460" s="18">
        <v>0.8</v>
      </c>
      <c r="Z460" s="18"/>
      <c r="AA460" s="18"/>
      <c r="AB460" s="18"/>
      <c r="AC460" s="18"/>
      <c r="AD460" s="18">
        <v>0.5</v>
      </c>
      <c r="AE460" s="18"/>
      <c r="AF460" s="18"/>
      <c r="AG460" s="18">
        <v>1</v>
      </c>
      <c r="AH460">
        <v>1</v>
      </c>
      <c r="AI460" s="18"/>
      <c r="AJ460" s="18"/>
      <c r="AK460" s="18"/>
      <c r="AL460" s="18">
        <v>0.5</v>
      </c>
      <c r="AM460" s="18"/>
      <c r="AN460" s="18"/>
      <c r="AO460" s="18"/>
      <c r="AP460" s="18"/>
      <c r="AQ460" s="18"/>
      <c r="AR460" s="18"/>
      <c r="AS460" s="18"/>
      <c r="AT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  <c r="BM460" s="19">
        <v>1</v>
      </c>
      <c r="BN460" s="19"/>
      <c r="BO460" s="19"/>
      <c r="BP460" s="19"/>
      <c r="BQ460" s="19"/>
      <c r="BR460" s="19">
        <v>1</v>
      </c>
      <c r="BS460" s="19"/>
      <c r="BT460" s="19"/>
      <c r="BU460" s="19">
        <v>1</v>
      </c>
      <c r="BV460" s="19">
        <v>1</v>
      </c>
      <c r="BW460" s="19"/>
      <c r="BX460" s="19"/>
      <c r="BY460" s="19"/>
      <c r="BZ460" s="19">
        <v>1</v>
      </c>
      <c r="CA460" s="19"/>
      <c r="CB460" s="19"/>
      <c r="CC460" s="19"/>
      <c r="CD460" s="19"/>
      <c r="CE460" s="19"/>
      <c r="CF460" s="19"/>
      <c r="CG460" s="19"/>
      <c r="CH460" s="19"/>
      <c r="CI460" s="19"/>
      <c r="CJ460" s="19"/>
      <c r="CK460" s="19"/>
      <c r="CL460" s="19"/>
      <c r="CM460" s="19"/>
      <c r="CN460" s="19"/>
      <c r="CO460" s="19"/>
      <c r="CP460" s="19"/>
      <c r="CQ460" s="19"/>
      <c r="CR460" s="19"/>
      <c r="CS460" s="19"/>
      <c r="CT460" s="19"/>
      <c r="CU460" s="19"/>
      <c r="CV460" s="19"/>
      <c r="CW460" s="19"/>
      <c r="CX460" s="19"/>
      <c r="CY460" s="19"/>
      <c r="CZ460" s="19"/>
      <c r="DA460" s="19"/>
      <c r="DB460" s="19"/>
      <c r="DC460" s="19"/>
      <c r="DD460" s="19"/>
      <c r="DE460" s="19"/>
      <c r="DF460" s="19"/>
      <c r="DG460" s="19"/>
      <c r="DH460" s="19"/>
      <c r="DI460" s="19"/>
      <c r="DJ460" s="19"/>
      <c r="DK460" s="19"/>
      <c r="DL460" s="19"/>
      <c r="DM460" s="19"/>
      <c r="DN460" s="19"/>
      <c r="DO460" s="19"/>
      <c r="DP460" s="19"/>
      <c r="DQ460" s="19"/>
      <c r="DR460" s="19"/>
      <c r="DS460" s="19"/>
      <c r="DT460" s="23"/>
      <c r="DU460" s="19"/>
      <c r="DV460" s="19"/>
      <c r="DW460" s="23"/>
      <c r="DX460" s="18"/>
      <c r="DY460" s="18"/>
      <c r="DZ460" s="22"/>
      <c r="EA460" s="19"/>
      <c r="EB460" s="19"/>
      <c r="EC460" s="19"/>
      <c r="ED460" s="19"/>
      <c r="EE460" s="19"/>
      <c r="EF460" s="19"/>
      <c r="EG460" s="23"/>
      <c r="EH460" s="18"/>
      <c r="EI460" s="18"/>
      <c r="EJ460" s="18"/>
      <c r="EK460" s="18"/>
      <c r="EL460" s="18"/>
      <c r="EM460" s="18"/>
      <c r="EN460" s="22"/>
      <c r="EO460" s="18"/>
      <c r="EP460" s="18"/>
      <c r="EQ460" s="18"/>
      <c r="ER460" s="18"/>
      <c r="ES460" s="18"/>
      <c r="ET460" s="18"/>
      <c r="EU460" s="22"/>
      <c r="FI460" s="18"/>
      <c r="FJ460" s="18"/>
      <c r="FK460" s="18"/>
      <c r="FL460" s="18"/>
      <c r="FM460" s="18"/>
      <c r="FN460" s="18">
        <v>0.8</v>
      </c>
      <c r="FO460" s="18"/>
      <c r="FP460" s="18"/>
      <c r="FQ460" s="18"/>
      <c r="FR460" s="18"/>
      <c r="FS460" s="18"/>
      <c r="FT460" s="18"/>
      <c r="FU460" s="18"/>
      <c r="FV460" s="58"/>
      <c r="FW460" s="19"/>
      <c r="FX460" s="19"/>
      <c r="FY460" s="19"/>
      <c r="FZ460" s="19"/>
      <c r="GA460" s="19"/>
      <c r="GB460" s="19"/>
      <c r="GC460" s="19"/>
      <c r="GD460" s="19"/>
      <c r="GE460" s="19"/>
      <c r="GF460" s="19"/>
      <c r="GG460" s="19"/>
      <c r="GH460" s="19"/>
      <c r="GI460" s="19"/>
      <c r="GJ460" s="19"/>
      <c r="GK460" s="19"/>
      <c r="GL460" s="19"/>
      <c r="GM460" s="19"/>
      <c r="GN460" s="19"/>
      <c r="GO460" s="19"/>
      <c r="GP460" s="19"/>
      <c r="GQ460" s="19"/>
      <c r="GR460" s="19">
        <v>1</v>
      </c>
      <c r="GS460" s="19"/>
      <c r="GT460" s="19"/>
      <c r="GU460" s="19"/>
      <c r="GV460" s="19"/>
      <c r="GW460" s="19"/>
      <c r="GX460" s="19"/>
      <c r="GY460" s="19"/>
      <c r="GZ460" s="59"/>
      <c r="HA460" s="19"/>
      <c r="HB460" s="19"/>
      <c r="HC460" s="19"/>
      <c r="HD460" s="19"/>
      <c r="HE460" s="19"/>
      <c r="HF460" s="19"/>
      <c r="HG460" s="19"/>
      <c r="HH460" s="19"/>
      <c r="HI460" s="19"/>
      <c r="HJ460" s="19"/>
      <c r="HK460" s="19"/>
      <c r="HL460" s="19"/>
      <c r="HM460" s="19"/>
      <c r="HN460" s="19"/>
      <c r="HO460" s="19"/>
      <c r="HP460" s="19"/>
    </row>
    <row r="461" spans="2:224" ht="15.75" thickBot="1" x14ac:dyDescent="0.3">
      <c r="B461">
        <v>570</v>
      </c>
      <c r="C461">
        <v>783</v>
      </c>
      <c r="D461" s="62">
        <v>44070</v>
      </c>
      <c r="E461" t="s">
        <v>225</v>
      </c>
      <c r="F461">
        <v>31985270360</v>
      </c>
      <c r="G461">
        <v>0</v>
      </c>
      <c r="H461">
        <v>0</v>
      </c>
      <c r="I461" t="s">
        <v>226</v>
      </c>
      <c r="J461" t="s">
        <v>20</v>
      </c>
      <c r="K461" t="s">
        <v>227</v>
      </c>
      <c r="L461" t="s">
        <v>226</v>
      </c>
      <c r="M461" t="s">
        <v>2378</v>
      </c>
      <c r="N461" t="s">
        <v>617</v>
      </c>
      <c r="O461" t="s">
        <v>2381</v>
      </c>
      <c r="P461" t="s">
        <v>2436</v>
      </c>
      <c r="R461">
        <v>149.80000000000001</v>
      </c>
      <c r="S461">
        <v>11</v>
      </c>
      <c r="T461" t="s">
        <v>2395</v>
      </c>
      <c r="Y461" s="18"/>
      <c r="Z461" s="18"/>
      <c r="AA461" s="18"/>
      <c r="AB461" s="18"/>
      <c r="AC461" s="18"/>
      <c r="AD461" s="18">
        <v>0.5</v>
      </c>
      <c r="AE461" s="18"/>
      <c r="AF461" s="18"/>
      <c r="AG461" s="18"/>
      <c r="AH461">
        <v>1</v>
      </c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V461" s="18"/>
      <c r="AW461" s="18"/>
      <c r="AX461" s="18">
        <v>1.0900000000000001</v>
      </c>
      <c r="AY461" s="18"/>
      <c r="AZ461" s="18"/>
      <c r="BA461" s="18"/>
      <c r="BB461" s="18">
        <v>0.4</v>
      </c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  <c r="BM461" s="19"/>
      <c r="BN461" s="19"/>
      <c r="BO461" s="19"/>
      <c r="BP461" s="19"/>
      <c r="BQ461" s="19"/>
      <c r="BR461" s="19">
        <v>1</v>
      </c>
      <c r="BS461" s="19"/>
      <c r="BT461" s="19"/>
      <c r="BU461" s="19"/>
      <c r="BV461" s="19">
        <v>1</v>
      </c>
      <c r="BW461" s="19"/>
      <c r="BX461" s="19"/>
      <c r="BY461" s="19"/>
      <c r="BZ461" s="19"/>
      <c r="CA461" s="19"/>
      <c r="CB461" s="19"/>
      <c r="CC461" s="19"/>
      <c r="CD461" s="19"/>
      <c r="CE461" s="19"/>
      <c r="CF461" s="19"/>
      <c r="CG461" s="19"/>
      <c r="CH461" s="19"/>
      <c r="CI461" s="19"/>
      <c r="CJ461" s="19"/>
      <c r="CK461" s="19"/>
      <c r="CL461" s="19">
        <v>1</v>
      </c>
      <c r="CM461" s="19"/>
      <c r="CN461" s="19"/>
      <c r="CO461" s="19"/>
      <c r="CP461" s="19">
        <v>1</v>
      </c>
      <c r="CQ461" s="19"/>
      <c r="CR461" s="19"/>
      <c r="CS461" s="19"/>
      <c r="CT461" s="19"/>
      <c r="CU461" s="19"/>
      <c r="CV461" s="19"/>
      <c r="CW461" s="19"/>
      <c r="CX461" s="19"/>
      <c r="CY461" s="19"/>
      <c r="CZ461" s="19"/>
      <c r="DA461" s="19"/>
      <c r="DB461" s="19"/>
      <c r="DC461" s="19"/>
      <c r="DD461" s="19"/>
      <c r="DE461" s="19"/>
      <c r="DF461" s="19"/>
      <c r="DG461" s="19"/>
      <c r="DH461" s="19"/>
      <c r="DI461" s="19"/>
      <c r="DJ461" s="19"/>
      <c r="DK461" s="19"/>
      <c r="DL461" s="19"/>
      <c r="DM461" s="19"/>
      <c r="DN461" s="19"/>
      <c r="DO461" s="19"/>
      <c r="DP461" s="19"/>
      <c r="DQ461" s="19"/>
      <c r="DR461" s="19"/>
      <c r="DS461" s="19"/>
      <c r="DT461" s="23"/>
      <c r="DU461" s="19"/>
      <c r="DV461" s="19"/>
      <c r="DW461" s="23"/>
      <c r="DX461" s="18"/>
      <c r="DY461" s="18"/>
      <c r="DZ461" s="22"/>
      <c r="EA461" s="19"/>
      <c r="EB461" s="19"/>
      <c r="EC461" s="19"/>
      <c r="ED461" s="19"/>
      <c r="EE461" s="19"/>
      <c r="EF461" s="19"/>
      <c r="EG461" s="23"/>
      <c r="EH461" s="18"/>
      <c r="EI461" s="18"/>
      <c r="EJ461" s="18"/>
      <c r="EK461" s="18"/>
      <c r="EL461" s="18"/>
      <c r="EM461" s="18"/>
      <c r="EN461" s="22"/>
      <c r="EO461" s="18"/>
      <c r="EP461" s="18"/>
      <c r="EQ461" s="18"/>
      <c r="ER461" s="18"/>
      <c r="ES461" s="18"/>
      <c r="ET461" s="18"/>
      <c r="EU461" s="22"/>
      <c r="FI461" s="18"/>
      <c r="FJ461" s="18"/>
      <c r="FK461" s="18"/>
      <c r="FL461" s="18"/>
      <c r="FM461" s="18"/>
      <c r="FN461" s="18"/>
      <c r="FO461" s="18"/>
      <c r="FP461" s="18"/>
      <c r="FQ461" s="18"/>
      <c r="FR461" s="18"/>
      <c r="FS461" s="18"/>
      <c r="FT461" s="18"/>
      <c r="FU461" s="18"/>
      <c r="FV461" s="58"/>
      <c r="FW461" s="19"/>
      <c r="FX461" s="19"/>
      <c r="FY461" s="19"/>
      <c r="FZ461" s="19"/>
      <c r="GA461" s="19"/>
      <c r="GB461" s="19"/>
      <c r="GC461" s="19"/>
      <c r="GD461" s="19"/>
      <c r="GE461" s="19"/>
      <c r="GF461" s="19"/>
      <c r="GG461" s="19"/>
      <c r="GH461" s="19"/>
      <c r="GI461" s="19"/>
      <c r="GJ461" s="19"/>
      <c r="GK461" s="19"/>
      <c r="GL461" s="19"/>
      <c r="GM461" s="19"/>
      <c r="GN461" s="19"/>
      <c r="GO461" s="19"/>
      <c r="GP461" s="19"/>
      <c r="GQ461" s="19"/>
      <c r="GR461" s="19"/>
      <c r="GS461" s="19"/>
      <c r="GT461" s="19"/>
      <c r="GU461" s="19"/>
      <c r="GV461" s="19"/>
      <c r="GW461" s="19"/>
      <c r="GX461" s="19"/>
      <c r="GY461" s="19"/>
      <c r="GZ461" s="59"/>
      <c r="HA461" s="19"/>
      <c r="HB461" s="19"/>
      <c r="HC461" s="19"/>
      <c r="HD461" s="19"/>
      <c r="HE461" s="19"/>
      <c r="HF461" s="19"/>
      <c r="HG461" s="19"/>
      <c r="HH461" s="19"/>
      <c r="HI461" s="19"/>
      <c r="HJ461" s="19"/>
      <c r="HK461" s="19"/>
      <c r="HL461" s="19"/>
      <c r="HM461" s="19"/>
      <c r="HN461" s="19"/>
      <c r="HO461" s="19"/>
      <c r="HP461" s="19"/>
    </row>
    <row r="462" spans="2:224" ht="15.75" thickBot="1" x14ac:dyDescent="0.3">
      <c r="B462">
        <v>560</v>
      </c>
      <c r="C462">
        <v>780</v>
      </c>
      <c r="D462" s="62">
        <v>44066</v>
      </c>
      <c r="E462" t="s">
        <v>234</v>
      </c>
      <c r="F462">
        <v>31985139544</v>
      </c>
      <c r="G462">
        <v>0</v>
      </c>
      <c r="H462">
        <v>0</v>
      </c>
      <c r="I462" t="s">
        <v>235</v>
      </c>
      <c r="J462" t="s">
        <v>20</v>
      </c>
      <c r="K462" t="s">
        <v>133</v>
      </c>
      <c r="L462" t="s">
        <v>235</v>
      </c>
      <c r="M462" t="s">
        <v>2378</v>
      </c>
      <c r="N462" t="s">
        <v>2379</v>
      </c>
      <c r="O462" t="s">
        <v>2381</v>
      </c>
      <c r="P462" t="s">
        <v>2431</v>
      </c>
      <c r="R462">
        <v>199.9</v>
      </c>
      <c r="S462">
        <v>11</v>
      </c>
      <c r="T462" t="s">
        <v>2426</v>
      </c>
      <c r="Y462" s="18">
        <v>0.94</v>
      </c>
      <c r="Z462" s="18"/>
      <c r="AA462" s="18"/>
      <c r="AB462" s="18"/>
      <c r="AC462" s="18">
        <v>0.73</v>
      </c>
      <c r="AD462" s="18">
        <v>0.5</v>
      </c>
      <c r="AE462" s="18"/>
      <c r="AF462" s="18"/>
      <c r="AG462" s="18">
        <v>1</v>
      </c>
      <c r="AH462">
        <v>1</v>
      </c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  <c r="BM462" s="19">
        <v>1</v>
      </c>
      <c r="BN462" s="19"/>
      <c r="BO462" s="19"/>
      <c r="BP462" s="19"/>
      <c r="BQ462" s="19">
        <v>1</v>
      </c>
      <c r="BR462" s="19">
        <v>1</v>
      </c>
      <c r="BS462" s="19"/>
      <c r="BT462" s="19"/>
      <c r="BU462" s="19">
        <v>1</v>
      </c>
      <c r="BV462" s="19">
        <v>1</v>
      </c>
      <c r="BW462" s="19"/>
      <c r="BX462" s="19"/>
      <c r="BY462" s="19"/>
      <c r="BZ462" s="19"/>
      <c r="CA462" s="19"/>
      <c r="CB462" s="19"/>
      <c r="CC462" s="19"/>
      <c r="CD462" s="19"/>
      <c r="CE462" s="19"/>
      <c r="CF462" s="19"/>
      <c r="CG462" s="19"/>
      <c r="CH462" s="19"/>
      <c r="CI462" s="19"/>
      <c r="CJ462" s="19"/>
      <c r="CK462" s="19"/>
      <c r="CL462" s="19"/>
      <c r="CM462" s="19"/>
      <c r="CN462" s="19"/>
      <c r="CO462" s="19"/>
      <c r="CP462" s="19"/>
      <c r="CQ462" s="19"/>
      <c r="CR462" s="19"/>
      <c r="CS462" s="19"/>
      <c r="CT462" s="19"/>
      <c r="CU462" s="19"/>
      <c r="CV462" s="19"/>
      <c r="CW462" s="19"/>
      <c r="CX462" s="19"/>
      <c r="CY462" s="19"/>
      <c r="CZ462" s="19"/>
      <c r="DA462" s="19"/>
      <c r="DB462" s="19"/>
      <c r="DC462" s="19"/>
      <c r="DD462" s="19"/>
      <c r="DE462" s="19"/>
      <c r="DF462" s="19"/>
      <c r="DG462" s="19"/>
      <c r="DH462" s="19">
        <v>6</v>
      </c>
      <c r="DI462" s="19"/>
      <c r="DJ462" s="19"/>
      <c r="DK462" s="19"/>
      <c r="DL462" s="19"/>
      <c r="DM462" s="19"/>
      <c r="DN462" s="19"/>
      <c r="DO462" s="19"/>
      <c r="DP462" s="19"/>
      <c r="DQ462" s="19"/>
      <c r="DR462" s="19"/>
      <c r="DS462" s="19"/>
      <c r="DT462" s="23"/>
      <c r="DU462" s="19"/>
      <c r="DV462" s="19"/>
      <c r="DW462" s="23"/>
      <c r="DX462" s="18"/>
      <c r="DY462" s="18"/>
      <c r="DZ462" s="22"/>
      <c r="EA462" s="19"/>
      <c r="EB462" s="19"/>
      <c r="EC462" s="19"/>
      <c r="ED462" s="19"/>
      <c r="EE462" s="19"/>
      <c r="EF462" s="19"/>
      <c r="EG462" s="23"/>
      <c r="EH462" s="18"/>
      <c r="EI462" s="18"/>
      <c r="EJ462" s="18"/>
      <c r="EK462" s="18"/>
      <c r="EL462" s="18"/>
      <c r="EM462" s="18"/>
      <c r="EN462" s="22"/>
      <c r="EO462" s="18"/>
      <c r="EP462" s="18"/>
      <c r="EQ462" s="18"/>
      <c r="ER462" s="18"/>
      <c r="ES462" s="18"/>
      <c r="ET462" s="18"/>
      <c r="EU462" s="22"/>
      <c r="FI462" s="18"/>
      <c r="FJ462" s="18"/>
      <c r="FK462" s="18"/>
      <c r="FL462" s="18"/>
      <c r="FM462" s="18"/>
      <c r="FN462" s="18"/>
      <c r="FO462" s="18"/>
      <c r="FP462" s="18"/>
      <c r="FQ462" s="18"/>
      <c r="FR462" s="18"/>
      <c r="FS462" s="18"/>
      <c r="FT462" s="18"/>
      <c r="FU462" s="18"/>
      <c r="FV462" s="58"/>
      <c r="FW462" s="19"/>
      <c r="FX462" s="19"/>
      <c r="FY462" s="19"/>
      <c r="FZ462" s="19"/>
      <c r="GA462" s="19"/>
      <c r="GB462" s="19"/>
      <c r="GC462" s="19"/>
      <c r="GD462" s="19"/>
      <c r="GE462" s="19"/>
      <c r="GF462" s="19"/>
      <c r="GG462" s="19"/>
      <c r="GH462" s="19"/>
      <c r="GI462" s="19"/>
      <c r="GJ462" s="19"/>
      <c r="GK462" s="19"/>
      <c r="GL462" s="19"/>
      <c r="GM462" s="19"/>
      <c r="GN462" s="19"/>
      <c r="GO462" s="19"/>
      <c r="GP462" s="19"/>
      <c r="GQ462" s="19"/>
      <c r="GR462" s="19"/>
      <c r="GS462" s="19"/>
      <c r="GT462" s="19"/>
      <c r="GU462" s="19"/>
      <c r="GV462" s="19"/>
      <c r="GW462" s="19"/>
      <c r="GX462" s="19"/>
      <c r="GY462" s="19"/>
      <c r="GZ462" s="59"/>
      <c r="HA462" s="19"/>
      <c r="HB462" s="19"/>
      <c r="HC462" s="19"/>
      <c r="HD462" s="19"/>
      <c r="HE462" s="19"/>
      <c r="HF462" s="19"/>
      <c r="HG462" s="19"/>
      <c r="HH462" s="19"/>
      <c r="HI462" s="19"/>
      <c r="HJ462" s="19"/>
      <c r="HK462" s="19"/>
      <c r="HL462" s="19"/>
      <c r="HM462" s="19"/>
      <c r="HN462" s="19"/>
      <c r="HO462" s="19"/>
      <c r="HP462" s="19"/>
    </row>
    <row r="463" spans="2:224" ht="15.75" thickBot="1" x14ac:dyDescent="0.3">
      <c r="B463">
        <v>1180</v>
      </c>
      <c r="C463">
        <v>997</v>
      </c>
      <c r="D463" s="62">
        <v>44192</v>
      </c>
      <c r="E463" t="s">
        <v>3244</v>
      </c>
      <c r="F463">
        <v>31999024000</v>
      </c>
      <c r="G463">
        <v>0</v>
      </c>
      <c r="H463">
        <v>0</v>
      </c>
      <c r="I463" t="s">
        <v>3245</v>
      </c>
      <c r="J463" t="s">
        <v>20</v>
      </c>
      <c r="K463" t="s">
        <v>72</v>
      </c>
      <c r="M463" t="s">
        <v>2378</v>
      </c>
      <c r="N463" t="s">
        <v>2413</v>
      </c>
      <c r="O463" t="s">
        <v>2381</v>
      </c>
      <c r="P463">
        <v>15</v>
      </c>
      <c r="R463">
        <v>499.8</v>
      </c>
      <c r="S463">
        <v>10.49</v>
      </c>
      <c r="T463" t="s">
        <v>2395</v>
      </c>
      <c r="Y463" s="18">
        <v>2.1219999999999999</v>
      </c>
      <c r="Z463" s="18"/>
      <c r="AA463" s="18"/>
      <c r="AB463" s="18"/>
      <c r="AC463" s="18"/>
      <c r="AD463" s="18">
        <v>1</v>
      </c>
      <c r="AE463" s="18">
        <v>1</v>
      </c>
      <c r="AF463" s="18"/>
      <c r="AG463" s="18">
        <v>2</v>
      </c>
      <c r="AH463">
        <v>4</v>
      </c>
      <c r="AI463" s="18"/>
      <c r="AJ463" s="18"/>
      <c r="AK463" s="18"/>
      <c r="AL463" s="18">
        <v>1</v>
      </c>
      <c r="AM463" s="18"/>
      <c r="AN463" s="18"/>
      <c r="AO463" s="18"/>
      <c r="AP463" s="18"/>
      <c r="AQ463" s="18"/>
      <c r="AR463" s="18"/>
      <c r="AS463" s="18"/>
      <c r="AT463" s="18"/>
      <c r="AU463">
        <v>0</v>
      </c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  <c r="BM463" s="19">
        <v>2</v>
      </c>
      <c r="BN463" s="19"/>
      <c r="BO463" s="19"/>
      <c r="BP463" s="19"/>
      <c r="BQ463" s="19"/>
      <c r="BR463" s="19">
        <v>2</v>
      </c>
      <c r="BS463" s="19">
        <v>2</v>
      </c>
      <c r="BT463" s="19"/>
      <c r="BU463" s="19">
        <v>2</v>
      </c>
      <c r="BV463" s="19">
        <v>4</v>
      </c>
      <c r="BW463" s="19"/>
      <c r="BX463" s="19"/>
      <c r="BY463" s="19"/>
      <c r="BZ463" s="19">
        <v>2</v>
      </c>
      <c r="CA463" s="19"/>
      <c r="CB463" s="19"/>
      <c r="CC463" s="19"/>
      <c r="CD463" s="19"/>
      <c r="CE463" s="19"/>
      <c r="CF463" s="19"/>
      <c r="CG463" s="19"/>
      <c r="CH463" s="19"/>
      <c r="CI463" s="19"/>
      <c r="CJ463" s="19"/>
      <c r="CK463" s="19"/>
      <c r="CL463" s="19"/>
      <c r="CM463" s="19"/>
      <c r="CN463" s="19"/>
      <c r="CO463" s="19"/>
      <c r="CP463" s="19"/>
      <c r="CQ463" s="19"/>
      <c r="CR463" s="19"/>
      <c r="CS463" s="19"/>
      <c r="CT463" s="19"/>
      <c r="CU463" s="19"/>
      <c r="CV463" s="19"/>
      <c r="CW463" s="19"/>
      <c r="CX463" s="19"/>
      <c r="CY463" s="19"/>
      <c r="CZ463" s="19"/>
      <c r="DA463" s="19"/>
      <c r="DB463" s="19"/>
      <c r="DC463" s="19"/>
      <c r="DD463" s="19"/>
      <c r="DE463" s="19"/>
      <c r="DF463" s="19"/>
      <c r="DG463" s="19"/>
      <c r="DH463" s="19"/>
      <c r="DI463" s="19"/>
      <c r="DJ463" s="19"/>
      <c r="DK463" s="19"/>
      <c r="DL463" s="19"/>
      <c r="DM463" s="19"/>
      <c r="DN463" s="19"/>
      <c r="DO463" s="19"/>
      <c r="DP463" s="19"/>
      <c r="DQ463" s="19"/>
      <c r="DR463" s="19"/>
      <c r="DS463" s="19"/>
      <c r="DT463" s="23"/>
      <c r="DU463" s="19"/>
      <c r="DV463" s="19"/>
      <c r="DW463" s="23"/>
      <c r="DX463" s="18"/>
      <c r="DY463" s="18"/>
      <c r="DZ463" s="22"/>
      <c r="EA463" s="19"/>
      <c r="EB463" s="19"/>
      <c r="EC463" s="19"/>
      <c r="ED463" s="19"/>
      <c r="EE463" s="19"/>
      <c r="EF463" s="19"/>
      <c r="EG463" s="23"/>
      <c r="EH463" s="18"/>
      <c r="EI463" s="18"/>
      <c r="EJ463" s="18"/>
      <c r="EK463" s="18"/>
      <c r="EL463" s="18"/>
      <c r="EM463" s="18"/>
      <c r="EN463" s="22"/>
      <c r="EO463" s="18"/>
      <c r="EP463" s="18"/>
      <c r="EQ463" s="18"/>
      <c r="ER463" s="18"/>
      <c r="ES463" s="18"/>
      <c r="ET463" s="18"/>
      <c r="EU463" s="22"/>
      <c r="FC463">
        <v>1.8080000000000001</v>
      </c>
      <c r="FD463">
        <v>2</v>
      </c>
      <c r="FI463" s="18"/>
      <c r="FJ463" s="18"/>
      <c r="FK463" s="18"/>
      <c r="FL463" s="18"/>
      <c r="FM463" s="18"/>
      <c r="FN463" s="18"/>
      <c r="FO463" s="18"/>
      <c r="FP463" s="18"/>
      <c r="FQ463" s="18"/>
      <c r="FR463" s="18"/>
      <c r="FS463" s="18"/>
      <c r="FT463" s="18"/>
      <c r="FU463" s="18"/>
      <c r="FV463" s="58"/>
      <c r="FW463" s="19"/>
      <c r="FX463" s="19"/>
      <c r="FY463" s="19">
        <v>2.0859999999999999</v>
      </c>
      <c r="FZ463" s="19"/>
      <c r="GA463" s="19"/>
      <c r="GB463" s="19"/>
      <c r="GC463" s="19"/>
      <c r="GD463" s="19"/>
      <c r="GE463" s="19"/>
      <c r="GF463" s="19"/>
      <c r="GG463" s="19"/>
      <c r="GH463" s="19"/>
      <c r="GI463" s="19"/>
      <c r="GJ463" s="19"/>
      <c r="GK463" s="19"/>
      <c r="GL463" s="19"/>
      <c r="GM463" s="19"/>
      <c r="GN463" s="19"/>
      <c r="GO463" s="19"/>
      <c r="GP463" s="19"/>
      <c r="GQ463" s="19"/>
      <c r="GR463" s="19"/>
      <c r="GS463" s="19"/>
      <c r="GT463" s="19"/>
      <c r="GU463" s="19"/>
      <c r="GV463" s="19"/>
      <c r="GW463" s="19"/>
      <c r="GX463" s="19"/>
      <c r="GY463" s="19"/>
      <c r="GZ463" s="59"/>
      <c r="HA463" s="19"/>
      <c r="HB463" s="19"/>
      <c r="HC463" s="19">
        <v>2</v>
      </c>
      <c r="HD463" s="19"/>
      <c r="HE463" s="19"/>
      <c r="HF463" s="19"/>
      <c r="HG463" s="19"/>
      <c r="HH463" s="19"/>
      <c r="HI463" s="19"/>
      <c r="HJ463" s="19"/>
      <c r="HK463" s="19"/>
      <c r="HL463" s="19"/>
      <c r="HM463" s="19"/>
      <c r="HN463" s="19"/>
      <c r="HO463" s="19"/>
      <c r="HP463" s="19"/>
    </row>
    <row r="464" spans="2:224" ht="15.75" thickBot="1" x14ac:dyDescent="0.3">
      <c r="B464">
        <v>1095</v>
      </c>
      <c r="C464">
        <v>365</v>
      </c>
      <c r="D464" s="62">
        <v>44178</v>
      </c>
      <c r="E464" t="s">
        <v>1233</v>
      </c>
      <c r="F464" t="s">
        <v>1234</v>
      </c>
      <c r="G464" t="s">
        <v>1235</v>
      </c>
      <c r="H464">
        <v>0</v>
      </c>
      <c r="I464" t="s">
        <v>1236</v>
      </c>
      <c r="J464" t="s">
        <v>20</v>
      </c>
      <c r="K464" t="s">
        <v>428</v>
      </c>
      <c r="M464" t="s">
        <v>2378</v>
      </c>
      <c r="N464" t="s">
        <v>35</v>
      </c>
      <c r="O464" t="s">
        <v>2382</v>
      </c>
      <c r="P464" t="s">
        <v>2382</v>
      </c>
      <c r="R464">
        <v>53.8</v>
      </c>
      <c r="S464">
        <v>10.49</v>
      </c>
      <c r="T464" t="s">
        <v>35</v>
      </c>
      <c r="Y464" s="18"/>
      <c r="Z464" s="18"/>
      <c r="AA464" s="18"/>
      <c r="AB464" s="18"/>
      <c r="AC464" s="18"/>
      <c r="AD464" s="18">
        <v>0.5</v>
      </c>
      <c r="AE464" s="18"/>
      <c r="AF464" s="18"/>
      <c r="AG464" s="18">
        <v>1</v>
      </c>
      <c r="AH464">
        <v>0</v>
      </c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>
        <v>0</v>
      </c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  <c r="BM464" s="19"/>
      <c r="BN464" s="19"/>
      <c r="BO464" s="19"/>
      <c r="BP464" s="19"/>
      <c r="BQ464" s="19"/>
      <c r="BR464" s="19">
        <v>1</v>
      </c>
      <c r="BS464" s="19"/>
      <c r="BT464" s="19"/>
      <c r="BU464" s="19">
        <v>1</v>
      </c>
      <c r="BV464" s="19"/>
      <c r="BW464" s="19"/>
      <c r="BX464" s="19"/>
      <c r="BY464" s="19"/>
      <c r="BZ464" s="19"/>
      <c r="CA464" s="19"/>
      <c r="CB464" s="19"/>
      <c r="CC464" s="19"/>
      <c r="CD464" s="19"/>
      <c r="CE464" s="19"/>
      <c r="CF464" s="19"/>
      <c r="CG464" s="19"/>
      <c r="CH464" s="19"/>
      <c r="CI464" s="19"/>
      <c r="CJ464" s="19"/>
      <c r="CK464" s="19"/>
      <c r="CL464" s="19"/>
      <c r="CM464" s="19"/>
      <c r="CN464" s="19"/>
      <c r="CO464" s="19"/>
      <c r="CP464" s="19"/>
      <c r="CQ464" s="19"/>
      <c r="CR464" s="19"/>
      <c r="CS464" s="19"/>
      <c r="CT464" s="19"/>
      <c r="CU464" s="19"/>
      <c r="CV464" s="19"/>
      <c r="CW464" s="19"/>
      <c r="CX464" s="19"/>
      <c r="CY464" s="19"/>
      <c r="CZ464" s="19"/>
      <c r="DA464" s="19"/>
      <c r="DB464" s="19"/>
      <c r="DC464" s="19"/>
      <c r="DD464" s="19"/>
      <c r="DE464" s="19"/>
      <c r="DF464" s="19"/>
      <c r="DG464" s="19"/>
      <c r="DH464" s="19"/>
      <c r="DI464" s="19"/>
      <c r="DJ464" s="19"/>
      <c r="DK464" s="19"/>
      <c r="DL464" s="19"/>
      <c r="DM464" s="19"/>
      <c r="DN464" s="19"/>
      <c r="DO464" s="19"/>
      <c r="DP464" s="19"/>
      <c r="DQ464" s="19"/>
      <c r="DR464" s="19"/>
      <c r="DS464" s="19"/>
      <c r="DT464" s="23"/>
      <c r="DU464" s="19"/>
      <c r="DV464" s="19"/>
      <c r="DW464" s="23"/>
      <c r="DX464" s="18"/>
      <c r="DY464" s="18"/>
      <c r="DZ464" s="22"/>
      <c r="EA464" s="19"/>
      <c r="EB464" s="19"/>
      <c r="EC464" s="19"/>
      <c r="ED464" s="19"/>
      <c r="EE464" s="19"/>
      <c r="EF464" s="19"/>
      <c r="EG464" s="23"/>
      <c r="EH464" s="18"/>
      <c r="EI464" s="18"/>
      <c r="EJ464" s="18"/>
      <c r="EK464" s="18"/>
      <c r="EL464" s="18"/>
      <c r="EM464" s="18"/>
      <c r="EN464" s="22"/>
      <c r="EO464" s="18"/>
      <c r="EP464" s="18"/>
      <c r="EQ464" s="18"/>
      <c r="ER464" s="18"/>
      <c r="ES464" s="18"/>
      <c r="ET464" s="18"/>
      <c r="EU464" s="22"/>
      <c r="FI464" s="18"/>
      <c r="FJ464" s="18"/>
      <c r="FK464" s="18"/>
      <c r="FL464" s="18"/>
      <c r="FM464" s="18"/>
      <c r="FN464" s="18"/>
      <c r="FO464" s="18"/>
      <c r="FP464" s="18"/>
      <c r="FQ464" s="18"/>
      <c r="FR464" s="18"/>
      <c r="FS464" s="18"/>
      <c r="FT464" s="18"/>
      <c r="FU464" s="18"/>
      <c r="FV464" s="58"/>
      <c r="FW464" s="19"/>
      <c r="FX464" s="19"/>
      <c r="FY464" s="19"/>
      <c r="FZ464" s="19"/>
      <c r="GA464" s="19"/>
      <c r="GB464" s="19"/>
      <c r="GC464" s="19"/>
      <c r="GD464" s="19"/>
      <c r="GE464" s="19"/>
      <c r="GF464" s="19"/>
      <c r="GG464" s="19"/>
      <c r="GH464" s="19"/>
      <c r="GI464" s="19"/>
      <c r="GJ464" s="19"/>
      <c r="GK464" s="19"/>
      <c r="GL464" s="19"/>
      <c r="GM464" s="19"/>
      <c r="GN464" s="19"/>
      <c r="GO464" s="19"/>
      <c r="GP464" s="19"/>
      <c r="GQ464" s="19"/>
      <c r="GR464" s="19"/>
      <c r="GS464" s="19"/>
      <c r="GT464" s="19"/>
      <c r="GU464" s="19"/>
      <c r="GV464" s="19"/>
      <c r="GW464" s="19"/>
      <c r="GX464" s="19"/>
      <c r="GY464" s="19"/>
      <c r="GZ464" s="59"/>
      <c r="HA464" s="19"/>
      <c r="HB464" s="19"/>
      <c r="HC464" s="19"/>
      <c r="HD464" s="19"/>
      <c r="HE464" s="19"/>
      <c r="HF464" s="19"/>
      <c r="HG464" s="19"/>
      <c r="HH464" s="19"/>
      <c r="HI464" s="19"/>
      <c r="HJ464" s="19"/>
      <c r="HK464" s="19"/>
      <c r="HL464" s="19"/>
      <c r="HM464" s="19"/>
      <c r="HN464" s="19"/>
      <c r="HO464" s="19"/>
      <c r="HP464" s="19"/>
    </row>
    <row r="465" spans="2:224" ht="15.75" thickBot="1" x14ac:dyDescent="0.3">
      <c r="B465">
        <v>1092</v>
      </c>
      <c r="C465">
        <v>590</v>
      </c>
      <c r="D465" s="62">
        <v>44178</v>
      </c>
      <c r="E465" t="s">
        <v>711</v>
      </c>
      <c r="F465">
        <v>31999999999</v>
      </c>
      <c r="G465">
        <v>0</v>
      </c>
      <c r="H465">
        <v>0</v>
      </c>
      <c r="I465">
        <v>0</v>
      </c>
      <c r="J465">
        <v>0</v>
      </c>
      <c r="K465">
        <v>0</v>
      </c>
      <c r="M465" t="s">
        <v>2378</v>
      </c>
      <c r="N465" t="s">
        <v>35</v>
      </c>
      <c r="O465" t="s">
        <v>2382</v>
      </c>
      <c r="P465" t="s">
        <v>2382</v>
      </c>
      <c r="R465">
        <v>94.8</v>
      </c>
      <c r="S465">
        <v>10.49</v>
      </c>
      <c r="T465" t="s">
        <v>35</v>
      </c>
      <c r="Y465" s="18"/>
      <c r="Z465" s="18"/>
      <c r="AA465" s="18"/>
      <c r="AB465" s="18"/>
      <c r="AC465" s="18"/>
      <c r="AD465" s="18"/>
      <c r="AE465" s="18"/>
      <c r="AF465" s="18"/>
      <c r="AG465" s="18">
        <v>1</v>
      </c>
      <c r="AH465">
        <v>0</v>
      </c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>
        <v>0</v>
      </c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  <c r="BM465" s="19"/>
      <c r="BN465" s="19"/>
      <c r="BO465" s="19"/>
      <c r="BP465" s="19"/>
      <c r="BQ465" s="19"/>
      <c r="BR465" s="19"/>
      <c r="BS465" s="19"/>
      <c r="BT465" s="19"/>
      <c r="BU465" s="19">
        <v>1</v>
      </c>
      <c r="BV465" s="19"/>
      <c r="BW465" s="19"/>
      <c r="BX465" s="19"/>
      <c r="BY465" s="19"/>
      <c r="BZ465" s="19"/>
      <c r="CA465" s="19"/>
      <c r="CB465" s="19"/>
      <c r="CC465" s="19"/>
      <c r="CD465" s="19"/>
      <c r="CE465" s="19"/>
      <c r="CF465" s="19"/>
      <c r="CG465" s="19"/>
      <c r="CH465" s="19"/>
      <c r="CI465" s="19"/>
      <c r="CJ465" s="19"/>
      <c r="CK465" s="19"/>
      <c r="CL465" s="19"/>
      <c r="CM465" s="19"/>
      <c r="CN465" s="19"/>
      <c r="CO465" s="19"/>
      <c r="CP465" s="19"/>
      <c r="CQ465" s="19"/>
      <c r="CR465" s="19"/>
      <c r="CS465" s="19"/>
      <c r="CT465" s="19"/>
      <c r="CU465" s="19"/>
      <c r="CV465" s="19"/>
      <c r="CW465" s="19"/>
      <c r="CX465" s="19"/>
      <c r="CY465" s="19"/>
      <c r="CZ465" s="19"/>
      <c r="DA465" s="19"/>
      <c r="DB465" s="19"/>
      <c r="DC465" s="19"/>
      <c r="DD465" s="19"/>
      <c r="DE465" s="19"/>
      <c r="DF465" s="19"/>
      <c r="DG465" s="19"/>
      <c r="DH465" s="19"/>
      <c r="DI465" s="19"/>
      <c r="DJ465" s="19"/>
      <c r="DK465" s="19"/>
      <c r="DL465" s="19"/>
      <c r="DM465" s="19"/>
      <c r="DN465" s="19"/>
      <c r="DO465" s="19"/>
      <c r="DP465" s="19"/>
      <c r="DQ465" s="19"/>
      <c r="DR465" s="19"/>
      <c r="DS465" s="19"/>
      <c r="DT465" s="23"/>
      <c r="DU465" s="19"/>
      <c r="DV465" s="19"/>
      <c r="DW465" s="23"/>
      <c r="DX465" s="18"/>
      <c r="DY465" s="18"/>
      <c r="DZ465" s="22"/>
      <c r="EA465" s="19"/>
      <c r="EB465" s="19"/>
      <c r="EC465" s="19"/>
      <c r="ED465" s="19"/>
      <c r="EE465" s="19"/>
      <c r="EF465" s="19"/>
      <c r="EG465" s="23"/>
      <c r="EH465" s="18"/>
      <c r="EI465" s="18"/>
      <c r="EJ465" s="18"/>
      <c r="EK465" s="18"/>
      <c r="EL465" s="18"/>
      <c r="EM465" s="18"/>
      <c r="EN465" s="22"/>
      <c r="EO465" s="18"/>
      <c r="EP465" s="18"/>
      <c r="EQ465" s="18"/>
      <c r="ER465" s="18"/>
      <c r="ES465" s="18"/>
      <c r="ET465" s="18"/>
      <c r="EU465" s="22"/>
      <c r="FI465" s="18"/>
      <c r="FJ465" s="18"/>
      <c r="FK465" s="18"/>
      <c r="FL465" s="18"/>
      <c r="FM465" s="18"/>
      <c r="FN465" s="18"/>
      <c r="FO465" s="18"/>
      <c r="FP465" s="18"/>
      <c r="FQ465" s="18"/>
      <c r="FR465" s="18"/>
      <c r="FS465" s="18"/>
      <c r="FT465" s="18"/>
      <c r="FU465" s="18"/>
      <c r="FV465" s="58"/>
      <c r="FW465" s="19"/>
      <c r="FX465" s="19"/>
      <c r="FY465" s="19">
        <v>1.08</v>
      </c>
      <c r="FZ465" s="19"/>
      <c r="GA465" s="19"/>
      <c r="GB465" s="19"/>
      <c r="GC465" s="19"/>
      <c r="GD465" s="19"/>
      <c r="GE465" s="19"/>
      <c r="GF465" s="19"/>
      <c r="GG465" s="19"/>
      <c r="GH465" s="19"/>
      <c r="GI465" s="19"/>
      <c r="GJ465" s="19"/>
      <c r="GK465" s="19"/>
      <c r="GL465" s="19"/>
      <c r="GM465" s="19"/>
      <c r="GN465" s="19"/>
      <c r="GO465" s="19"/>
      <c r="GP465" s="19"/>
      <c r="GQ465" s="19"/>
      <c r="GR465" s="19"/>
      <c r="GS465" s="19"/>
      <c r="GT465" s="19"/>
      <c r="GU465" s="19"/>
      <c r="GV465" s="19"/>
      <c r="GW465" s="19"/>
      <c r="GX465" s="19"/>
      <c r="GY465" s="19"/>
      <c r="GZ465" s="59"/>
      <c r="HA465" s="19"/>
      <c r="HB465" s="19"/>
      <c r="HC465" s="19">
        <v>1</v>
      </c>
      <c r="HD465" s="19"/>
      <c r="HE465" s="19"/>
      <c r="HF465" s="19"/>
      <c r="HG465" s="19"/>
      <c r="HH465" s="19"/>
      <c r="HI465" s="19"/>
      <c r="HJ465" s="19"/>
      <c r="HK465" s="19"/>
      <c r="HL465" s="19"/>
      <c r="HM465" s="19"/>
      <c r="HN465" s="19"/>
      <c r="HO465" s="19"/>
      <c r="HP465" s="19"/>
    </row>
    <row r="466" spans="2:224" ht="15.75" thickBot="1" x14ac:dyDescent="0.3">
      <c r="B466">
        <v>967</v>
      </c>
      <c r="C466">
        <v>74</v>
      </c>
      <c r="D466" s="62">
        <v>44149</v>
      </c>
      <c r="E466" t="s">
        <v>2180</v>
      </c>
      <c r="F466">
        <v>31988957038</v>
      </c>
      <c r="G466" t="s">
        <v>2181</v>
      </c>
      <c r="H466">
        <v>0</v>
      </c>
      <c r="I466" t="s">
        <v>2182</v>
      </c>
      <c r="J466" t="s">
        <v>20</v>
      </c>
      <c r="K466" t="s">
        <v>164</v>
      </c>
      <c r="L466" t="s">
        <v>2182</v>
      </c>
      <c r="M466" t="s">
        <v>2378</v>
      </c>
      <c r="N466" t="s">
        <v>617</v>
      </c>
      <c r="O466" t="s">
        <v>2381</v>
      </c>
      <c r="P466" t="s">
        <v>2431</v>
      </c>
      <c r="R466">
        <v>171</v>
      </c>
      <c r="S466">
        <v>10.23</v>
      </c>
      <c r="T466" t="s">
        <v>2404</v>
      </c>
      <c r="U466">
        <v>9</v>
      </c>
      <c r="Y466" s="18"/>
      <c r="Z466" s="18"/>
      <c r="AA466" s="18"/>
      <c r="AB466" s="18"/>
      <c r="AC466" s="18"/>
      <c r="AD466" s="18">
        <v>0.5</v>
      </c>
      <c r="AE466" s="18"/>
      <c r="AF466" s="18"/>
      <c r="AG466" s="18"/>
      <c r="AH466">
        <v>1</v>
      </c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>
        <v>0</v>
      </c>
      <c r="AV466" s="18"/>
      <c r="AW466" s="18"/>
      <c r="AX466" s="18"/>
      <c r="AY466" s="18"/>
      <c r="AZ466" s="18"/>
      <c r="BA466" s="18"/>
      <c r="BB466" s="18">
        <v>0.4</v>
      </c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  <c r="BM466" s="19"/>
      <c r="BN466" s="19"/>
      <c r="BO466" s="19"/>
      <c r="BP466" s="19"/>
      <c r="BQ466" s="19"/>
      <c r="BR466" s="19">
        <v>1</v>
      </c>
      <c r="BS466" s="19"/>
      <c r="BT466" s="19"/>
      <c r="BU466" s="19"/>
      <c r="BV466" s="19">
        <v>1</v>
      </c>
      <c r="BW466" s="19"/>
      <c r="BX466" s="19"/>
      <c r="BY466" s="19"/>
      <c r="BZ466" s="19"/>
      <c r="CA466" s="19"/>
      <c r="CB466" s="19"/>
      <c r="CC466" s="19"/>
      <c r="CD466" s="19"/>
      <c r="CE466" s="19"/>
      <c r="CF466" s="19"/>
      <c r="CG466" s="19"/>
      <c r="CH466" s="19"/>
      <c r="CI466" s="19"/>
      <c r="CJ466" s="19"/>
      <c r="CK466" s="19"/>
      <c r="CL466" s="19"/>
      <c r="CM466" s="19"/>
      <c r="CN466" s="19"/>
      <c r="CO466" s="19"/>
      <c r="CP466" s="19">
        <v>1</v>
      </c>
      <c r="CQ466" s="19"/>
      <c r="CR466" s="19"/>
      <c r="CS466" s="19"/>
      <c r="CT466" s="19"/>
      <c r="CU466" s="19"/>
      <c r="CV466" s="19"/>
      <c r="CW466" s="19"/>
      <c r="CX466" s="19"/>
      <c r="CY466" s="19"/>
      <c r="CZ466" s="19"/>
      <c r="DA466" s="19"/>
      <c r="DB466" s="19">
        <v>1</v>
      </c>
      <c r="DC466" s="19"/>
      <c r="DD466" s="19"/>
      <c r="DE466" s="19"/>
      <c r="DF466" s="19"/>
      <c r="DG466" s="19"/>
      <c r="DH466" s="19"/>
      <c r="DI466" s="19"/>
      <c r="DJ466" s="19"/>
      <c r="DK466" s="19"/>
      <c r="DL466" s="19"/>
      <c r="DM466" s="19"/>
      <c r="DN466" s="19"/>
      <c r="DO466" s="19"/>
      <c r="DP466" s="19"/>
      <c r="DQ466" s="19"/>
      <c r="DR466" s="19"/>
      <c r="DS466" s="19"/>
      <c r="DT466" s="23"/>
      <c r="DU466" s="19"/>
      <c r="DV466" s="19"/>
      <c r="DW466" s="23"/>
      <c r="DX466" s="18"/>
      <c r="DY466" s="18"/>
      <c r="DZ466" s="22"/>
      <c r="EA466" s="19"/>
      <c r="EB466" s="19"/>
      <c r="EC466" s="19"/>
      <c r="ED466" s="19"/>
      <c r="EE466" s="19"/>
      <c r="EF466" s="19"/>
      <c r="EG466" s="23"/>
      <c r="EH466" s="18"/>
      <c r="EI466" s="18"/>
      <c r="EJ466" s="18"/>
      <c r="EK466" s="18"/>
      <c r="EL466" s="18"/>
      <c r="EM466" s="18"/>
      <c r="EN466" s="22"/>
      <c r="EO466" s="18"/>
      <c r="EP466" s="18"/>
      <c r="EQ466" s="18"/>
      <c r="ER466" s="18"/>
      <c r="ES466" s="18"/>
      <c r="ET466" s="18"/>
      <c r="EU466" s="22"/>
      <c r="EV466">
        <v>8.5</v>
      </c>
      <c r="EW466" t="s">
        <v>2596</v>
      </c>
      <c r="FI466" s="18"/>
      <c r="FJ466" s="18"/>
      <c r="FK466" s="18"/>
      <c r="FL466" s="18"/>
      <c r="FM466" s="18"/>
      <c r="FN466" s="18"/>
      <c r="FO466" s="18"/>
      <c r="FP466" s="18"/>
      <c r="FQ466" s="18"/>
      <c r="FR466" s="18"/>
      <c r="FS466" s="18"/>
      <c r="FT466" s="18"/>
      <c r="FU466" s="18"/>
      <c r="FV466" s="58">
        <v>1.1859999999999999</v>
      </c>
      <c r="FW466" s="19"/>
      <c r="FX466" s="19"/>
      <c r="FY466" s="19"/>
      <c r="FZ466" s="19"/>
      <c r="GA466" s="19"/>
      <c r="GB466" s="19"/>
      <c r="GC466" s="19"/>
      <c r="GD466" s="19"/>
      <c r="GE466" s="19"/>
      <c r="GF466" s="19"/>
      <c r="GG466" s="19"/>
      <c r="GH466" s="19"/>
      <c r="GI466" s="19"/>
      <c r="GJ466" s="19"/>
      <c r="GK466" s="19"/>
      <c r="GL466" s="19"/>
      <c r="GM466" s="19"/>
      <c r="GN466" s="19"/>
      <c r="GO466" s="19"/>
      <c r="GP466" s="19"/>
      <c r="GQ466" s="19"/>
      <c r="GR466" s="19"/>
      <c r="GS466" s="19"/>
      <c r="GT466" s="19"/>
      <c r="GU466" s="19"/>
      <c r="GV466" s="19"/>
      <c r="GW466" s="19"/>
      <c r="GX466" s="19"/>
      <c r="GY466" s="19"/>
      <c r="GZ466" s="59">
        <v>1</v>
      </c>
      <c r="HA466" s="19"/>
      <c r="HB466" s="19"/>
      <c r="HC466" s="19"/>
      <c r="HD466" s="19"/>
      <c r="HE466" s="19"/>
      <c r="HF466" s="19"/>
      <c r="HG466" s="19"/>
      <c r="HH466" s="19"/>
      <c r="HI466" s="19"/>
      <c r="HJ466" s="19"/>
      <c r="HK466" s="19"/>
      <c r="HL466" s="19"/>
      <c r="HM466" s="19"/>
      <c r="HN466" s="19"/>
      <c r="HO466" s="19"/>
      <c r="HP466" s="19"/>
    </row>
    <row r="467" spans="2:224" ht="15.75" thickBot="1" x14ac:dyDescent="0.3">
      <c r="B467">
        <v>892</v>
      </c>
      <c r="C467">
        <v>539</v>
      </c>
      <c r="D467" s="62">
        <v>44128</v>
      </c>
      <c r="E467" t="s">
        <v>839</v>
      </c>
      <c r="F467" t="s">
        <v>840</v>
      </c>
      <c r="G467">
        <v>0</v>
      </c>
      <c r="H467">
        <v>0</v>
      </c>
      <c r="I467" t="s">
        <v>841</v>
      </c>
      <c r="J467" t="s">
        <v>26</v>
      </c>
      <c r="K467" t="s">
        <v>512</v>
      </c>
      <c r="L467" t="s">
        <v>841</v>
      </c>
      <c r="M467" t="s">
        <v>2378</v>
      </c>
      <c r="N467" t="s">
        <v>617</v>
      </c>
      <c r="O467" t="s">
        <v>2382</v>
      </c>
      <c r="P467" t="s">
        <v>2382</v>
      </c>
      <c r="R467">
        <v>270.11</v>
      </c>
      <c r="S467">
        <v>10.199999999999999</v>
      </c>
      <c r="T467" t="s">
        <v>2395</v>
      </c>
      <c r="Y467" s="18"/>
      <c r="Z467" s="18"/>
      <c r="AA467" s="18"/>
      <c r="AB467" s="18"/>
      <c r="AC467" s="18"/>
      <c r="AD467" s="18"/>
      <c r="AE467" s="18"/>
      <c r="AF467" s="18"/>
      <c r="AG467" s="18"/>
      <c r="AH467">
        <v>0</v>
      </c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>
        <v>0</v>
      </c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>
        <v>1.514</v>
      </c>
      <c r="BI467" s="18"/>
      <c r="BJ467" s="18"/>
      <c r="BK467" s="18"/>
      <c r="BL467" s="18"/>
      <c r="BM467" s="19"/>
      <c r="BN467" s="19"/>
      <c r="BO467" s="19"/>
      <c r="BP467" s="19"/>
      <c r="BQ467" s="19"/>
      <c r="BR467" s="19"/>
      <c r="BS467" s="19"/>
      <c r="BT467" s="19"/>
      <c r="BU467" s="19"/>
      <c r="BV467" s="19"/>
      <c r="BW467" s="19"/>
      <c r="BX467" s="19"/>
      <c r="BY467" s="19"/>
      <c r="BZ467" s="19"/>
      <c r="CA467" s="19"/>
      <c r="CB467" s="19"/>
      <c r="CC467" s="19"/>
      <c r="CD467" s="19"/>
      <c r="CE467" s="19"/>
      <c r="CF467" s="19"/>
      <c r="CG467" s="19"/>
      <c r="CH467" s="19"/>
      <c r="CI467" s="19"/>
      <c r="CJ467" s="19"/>
      <c r="CK467" s="19"/>
      <c r="CL467" s="19"/>
      <c r="CM467" s="19"/>
      <c r="CN467" s="19"/>
      <c r="CO467" s="19"/>
      <c r="CP467" s="19"/>
      <c r="CQ467" s="19"/>
      <c r="CR467" s="19"/>
      <c r="CS467" s="19"/>
      <c r="CT467" s="19"/>
      <c r="CU467" s="19"/>
      <c r="CV467" s="19">
        <v>1</v>
      </c>
      <c r="CW467" s="19"/>
      <c r="CX467" s="19"/>
      <c r="CY467" s="19"/>
      <c r="CZ467" s="19"/>
      <c r="DA467" s="19"/>
      <c r="DB467" s="19"/>
      <c r="DC467" s="19"/>
      <c r="DD467" s="19"/>
      <c r="DE467" s="19"/>
      <c r="DF467" s="19"/>
      <c r="DG467" s="19"/>
      <c r="DH467" s="19"/>
      <c r="DI467" s="19"/>
      <c r="DJ467" s="19"/>
      <c r="DK467" s="19"/>
      <c r="DL467" s="19"/>
      <c r="DM467" s="19"/>
      <c r="DN467" s="19"/>
      <c r="DO467" s="19"/>
      <c r="DP467" s="19"/>
      <c r="DQ467" s="19"/>
      <c r="DR467" s="19"/>
      <c r="DS467" s="19"/>
      <c r="DT467" s="23"/>
      <c r="DU467" s="19"/>
      <c r="DV467" s="19"/>
      <c r="DW467" s="23"/>
      <c r="DX467" s="18"/>
      <c r="DY467" s="18"/>
      <c r="DZ467" s="22"/>
      <c r="EA467" s="19"/>
      <c r="EB467" s="19"/>
      <c r="EC467" s="19"/>
      <c r="ED467" s="19"/>
      <c r="EE467" s="19"/>
      <c r="EF467" s="19"/>
      <c r="EG467" s="23"/>
      <c r="EH467" s="18"/>
      <c r="EI467" s="18"/>
      <c r="EJ467" s="18"/>
      <c r="EK467" s="18"/>
      <c r="EL467" s="18"/>
      <c r="EM467" s="18"/>
      <c r="EN467" s="22"/>
      <c r="EO467" s="18"/>
      <c r="EP467" s="18"/>
      <c r="EQ467" s="18"/>
      <c r="ER467" s="18"/>
      <c r="ES467" s="18"/>
      <c r="ET467" s="18"/>
      <c r="EU467" s="22"/>
      <c r="FI467" s="18"/>
      <c r="FJ467" s="18"/>
      <c r="FK467" s="18"/>
      <c r="FL467" s="18"/>
      <c r="FM467" s="18"/>
      <c r="FN467" s="18">
        <v>0.81599999999999995</v>
      </c>
      <c r="FO467" s="18"/>
      <c r="FP467" s="18"/>
      <c r="FQ467" s="18"/>
      <c r="FR467" s="18"/>
      <c r="FS467" s="18"/>
      <c r="FT467" s="18"/>
      <c r="FU467" s="18"/>
      <c r="FV467" s="58"/>
      <c r="FW467" s="19"/>
      <c r="FX467" s="19"/>
      <c r="FY467" s="19"/>
      <c r="FZ467" s="19"/>
      <c r="GA467" s="19"/>
      <c r="GB467" s="19"/>
      <c r="GC467" s="19"/>
      <c r="GD467" s="19"/>
      <c r="GE467" s="19"/>
      <c r="GF467" s="19"/>
      <c r="GG467" s="19"/>
      <c r="GH467" s="19"/>
      <c r="GI467" s="19"/>
      <c r="GJ467" s="19"/>
      <c r="GK467" s="19"/>
      <c r="GL467" s="19"/>
      <c r="GM467" s="19"/>
      <c r="GN467" s="19"/>
      <c r="GO467" s="19"/>
      <c r="GP467" s="19"/>
      <c r="GQ467" s="19"/>
      <c r="GR467" s="19">
        <v>1</v>
      </c>
      <c r="GS467" s="19"/>
      <c r="GT467" s="19"/>
      <c r="GU467" s="19"/>
      <c r="GV467" s="19"/>
      <c r="GW467" s="19"/>
      <c r="GX467" s="19"/>
      <c r="GY467" s="19"/>
      <c r="GZ467" s="59"/>
      <c r="HA467" s="19"/>
      <c r="HB467" s="19"/>
      <c r="HC467" s="19"/>
      <c r="HD467" s="19"/>
      <c r="HE467" s="19"/>
      <c r="HF467" s="19"/>
      <c r="HG467" s="19"/>
      <c r="HH467" s="19"/>
      <c r="HI467" s="19"/>
      <c r="HJ467" s="19"/>
      <c r="HK467" s="19"/>
      <c r="HL467" s="19"/>
      <c r="HM467" s="19"/>
      <c r="HN467" s="19"/>
      <c r="HO467" s="19"/>
      <c r="HP467" s="19"/>
    </row>
    <row r="468" spans="2:224" ht="15.75" thickBot="1" x14ac:dyDescent="0.3">
      <c r="B468">
        <v>1200</v>
      </c>
      <c r="C468">
        <v>1009</v>
      </c>
      <c r="D468" s="62">
        <v>44195</v>
      </c>
      <c r="E468" t="s">
        <v>3266</v>
      </c>
      <c r="F468">
        <v>31999999999</v>
      </c>
      <c r="G468">
        <v>0</v>
      </c>
      <c r="H468">
        <v>0</v>
      </c>
      <c r="I468">
        <v>0</v>
      </c>
      <c r="J468">
        <v>0</v>
      </c>
      <c r="K468">
        <v>0</v>
      </c>
      <c r="M468" t="s">
        <v>2378</v>
      </c>
      <c r="N468" t="s">
        <v>2413</v>
      </c>
      <c r="O468" t="s">
        <v>2381</v>
      </c>
      <c r="P468" t="s">
        <v>2396</v>
      </c>
      <c r="R468">
        <v>199.9</v>
      </c>
      <c r="S468">
        <v>10</v>
      </c>
      <c r="T468" t="s">
        <v>2395</v>
      </c>
      <c r="Y468" s="18">
        <v>1.07</v>
      </c>
      <c r="Z468" s="18"/>
      <c r="AA468" s="18"/>
      <c r="AB468" s="18"/>
      <c r="AC468" s="18"/>
      <c r="AD468" s="18">
        <v>0.5</v>
      </c>
      <c r="AE468" s="18"/>
      <c r="AF468" s="18"/>
      <c r="AG468" s="18">
        <v>1</v>
      </c>
      <c r="AH468">
        <v>1</v>
      </c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>
        <v>0</v>
      </c>
      <c r="AV468" s="18"/>
      <c r="AW468" s="18"/>
      <c r="AX468" s="18"/>
      <c r="AY468" s="18"/>
      <c r="AZ468" s="18"/>
      <c r="BA468" s="18"/>
      <c r="BB468" s="18">
        <v>0.8</v>
      </c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  <c r="BM468" s="19">
        <v>1</v>
      </c>
      <c r="BN468" s="19"/>
      <c r="BO468" s="19"/>
      <c r="BP468" s="19"/>
      <c r="BQ468" s="19"/>
      <c r="BR468" s="19">
        <v>1</v>
      </c>
      <c r="BS468" s="19"/>
      <c r="BT468" s="19"/>
      <c r="BU468" s="19">
        <v>1</v>
      </c>
      <c r="BV468" s="19">
        <v>1</v>
      </c>
      <c r="BW468" s="19"/>
      <c r="BX468" s="19"/>
      <c r="BY468" s="19"/>
      <c r="BZ468" s="19"/>
      <c r="CA468" s="19"/>
      <c r="CB468" s="19"/>
      <c r="CC468" s="19"/>
      <c r="CD468" s="19"/>
      <c r="CE468" s="19"/>
      <c r="CF468" s="19"/>
      <c r="CG468" s="19"/>
      <c r="CH468" s="19"/>
      <c r="CI468" s="19"/>
      <c r="CJ468" s="19"/>
      <c r="CK468" s="19"/>
      <c r="CL468" s="19"/>
      <c r="CM468" s="19"/>
      <c r="CN468" s="19"/>
      <c r="CO468" s="19"/>
      <c r="CP468" s="19">
        <v>2</v>
      </c>
      <c r="CQ468" s="19"/>
      <c r="CR468" s="19"/>
      <c r="CS468" s="19"/>
      <c r="CT468" s="19"/>
      <c r="CU468" s="19"/>
      <c r="CV468" s="19"/>
      <c r="CW468" s="19"/>
      <c r="CX468" s="19"/>
      <c r="CY468" s="19"/>
      <c r="CZ468" s="19"/>
      <c r="DA468" s="19"/>
      <c r="DB468" s="19"/>
      <c r="DC468" s="19"/>
      <c r="DD468" s="19"/>
      <c r="DE468" s="19"/>
      <c r="DF468" s="19"/>
      <c r="DG468" s="19"/>
      <c r="DH468" s="19"/>
      <c r="DI468" s="19"/>
      <c r="DJ468" s="19"/>
      <c r="DK468" s="19"/>
      <c r="DL468" s="19"/>
      <c r="DM468" s="19"/>
      <c r="DN468" s="19"/>
      <c r="DO468" s="19"/>
      <c r="DP468" s="19"/>
      <c r="DQ468" s="19"/>
      <c r="DR468" s="19"/>
      <c r="DS468" s="19"/>
      <c r="DT468" s="23"/>
      <c r="DU468" s="19"/>
      <c r="DV468" s="19"/>
      <c r="DW468" s="23"/>
      <c r="DX468" s="18"/>
      <c r="DY468" s="18"/>
      <c r="DZ468" s="22"/>
      <c r="EA468" s="19"/>
      <c r="EB468" s="19"/>
      <c r="EC468" s="19"/>
      <c r="ED468" s="19"/>
      <c r="EE468" s="19"/>
      <c r="EF468" s="19"/>
      <c r="EG468" s="23"/>
      <c r="EH468" s="18"/>
      <c r="EI468" s="18"/>
      <c r="EJ468" s="18"/>
      <c r="EK468" s="18"/>
      <c r="EL468" s="18"/>
      <c r="EM468" s="18"/>
      <c r="EN468" s="22"/>
      <c r="EO468" s="18"/>
      <c r="EP468" s="18"/>
      <c r="EQ468" s="18"/>
      <c r="ER468" s="18"/>
      <c r="ES468" s="18"/>
      <c r="ET468" s="18"/>
      <c r="EU468" s="22"/>
      <c r="FC468">
        <v>0.7</v>
      </c>
      <c r="FD468">
        <v>1</v>
      </c>
      <c r="FI468" s="18"/>
      <c r="FJ468" s="18"/>
      <c r="FK468" s="18"/>
      <c r="FL468" s="18"/>
      <c r="FM468" s="18"/>
      <c r="FN468" s="18"/>
      <c r="FO468" s="18"/>
      <c r="FP468" s="18"/>
      <c r="FQ468" s="18"/>
      <c r="FR468" s="18"/>
      <c r="FS468" s="18"/>
      <c r="FT468" s="18"/>
      <c r="FU468" s="18"/>
      <c r="FV468" s="58"/>
      <c r="FW468" s="19"/>
      <c r="FX468" s="19"/>
      <c r="FY468" s="19"/>
      <c r="FZ468" s="19"/>
      <c r="GA468" s="19"/>
      <c r="GB468" s="19"/>
      <c r="GC468" s="19"/>
      <c r="GD468" s="19"/>
      <c r="GE468" s="19"/>
      <c r="GF468" s="19"/>
      <c r="GG468" s="19"/>
      <c r="GH468" s="19"/>
      <c r="GI468" s="19"/>
      <c r="GJ468" s="19"/>
      <c r="GK468" s="19"/>
      <c r="GL468" s="19"/>
      <c r="GM468" s="19"/>
      <c r="GN468" s="19"/>
      <c r="GO468" s="19"/>
      <c r="GP468" s="19"/>
      <c r="GQ468" s="19"/>
      <c r="GR468" s="19"/>
      <c r="GS468" s="19"/>
      <c r="GT468" s="19"/>
      <c r="GU468" s="19"/>
      <c r="GV468" s="19"/>
      <c r="GW468" s="19"/>
      <c r="GX468" s="19"/>
      <c r="GY468" s="19"/>
      <c r="GZ468" s="59"/>
      <c r="HA468" s="19"/>
      <c r="HB468" s="19"/>
      <c r="HC468" s="19"/>
      <c r="HD468" s="19"/>
      <c r="HE468" s="19"/>
      <c r="HF468" s="19"/>
      <c r="HG468" s="19"/>
      <c r="HH468" s="19"/>
      <c r="HI468" s="19"/>
      <c r="HJ468" s="19"/>
      <c r="HK468" s="19"/>
      <c r="HL468" s="19"/>
      <c r="HM468" s="19"/>
      <c r="HN468" s="19"/>
      <c r="HO468" s="19"/>
      <c r="HP468" s="19"/>
    </row>
    <row r="469" spans="2:224" ht="15.75" thickBot="1" x14ac:dyDescent="0.3">
      <c r="B469">
        <v>1196</v>
      </c>
      <c r="C469">
        <v>176</v>
      </c>
      <c r="D469" s="62">
        <v>44194</v>
      </c>
      <c r="E469" t="s">
        <v>3262</v>
      </c>
      <c r="F469" t="s">
        <v>1871</v>
      </c>
      <c r="G469" t="s">
        <v>1872</v>
      </c>
      <c r="H469">
        <v>0</v>
      </c>
      <c r="I469">
        <v>0</v>
      </c>
      <c r="J469" t="s">
        <v>26</v>
      </c>
      <c r="K469" t="s">
        <v>1873</v>
      </c>
      <c r="M469" t="s">
        <v>2378</v>
      </c>
      <c r="N469" t="s">
        <v>2379</v>
      </c>
      <c r="O469" t="s">
        <v>2381</v>
      </c>
      <c r="P469">
        <v>15</v>
      </c>
      <c r="R469">
        <v>519.79999999999995</v>
      </c>
      <c r="S469">
        <v>10</v>
      </c>
      <c r="T469" t="s">
        <v>2395</v>
      </c>
      <c r="Y469" s="18">
        <v>2.44</v>
      </c>
      <c r="Z469" s="18"/>
      <c r="AA469" s="18"/>
      <c r="AB469" s="18"/>
      <c r="AC469" s="18"/>
      <c r="AD469" s="18">
        <v>3</v>
      </c>
      <c r="AE469" s="18">
        <v>1</v>
      </c>
      <c r="AF469" s="18">
        <v>1</v>
      </c>
      <c r="AG469" s="18">
        <v>2</v>
      </c>
      <c r="AH469">
        <v>2</v>
      </c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>
        <v>0</v>
      </c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  <c r="BM469" s="19">
        <v>2</v>
      </c>
      <c r="BN469" s="19"/>
      <c r="BO469" s="19"/>
      <c r="BP469" s="19"/>
      <c r="BQ469" s="19"/>
      <c r="BR469" s="19">
        <v>6</v>
      </c>
      <c r="BS469" s="19">
        <v>2</v>
      </c>
      <c r="BT469" s="19">
        <v>1</v>
      </c>
      <c r="BU469" s="19">
        <v>2</v>
      </c>
      <c r="BV469" s="19">
        <v>2</v>
      </c>
      <c r="BW469" s="19"/>
      <c r="BX469" s="19"/>
      <c r="BY469" s="19"/>
      <c r="BZ469" s="19"/>
      <c r="CA469" s="19"/>
      <c r="CB469" s="19"/>
      <c r="CC469" s="19"/>
      <c r="CD469" s="19"/>
      <c r="CE469" s="19"/>
      <c r="CF469" s="19"/>
      <c r="CG469" s="19"/>
      <c r="CH469" s="19"/>
      <c r="CI469" s="19"/>
      <c r="CJ469" s="19"/>
      <c r="CK469" s="19"/>
      <c r="CL469" s="19"/>
      <c r="CM469" s="19"/>
      <c r="CN469" s="19"/>
      <c r="CO469" s="19"/>
      <c r="CP469" s="19"/>
      <c r="CQ469" s="19"/>
      <c r="CR469" s="19"/>
      <c r="CS469" s="19"/>
      <c r="CT469" s="19"/>
      <c r="CU469" s="19"/>
      <c r="CV469" s="19"/>
      <c r="CW469" s="19"/>
      <c r="CX469" s="19"/>
      <c r="CY469" s="19"/>
      <c r="CZ469" s="19"/>
      <c r="DA469" s="19"/>
      <c r="DB469" s="19"/>
      <c r="DC469" s="19"/>
      <c r="DD469" s="19"/>
      <c r="DE469" s="19"/>
      <c r="DF469" s="19"/>
      <c r="DG469" s="19"/>
      <c r="DH469" s="19"/>
      <c r="DI469" s="19"/>
      <c r="DJ469" s="19"/>
      <c r="DK469" s="19"/>
      <c r="DL469" s="19"/>
      <c r="DM469" s="19"/>
      <c r="DN469" s="19"/>
      <c r="DO469" s="19"/>
      <c r="DP469" s="19"/>
      <c r="DQ469" s="19"/>
      <c r="DR469" s="19"/>
      <c r="DS469" s="19"/>
      <c r="DT469" s="23"/>
      <c r="DU469" s="19"/>
      <c r="DV469" s="19"/>
      <c r="DW469" s="23"/>
      <c r="DX469" s="18"/>
      <c r="DY469" s="18"/>
      <c r="DZ469" s="22"/>
      <c r="EA469" s="19"/>
      <c r="EB469" s="19"/>
      <c r="EC469" s="19"/>
      <c r="ED469" s="19"/>
      <c r="EE469" s="19"/>
      <c r="EF469" s="19"/>
      <c r="EG469" s="23"/>
      <c r="EH469" s="18"/>
      <c r="EI469" s="18"/>
      <c r="EJ469" s="18"/>
      <c r="EK469" s="18"/>
      <c r="EL469" s="18"/>
      <c r="EM469" s="18"/>
      <c r="EN469" s="22"/>
      <c r="EO469" s="18"/>
      <c r="EP469" s="18"/>
      <c r="EQ469" s="18"/>
      <c r="ER469" s="18"/>
      <c r="ES469" s="18"/>
      <c r="ET469" s="18"/>
      <c r="EU469" s="22"/>
      <c r="FC469">
        <v>2</v>
      </c>
      <c r="FD469">
        <v>2</v>
      </c>
      <c r="FI469" s="18"/>
      <c r="FJ469" s="18"/>
      <c r="FK469" s="18"/>
      <c r="FL469" s="18"/>
      <c r="FM469" s="18"/>
      <c r="FN469" s="18"/>
      <c r="FO469" s="18"/>
      <c r="FP469" s="18"/>
      <c r="FQ469" s="18"/>
      <c r="FR469" s="18"/>
      <c r="FS469" s="18"/>
      <c r="FT469" s="18"/>
      <c r="FU469" s="18"/>
      <c r="FV469" s="58"/>
      <c r="FW469" s="19"/>
      <c r="FX469" s="19"/>
      <c r="FY469" s="19">
        <v>2</v>
      </c>
      <c r="FZ469" s="19"/>
      <c r="GA469" s="19"/>
      <c r="GB469" s="19"/>
      <c r="GC469" s="19"/>
      <c r="GD469" s="19"/>
      <c r="GE469" s="19"/>
      <c r="GF469" s="19"/>
      <c r="GG469" s="19"/>
      <c r="GH469" s="19"/>
      <c r="GI469" s="19"/>
      <c r="GJ469" s="19"/>
      <c r="GK469" s="19"/>
      <c r="GL469" s="19"/>
      <c r="GM469" s="19"/>
      <c r="GN469" s="19"/>
      <c r="GO469" s="19"/>
      <c r="GP469" s="19"/>
      <c r="GQ469" s="19"/>
      <c r="GR469" s="19"/>
      <c r="GS469" s="19"/>
      <c r="GT469" s="19"/>
      <c r="GU469" s="19"/>
      <c r="GV469" s="19"/>
      <c r="GW469" s="19"/>
      <c r="GX469" s="19"/>
      <c r="GY469" s="19"/>
      <c r="GZ469" s="59"/>
      <c r="HA469" s="19"/>
      <c r="HB469" s="19"/>
      <c r="HC469" s="19">
        <v>2</v>
      </c>
      <c r="HD469" s="19"/>
      <c r="HE469" s="19"/>
      <c r="HF469" s="19"/>
      <c r="HG469" s="19"/>
      <c r="HH469" s="19"/>
      <c r="HI469" s="19"/>
      <c r="HJ469" s="19"/>
      <c r="HK469" s="19"/>
      <c r="HL469" s="19"/>
      <c r="HM469" s="19"/>
      <c r="HN469" s="19"/>
      <c r="HO469" s="19"/>
      <c r="HP469" s="19"/>
    </row>
    <row r="470" spans="2:224" ht="15.75" thickBot="1" x14ac:dyDescent="0.3">
      <c r="B470">
        <v>1195</v>
      </c>
      <c r="C470">
        <v>1006</v>
      </c>
      <c r="D470" s="62">
        <v>44194</v>
      </c>
      <c r="E470" t="s">
        <v>3260</v>
      </c>
      <c r="F470">
        <v>31986086343</v>
      </c>
      <c r="G470">
        <v>0</v>
      </c>
      <c r="H470">
        <v>0</v>
      </c>
      <c r="I470" t="s">
        <v>3261</v>
      </c>
      <c r="J470" t="s">
        <v>20</v>
      </c>
      <c r="K470" t="s">
        <v>698</v>
      </c>
      <c r="M470" t="s">
        <v>2378</v>
      </c>
      <c r="N470" t="s">
        <v>2379</v>
      </c>
      <c r="O470" t="s">
        <v>2381</v>
      </c>
      <c r="P470">
        <v>20</v>
      </c>
      <c r="R470">
        <v>329.9</v>
      </c>
      <c r="S470">
        <v>10</v>
      </c>
      <c r="T470" t="s">
        <v>2404</v>
      </c>
      <c r="Y470" s="18">
        <v>2</v>
      </c>
      <c r="Z470" s="18"/>
      <c r="AA470" s="18"/>
      <c r="AB470" s="18"/>
      <c r="AC470" s="18"/>
      <c r="AD470" s="18">
        <v>1.5</v>
      </c>
      <c r="AE470" s="18">
        <v>0.5</v>
      </c>
      <c r="AF470" s="18"/>
      <c r="AG470" s="18">
        <v>1</v>
      </c>
      <c r="AH470">
        <v>1</v>
      </c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>
        <v>0</v>
      </c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>
        <v>0.98</v>
      </c>
      <c r="BL470" s="18"/>
      <c r="BM470" s="19">
        <v>2</v>
      </c>
      <c r="BN470" s="19"/>
      <c r="BO470" s="19"/>
      <c r="BP470" s="19"/>
      <c r="BQ470" s="19"/>
      <c r="BR470" s="19">
        <v>3</v>
      </c>
      <c r="BS470" s="19">
        <v>1</v>
      </c>
      <c r="BT470" s="19"/>
      <c r="BU470" s="19">
        <v>1</v>
      </c>
      <c r="BV470" s="19">
        <v>1</v>
      </c>
      <c r="BW470" s="19"/>
      <c r="BX470" s="19"/>
      <c r="BY470" s="19"/>
      <c r="BZ470" s="19"/>
      <c r="CA470" s="19"/>
      <c r="CB470" s="19"/>
      <c r="CC470" s="19"/>
      <c r="CD470" s="19"/>
      <c r="CE470" s="19"/>
      <c r="CF470" s="19"/>
      <c r="CG470" s="19"/>
      <c r="CH470" s="19"/>
      <c r="CI470" s="19"/>
      <c r="CJ470" s="19"/>
      <c r="CK470" s="19"/>
      <c r="CL470" s="19"/>
      <c r="CM470" s="19"/>
      <c r="CN470" s="19"/>
      <c r="CO470" s="19"/>
      <c r="CP470" s="19"/>
      <c r="CQ470" s="19"/>
      <c r="CR470" s="19"/>
      <c r="CS470" s="19"/>
      <c r="CT470" s="19"/>
      <c r="CU470" s="19"/>
      <c r="CV470" s="19"/>
      <c r="CW470" s="19"/>
      <c r="CX470" s="19"/>
      <c r="CY470" s="19">
        <v>1</v>
      </c>
      <c r="CZ470" s="19"/>
      <c r="DA470" s="19"/>
      <c r="DB470" s="19"/>
      <c r="DC470" s="19"/>
      <c r="DD470" s="19"/>
      <c r="DE470" s="19"/>
      <c r="DF470" s="19"/>
      <c r="DG470" s="19"/>
      <c r="DH470" s="19"/>
      <c r="DI470" s="19"/>
      <c r="DJ470" s="19"/>
      <c r="DK470" s="19"/>
      <c r="DL470" s="19"/>
      <c r="DM470" s="19"/>
      <c r="DN470" s="19"/>
      <c r="DO470" s="19"/>
      <c r="DP470" s="19"/>
      <c r="DQ470" s="19"/>
      <c r="DR470" s="19"/>
      <c r="DS470" s="19"/>
      <c r="DT470" s="23"/>
      <c r="DU470" s="19"/>
      <c r="DV470" s="19"/>
      <c r="DW470" s="23"/>
      <c r="DX470" s="18"/>
      <c r="DY470" s="18"/>
      <c r="DZ470" s="22"/>
      <c r="EA470" s="19"/>
      <c r="EB470" s="19"/>
      <c r="EC470" s="19"/>
      <c r="ED470" s="19"/>
      <c r="EE470" s="19"/>
      <c r="EF470" s="19"/>
      <c r="EG470" s="23"/>
      <c r="EH470" s="18"/>
      <c r="EI470" s="18"/>
      <c r="EJ470" s="18"/>
      <c r="EK470" s="18"/>
      <c r="EL470" s="18"/>
      <c r="EM470" s="18"/>
      <c r="EN470" s="22"/>
      <c r="EO470" s="18"/>
      <c r="EP470" s="18"/>
      <c r="EQ470" s="18"/>
      <c r="ER470" s="18"/>
      <c r="ES470" s="18"/>
      <c r="ET470" s="18"/>
      <c r="EU470" s="22"/>
      <c r="FC470">
        <v>0.77</v>
      </c>
      <c r="FD470">
        <v>1</v>
      </c>
      <c r="FI470" s="18"/>
      <c r="FJ470" s="18"/>
      <c r="FK470" s="18"/>
      <c r="FL470" s="18"/>
      <c r="FM470" s="18"/>
      <c r="FN470" s="18"/>
      <c r="FO470" s="18"/>
      <c r="FP470" s="18"/>
      <c r="FQ470" s="18"/>
      <c r="FR470" s="18"/>
      <c r="FS470" s="18"/>
      <c r="FT470" s="18"/>
      <c r="FU470" s="18"/>
      <c r="FV470" s="58"/>
      <c r="FW470" s="19"/>
      <c r="FX470" s="19"/>
      <c r="FY470" s="19"/>
      <c r="FZ470" s="19"/>
      <c r="GA470" s="19"/>
      <c r="GB470" s="19"/>
      <c r="GC470" s="19"/>
      <c r="GD470" s="19"/>
      <c r="GE470" s="19"/>
      <c r="GF470" s="19"/>
      <c r="GG470" s="19"/>
      <c r="GH470" s="19"/>
      <c r="GI470" s="19"/>
      <c r="GJ470" s="19"/>
      <c r="GK470" s="19"/>
      <c r="GL470" s="19"/>
      <c r="GM470" s="19"/>
      <c r="GN470" s="19"/>
      <c r="GO470" s="19"/>
      <c r="GP470" s="19"/>
      <c r="GQ470" s="19"/>
      <c r="GR470" s="19"/>
      <c r="GS470" s="19"/>
      <c r="GT470" s="19"/>
      <c r="GU470" s="19"/>
      <c r="GV470" s="19"/>
      <c r="GW470" s="19"/>
      <c r="GX470" s="19"/>
      <c r="GY470" s="19"/>
      <c r="GZ470" s="59"/>
      <c r="HA470" s="19"/>
      <c r="HB470" s="19"/>
      <c r="HC470" s="19"/>
      <c r="HD470" s="19"/>
      <c r="HE470" s="19"/>
      <c r="HF470" s="19"/>
      <c r="HG470" s="19"/>
      <c r="HH470" s="19"/>
      <c r="HI470" s="19"/>
      <c r="HJ470" s="19"/>
      <c r="HK470" s="19"/>
      <c r="HL470" s="19"/>
      <c r="HM470" s="19"/>
      <c r="HN470" s="19"/>
      <c r="HO470" s="19"/>
      <c r="HP470" s="19"/>
    </row>
    <row r="471" spans="2:224" ht="15.75" thickBot="1" x14ac:dyDescent="0.3">
      <c r="B471">
        <v>1166</v>
      </c>
      <c r="C471">
        <v>526</v>
      </c>
      <c r="D471" s="62">
        <v>44194</v>
      </c>
      <c r="E471" t="s">
        <v>878</v>
      </c>
      <c r="F471">
        <v>31993918209</v>
      </c>
      <c r="G471">
        <v>0</v>
      </c>
      <c r="H471">
        <v>0</v>
      </c>
      <c r="I471" t="s">
        <v>879</v>
      </c>
      <c r="J471" t="s">
        <v>20</v>
      </c>
      <c r="K471" t="s">
        <v>472</v>
      </c>
      <c r="M471" t="s">
        <v>2378</v>
      </c>
      <c r="N471" t="s">
        <v>617</v>
      </c>
      <c r="O471" t="s">
        <v>2381</v>
      </c>
      <c r="P471" t="s">
        <v>2431</v>
      </c>
      <c r="R471">
        <v>1214.44</v>
      </c>
      <c r="S471">
        <v>10</v>
      </c>
      <c r="T471" t="s">
        <v>2395</v>
      </c>
      <c r="Y471" s="18"/>
      <c r="Z471" s="18"/>
      <c r="AA471" s="18"/>
      <c r="AB471" s="18"/>
      <c r="AC471" s="18"/>
      <c r="AD471" s="18">
        <v>3.5</v>
      </c>
      <c r="AE471" s="18">
        <v>3</v>
      </c>
      <c r="AF471" s="18"/>
      <c r="AG471" s="18">
        <v>5</v>
      </c>
      <c r="AH471">
        <v>0</v>
      </c>
      <c r="AI471" s="18"/>
      <c r="AJ471" s="18"/>
      <c r="AK471" s="18"/>
      <c r="AL471" s="18">
        <v>1.5</v>
      </c>
      <c r="AM471" s="18"/>
      <c r="AN471" s="18"/>
      <c r="AO471" s="18"/>
      <c r="AP471" s="18"/>
      <c r="AQ471" s="18"/>
      <c r="AR471" s="18"/>
      <c r="AS471" s="18"/>
      <c r="AT471" s="18"/>
      <c r="AU471">
        <v>0</v>
      </c>
      <c r="AV471" s="18"/>
      <c r="AW471" s="18"/>
      <c r="AX471" s="18"/>
      <c r="AY471" s="18"/>
      <c r="AZ471" s="18"/>
      <c r="BA471" s="18"/>
      <c r="BB471" s="18">
        <v>2</v>
      </c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  <c r="BM471" s="19"/>
      <c r="BN471" s="19"/>
      <c r="BO471" s="19"/>
      <c r="BP471" s="19"/>
      <c r="BQ471" s="19"/>
      <c r="BR471" s="19">
        <v>7</v>
      </c>
      <c r="BS471" s="19">
        <v>6</v>
      </c>
      <c r="BT471" s="19"/>
      <c r="BU471" s="19">
        <v>5</v>
      </c>
      <c r="BV471" s="19"/>
      <c r="BW471" s="19"/>
      <c r="BX471" s="19"/>
      <c r="BY471" s="19"/>
      <c r="BZ471" s="19">
        <v>3</v>
      </c>
      <c r="CA471" s="19"/>
      <c r="CB471" s="19"/>
      <c r="CC471" s="19"/>
      <c r="CD471" s="19"/>
      <c r="CE471" s="19"/>
      <c r="CF471" s="19"/>
      <c r="CG471" s="19"/>
      <c r="CH471" s="19"/>
      <c r="CI471" s="19"/>
      <c r="CJ471" s="19"/>
      <c r="CK471" s="19"/>
      <c r="CL471" s="19"/>
      <c r="CM471" s="19"/>
      <c r="CN471" s="19"/>
      <c r="CO471" s="19"/>
      <c r="CP471" s="19">
        <v>5</v>
      </c>
      <c r="CQ471" s="19"/>
      <c r="CR471" s="19"/>
      <c r="CS471" s="19"/>
      <c r="CT471" s="19"/>
      <c r="CU471" s="19"/>
      <c r="CV471" s="19"/>
      <c r="CW471" s="19"/>
      <c r="CX471" s="19"/>
      <c r="CY471" s="19"/>
      <c r="CZ471" s="19"/>
      <c r="DA471" s="19"/>
      <c r="DB471" s="19"/>
      <c r="DC471" s="19"/>
      <c r="DD471" s="19"/>
      <c r="DE471" s="19"/>
      <c r="DF471" s="19"/>
      <c r="DG471" s="19"/>
      <c r="DH471" s="19"/>
      <c r="DI471" s="19"/>
      <c r="DJ471" s="19"/>
      <c r="DK471" s="19"/>
      <c r="DL471" s="19"/>
      <c r="DM471" s="19"/>
      <c r="DN471" s="19"/>
      <c r="DO471" s="19"/>
      <c r="DP471" s="19"/>
      <c r="DQ471" s="19"/>
      <c r="DR471" s="19"/>
      <c r="DS471" s="19"/>
      <c r="DT471" s="23"/>
      <c r="DU471" s="19"/>
      <c r="DV471" s="19"/>
      <c r="DW471" s="23"/>
      <c r="DX471" s="18"/>
      <c r="DY471" s="18"/>
      <c r="DZ471" s="22"/>
      <c r="EA471" s="19"/>
      <c r="EB471" s="19"/>
      <c r="EC471" s="19"/>
      <c r="ED471" s="19"/>
      <c r="EE471" s="19"/>
      <c r="EF471" s="19"/>
      <c r="EG471" s="23"/>
      <c r="EH471" s="18"/>
      <c r="EI471" s="18"/>
      <c r="EJ471" s="18"/>
      <c r="EK471" s="18"/>
      <c r="EL471" s="18"/>
      <c r="EM471" s="18"/>
      <c r="EN471" s="22"/>
      <c r="EO471" s="18"/>
      <c r="EP471" s="18"/>
      <c r="EQ471" s="18"/>
      <c r="ER471" s="18"/>
      <c r="ES471" s="18"/>
      <c r="ET471" s="18"/>
      <c r="EU471" s="22"/>
      <c r="FC471">
        <v>2.81</v>
      </c>
      <c r="FD471">
        <v>3</v>
      </c>
      <c r="FI471" s="18"/>
      <c r="FJ471" s="18"/>
      <c r="FK471" s="18"/>
      <c r="FL471" s="18"/>
      <c r="FM471" s="18"/>
      <c r="FN471" s="18"/>
      <c r="FO471" s="18"/>
      <c r="FP471" s="18"/>
      <c r="FQ471" s="18"/>
      <c r="FR471" s="18"/>
      <c r="FS471" s="18">
        <v>1.5</v>
      </c>
      <c r="FT471" s="18"/>
      <c r="FU471" s="18"/>
      <c r="FV471" s="58">
        <v>2.1960000000000002</v>
      </c>
      <c r="FW471" s="19"/>
      <c r="FX471" s="19">
        <v>3.1779999999999999</v>
      </c>
      <c r="FY471" s="19">
        <v>4.0279999999999996</v>
      </c>
      <c r="FZ471" s="19">
        <v>1.46</v>
      </c>
      <c r="GA471" s="19"/>
      <c r="GB471" s="19"/>
      <c r="GC471" s="19"/>
      <c r="GD471" s="19"/>
      <c r="GE471" s="19"/>
      <c r="GF471" s="19"/>
      <c r="GG471" s="19"/>
      <c r="GH471" s="19"/>
      <c r="GI471" s="19"/>
      <c r="GJ471" s="19"/>
      <c r="GK471" s="19"/>
      <c r="GL471" s="19"/>
      <c r="GM471" s="19"/>
      <c r="GN471" s="19"/>
      <c r="GO471" s="19"/>
      <c r="GP471" s="19"/>
      <c r="GQ471" s="19"/>
      <c r="GR471" s="19"/>
      <c r="GS471" s="19"/>
      <c r="GT471" s="19"/>
      <c r="GU471" s="19"/>
      <c r="GV471" s="19"/>
      <c r="GW471" s="19">
        <v>3</v>
      </c>
      <c r="GX471" s="19"/>
      <c r="GY471" s="19"/>
      <c r="GZ471" s="59">
        <v>2</v>
      </c>
      <c r="HA471" s="19"/>
      <c r="HB471" s="19">
        <v>3</v>
      </c>
      <c r="HC471" s="19">
        <v>4</v>
      </c>
      <c r="HD471" s="19">
        <v>1</v>
      </c>
      <c r="HE471" s="19"/>
      <c r="HF471" s="19"/>
      <c r="HG471" s="19"/>
      <c r="HH471" s="19"/>
      <c r="HI471" s="19"/>
      <c r="HJ471" s="19"/>
      <c r="HK471" s="19"/>
      <c r="HL471" s="19"/>
      <c r="HM471" s="19"/>
      <c r="HN471" s="19"/>
      <c r="HO471" s="19"/>
      <c r="HP471" s="19"/>
    </row>
    <row r="472" spans="2:224" ht="15.75" thickBot="1" x14ac:dyDescent="0.3">
      <c r="B472">
        <v>1183</v>
      </c>
      <c r="C472">
        <v>857</v>
      </c>
      <c r="D472" s="62">
        <v>44192</v>
      </c>
      <c r="E472" t="s">
        <v>2858</v>
      </c>
      <c r="F472">
        <v>31997950166</v>
      </c>
      <c r="G472">
        <v>0</v>
      </c>
      <c r="H472">
        <v>0</v>
      </c>
      <c r="I472" t="s">
        <v>2859</v>
      </c>
      <c r="J472" t="s">
        <v>20</v>
      </c>
      <c r="K472" t="s">
        <v>233</v>
      </c>
      <c r="M472" t="s">
        <v>2378</v>
      </c>
      <c r="N472" t="s">
        <v>2379</v>
      </c>
      <c r="O472" t="s">
        <v>2381</v>
      </c>
      <c r="P472">
        <v>10</v>
      </c>
      <c r="R472">
        <v>199.9</v>
      </c>
      <c r="S472">
        <v>10</v>
      </c>
      <c r="T472" t="s">
        <v>2395</v>
      </c>
      <c r="Y472" s="18">
        <v>1.3440000000000001</v>
      </c>
      <c r="Z472" s="18"/>
      <c r="AA472" s="18"/>
      <c r="AB472" s="18"/>
      <c r="AC472" s="18"/>
      <c r="AD472" s="18">
        <v>0.5</v>
      </c>
      <c r="AE472" s="18"/>
      <c r="AF472" s="18"/>
      <c r="AG472" s="18">
        <v>1</v>
      </c>
      <c r="AH472">
        <v>1</v>
      </c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>
        <v>0</v>
      </c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  <c r="BM472" s="19">
        <v>1</v>
      </c>
      <c r="BN472" s="19"/>
      <c r="BO472" s="19"/>
      <c r="BP472" s="19"/>
      <c r="BQ472" s="19"/>
      <c r="BR472" s="19">
        <v>1</v>
      </c>
      <c r="BS472" s="19"/>
      <c r="BT472" s="19"/>
      <c r="BU472" s="19">
        <v>1</v>
      </c>
      <c r="BV472" s="19">
        <v>1</v>
      </c>
      <c r="BW472" s="19"/>
      <c r="BX472" s="19"/>
      <c r="BY472" s="19"/>
      <c r="BZ472" s="19"/>
      <c r="CA472" s="19"/>
      <c r="CB472" s="19"/>
      <c r="CC472" s="19"/>
      <c r="CD472" s="19"/>
      <c r="CE472" s="19"/>
      <c r="CF472" s="19"/>
      <c r="CG472" s="19"/>
      <c r="CH472" s="19"/>
      <c r="CI472" s="19"/>
      <c r="CJ472" s="19"/>
      <c r="CK472" s="19"/>
      <c r="CL472" s="19"/>
      <c r="CM472" s="19"/>
      <c r="CN472" s="19"/>
      <c r="CO472" s="19"/>
      <c r="CP472" s="19"/>
      <c r="CQ472" s="19"/>
      <c r="CR472" s="19"/>
      <c r="CS472" s="19"/>
      <c r="CT472" s="19"/>
      <c r="CU472" s="19"/>
      <c r="CV472" s="19"/>
      <c r="CW472" s="19"/>
      <c r="CX472" s="19"/>
      <c r="CY472" s="19"/>
      <c r="CZ472" s="19"/>
      <c r="DA472" s="19"/>
      <c r="DB472" s="19"/>
      <c r="DC472" s="19"/>
      <c r="DD472" s="19"/>
      <c r="DE472" s="19"/>
      <c r="DF472" s="19"/>
      <c r="DG472" s="19"/>
      <c r="DH472" s="19"/>
      <c r="DI472" s="19"/>
      <c r="DJ472" s="19"/>
      <c r="DK472" s="19"/>
      <c r="DL472" s="19"/>
      <c r="DM472" s="19"/>
      <c r="DN472" s="19"/>
      <c r="DO472" s="19"/>
      <c r="DP472" s="19"/>
      <c r="DQ472" s="19"/>
      <c r="DR472" s="19"/>
      <c r="DS472" s="19"/>
      <c r="DT472" s="23"/>
      <c r="DU472" s="19"/>
      <c r="DV472" s="19"/>
      <c r="DW472" s="23"/>
      <c r="DX472" s="18"/>
      <c r="DY472" s="18"/>
      <c r="DZ472" s="22"/>
      <c r="EA472" s="19"/>
      <c r="EB472" s="19"/>
      <c r="EC472" s="19"/>
      <c r="ED472" s="19"/>
      <c r="EE472" s="19"/>
      <c r="EF472" s="19"/>
      <c r="EG472" s="23"/>
      <c r="EH472" s="18"/>
      <c r="EI472" s="18"/>
      <c r="EJ472" s="18"/>
      <c r="EK472" s="18"/>
      <c r="EL472" s="18"/>
      <c r="EM472" s="18"/>
      <c r="EN472" s="22"/>
      <c r="EO472" s="18"/>
      <c r="EP472" s="18"/>
      <c r="EQ472" s="18"/>
      <c r="ER472" s="18"/>
      <c r="ES472" s="18"/>
      <c r="ET472" s="18"/>
      <c r="EU472" s="22"/>
      <c r="FI472" s="18"/>
      <c r="FJ472" s="18"/>
      <c r="FK472" s="18"/>
      <c r="FL472" s="18"/>
      <c r="FM472" s="18"/>
      <c r="FN472" s="18"/>
      <c r="FO472" s="18"/>
      <c r="FP472" s="18"/>
      <c r="FQ472" s="18"/>
      <c r="FR472" s="18"/>
      <c r="FS472" s="18"/>
      <c r="FT472" s="18"/>
      <c r="FU472" s="18"/>
      <c r="FV472" s="58"/>
      <c r="FW472" s="19"/>
      <c r="FX472" s="19"/>
      <c r="FY472" s="19">
        <v>1.19</v>
      </c>
      <c r="FZ472" s="19"/>
      <c r="GA472" s="19"/>
      <c r="GB472" s="19"/>
      <c r="GC472" s="19"/>
      <c r="GD472" s="19"/>
      <c r="GE472" s="19"/>
      <c r="GF472" s="19"/>
      <c r="GG472" s="19"/>
      <c r="GH472" s="19"/>
      <c r="GI472" s="19"/>
      <c r="GJ472" s="19"/>
      <c r="GK472" s="19"/>
      <c r="GL472" s="19"/>
      <c r="GM472" s="19"/>
      <c r="GN472" s="19"/>
      <c r="GO472" s="19"/>
      <c r="GP472" s="19"/>
      <c r="GQ472" s="19"/>
      <c r="GR472" s="19"/>
      <c r="GS472" s="19"/>
      <c r="GT472" s="19"/>
      <c r="GU472" s="19"/>
      <c r="GV472" s="19"/>
      <c r="GW472" s="19"/>
      <c r="GX472" s="19"/>
      <c r="GY472" s="19"/>
      <c r="GZ472" s="59"/>
      <c r="HA472" s="19"/>
      <c r="HB472" s="19"/>
      <c r="HC472" s="19">
        <v>1</v>
      </c>
      <c r="HD472" s="19"/>
      <c r="HE472" s="19"/>
      <c r="HF472" s="19"/>
      <c r="HG472" s="19"/>
      <c r="HH472" s="19"/>
      <c r="HI472" s="19"/>
      <c r="HJ472" s="19"/>
      <c r="HK472" s="19"/>
      <c r="HL472" s="19"/>
      <c r="HM472" s="19"/>
      <c r="HN472" s="19"/>
      <c r="HO472" s="19"/>
      <c r="HP472" s="19"/>
    </row>
    <row r="473" spans="2:224" ht="15.75" thickBot="1" x14ac:dyDescent="0.3">
      <c r="B473">
        <v>1171</v>
      </c>
      <c r="C473">
        <v>986</v>
      </c>
      <c r="D473" s="62">
        <v>44191</v>
      </c>
      <c r="E473" t="s">
        <v>3223</v>
      </c>
      <c r="F473">
        <v>31999999999</v>
      </c>
      <c r="G473">
        <v>0</v>
      </c>
      <c r="H473">
        <v>0</v>
      </c>
      <c r="I473" t="s">
        <v>3224</v>
      </c>
      <c r="J473">
        <v>0</v>
      </c>
      <c r="K473">
        <v>0</v>
      </c>
      <c r="L473" t="s">
        <v>3224</v>
      </c>
      <c r="M473" t="s">
        <v>2378</v>
      </c>
      <c r="N473" t="s">
        <v>617</v>
      </c>
      <c r="O473" t="s">
        <v>2381</v>
      </c>
      <c r="P473">
        <v>20</v>
      </c>
      <c r="R473">
        <v>379.9</v>
      </c>
      <c r="S473">
        <v>10</v>
      </c>
      <c r="T473" t="s">
        <v>2395</v>
      </c>
      <c r="Y473" s="18">
        <v>2.2000000000000002</v>
      </c>
      <c r="Z473" s="18"/>
      <c r="AA473" s="18"/>
      <c r="AB473" s="18"/>
      <c r="AC473" s="18"/>
      <c r="AD473" s="18">
        <v>1</v>
      </c>
      <c r="AE473" s="18"/>
      <c r="AF473" s="18"/>
      <c r="AG473" s="18">
        <v>1</v>
      </c>
      <c r="AH473">
        <v>1</v>
      </c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>
        <v>0</v>
      </c>
      <c r="AV473" s="18">
        <v>1</v>
      </c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  <c r="BM473" s="19">
        <v>2</v>
      </c>
      <c r="BN473" s="19"/>
      <c r="BO473" s="19"/>
      <c r="BP473" s="19"/>
      <c r="BQ473" s="19"/>
      <c r="BR473" s="19">
        <v>2</v>
      </c>
      <c r="BS473" s="19"/>
      <c r="BT473" s="19"/>
      <c r="BU473" s="19">
        <v>1</v>
      </c>
      <c r="BV473" s="19">
        <v>1</v>
      </c>
      <c r="BW473" s="19"/>
      <c r="BX473" s="19"/>
      <c r="BY473" s="19"/>
      <c r="BZ473" s="19"/>
      <c r="CA473" s="19"/>
      <c r="CB473" s="19"/>
      <c r="CC473" s="19"/>
      <c r="CD473" s="19"/>
      <c r="CE473" s="19"/>
      <c r="CF473" s="19"/>
      <c r="CG473" s="19"/>
      <c r="CH473" s="19"/>
      <c r="CI473" s="19"/>
      <c r="CJ473" s="19">
        <v>1</v>
      </c>
      <c r="CK473" s="19"/>
      <c r="CL473" s="19"/>
      <c r="CM473" s="19"/>
      <c r="CN473" s="19"/>
      <c r="CO473" s="19"/>
      <c r="CP473" s="19"/>
      <c r="CQ473" s="19"/>
      <c r="CR473" s="19"/>
      <c r="CS473" s="19"/>
      <c r="CT473" s="19"/>
      <c r="CU473" s="19"/>
      <c r="CV473" s="19"/>
      <c r="CW473" s="19"/>
      <c r="CX473" s="19"/>
      <c r="CY473" s="19"/>
      <c r="CZ473" s="19"/>
      <c r="DA473" s="19"/>
      <c r="DB473" s="19"/>
      <c r="DC473" s="19"/>
      <c r="DD473" s="19"/>
      <c r="DE473" s="19"/>
      <c r="DF473" s="19"/>
      <c r="DG473" s="19"/>
      <c r="DH473" s="19"/>
      <c r="DI473" s="19"/>
      <c r="DJ473" s="19"/>
      <c r="DK473" s="19"/>
      <c r="DL473" s="19"/>
      <c r="DM473" s="19"/>
      <c r="DN473" s="19"/>
      <c r="DO473" s="19"/>
      <c r="DP473" s="19"/>
      <c r="DQ473" s="19"/>
      <c r="DR473" s="19"/>
      <c r="DS473" s="19"/>
      <c r="DT473" s="23"/>
      <c r="DU473" s="19"/>
      <c r="DV473" s="19"/>
      <c r="DW473" s="23"/>
      <c r="DX473" s="18"/>
      <c r="DY473" s="18"/>
      <c r="DZ473" s="22"/>
      <c r="EA473" s="19"/>
      <c r="EB473" s="19"/>
      <c r="EC473" s="19"/>
      <c r="ED473" s="19"/>
      <c r="EE473" s="19"/>
      <c r="EF473" s="19"/>
      <c r="EG473" s="23"/>
      <c r="EH473" s="18"/>
      <c r="EI473" s="18"/>
      <c r="EJ473" s="18"/>
      <c r="EK473" s="18"/>
      <c r="EL473" s="18"/>
      <c r="EM473" s="18"/>
      <c r="EN473" s="22"/>
      <c r="EO473" s="18"/>
      <c r="EP473" s="18"/>
      <c r="EQ473" s="18"/>
      <c r="ER473" s="18"/>
      <c r="ES473" s="18"/>
      <c r="ET473" s="18"/>
      <c r="EU473" s="22"/>
      <c r="FC473">
        <v>0.66</v>
      </c>
      <c r="FD473">
        <v>1</v>
      </c>
      <c r="FI473" s="18"/>
      <c r="FJ473" s="18"/>
      <c r="FK473" s="18"/>
      <c r="FL473" s="18">
        <v>0.2</v>
      </c>
      <c r="FM473" s="18"/>
      <c r="FN473" s="18"/>
      <c r="FO473" s="18"/>
      <c r="FP473" s="18"/>
      <c r="FQ473" s="18"/>
      <c r="FR473" s="18"/>
      <c r="FS473" s="18">
        <v>0.5</v>
      </c>
      <c r="FT473" s="18"/>
      <c r="FU473" s="18"/>
      <c r="FV473" s="58"/>
      <c r="FW473" s="19"/>
      <c r="FX473" s="19"/>
      <c r="FY473" s="19">
        <v>1.1000000000000001</v>
      </c>
      <c r="FZ473" s="19"/>
      <c r="GA473" s="19"/>
      <c r="GB473" s="19"/>
      <c r="GC473" s="19"/>
      <c r="GD473" s="19"/>
      <c r="GE473" s="19"/>
      <c r="GF473" s="19"/>
      <c r="GG473" s="19"/>
      <c r="GH473" s="19"/>
      <c r="GI473" s="19"/>
      <c r="GJ473" s="19"/>
      <c r="GK473" s="19"/>
      <c r="GL473" s="19"/>
      <c r="GM473" s="19"/>
      <c r="GN473" s="19"/>
      <c r="GO473" s="19"/>
      <c r="GP473" s="19">
        <v>1</v>
      </c>
      <c r="GQ473" s="19"/>
      <c r="GR473" s="19"/>
      <c r="GS473" s="19"/>
      <c r="GT473" s="19"/>
      <c r="GU473" s="19"/>
      <c r="GV473" s="19"/>
      <c r="GW473" s="19">
        <v>1</v>
      </c>
      <c r="GX473" s="19"/>
      <c r="GY473" s="19"/>
      <c r="GZ473" s="59"/>
      <c r="HA473" s="19"/>
      <c r="HB473" s="19"/>
      <c r="HC473" s="19">
        <v>1</v>
      </c>
      <c r="HD473" s="19"/>
      <c r="HE473" s="19"/>
      <c r="HF473" s="19"/>
      <c r="HG473" s="19"/>
      <c r="HH473" s="19"/>
      <c r="HI473" s="19"/>
      <c r="HJ473" s="19"/>
      <c r="HK473" s="19"/>
      <c r="HL473" s="19"/>
      <c r="HM473" s="19"/>
      <c r="HN473" s="19"/>
      <c r="HO473" s="19"/>
      <c r="HP473" s="19"/>
    </row>
    <row r="474" spans="2:224" ht="15.75" thickBot="1" x14ac:dyDescent="0.3">
      <c r="B474">
        <v>1169</v>
      </c>
      <c r="C474">
        <v>993</v>
      </c>
      <c r="D474" s="62">
        <v>44191</v>
      </c>
      <c r="E474" t="s">
        <v>3236</v>
      </c>
      <c r="F474">
        <v>31984973907</v>
      </c>
      <c r="G474">
        <v>0</v>
      </c>
      <c r="H474">
        <v>0</v>
      </c>
      <c r="I474" t="s">
        <v>3237</v>
      </c>
      <c r="J474" t="s">
        <v>20</v>
      </c>
      <c r="K474" t="s">
        <v>288</v>
      </c>
      <c r="L474" t="s">
        <v>3237</v>
      </c>
      <c r="M474" t="s">
        <v>2378</v>
      </c>
      <c r="N474" t="s">
        <v>2419</v>
      </c>
      <c r="O474" t="s">
        <v>2381</v>
      </c>
      <c r="P474" t="s">
        <v>2431</v>
      </c>
      <c r="R474">
        <v>539.54999999999995</v>
      </c>
      <c r="S474">
        <v>10</v>
      </c>
      <c r="T474" t="s">
        <v>2395</v>
      </c>
      <c r="Y474" s="18"/>
      <c r="Z474" s="18"/>
      <c r="AA474" s="18"/>
      <c r="AB474" s="18"/>
      <c r="AC474" s="18"/>
      <c r="AD474" s="18">
        <v>1</v>
      </c>
      <c r="AE474" s="18"/>
      <c r="AF474" s="18"/>
      <c r="AG474" s="18">
        <v>2</v>
      </c>
      <c r="AH474">
        <v>0</v>
      </c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>
        <v>0</v>
      </c>
      <c r="AV474" s="18"/>
      <c r="AW474" s="18"/>
      <c r="AX474" s="18"/>
      <c r="AY474" s="18"/>
      <c r="AZ474" s="18"/>
      <c r="BA474" s="18"/>
      <c r="BB474" s="18">
        <v>0.8</v>
      </c>
      <c r="BC474" s="18"/>
      <c r="BD474" s="18"/>
      <c r="BE474" s="18"/>
      <c r="BF474" s="18"/>
      <c r="BG474" s="18">
        <v>2.5</v>
      </c>
      <c r="BH474" s="18"/>
      <c r="BI474" s="18"/>
      <c r="BJ474" s="18"/>
      <c r="BK474" s="18"/>
      <c r="BL474" s="18"/>
      <c r="BM474" s="19"/>
      <c r="BN474" s="19"/>
      <c r="BO474" s="19"/>
      <c r="BP474" s="19"/>
      <c r="BQ474" s="19"/>
      <c r="BR474" s="19">
        <v>2</v>
      </c>
      <c r="BS474" s="19"/>
      <c r="BT474" s="19"/>
      <c r="BU474" s="19">
        <v>2</v>
      </c>
      <c r="BV474" s="19"/>
      <c r="BW474" s="19"/>
      <c r="BX474" s="19"/>
      <c r="BY474" s="19"/>
      <c r="BZ474" s="19"/>
      <c r="CA474" s="19"/>
      <c r="CB474" s="19"/>
      <c r="CC474" s="19"/>
      <c r="CD474" s="19"/>
      <c r="CE474" s="19"/>
      <c r="CF474" s="19"/>
      <c r="CG474" s="19"/>
      <c r="CH474" s="19"/>
      <c r="CI474" s="19"/>
      <c r="CJ474" s="19"/>
      <c r="CK474" s="19"/>
      <c r="CL474" s="19"/>
      <c r="CM474" s="19"/>
      <c r="CN474" s="19"/>
      <c r="CO474" s="19"/>
      <c r="CP474" s="19">
        <v>2</v>
      </c>
      <c r="CQ474" s="19"/>
      <c r="CR474" s="19"/>
      <c r="CS474" s="19"/>
      <c r="CT474" s="19"/>
      <c r="CU474" s="19">
        <v>2.5</v>
      </c>
      <c r="CV474" s="19"/>
      <c r="CW474" s="19"/>
      <c r="CX474" s="19"/>
      <c r="CY474" s="19"/>
      <c r="CZ474" s="19"/>
      <c r="DA474" s="19"/>
      <c r="DB474" s="19"/>
      <c r="DC474" s="19"/>
      <c r="DD474" s="19"/>
      <c r="DE474" s="19"/>
      <c r="DF474" s="19"/>
      <c r="DG474" s="19"/>
      <c r="DH474" s="19"/>
      <c r="DI474" s="19"/>
      <c r="DJ474" s="19"/>
      <c r="DK474" s="19"/>
      <c r="DL474" s="19"/>
      <c r="DM474" s="19"/>
      <c r="DN474" s="19"/>
      <c r="DO474" s="19"/>
      <c r="DP474" s="19"/>
      <c r="DQ474" s="19"/>
      <c r="DR474" s="19"/>
      <c r="DS474" s="19"/>
      <c r="DT474" s="23"/>
      <c r="DU474" s="19"/>
      <c r="DV474" s="19"/>
      <c r="DW474" s="23"/>
      <c r="DX474" s="18"/>
      <c r="DY474" s="18"/>
      <c r="DZ474" s="22"/>
      <c r="EA474" s="19"/>
      <c r="EB474" s="19"/>
      <c r="EC474" s="19"/>
      <c r="ED474" s="19"/>
      <c r="EE474" s="19"/>
      <c r="EF474" s="19"/>
      <c r="EG474" s="23"/>
      <c r="EH474" s="18"/>
      <c r="EI474" s="18"/>
      <c r="EJ474" s="18"/>
      <c r="EK474" s="18"/>
      <c r="EL474" s="18"/>
      <c r="EM474" s="18"/>
      <c r="EN474" s="22"/>
      <c r="EO474" s="18"/>
      <c r="EP474" s="18"/>
      <c r="EQ474" s="18"/>
      <c r="ER474" s="18"/>
      <c r="ES474" s="18"/>
      <c r="ET474" s="18"/>
      <c r="EU474" s="22"/>
      <c r="FC474">
        <v>1.8720000000000001</v>
      </c>
      <c r="FD474">
        <v>2</v>
      </c>
      <c r="FI474" s="18"/>
      <c r="FJ474" s="18"/>
      <c r="FK474" s="18"/>
      <c r="FL474" s="18"/>
      <c r="FM474" s="18"/>
      <c r="FN474" s="18"/>
      <c r="FO474" s="18"/>
      <c r="FP474" s="18"/>
      <c r="FQ474" s="18"/>
      <c r="FR474" s="18"/>
      <c r="FS474" s="18">
        <v>0.5</v>
      </c>
      <c r="FT474" s="18">
        <v>1.5940000000000001</v>
      </c>
      <c r="FU474" s="18">
        <v>0.76200000000000001</v>
      </c>
      <c r="FV474" s="58"/>
      <c r="FW474" s="19"/>
      <c r="FX474" s="19"/>
      <c r="FY474" s="19">
        <v>1.972</v>
      </c>
      <c r="FZ474" s="19"/>
      <c r="GA474" s="19"/>
      <c r="GB474" s="19"/>
      <c r="GC474" s="19"/>
      <c r="GD474" s="19"/>
      <c r="GE474" s="19"/>
      <c r="GF474" s="19"/>
      <c r="GG474" s="19"/>
      <c r="GH474" s="19"/>
      <c r="GI474" s="19"/>
      <c r="GJ474" s="19"/>
      <c r="GK474" s="19"/>
      <c r="GL474" s="19"/>
      <c r="GM474" s="19"/>
      <c r="GN474" s="19"/>
      <c r="GO474" s="19"/>
      <c r="GP474" s="19"/>
      <c r="GQ474" s="19"/>
      <c r="GR474" s="19"/>
      <c r="GS474" s="19"/>
      <c r="GT474" s="19"/>
      <c r="GU474" s="19"/>
      <c r="GV474" s="19"/>
      <c r="GW474" s="19">
        <v>1</v>
      </c>
      <c r="GX474" s="19">
        <v>1</v>
      </c>
      <c r="GY474" s="19">
        <v>1</v>
      </c>
      <c r="GZ474" s="59"/>
      <c r="HA474" s="19"/>
      <c r="HB474" s="19"/>
      <c r="HC474" s="19">
        <v>2</v>
      </c>
      <c r="HD474" s="19"/>
      <c r="HE474" s="19"/>
      <c r="HF474" s="19"/>
      <c r="HG474" s="19"/>
      <c r="HH474" s="19"/>
      <c r="HI474" s="19"/>
      <c r="HJ474" s="19"/>
      <c r="HK474" s="19"/>
      <c r="HL474" s="19"/>
      <c r="HM474" s="19"/>
      <c r="HN474" s="19"/>
      <c r="HO474" s="19"/>
      <c r="HP474" s="19"/>
    </row>
    <row r="475" spans="2:224" ht="15.75" thickBot="1" x14ac:dyDescent="0.3">
      <c r="B475">
        <v>1154</v>
      </c>
      <c r="C475">
        <v>989</v>
      </c>
      <c r="D475" s="62">
        <v>44188</v>
      </c>
      <c r="E475" t="s">
        <v>3229</v>
      </c>
      <c r="F475">
        <v>31971131132</v>
      </c>
      <c r="G475">
        <v>0</v>
      </c>
      <c r="H475">
        <v>0</v>
      </c>
      <c r="I475">
        <v>0</v>
      </c>
      <c r="J475">
        <v>0</v>
      </c>
      <c r="K475">
        <v>0</v>
      </c>
      <c r="M475" t="s">
        <v>2378</v>
      </c>
      <c r="N475" t="s">
        <v>617</v>
      </c>
      <c r="O475" t="s">
        <v>2381</v>
      </c>
      <c r="P475">
        <v>15</v>
      </c>
      <c r="R475">
        <v>329.9</v>
      </c>
      <c r="S475">
        <v>10</v>
      </c>
      <c r="T475" t="s">
        <v>2395</v>
      </c>
      <c r="Y475" s="18"/>
      <c r="Z475" s="18"/>
      <c r="AA475" s="18"/>
      <c r="AB475" s="18"/>
      <c r="AC475" s="18"/>
      <c r="AD475" s="18">
        <v>1</v>
      </c>
      <c r="AE475" s="18">
        <v>0.5</v>
      </c>
      <c r="AF475" s="18"/>
      <c r="AG475" s="18">
        <v>1</v>
      </c>
      <c r="AH475">
        <v>3</v>
      </c>
      <c r="AI475" s="18"/>
      <c r="AJ475" s="18"/>
      <c r="AK475" s="18"/>
      <c r="AL475" s="18">
        <v>0.5</v>
      </c>
      <c r="AM475" s="18"/>
      <c r="AN475" s="18"/>
      <c r="AO475" s="18"/>
      <c r="AP475" s="18"/>
      <c r="AQ475" s="18"/>
      <c r="AR475" s="18"/>
      <c r="AS475" s="18"/>
      <c r="AT475" s="18"/>
      <c r="AU475">
        <v>0</v>
      </c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9"/>
      <c r="BN475" s="19"/>
      <c r="BO475" s="19"/>
      <c r="BP475" s="19"/>
      <c r="BQ475" s="19"/>
      <c r="BR475" s="19">
        <v>2</v>
      </c>
      <c r="BS475" s="19">
        <v>1</v>
      </c>
      <c r="BT475" s="19"/>
      <c r="BU475" s="19">
        <v>1</v>
      </c>
      <c r="BV475" s="19">
        <v>3</v>
      </c>
      <c r="BW475" s="19"/>
      <c r="BX475" s="19"/>
      <c r="BY475" s="19"/>
      <c r="BZ475" s="19">
        <v>1</v>
      </c>
      <c r="CA475" s="19"/>
      <c r="CB475" s="19"/>
      <c r="CC475" s="19"/>
      <c r="CD475" s="19"/>
      <c r="CE475" s="19"/>
      <c r="CF475" s="19"/>
      <c r="CG475" s="19"/>
      <c r="CH475" s="19"/>
      <c r="CI475" s="19"/>
      <c r="CJ475" s="19"/>
      <c r="CK475" s="19"/>
      <c r="CL475" s="19"/>
      <c r="CM475" s="19"/>
      <c r="CN475" s="19"/>
      <c r="CO475" s="19"/>
      <c r="CP475" s="19"/>
      <c r="CQ475" s="19"/>
      <c r="CR475" s="19"/>
      <c r="CS475" s="19"/>
      <c r="CT475" s="19"/>
      <c r="CU475" s="19"/>
      <c r="CV475" s="19"/>
      <c r="CW475" s="19"/>
      <c r="CX475" s="19"/>
      <c r="CY475" s="19"/>
      <c r="CZ475" s="19"/>
      <c r="DA475" s="19"/>
      <c r="DB475" s="19">
        <v>2</v>
      </c>
      <c r="DC475" s="19"/>
      <c r="DD475" s="19"/>
      <c r="DE475" s="19"/>
      <c r="DF475" s="19"/>
      <c r="DG475" s="19"/>
      <c r="DH475" s="19"/>
      <c r="DI475" s="19"/>
      <c r="DJ475" s="19"/>
      <c r="DK475" s="19"/>
      <c r="DL475" s="19"/>
      <c r="DM475" s="19"/>
      <c r="DN475" s="19"/>
      <c r="DO475" s="19"/>
      <c r="DP475" s="19"/>
      <c r="DQ475" s="19"/>
      <c r="DR475" s="19"/>
      <c r="DS475" s="19"/>
      <c r="DT475" s="23"/>
      <c r="DU475" s="19"/>
      <c r="DV475" s="19"/>
      <c r="DW475" s="23"/>
      <c r="DX475" s="18"/>
      <c r="DY475" s="18"/>
      <c r="DZ475" s="22"/>
      <c r="EA475" s="19"/>
      <c r="EB475" s="19"/>
      <c r="EC475" s="19"/>
      <c r="ED475" s="19"/>
      <c r="EE475" s="19"/>
      <c r="EF475" s="19"/>
      <c r="EG475" s="23"/>
      <c r="EH475" s="18"/>
      <c r="EI475" s="18"/>
      <c r="EJ475" s="18"/>
      <c r="EK475" s="18"/>
      <c r="EL475" s="18"/>
      <c r="EM475" s="18"/>
      <c r="EN475" s="22"/>
      <c r="EO475" s="18"/>
      <c r="EP475" s="18"/>
      <c r="EQ475" s="18"/>
      <c r="ER475" s="18"/>
      <c r="ES475" s="18"/>
      <c r="ET475" s="18"/>
      <c r="EU475" s="22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>
        <v>0.5</v>
      </c>
      <c r="FT475" s="18">
        <v>1.7</v>
      </c>
      <c r="FU475" s="18"/>
      <c r="FV475" s="58"/>
      <c r="FW475" s="19"/>
      <c r="FX475" s="19"/>
      <c r="FY475" s="19">
        <v>0.96</v>
      </c>
      <c r="FZ475" s="19"/>
      <c r="GA475" s="19"/>
      <c r="GB475" s="19"/>
      <c r="GC475" s="19"/>
      <c r="GD475" s="19"/>
      <c r="GE475" s="19"/>
      <c r="GF475" s="19"/>
      <c r="GG475" s="19"/>
      <c r="GH475" s="19"/>
      <c r="GI475" s="19"/>
      <c r="GJ475" s="19"/>
      <c r="GK475" s="19"/>
      <c r="GL475" s="19"/>
      <c r="GM475" s="19"/>
      <c r="GN475" s="19"/>
      <c r="GO475" s="19"/>
      <c r="GP475" s="19"/>
      <c r="GQ475" s="19"/>
      <c r="GR475" s="19"/>
      <c r="GS475" s="19"/>
      <c r="GT475" s="19"/>
      <c r="GU475" s="19"/>
      <c r="GV475" s="19"/>
      <c r="GW475" s="19">
        <v>1</v>
      </c>
      <c r="GX475" s="19">
        <v>1</v>
      </c>
      <c r="GY475" s="19"/>
      <c r="GZ475" s="59"/>
      <c r="HA475" s="19"/>
      <c r="HB475" s="19"/>
      <c r="HC475" s="19">
        <v>1</v>
      </c>
      <c r="HD475" s="19"/>
      <c r="HE475" s="19"/>
      <c r="HF475" s="19"/>
      <c r="HG475" s="19"/>
      <c r="HH475" s="19"/>
      <c r="HI475" s="19"/>
      <c r="HJ475" s="19"/>
      <c r="HK475" s="19"/>
      <c r="HL475" s="19"/>
      <c r="HM475" s="19"/>
      <c r="HN475" s="19"/>
      <c r="HO475" s="19"/>
      <c r="HP475" s="19"/>
    </row>
    <row r="476" spans="2:224" ht="15.75" thickBot="1" x14ac:dyDescent="0.3">
      <c r="B476">
        <v>1151</v>
      </c>
      <c r="C476">
        <v>986</v>
      </c>
      <c r="D476" s="62">
        <v>44188</v>
      </c>
      <c r="E476" t="s">
        <v>3223</v>
      </c>
      <c r="F476">
        <v>31999999999</v>
      </c>
      <c r="G476">
        <v>0</v>
      </c>
      <c r="H476">
        <v>0</v>
      </c>
      <c r="I476" t="s">
        <v>3224</v>
      </c>
      <c r="J476">
        <v>0</v>
      </c>
      <c r="K476">
        <v>0</v>
      </c>
      <c r="M476" t="s">
        <v>2378</v>
      </c>
      <c r="N476" t="s">
        <v>617</v>
      </c>
      <c r="O476" t="s">
        <v>2381</v>
      </c>
      <c r="P476">
        <v>15</v>
      </c>
      <c r="R476">
        <v>250</v>
      </c>
      <c r="S476">
        <v>10</v>
      </c>
      <c r="T476" t="s">
        <v>2395</v>
      </c>
      <c r="Y476" s="18"/>
      <c r="Z476" s="18"/>
      <c r="AA476" s="18"/>
      <c r="AB476" s="18"/>
      <c r="AC476" s="18"/>
      <c r="AD476" s="18">
        <v>1</v>
      </c>
      <c r="AE476" s="18">
        <v>0.5</v>
      </c>
      <c r="AF476" s="18"/>
      <c r="AG476" s="18">
        <v>1</v>
      </c>
      <c r="AH476">
        <v>1</v>
      </c>
      <c r="AI476" s="18"/>
      <c r="AJ476" s="18"/>
      <c r="AK476" s="18"/>
      <c r="AL476" s="18">
        <v>0.5</v>
      </c>
      <c r="AM476" s="18"/>
      <c r="AN476" s="18"/>
      <c r="AO476" s="18"/>
      <c r="AP476" s="18"/>
      <c r="AQ476" s="18"/>
      <c r="AR476" s="18"/>
      <c r="AS476" s="18"/>
      <c r="AT476" s="18"/>
      <c r="AU476">
        <v>0</v>
      </c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  <c r="BM476" s="19"/>
      <c r="BN476" s="19"/>
      <c r="BO476" s="19"/>
      <c r="BP476" s="19"/>
      <c r="BQ476" s="19"/>
      <c r="BR476" s="19">
        <v>2</v>
      </c>
      <c r="BS476" s="19">
        <v>1</v>
      </c>
      <c r="BT476" s="19"/>
      <c r="BU476" s="19">
        <v>1</v>
      </c>
      <c r="BV476" s="19">
        <v>1</v>
      </c>
      <c r="BW476" s="19"/>
      <c r="BX476" s="19"/>
      <c r="BY476" s="19"/>
      <c r="BZ476" s="19">
        <v>1</v>
      </c>
      <c r="CA476" s="19"/>
      <c r="CB476" s="19"/>
      <c r="CC476" s="19"/>
      <c r="CD476" s="19"/>
      <c r="CE476" s="19"/>
      <c r="CF476" s="19"/>
      <c r="CG476" s="19"/>
      <c r="CH476" s="19"/>
      <c r="CI476" s="19"/>
      <c r="CJ476" s="19"/>
      <c r="CK476" s="19"/>
      <c r="CL476" s="19"/>
      <c r="CM476" s="19"/>
      <c r="CN476" s="19"/>
      <c r="CO476" s="19"/>
      <c r="CP476" s="19"/>
      <c r="CQ476" s="19"/>
      <c r="CR476" s="19"/>
      <c r="CS476" s="19"/>
      <c r="CT476" s="19"/>
      <c r="CU476" s="19"/>
      <c r="CV476" s="19"/>
      <c r="CW476" s="19"/>
      <c r="CX476" s="19"/>
      <c r="CY476" s="19"/>
      <c r="CZ476" s="19"/>
      <c r="DA476" s="19"/>
      <c r="DB476" s="19"/>
      <c r="DC476" s="19"/>
      <c r="DD476" s="19"/>
      <c r="DE476" s="19"/>
      <c r="DF476" s="19"/>
      <c r="DG476" s="19"/>
      <c r="DH476" s="19"/>
      <c r="DI476" s="19"/>
      <c r="DJ476" s="19"/>
      <c r="DK476" s="19"/>
      <c r="DL476" s="19"/>
      <c r="DM476" s="19"/>
      <c r="DN476" s="19"/>
      <c r="DO476" s="19"/>
      <c r="DP476" s="19"/>
      <c r="DQ476" s="19"/>
      <c r="DR476" s="19"/>
      <c r="DS476" s="19"/>
      <c r="DT476" s="23"/>
      <c r="DU476" s="19"/>
      <c r="DV476" s="19"/>
      <c r="DW476" s="23"/>
      <c r="DX476" s="18"/>
      <c r="DY476" s="18"/>
      <c r="DZ476" s="22"/>
      <c r="EA476" s="19"/>
      <c r="EB476" s="19"/>
      <c r="EC476" s="19"/>
      <c r="ED476" s="19"/>
      <c r="EE476" s="19"/>
      <c r="EF476" s="19"/>
      <c r="EG476" s="23"/>
      <c r="EH476" s="18"/>
      <c r="EI476" s="18"/>
      <c r="EJ476" s="18"/>
      <c r="EK476" s="18"/>
      <c r="EL476" s="18"/>
      <c r="EM476" s="18"/>
      <c r="EN476" s="22"/>
      <c r="EO476" s="18"/>
      <c r="EP476" s="18"/>
      <c r="EQ476" s="18"/>
      <c r="ER476" s="18"/>
      <c r="ES476" s="18"/>
      <c r="ET476" s="18"/>
      <c r="EU476" s="22"/>
      <c r="FC476">
        <v>0.89400000000000002</v>
      </c>
      <c r="FD476">
        <v>1</v>
      </c>
      <c r="FI476" s="18"/>
      <c r="FJ476" s="18"/>
      <c r="FK476" s="18"/>
      <c r="FL476" s="18"/>
      <c r="FM476" s="18"/>
      <c r="FN476" s="18"/>
      <c r="FO476" s="18"/>
      <c r="FP476" s="18"/>
      <c r="FQ476" s="18"/>
      <c r="FR476" s="18"/>
      <c r="FS476" s="18"/>
      <c r="FT476" s="18"/>
      <c r="FU476" s="18">
        <v>1.0780000000000001</v>
      </c>
      <c r="FV476" s="58"/>
      <c r="FW476" s="19"/>
      <c r="FX476" s="19"/>
      <c r="FY476" s="19">
        <v>0.94399999999999995</v>
      </c>
      <c r="FZ476" s="19"/>
      <c r="GA476" s="19"/>
      <c r="GB476" s="19"/>
      <c r="GC476" s="19"/>
      <c r="GD476" s="19"/>
      <c r="GE476" s="19"/>
      <c r="GF476" s="19"/>
      <c r="GG476" s="19"/>
      <c r="GH476" s="19"/>
      <c r="GI476" s="19"/>
      <c r="GJ476" s="19"/>
      <c r="GK476" s="19"/>
      <c r="GL476" s="19"/>
      <c r="GM476" s="19"/>
      <c r="GN476" s="19"/>
      <c r="GO476" s="19"/>
      <c r="GP476" s="19"/>
      <c r="GQ476" s="19"/>
      <c r="GR476" s="19"/>
      <c r="GS476" s="19"/>
      <c r="GT476" s="19"/>
      <c r="GU476" s="19"/>
      <c r="GV476" s="19"/>
      <c r="GW476" s="19"/>
      <c r="GX476" s="19"/>
      <c r="GY476" s="19">
        <v>1</v>
      </c>
      <c r="GZ476" s="59"/>
      <c r="HA476" s="19"/>
      <c r="HB476" s="19"/>
      <c r="HC476" s="19">
        <v>1</v>
      </c>
      <c r="HD476" s="19"/>
      <c r="HE476" s="19"/>
      <c r="HF476" s="19"/>
      <c r="HG476" s="19"/>
      <c r="HH476" s="19"/>
      <c r="HI476" s="19"/>
      <c r="HJ476" s="19"/>
      <c r="HK476" s="19"/>
      <c r="HL476" s="19"/>
      <c r="HM476" s="19"/>
      <c r="HN476" s="19"/>
      <c r="HO476" s="19"/>
      <c r="HP476" s="19"/>
    </row>
    <row r="477" spans="2:224" ht="15.75" thickBot="1" x14ac:dyDescent="0.3">
      <c r="B477">
        <v>1147</v>
      </c>
      <c r="C477">
        <v>985</v>
      </c>
      <c r="D477" s="62">
        <v>44188</v>
      </c>
      <c r="E477" t="s">
        <v>3221</v>
      </c>
      <c r="F477">
        <v>31999999999</v>
      </c>
      <c r="G477">
        <v>0</v>
      </c>
      <c r="H477">
        <v>0</v>
      </c>
      <c r="I477" t="s">
        <v>3222</v>
      </c>
      <c r="J477" t="s">
        <v>20</v>
      </c>
      <c r="K477" t="s">
        <v>164</v>
      </c>
      <c r="L477" t="s">
        <v>3222</v>
      </c>
      <c r="M477" t="s">
        <v>2378</v>
      </c>
      <c r="N477" t="s">
        <v>2379</v>
      </c>
      <c r="O477" t="s">
        <v>2381</v>
      </c>
      <c r="P477" t="s">
        <v>2486</v>
      </c>
      <c r="R477">
        <v>139.9</v>
      </c>
      <c r="S477">
        <v>10</v>
      </c>
      <c r="T477" t="s">
        <v>2404</v>
      </c>
      <c r="Y477" s="18"/>
      <c r="Z477" s="18"/>
      <c r="AA477" s="18"/>
      <c r="AB477" s="18"/>
      <c r="AC477" s="18"/>
      <c r="AD477" s="18">
        <v>0.5</v>
      </c>
      <c r="AE477" s="18"/>
      <c r="AF477" s="18"/>
      <c r="AG477" s="18">
        <v>1</v>
      </c>
      <c r="AH477">
        <v>1</v>
      </c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>
        <v>0</v>
      </c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  <c r="BM477" s="19"/>
      <c r="BN477" s="19"/>
      <c r="BO477" s="19"/>
      <c r="BP477" s="19"/>
      <c r="BQ477" s="19"/>
      <c r="BR477" s="19">
        <v>1</v>
      </c>
      <c r="BS477" s="19"/>
      <c r="BT477" s="19"/>
      <c r="BU477" s="19">
        <v>1</v>
      </c>
      <c r="BV477" s="19">
        <v>1</v>
      </c>
      <c r="BW477" s="19"/>
      <c r="BX477" s="19"/>
      <c r="BY477" s="19"/>
      <c r="BZ477" s="19"/>
      <c r="CA477" s="19"/>
      <c r="CB477" s="19"/>
      <c r="CC477" s="19"/>
      <c r="CD477" s="19"/>
      <c r="CE477" s="19"/>
      <c r="CF477" s="19"/>
      <c r="CG477" s="19"/>
      <c r="CH477" s="19"/>
      <c r="CI477" s="19"/>
      <c r="CJ477" s="19"/>
      <c r="CK477" s="19"/>
      <c r="CL477" s="19"/>
      <c r="CM477" s="19"/>
      <c r="CN477" s="19"/>
      <c r="CO477" s="19"/>
      <c r="CP477" s="19"/>
      <c r="CQ477" s="19"/>
      <c r="CR477" s="19"/>
      <c r="CS477" s="19"/>
      <c r="CT477" s="19"/>
      <c r="CU477" s="19"/>
      <c r="CV477" s="19"/>
      <c r="CW477" s="19"/>
      <c r="CX477" s="19"/>
      <c r="CY477" s="19"/>
      <c r="CZ477" s="19"/>
      <c r="DA477" s="19"/>
      <c r="DB477" s="19"/>
      <c r="DC477" s="19"/>
      <c r="DD477" s="19"/>
      <c r="DE477" s="19"/>
      <c r="DF477" s="19"/>
      <c r="DG477" s="19"/>
      <c r="DH477" s="19"/>
      <c r="DI477" s="19"/>
      <c r="DJ477" s="19"/>
      <c r="DK477" s="19"/>
      <c r="DL477" s="19"/>
      <c r="DM477" s="19"/>
      <c r="DN477" s="19"/>
      <c r="DO477" s="19"/>
      <c r="DP477" s="19"/>
      <c r="DQ477" s="19"/>
      <c r="DR477" s="19"/>
      <c r="DS477" s="19"/>
      <c r="DT477" s="23"/>
      <c r="DU477" s="19"/>
      <c r="DV477" s="19"/>
      <c r="DW477" s="23"/>
      <c r="DX477" s="18"/>
      <c r="DY477" s="18"/>
      <c r="DZ477" s="22"/>
      <c r="EA477" s="19"/>
      <c r="EB477" s="19"/>
      <c r="EC477" s="19"/>
      <c r="ED477" s="19"/>
      <c r="EE477" s="19"/>
      <c r="EF477" s="19"/>
      <c r="EG477" s="23"/>
      <c r="EH477" s="18"/>
      <c r="EI477" s="18"/>
      <c r="EJ477" s="18"/>
      <c r="EK477" s="18"/>
      <c r="EL477" s="18"/>
      <c r="EM477" s="18"/>
      <c r="EN477" s="22"/>
      <c r="EO477" s="18"/>
      <c r="EP477" s="18"/>
      <c r="EQ477" s="18"/>
      <c r="ER477" s="18"/>
      <c r="ES477" s="18"/>
      <c r="ET477" s="18"/>
      <c r="EU477" s="22"/>
      <c r="FI477" s="18"/>
      <c r="FJ477" s="18"/>
      <c r="FK477" s="18"/>
      <c r="FL477" s="18"/>
      <c r="FM477" s="18"/>
      <c r="FN477" s="18"/>
      <c r="FO477" s="18"/>
      <c r="FP477" s="18"/>
      <c r="FQ477" s="18"/>
      <c r="FR477" s="18"/>
      <c r="FS477" s="18"/>
      <c r="FT477" s="18"/>
      <c r="FU477" s="18"/>
      <c r="FV477" s="58"/>
      <c r="FW477" s="19"/>
      <c r="FX477" s="19"/>
      <c r="FY477" s="19"/>
      <c r="FZ477" s="19"/>
      <c r="GA477" s="19"/>
      <c r="GB477" s="19"/>
      <c r="GC477" s="19"/>
      <c r="GD477" s="19"/>
      <c r="GE477" s="19"/>
      <c r="GF477" s="19"/>
      <c r="GG477" s="19"/>
      <c r="GH477" s="19"/>
      <c r="GI477" s="19"/>
      <c r="GJ477" s="19"/>
      <c r="GK477" s="19"/>
      <c r="GL477" s="19"/>
      <c r="GM477" s="19"/>
      <c r="GN477" s="19"/>
      <c r="GO477" s="19"/>
      <c r="GP477" s="19"/>
      <c r="GQ477" s="19"/>
      <c r="GR477" s="19"/>
      <c r="GS477" s="19"/>
      <c r="GT477" s="19"/>
      <c r="GU477" s="19"/>
      <c r="GV477" s="19"/>
      <c r="GW477" s="19"/>
      <c r="GX477" s="19"/>
      <c r="GY477" s="19"/>
      <c r="GZ477" s="59"/>
      <c r="HA477" s="19"/>
      <c r="HB477" s="19"/>
      <c r="HC477" s="19"/>
      <c r="HD477" s="19"/>
      <c r="HE477" s="19"/>
      <c r="HF477" s="19"/>
      <c r="HG477" s="19"/>
      <c r="HH477" s="19"/>
      <c r="HI477" s="19"/>
      <c r="HJ477" s="19"/>
      <c r="HK477" s="19"/>
      <c r="HL477" s="19"/>
      <c r="HM477" s="19"/>
      <c r="HN477" s="19"/>
      <c r="HO477" s="19"/>
      <c r="HP477" s="19"/>
    </row>
    <row r="478" spans="2:224" ht="15.75" thickBot="1" x14ac:dyDescent="0.3">
      <c r="B478">
        <v>1139</v>
      </c>
      <c r="C478">
        <v>422</v>
      </c>
      <c r="D478" s="62">
        <v>44185</v>
      </c>
      <c r="E478" t="s">
        <v>1105</v>
      </c>
      <c r="F478">
        <v>31994333067</v>
      </c>
      <c r="G478">
        <v>0</v>
      </c>
      <c r="H478">
        <v>0</v>
      </c>
      <c r="I478" t="s">
        <v>1106</v>
      </c>
      <c r="J478" t="s">
        <v>20</v>
      </c>
      <c r="K478" t="s">
        <v>490</v>
      </c>
      <c r="M478" t="s">
        <v>2378</v>
      </c>
      <c r="N478" t="s">
        <v>2379</v>
      </c>
      <c r="O478" t="s">
        <v>2381</v>
      </c>
      <c r="P478" t="s">
        <v>2431</v>
      </c>
      <c r="R478">
        <v>266.13</v>
      </c>
      <c r="S478">
        <v>10</v>
      </c>
      <c r="T478" t="s">
        <v>2395</v>
      </c>
      <c r="Y478" s="18"/>
      <c r="Z478" s="18"/>
      <c r="AA478" s="18"/>
      <c r="AB478" s="18"/>
      <c r="AC478" s="18"/>
      <c r="AD478" s="18">
        <v>0.5</v>
      </c>
      <c r="AE478" s="18"/>
      <c r="AF478" s="18"/>
      <c r="AG478" s="18"/>
      <c r="AH478">
        <v>0</v>
      </c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>
        <v>0</v>
      </c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  <c r="BM478" s="19"/>
      <c r="BN478" s="19"/>
      <c r="BO478" s="19"/>
      <c r="BP478" s="19"/>
      <c r="BQ478" s="19"/>
      <c r="BR478" s="19">
        <v>1</v>
      </c>
      <c r="BS478" s="19"/>
      <c r="BT478" s="19"/>
      <c r="BU478" s="19"/>
      <c r="BV478" s="19"/>
      <c r="BW478" s="19"/>
      <c r="BX478" s="19"/>
      <c r="BY478" s="19"/>
      <c r="BZ478" s="19"/>
      <c r="CA478" s="19"/>
      <c r="CB478" s="19"/>
      <c r="CC478" s="19"/>
      <c r="CD478" s="19"/>
      <c r="CE478" s="19"/>
      <c r="CF478" s="19"/>
      <c r="CG478" s="19"/>
      <c r="CH478" s="19"/>
      <c r="CI478" s="19"/>
      <c r="CJ478" s="19"/>
      <c r="CK478" s="19"/>
      <c r="CL478" s="19"/>
      <c r="CM478" s="19"/>
      <c r="CN478" s="19"/>
      <c r="CO478" s="19"/>
      <c r="CP478" s="19"/>
      <c r="CQ478" s="19"/>
      <c r="CR478" s="19"/>
      <c r="CS478" s="19"/>
      <c r="CT478" s="19"/>
      <c r="CU478" s="19"/>
      <c r="CV478" s="19"/>
      <c r="CW478" s="19"/>
      <c r="CX478" s="19"/>
      <c r="CY478" s="19"/>
      <c r="CZ478" s="19"/>
      <c r="DA478" s="19"/>
      <c r="DB478" s="19"/>
      <c r="DC478" s="19"/>
      <c r="DD478" s="19"/>
      <c r="DE478" s="19"/>
      <c r="DF478" s="19"/>
      <c r="DG478" s="19"/>
      <c r="DH478" s="19"/>
      <c r="DI478" s="19"/>
      <c r="DJ478" s="19"/>
      <c r="DK478" s="19"/>
      <c r="DL478" s="19"/>
      <c r="DM478" s="19"/>
      <c r="DN478" s="19"/>
      <c r="DO478" s="19"/>
      <c r="DP478" s="19"/>
      <c r="DQ478" s="19"/>
      <c r="DR478" s="19"/>
      <c r="DS478" s="19"/>
      <c r="DT478" s="23"/>
      <c r="DU478" s="19"/>
      <c r="DV478" s="19"/>
      <c r="DW478" s="23"/>
      <c r="DX478" s="18"/>
      <c r="DY478" s="18"/>
      <c r="DZ478" s="22"/>
      <c r="EA478" s="19"/>
      <c r="EB478" s="19"/>
      <c r="EC478" s="19"/>
      <c r="ED478" s="19"/>
      <c r="EE478" s="19"/>
      <c r="EF478" s="19"/>
      <c r="EG478" s="23"/>
      <c r="EH478" s="18"/>
      <c r="EI478" s="18"/>
      <c r="EJ478" s="18"/>
      <c r="EK478" s="18"/>
      <c r="EL478" s="18"/>
      <c r="EM478" s="18"/>
      <c r="EN478" s="22"/>
      <c r="EO478" s="18"/>
      <c r="EP478" s="18"/>
      <c r="EQ478" s="18"/>
      <c r="ER478" s="18"/>
      <c r="ES478" s="18"/>
      <c r="ET478" s="18"/>
      <c r="EU478" s="22"/>
      <c r="FC478">
        <v>1.5</v>
      </c>
      <c r="FD478">
        <v>2</v>
      </c>
      <c r="FI478" s="18"/>
      <c r="FJ478" s="18"/>
      <c r="FK478" s="18"/>
      <c r="FL478" s="18"/>
      <c r="FM478" s="18"/>
      <c r="FN478" s="18"/>
      <c r="FO478" s="18"/>
      <c r="FP478" s="18"/>
      <c r="FQ478" s="18"/>
      <c r="FR478" s="18"/>
      <c r="FS478" s="18"/>
      <c r="FT478" s="18"/>
      <c r="FU478" s="18">
        <v>1.8360000000000001</v>
      </c>
      <c r="FV478" s="58"/>
      <c r="FW478" s="19"/>
      <c r="FX478" s="19"/>
      <c r="FY478" s="19"/>
      <c r="FZ478" s="19"/>
      <c r="GA478" s="19"/>
      <c r="GB478" s="19"/>
      <c r="GC478" s="19"/>
      <c r="GD478" s="19"/>
      <c r="GE478" s="19"/>
      <c r="GF478" s="19"/>
      <c r="GG478" s="19"/>
      <c r="GH478" s="19"/>
      <c r="GI478" s="19"/>
      <c r="GJ478" s="19"/>
      <c r="GK478" s="19"/>
      <c r="GL478" s="19"/>
      <c r="GM478" s="19"/>
      <c r="GN478" s="19"/>
      <c r="GO478" s="19"/>
      <c r="GP478" s="19"/>
      <c r="GQ478" s="19"/>
      <c r="GR478" s="19"/>
      <c r="GS478" s="19"/>
      <c r="GT478" s="19"/>
      <c r="GU478" s="19"/>
      <c r="GV478" s="19"/>
      <c r="GW478" s="19"/>
      <c r="GX478" s="19"/>
      <c r="GY478" s="19">
        <v>2</v>
      </c>
      <c r="GZ478" s="59"/>
      <c r="HA478" s="19"/>
      <c r="HB478" s="19"/>
      <c r="HC478" s="19"/>
      <c r="HD478" s="19"/>
      <c r="HE478" s="19"/>
      <c r="HF478" s="19"/>
      <c r="HG478" s="19"/>
      <c r="HH478" s="19"/>
      <c r="HI478" s="19"/>
      <c r="HJ478" s="19"/>
      <c r="HK478" s="19"/>
      <c r="HL478" s="19"/>
      <c r="HM478" s="19"/>
      <c r="HN478" s="19"/>
      <c r="HO478" s="19"/>
      <c r="HP478" s="19"/>
    </row>
    <row r="479" spans="2:224" ht="15.75" thickBot="1" x14ac:dyDescent="0.3">
      <c r="B479">
        <v>1138</v>
      </c>
      <c r="C479">
        <v>749</v>
      </c>
      <c r="D479" s="62">
        <v>44184</v>
      </c>
      <c r="E479" t="s">
        <v>311</v>
      </c>
      <c r="F479">
        <v>31997321709</v>
      </c>
      <c r="G479">
        <v>0</v>
      </c>
      <c r="H479">
        <v>0</v>
      </c>
      <c r="I479" t="s">
        <v>312</v>
      </c>
      <c r="J479" t="s">
        <v>20</v>
      </c>
      <c r="K479" t="s">
        <v>313</v>
      </c>
      <c r="M479" t="s">
        <v>2378</v>
      </c>
      <c r="N479" t="s">
        <v>617</v>
      </c>
      <c r="O479" t="s">
        <v>2382</v>
      </c>
      <c r="P479" t="s">
        <v>2382</v>
      </c>
      <c r="R479">
        <v>119.87</v>
      </c>
      <c r="S479">
        <v>10</v>
      </c>
      <c r="T479" t="s">
        <v>2404</v>
      </c>
      <c r="Y479" s="18"/>
      <c r="Z479" s="18"/>
      <c r="AA479" s="18"/>
      <c r="AB479" s="18"/>
      <c r="AC479" s="18"/>
      <c r="AD479" s="18"/>
      <c r="AE479" s="18"/>
      <c r="AF479" s="18"/>
      <c r="AG479" s="18"/>
      <c r="AH479">
        <v>0</v>
      </c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>
        <v>0</v>
      </c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  <c r="BM479" s="19"/>
      <c r="BN479" s="19"/>
      <c r="BO479" s="19"/>
      <c r="BP479" s="19"/>
      <c r="BQ479" s="19"/>
      <c r="BR479" s="19"/>
      <c r="BS479" s="19"/>
      <c r="BT479" s="19"/>
      <c r="BU479" s="19"/>
      <c r="BV479" s="19"/>
      <c r="BW479" s="19"/>
      <c r="BX479" s="19"/>
      <c r="BY479" s="19"/>
      <c r="BZ479" s="19"/>
      <c r="CA479" s="19"/>
      <c r="CB479" s="19"/>
      <c r="CC479" s="19"/>
      <c r="CD479" s="19"/>
      <c r="CE479" s="19"/>
      <c r="CF479" s="19"/>
      <c r="CG479" s="19"/>
      <c r="CH479" s="19"/>
      <c r="CI479" s="19"/>
      <c r="CJ479" s="19"/>
      <c r="CK479" s="19"/>
      <c r="CL479" s="19"/>
      <c r="CM479" s="19"/>
      <c r="CN479" s="19"/>
      <c r="CO479" s="19"/>
      <c r="CP479" s="19"/>
      <c r="CQ479" s="19"/>
      <c r="CR479" s="19"/>
      <c r="CS479" s="19"/>
      <c r="CT479" s="19"/>
      <c r="CU479" s="19"/>
      <c r="CV479" s="19"/>
      <c r="CW479" s="19"/>
      <c r="CX479" s="19"/>
      <c r="CY479" s="19"/>
      <c r="CZ479" s="19"/>
      <c r="DA479" s="19"/>
      <c r="DB479" s="19"/>
      <c r="DC479" s="19"/>
      <c r="DD479" s="19"/>
      <c r="DE479" s="19"/>
      <c r="DF479" s="19"/>
      <c r="DG479" s="19"/>
      <c r="DH479" s="19"/>
      <c r="DI479" s="19"/>
      <c r="DJ479" s="19"/>
      <c r="DK479" s="19"/>
      <c r="DL479" s="19"/>
      <c r="DM479" s="19"/>
      <c r="DN479" s="19"/>
      <c r="DO479" s="19"/>
      <c r="DP479" s="19"/>
      <c r="DQ479" s="19"/>
      <c r="DR479" s="19"/>
      <c r="DS479" s="19"/>
      <c r="DT479" s="23"/>
      <c r="DU479" s="19"/>
      <c r="DV479" s="19"/>
      <c r="DW479" s="23"/>
      <c r="DX479" s="18"/>
      <c r="DY479" s="18"/>
      <c r="DZ479" s="22"/>
      <c r="EA479" s="19"/>
      <c r="EB479" s="19"/>
      <c r="EC479" s="19"/>
      <c r="ED479" s="19"/>
      <c r="EE479" s="19"/>
      <c r="EF479" s="19"/>
      <c r="EG479" s="23"/>
      <c r="EH479" s="18"/>
      <c r="EI479" s="18"/>
      <c r="EJ479" s="18"/>
      <c r="EK479" s="18"/>
      <c r="EL479" s="18"/>
      <c r="EM479" s="18"/>
      <c r="EN479" s="22"/>
      <c r="EO479" s="18"/>
      <c r="EP479" s="18"/>
      <c r="EQ479" s="18"/>
      <c r="ER479" s="18"/>
      <c r="ES479" s="18"/>
      <c r="ET479" s="18"/>
      <c r="EU479" s="22"/>
      <c r="FI479" s="18"/>
      <c r="FJ479" s="18"/>
      <c r="FK479" s="18"/>
      <c r="FL479" s="18"/>
      <c r="FM479" s="18"/>
      <c r="FN479" s="18"/>
      <c r="FO479" s="18"/>
      <c r="FP479" s="18"/>
      <c r="FQ479" s="18"/>
      <c r="FR479" s="18"/>
      <c r="FS479" s="18"/>
      <c r="FT479" s="18"/>
      <c r="FU479" s="18"/>
      <c r="FV479" s="58"/>
      <c r="FW479" s="19">
        <v>0.6</v>
      </c>
      <c r="FX479" s="19"/>
      <c r="FY479" s="19">
        <v>1.1839999999999999</v>
      </c>
      <c r="FZ479" s="19"/>
      <c r="GA479" s="19"/>
      <c r="GB479" s="19"/>
      <c r="GC479" s="19"/>
      <c r="GD479" s="19"/>
      <c r="GE479" s="19"/>
      <c r="GF479" s="19"/>
      <c r="GG479" s="19"/>
      <c r="GH479" s="19"/>
      <c r="GI479" s="19"/>
      <c r="GJ479" s="19"/>
      <c r="GK479" s="19"/>
      <c r="GL479" s="19"/>
      <c r="GM479" s="19"/>
      <c r="GN479" s="19"/>
      <c r="GO479" s="19"/>
      <c r="GP479" s="19"/>
      <c r="GQ479" s="19"/>
      <c r="GR479" s="19"/>
      <c r="GS479" s="19"/>
      <c r="GT479" s="19"/>
      <c r="GU479" s="19"/>
      <c r="GV479" s="19"/>
      <c r="GW479" s="19"/>
      <c r="GX479" s="19"/>
      <c r="GY479" s="19"/>
      <c r="GZ479" s="59"/>
      <c r="HA479" s="19">
        <v>1</v>
      </c>
      <c r="HB479" s="19"/>
      <c r="HC479" s="19">
        <v>1</v>
      </c>
      <c r="HD479" s="19"/>
      <c r="HE479" s="19"/>
      <c r="HF479" s="19"/>
      <c r="HG479" s="19"/>
      <c r="HH479" s="19"/>
      <c r="HI479" s="19"/>
      <c r="HJ479" s="19"/>
      <c r="HK479" s="19"/>
      <c r="HL479" s="19"/>
      <c r="HM479" s="19"/>
      <c r="HN479" s="19"/>
      <c r="HO479" s="19"/>
      <c r="HP479" s="19"/>
    </row>
    <row r="480" spans="2:224" ht="15.75" thickBot="1" x14ac:dyDescent="0.3">
      <c r="B480">
        <v>1137</v>
      </c>
      <c r="C480">
        <v>478</v>
      </c>
      <c r="D480" s="62">
        <v>44184</v>
      </c>
      <c r="E480" t="s">
        <v>980</v>
      </c>
      <c r="F480">
        <v>31996982532</v>
      </c>
      <c r="G480">
        <v>0</v>
      </c>
      <c r="H480">
        <v>0</v>
      </c>
      <c r="I480" t="s">
        <v>981</v>
      </c>
      <c r="J480" t="s">
        <v>20</v>
      </c>
      <c r="K480" t="s">
        <v>982</v>
      </c>
      <c r="M480" t="s">
        <v>2378</v>
      </c>
      <c r="N480" t="s">
        <v>617</v>
      </c>
      <c r="O480" t="s">
        <v>2405</v>
      </c>
      <c r="P480" t="s">
        <v>2470</v>
      </c>
      <c r="R480">
        <v>520</v>
      </c>
      <c r="S480">
        <v>10</v>
      </c>
      <c r="T480" t="s">
        <v>2395</v>
      </c>
      <c r="U480">
        <v>10</v>
      </c>
      <c r="Y480" s="18"/>
      <c r="Z480" s="18"/>
      <c r="AA480" s="18"/>
      <c r="AB480" s="18"/>
      <c r="AC480" s="18"/>
      <c r="AD480" s="18">
        <v>1</v>
      </c>
      <c r="AE480" s="18"/>
      <c r="AF480" s="18"/>
      <c r="AG480" s="18">
        <v>1</v>
      </c>
      <c r="AH480">
        <v>1</v>
      </c>
      <c r="AI480" s="18"/>
      <c r="AJ480" s="18"/>
      <c r="AK480" s="18"/>
      <c r="AL480" s="18">
        <v>0.5</v>
      </c>
      <c r="AM480" s="18"/>
      <c r="AN480" s="18"/>
      <c r="AO480" s="18"/>
      <c r="AP480" s="18"/>
      <c r="AQ480" s="18"/>
      <c r="AR480" s="18"/>
      <c r="AS480" s="18"/>
      <c r="AT480" s="18"/>
      <c r="AU480">
        <v>0</v>
      </c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  <c r="BM480" s="19"/>
      <c r="BN480" s="19"/>
      <c r="BO480" s="19"/>
      <c r="BP480" s="19"/>
      <c r="BQ480" s="19"/>
      <c r="BR480" s="19">
        <v>2</v>
      </c>
      <c r="BS480" s="19"/>
      <c r="BT480" s="19"/>
      <c r="BU480" s="19">
        <v>1</v>
      </c>
      <c r="BV480" s="19">
        <v>1</v>
      </c>
      <c r="BW480" s="19"/>
      <c r="BX480" s="19"/>
      <c r="BY480" s="19"/>
      <c r="BZ480" s="19">
        <v>1</v>
      </c>
      <c r="CA480" s="19"/>
      <c r="CB480" s="19"/>
      <c r="CC480" s="19"/>
      <c r="CD480" s="19"/>
      <c r="CE480" s="19"/>
      <c r="CF480" s="19"/>
      <c r="CG480" s="19"/>
      <c r="CH480" s="19"/>
      <c r="CI480" s="19"/>
      <c r="CJ480" s="19"/>
      <c r="CK480" s="19"/>
      <c r="CL480" s="19"/>
      <c r="CM480" s="19"/>
      <c r="CN480" s="19"/>
      <c r="CO480" s="19"/>
      <c r="CP480" s="19"/>
      <c r="CQ480" s="19"/>
      <c r="CR480" s="19"/>
      <c r="CS480" s="19"/>
      <c r="CT480" s="19"/>
      <c r="CU480" s="19"/>
      <c r="CV480" s="19"/>
      <c r="CW480" s="19"/>
      <c r="CX480" s="19"/>
      <c r="CY480" s="19"/>
      <c r="CZ480" s="19"/>
      <c r="DA480" s="19"/>
      <c r="DB480" s="19"/>
      <c r="DC480" s="19"/>
      <c r="DD480" s="19"/>
      <c r="DE480" s="19"/>
      <c r="DF480" s="19"/>
      <c r="DG480" s="19"/>
      <c r="DH480" s="19"/>
      <c r="DI480" s="19"/>
      <c r="DJ480" s="19"/>
      <c r="DK480" s="19"/>
      <c r="DL480" s="19"/>
      <c r="DM480" s="19"/>
      <c r="DN480" s="19"/>
      <c r="DO480" s="19"/>
      <c r="DP480" s="19"/>
      <c r="DQ480" s="19"/>
      <c r="DR480" s="19"/>
      <c r="DS480" s="19"/>
      <c r="DT480" s="23"/>
      <c r="DU480" s="19"/>
      <c r="DV480" s="19"/>
      <c r="DW480" s="23"/>
      <c r="DX480" s="18"/>
      <c r="DY480" s="18"/>
      <c r="DZ480" s="22"/>
      <c r="EA480" s="19">
        <v>170</v>
      </c>
      <c r="EB480" s="19"/>
      <c r="EC480" s="19"/>
      <c r="ED480" s="19"/>
      <c r="EE480" s="19"/>
      <c r="EF480" s="19"/>
      <c r="EG480" s="23"/>
      <c r="EH480" s="18"/>
      <c r="EI480" s="18"/>
      <c r="EJ480" s="18"/>
      <c r="EK480" s="18"/>
      <c r="EL480" s="18"/>
      <c r="EM480" s="18"/>
      <c r="EN480" s="22"/>
      <c r="EO480" s="18" t="s">
        <v>3200</v>
      </c>
      <c r="EP480" s="18"/>
      <c r="EQ480" s="18"/>
      <c r="ER480" s="18"/>
      <c r="ES480" s="18"/>
      <c r="ET480" s="18"/>
      <c r="EU480" s="22"/>
      <c r="FC480">
        <v>0.7</v>
      </c>
      <c r="FD480">
        <v>1</v>
      </c>
      <c r="FI480" s="18"/>
      <c r="FJ480" s="18"/>
      <c r="FK480" s="18"/>
      <c r="FL480" s="18">
        <v>0.4</v>
      </c>
      <c r="FM480" s="18"/>
      <c r="FN480" s="18"/>
      <c r="FO480" s="18"/>
      <c r="FP480" s="18"/>
      <c r="FQ480" s="18"/>
      <c r="FR480" s="18"/>
      <c r="FS480" s="18"/>
      <c r="FT480" s="18"/>
      <c r="FU480" s="18"/>
      <c r="FV480" s="58">
        <v>1.1000000000000001</v>
      </c>
      <c r="FW480" s="19"/>
      <c r="FX480" s="19"/>
      <c r="FY480" s="19">
        <v>1.3</v>
      </c>
      <c r="FZ480" s="19"/>
      <c r="GA480" s="19"/>
      <c r="GB480" s="19"/>
      <c r="GC480" s="19"/>
      <c r="GD480" s="19"/>
      <c r="GE480" s="19"/>
      <c r="GF480" s="19"/>
      <c r="GG480" s="19"/>
      <c r="GH480" s="19"/>
      <c r="GI480" s="19"/>
      <c r="GJ480" s="19"/>
      <c r="GK480" s="19"/>
      <c r="GL480" s="19"/>
      <c r="GM480" s="19"/>
      <c r="GN480" s="19"/>
      <c r="GO480" s="19"/>
      <c r="GP480" s="19">
        <v>2</v>
      </c>
      <c r="GQ480" s="19"/>
      <c r="GR480" s="19"/>
      <c r="GS480" s="19"/>
      <c r="GT480" s="19"/>
      <c r="GU480" s="19"/>
      <c r="GV480" s="19"/>
      <c r="GW480" s="19"/>
      <c r="GX480" s="19"/>
      <c r="GY480" s="19"/>
      <c r="GZ480" s="59">
        <v>1</v>
      </c>
      <c r="HA480" s="19"/>
      <c r="HB480" s="19"/>
      <c r="HC480" s="19">
        <v>1</v>
      </c>
      <c r="HD480" s="19"/>
      <c r="HE480" s="19"/>
      <c r="HF480" s="19"/>
      <c r="HG480" s="19"/>
      <c r="HH480" s="19"/>
      <c r="HI480" s="19"/>
      <c r="HJ480" s="19"/>
      <c r="HK480" s="19"/>
      <c r="HL480" s="19"/>
      <c r="HM480" s="19"/>
      <c r="HN480" s="19"/>
      <c r="HO480" s="19"/>
      <c r="HP480" s="19"/>
    </row>
    <row r="481" spans="2:224" ht="15.75" thickBot="1" x14ac:dyDescent="0.3">
      <c r="B481">
        <v>1134</v>
      </c>
      <c r="C481">
        <v>510</v>
      </c>
      <c r="D481" s="62">
        <v>44184</v>
      </c>
      <c r="E481" t="s">
        <v>909</v>
      </c>
      <c r="F481">
        <v>31995261949</v>
      </c>
      <c r="G481">
        <v>0</v>
      </c>
      <c r="H481">
        <v>0</v>
      </c>
      <c r="I481" t="s">
        <v>910</v>
      </c>
      <c r="J481" t="s">
        <v>20</v>
      </c>
      <c r="K481" t="s">
        <v>476</v>
      </c>
      <c r="M481" t="s">
        <v>2378</v>
      </c>
      <c r="N481" t="s">
        <v>2379</v>
      </c>
      <c r="O481" t="s">
        <v>2381</v>
      </c>
      <c r="P481">
        <v>10</v>
      </c>
      <c r="R481">
        <v>199.9</v>
      </c>
      <c r="S481">
        <v>10</v>
      </c>
      <c r="T481" t="s">
        <v>2380</v>
      </c>
      <c r="Y481" s="18"/>
      <c r="Z481" s="18"/>
      <c r="AA481" s="18"/>
      <c r="AB481" s="18"/>
      <c r="AC481" s="18"/>
      <c r="AD481" s="18">
        <v>0.5</v>
      </c>
      <c r="AE481" s="18"/>
      <c r="AF481" s="18"/>
      <c r="AG481" s="18">
        <v>1</v>
      </c>
      <c r="AH481">
        <v>1</v>
      </c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>
        <v>0</v>
      </c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  <c r="BM481" s="19"/>
      <c r="BN481" s="19"/>
      <c r="BO481" s="19"/>
      <c r="BP481" s="19"/>
      <c r="BQ481" s="19"/>
      <c r="BR481" s="19">
        <v>1</v>
      </c>
      <c r="BS481" s="19"/>
      <c r="BT481" s="19"/>
      <c r="BU481" s="19">
        <v>1</v>
      </c>
      <c r="BV481" s="19">
        <v>1</v>
      </c>
      <c r="BW481" s="19"/>
      <c r="BX481" s="19"/>
      <c r="BY481" s="19"/>
      <c r="BZ481" s="19"/>
      <c r="CA481" s="19"/>
      <c r="CB481" s="19"/>
      <c r="CC481" s="19"/>
      <c r="CD481" s="19"/>
      <c r="CE481" s="19"/>
      <c r="CF481" s="19"/>
      <c r="CG481" s="19"/>
      <c r="CH481" s="19"/>
      <c r="CI481" s="19"/>
      <c r="CJ481" s="19"/>
      <c r="CK481" s="19"/>
      <c r="CL481" s="19"/>
      <c r="CM481" s="19"/>
      <c r="CN481" s="19"/>
      <c r="CO481" s="19"/>
      <c r="CP481" s="19"/>
      <c r="CQ481" s="19"/>
      <c r="CR481" s="19"/>
      <c r="CS481" s="19"/>
      <c r="CT481" s="19"/>
      <c r="CU481" s="19"/>
      <c r="CV481" s="19"/>
      <c r="CW481" s="19"/>
      <c r="CX481" s="19"/>
      <c r="CY481" s="19"/>
      <c r="CZ481" s="19"/>
      <c r="DA481" s="19"/>
      <c r="DB481" s="19"/>
      <c r="DC481" s="19"/>
      <c r="DD481" s="19"/>
      <c r="DE481" s="19"/>
      <c r="DF481" s="19"/>
      <c r="DG481" s="19"/>
      <c r="DH481" s="19"/>
      <c r="DI481" s="19"/>
      <c r="DJ481" s="19"/>
      <c r="DK481" s="19"/>
      <c r="DL481" s="19"/>
      <c r="DM481" s="19"/>
      <c r="DN481" s="19"/>
      <c r="DO481" s="19"/>
      <c r="DP481" s="19"/>
      <c r="DQ481" s="19"/>
      <c r="DR481" s="19"/>
      <c r="DS481" s="19"/>
      <c r="DT481" s="23"/>
      <c r="DU481" s="19"/>
      <c r="DV481" s="19"/>
      <c r="DW481" s="23"/>
      <c r="DX481" s="18"/>
      <c r="DY481" s="18"/>
      <c r="DZ481" s="22"/>
      <c r="EA481" s="19"/>
      <c r="EB481" s="19"/>
      <c r="EC481" s="19"/>
      <c r="ED481" s="19"/>
      <c r="EE481" s="19"/>
      <c r="EF481" s="19"/>
      <c r="EG481" s="23"/>
      <c r="EH481" s="18"/>
      <c r="EI481" s="18"/>
      <c r="EJ481" s="18"/>
      <c r="EK481" s="18"/>
      <c r="EL481" s="18"/>
      <c r="EM481" s="18"/>
      <c r="EN481" s="22"/>
      <c r="EO481" s="18"/>
      <c r="EP481" s="18"/>
      <c r="EQ481" s="18"/>
      <c r="ER481" s="18"/>
      <c r="ES481" s="18"/>
      <c r="ET481" s="18"/>
      <c r="EU481" s="22"/>
      <c r="FI481" s="18"/>
      <c r="FJ481" s="18"/>
      <c r="FK481" s="18"/>
      <c r="FL481" s="18"/>
      <c r="FM481" s="18"/>
      <c r="FN481" s="18"/>
      <c r="FO481" s="18"/>
      <c r="FP481" s="18"/>
      <c r="FQ481" s="18"/>
      <c r="FR481" s="18"/>
      <c r="FS481" s="18"/>
      <c r="FT481" s="18"/>
      <c r="FU481" s="18">
        <v>1.012</v>
      </c>
      <c r="FV481" s="58"/>
      <c r="FW481" s="19"/>
      <c r="FX481" s="19"/>
      <c r="FY481" s="19">
        <v>1.1599999999999999</v>
      </c>
      <c r="FZ481" s="19"/>
      <c r="GA481" s="19"/>
      <c r="GB481" s="19"/>
      <c r="GC481" s="19"/>
      <c r="GD481" s="19"/>
      <c r="GE481" s="19"/>
      <c r="GF481" s="19"/>
      <c r="GG481" s="19"/>
      <c r="GH481" s="19"/>
      <c r="GI481" s="19"/>
      <c r="GJ481" s="19"/>
      <c r="GK481" s="19"/>
      <c r="GL481" s="19"/>
      <c r="GM481" s="19"/>
      <c r="GN481" s="19"/>
      <c r="GO481" s="19"/>
      <c r="GP481" s="19"/>
      <c r="GQ481" s="19"/>
      <c r="GR481" s="19"/>
      <c r="GS481" s="19"/>
      <c r="GT481" s="19"/>
      <c r="GU481" s="19"/>
      <c r="GV481" s="19"/>
      <c r="GW481" s="19"/>
      <c r="GX481" s="19"/>
      <c r="GY481" s="19">
        <v>1</v>
      </c>
      <c r="GZ481" s="59"/>
      <c r="HA481" s="19"/>
      <c r="HB481" s="19"/>
      <c r="HC481" s="19">
        <v>1</v>
      </c>
      <c r="HD481" s="19"/>
      <c r="HE481" s="19"/>
      <c r="HF481" s="19"/>
      <c r="HG481" s="19"/>
      <c r="HH481" s="19"/>
      <c r="HI481" s="19"/>
      <c r="HJ481" s="19"/>
      <c r="HK481" s="19"/>
      <c r="HL481" s="19"/>
      <c r="HM481" s="19"/>
      <c r="HN481" s="19"/>
      <c r="HO481" s="19"/>
      <c r="HP481" s="19"/>
    </row>
    <row r="482" spans="2:224" ht="15.75" thickBot="1" x14ac:dyDescent="0.3">
      <c r="B482">
        <v>1133</v>
      </c>
      <c r="C482">
        <v>978</v>
      </c>
      <c r="D482" s="62">
        <v>44184</v>
      </c>
      <c r="E482" t="s">
        <v>3209</v>
      </c>
      <c r="F482">
        <v>31999999999</v>
      </c>
      <c r="G482">
        <v>0</v>
      </c>
      <c r="H482">
        <v>0</v>
      </c>
      <c r="I482">
        <v>0</v>
      </c>
      <c r="J482">
        <v>0</v>
      </c>
      <c r="K482">
        <v>0</v>
      </c>
      <c r="M482" t="s">
        <v>2378</v>
      </c>
      <c r="N482" t="s">
        <v>2413</v>
      </c>
      <c r="O482" t="s">
        <v>2381</v>
      </c>
      <c r="P482" t="s">
        <v>2431</v>
      </c>
      <c r="R482">
        <v>250</v>
      </c>
      <c r="S482">
        <v>10</v>
      </c>
      <c r="T482" t="s">
        <v>2395</v>
      </c>
      <c r="Y482" s="18"/>
      <c r="Z482" s="18"/>
      <c r="AA482" s="18"/>
      <c r="AB482" s="18"/>
      <c r="AC482" s="18"/>
      <c r="AD482" s="18"/>
      <c r="AE482" s="18"/>
      <c r="AF482" s="18"/>
      <c r="AG482" s="18">
        <v>1</v>
      </c>
      <c r="AH482">
        <v>1</v>
      </c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>
        <v>0</v>
      </c>
      <c r="AV482" s="18"/>
      <c r="AW482" s="18"/>
      <c r="AX482" s="18"/>
      <c r="AY482" s="18">
        <v>1.01</v>
      </c>
      <c r="AZ482" s="18"/>
      <c r="BA482" s="18"/>
      <c r="BB482" s="18">
        <v>0.4</v>
      </c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  <c r="BM482" s="19"/>
      <c r="BN482" s="19"/>
      <c r="BO482" s="19"/>
      <c r="BP482" s="19"/>
      <c r="BQ482" s="19"/>
      <c r="BR482" s="19"/>
      <c r="BS482" s="19"/>
      <c r="BT482" s="19"/>
      <c r="BU482" s="19">
        <v>1</v>
      </c>
      <c r="BV482" s="19">
        <v>1</v>
      </c>
      <c r="BW482" s="19"/>
      <c r="BX482" s="19"/>
      <c r="BY482" s="19"/>
      <c r="BZ482" s="19"/>
      <c r="CA482" s="19"/>
      <c r="CB482" s="19"/>
      <c r="CC482" s="19"/>
      <c r="CD482" s="19"/>
      <c r="CE482" s="19"/>
      <c r="CF482" s="19"/>
      <c r="CG482" s="19"/>
      <c r="CH482" s="19"/>
      <c r="CI482" s="19"/>
      <c r="CJ482" s="19"/>
      <c r="CK482" s="19"/>
      <c r="CL482" s="19"/>
      <c r="CM482" s="19">
        <v>1</v>
      </c>
      <c r="CN482" s="19"/>
      <c r="CO482" s="19"/>
      <c r="CP482" s="19">
        <v>1</v>
      </c>
      <c r="CQ482" s="19"/>
      <c r="CR482" s="19"/>
      <c r="CS482" s="19"/>
      <c r="CT482" s="19"/>
      <c r="CU482" s="19"/>
      <c r="CV482" s="19"/>
      <c r="CW482" s="19"/>
      <c r="CX482" s="19"/>
      <c r="CY482" s="19"/>
      <c r="CZ482" s="19"/>
      <c r="DA482" s="19"/>
      <c r="DB482" s="19"/>
      <c r="DC482" s="19"/>
      <c r="DD482" s="19"/>
      <c r="DE482" s="19"/>
      <c r="DF482" s="19"/>
      <c r="DG482" s="19"/>
      <c r="DH482" s="19"/>
      <c r="DI482" s="19"/>
      <c r="DJ482" s="19"/>
      <c r="DK482" s="19"/>
      <c r="DL482" s="19"/>
      <c r="DM482" s="19"/>
      <c r="DN482" s="19"/>
      <c r="DO482" s="19"/>
      <c r="DP482" s="19"/>
      <c r="DQ482" s="19"/>
      <c r="DR482" s="19"/>
      <c r="DS482" s="19"/>
      <c r="DT482" s="23"/>
      <c r="DU482" s="19"/>
      <c r="DV482" s="19"/>
      <c r="DW482" s="23"/>
      <c r="DX482" s="18"/>
      <c r="DY482" s="18"/>
      <c r="DZ482" s="22"/>
      <c r="EA482" s="19"/>
      <c r="EB482" s="19"/>
      <c r="EC482" s="19"/>
      <c r="ED482" s="19"/>
      <c r="EE482" s="19"/>
      <c r="EF482" s="19"/>
      <c r="EG482" s="23"/>
      <c r="EH482" s="18"/>
      <c r="EI482" s="18"/>
      <c r="EJ482" s="18"/>
      <c r="EK482" s="18"/>
      <c r="EL482" s="18"/>
      <c r="EM482" s="18"/>
      <c r="EN482" s="22"/>
      <c r="EO482" s="18"/>
      <c r="EP482" s="18"/>
      <c r="EQ482" s="18"/>
      <c r="ER482" s="18"/>
      <c r="ES482" s="18"/>
      <c r="ET482" s="18"/>
      <c r="EU482" s="22"/>
      <c r="FI482" s="18"/>
      <c r="FJ482" s="18"/>
      <c r="FK482" s="18"/>
      <c r="FL482" s="18"/>
      <c r="FM482" s="18"/>
      <c r="FN482" s="18"/>
      <c r="FO482" s="18"/>
      <c r="FP482" s="18"/>
      <c r="FQ482" s="18"/>
      <c r="FR482" s="18"/>
      <c r="FS482" s="18">
        <v>0.5</v>
      </c>
      <c r="FT482" s="18"/>
      <c r="FU482" s="18"/>
      <c r="FV482" s="58"/>
      <c r="FW482" s="19">
        <v>0.624</v>
      </c>
      <c r="FX482" s="19"/>
      <c r="FY482" s="19"/>
      <c r="FZ482" s="19"/>
      <c r="GA482" s="19"/>
      <c r="GB482" s="19"/>
      <c r="GC482" s="19"/>
      <c r="GD482" s="19"/>
      <c r="GE482" s="19"/>
      <c r="GF482" s="19"/>
      <c r="GG482" s="19"/>
      <c r="GH482" s="19"/>
      <c r="GI482" s="19"/>
      <c r="GJ482" s="19"/>
      <c r="GK482" s="19"/>
      <c r="GL482" s="19"/>
      <c r="GM482" s="19"/>
      <c r="GN482" s="19"/>
      <c r="GO482" s="19"/>
      <c r="GP482" s="19"/>
      <c r="GQ482" s="19"/>
      <c r="GR482" s="19"/>
      <c r="GS482" s="19"/>
      <c r="GT482" s="19"/>
      <c r="GU482" s="19"/>
      <c r="GV482" s="19"/>
      <c r="GW482" s="19">
        <v>1</v>
      </c>
      <c r="GX482" s="19"/>
      <c r="GY482" s="19"/>
      <c r="GZ482" s="59"/>
      <c r="HA482" s="19">
        <v>1</v>
      </c>
      <c r="HB482" s="19"/>
      <c r="HC482" s="19"/>
      <c r="HD482" s="19"/>
      <c r="HE482" s="19"/>
      <c r="HF482" s="19"/>
      <c r="HG482" s="19"/>
      <c r="HH482" s="19"/>
      <c r="HI482" s="19"/>
      <c r="HJ482" s="19"/>
      <c r="HK482" s="19"/>
      <c r="HL482" s="19"/>
      <c r="HM482" s="19"/>
      <c r="HN482" s="19"/>
      <c r="HO482" s="19"/>
      <c r="HP482" s="19"/>
    </row>
    <row r="483" spans="2:224" ht="15.75" thickBot="1" x14ac:dyDescent="0.3">
      <c r="B483">
        <v>1132</v>
      </c>
      <c r="C483">
        <v>404</v>
      </c>
      <c r="D483" s="62">
        <v>44184</v>
      </c>
      <c r="E483" t="s">
        <v>1145</v>
      </c>
      <c r="F483">
        <v>31991728181</v>
      </c>
      <c r="G483">
        <v>0</v>
      </c>
      <c r="H483">
        <v>0</v>
      </c>
      <c r="I483" t="s">
        <v>1146</v>
      </c>
      <c r="J483" t="s">
        <v>20</v>
      </c>
      <c r="K483" t="s">
        <v>90</v>
      </c>
      <c r="M483" t="s">
        <v>2378</v>
      </c>
      <c r="N483" t="s">
        <v>2379</v>
      </c>
      <c r="O483" t="s">
        <v>2381</v>
      </c>
      <c r="P483" t="s">
        <v>2431</v>
      </c>
      <c r="R483">
        <v>266.27999999999997</v>
      </c>
      <c r="S483">
        <v>10</v>
      </c>
      <c r="T483" t="s">
        <v>2395</v>
      </c>
      <c r="Y483" s="18"/>
      <c r="Z483" s="18"/>
      <c r="AA483" s="18"/>
      <c r="AB483" s="18"/>
      <c r="AC483" s="18"/>
      <c r="AD483" s="18"/>
      <c r="AE483" s="18"/>
      <c r="AF483" s="18"/>
      <c r="AG483" s="18"/>
      <c r="AH483">
        <v>2</v>
      </c>
      <c r="AI483" s="18"/>
      <c r="AJ483" s="18"/>
      <c r="AK483" s="18"/>
      <c r="AL483" s="18">
        <v>0.5</v>
      </c>
      <c r="AM483" s="18"/>
      <c r="AN483" s="18"/>
      <c r="AO483" s="18"/>
      <c r="AP483" s="18"/>
      <c r="AQ483" s="18"/>
      <c r="AR483" s="18"/>
      <c r="AS483" s="18"/>
      <c r="AT483" s="18"/>
      <c r="AU483">
        <v>0</v>
      </c>
      <c r="AV483" s="18"/>
      <c r="AW483" s="18"/>
      <c r="AX483" s="18"/>
      <c r="AY483" s="18"/>
      <c r="AZ483" s="18"/>
      <c r="BA483" s="18"/>
      <c r="BB483" s="18">
        <v>0.4</v>
      </c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  <c r="BM483" s="19"/>
      <c r="BN483" s="19"/>
      <c r="BO483" s="19"/>
      <c r="BP483" s="19"/>
      <c r="BQ483" s="19"/>
      <c r="BR483" s="19"/>
      <c r="BS483" s="19"/>
      <c r="BT483" s="19"/>
      <c r="BU483" s="19"/>
      <c r="BV483" s="19">
        <v>2</v>
      </c>
      <c r="BW483" s="19"/>
      <c r="BX483" s="19"/>
      <c r="BY483" s="19"/>
      <c r="BZ483" s="19">
        <v>1</v>
      </c>
      <c r="CA483" s="19"/>
      <c r="CB483" s="19"/>
      <c r="CC483" s="19"/>
      <c r="CD483" s="19"/>
      <c r="CE483" s="19"/>
      <c r="CF483" s="19"/>
      <c r="CG483" s="19"/>
      <c r="CH483" s="19"/>
      <c r="CI483" s="19"/>
      <c r="CJ483" s="19"/>
      <c r="CK483" s="19"/>
      <c r="CL483" s="19"/>
      <c r="CM483" s="19"/>
      <c r="CN483" s="19"/>
      <c r="CO483" s="19"/>
      <c r="CP483" s="19">
        <v>1</v>
      </c>
      <c r="CQ483" s="19"/>
      <c r="CR483" s="19"/>
      <c r="CS483" s="19"/>
      <c r="CT483" s="19"/>
      <c r="CU483" s="19"/>
      <c r="CV483" s="19"/>
      <c r="CW483" s="19"/>
      <c r="CX483" s="19"/>
      <c r="CY483" s="19"/>
      <c r="CZ483" s="19"/>
      <c r="DA483" s="19"/>
      <c r="DB483" s="19"/>
      <c r="DC483" s="19"/>
      <c r="DD483" s="19"/>
      <c r="DE483" s="19"/>
      <c r="DF483" s="19"/>
      <c r="DG483" s="19"/>
      <c r="DH483" s="19"/>
      <c r="DI483" s="19"/>
      <c r="DJ483" s="19"/>
      <c r="DK483" s="19"/>
      <c r="DL483" s="19"/>
      <c r="DM483" s="19"/>
      <c r="DN483" s="19"/>
      <c r="DO483" s="19"/>
      <c r="DP483" s="19"/>
      <c r="DQ483" s="19"/>
      <c r="DR483" s="19"/>
      <c r="DS483" s="19"/>
      <c r="DT483" s="23"/>
      <c r="DU483" s="19"/>
      <c r="DV483" s="19"/>
      <c r="DW483" s="23"/>
      <c r="DX483" s="18"/>
      <c r="DY483" s="18"/>
      <c r="DZ483" s="22"/>
      <c r="EA483" s="19"/>
      <c r="EB483" s="19"/>
      <c r="EC483" s="19"/>
      <c r="ED483" s="19"/>
      <c r="EE483" s="19"/>
      <c r="EF483" s="19"/>
      <c r="EG483" s="23"/>
      <c r="EH483" s="18"/>
      <c r="EI483" s="18"/>
      <c r="EJ483" s="18"/>
      <c r="EK483" s="18"/>
      <c r="EL483" s="18"/>
      <c r="EM483" s="18"/>
      <c r="EN483" s="22"/>
      <c r="EO483" s="18"/>
      <c r="EP483" s="18"/>
      <c r="EQ483" s="18"/>
      <c r="ER483" s="18"/>
      <c r="ES483" s="18"/>
      <c r="ET483" s="18"/>
      <c r="EU483" s="22"/>
      <c r="FC483">
        <v>0.8</v>
      </c>
      <c r="FD483">
        <v>1</v>
      </c>
      <c r="FI483" s="18"/>
      <c r="FJ483" s="18"/>
      <c r="FK483" s="18"/>
      <c r="FL483" s="18"/>
      <c r="FM483" s="18"/>
      <c r="FN483" s="18"/>
      <c r="FO483" s="18"/>
      <c r="FP483" s="18"/>
      <c r="FQ483" s="18"/>
      <c r="FR483" s="18"/>
      <c r="FS483" s="18"/>
      <c r="FT483" s="18"/>
      <c r="FU483" s="18"/>
      <c r="FV483" s="58"/>
      <c r="FW483" s="19"/>
      <c r="FX483" s="19"/>
      <c r="FY483" s="19">
        <v>2.4</v>
      </c>
      <c r="FZ483" s="19"/>
      <c r="GA483" s="19"/>
      <c r="GB483" s="19"/>
      <c r="GC483" s="19"/>
      <c r="GD483" s="19"/>
      <c r="GE483" s="19"/>
      <c r="GF483" s="19"/>
      <c r="GG483" s="19"/>
      <c r="GH483" s="19"/>
      <c r="GI483" s="19"/>
      <c r="GJ483" s="19"/>
      <c r="GK483" s="19"/>
      <c r="GL483" s="19"/>
      <c r="GM483" s="19"/>
      <c r="GN483" s="19"/>
      <c r="GO483" s="19"/>
      <c r="GP483" s="19"/>
      <c r="GQ483" s="19"/>
      <c r="GR483" s="19"/>
      <c r="GS483" s="19"/>
      <c r="GT483" s="19"/>
      <c r="GU483" s="19"/>
      <c r="GV483" s="19"/>
      <c r="GW483" s="19"/>
      <c r="GX483" s="19"/>
      <c r="GY483" s="19"/>
      <c r="GZ483" s="59"/>
      <c r="HA483" s="19"/>
      <c r="HB483" s="19"/>
      <c r="HC483" s="19">
        <v>2</v>
      </c>
      <c r="HD483" s="19"/>
      <c r="HE483" s="19"/>
      <c r="HF483" s="19"/>
      <c r="HG483" s="19"/>
      <c r="HH483" s="19"/>
      <c r="HI483" s="19"/>
      <c r="HJ483" s="19"/>
      <c r="HK483" s="19"/>
      <c r="HL483" s="19"/>
      <c r="HM483" s="19"/>
      <c r="HN483" s="19"/>
      <c r="HO483" s="19"/>
      <c r="HP483" s="19"/>
    </row>
    <row r="484" spans="2:224" ht="15.75" thickBot="1" x14ac:dyDescent="0.3">
      <c r="B484">
        <v>1120</v>
      </c>
      <c r="C484">
        <v>521</v>
      </c>
      <c r="D484" s="62">
        <v>44183</v>
      </c>
      <c r="E484" t="s">
        <v>887</v>
      </c>
      <c r="F484">
        <v>31983262778</v>
      </c>
      <c r="G484">
        <v>0</v>
      </c>
      <c r="H484">
        <v>0</v>
      </c>
      <c r="I484" t="s">
        <v>211</v>
      </c>
      <c r="J484" t="s">
        <v>20</v>
      </c>
      <c r="K484" t="s">
        <v>164</v>
      </c>
      <c r="L484" t="s">
        <v>211</v>
      </c>
      <c r="M484" t="s">
        <v>2378</v>
      </c>
      <c r="N484" t="s">
        <v>2403</v>
      </c>
      <c r="O484" t="s">
        <v>2381</v>
      </c>
      <c r="P484" t="s">
        <v>2431</v>
      </c>
      <c r="R484">
        <v>374.87</v>
      </c>
      <c r="S484">
        <v>10</v>
      </c>
      <c r="T484" t="s">
        <v>2395</v>
      </c>
      <c r="Y484" s="18"/>
      <c r="Z484" s="18"/>
      <c r="AA484" s="18"/>
      <c r="AB484" s="18"/>
      <c r="AC484" s="18"/>
      <c r="AD484" s="18">
        <v>1</v>
      </c>
      <c r="AE484" s="18">
        <v>0.5</v>
      </c>
      <c r="AF484" s="18"/>
      <c r="AG484" s="18"/>
      <c r="AH484">
        <v>3</v>
      </c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>
        <v>0</v>
      </c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  <c r="BM484" s="19"/>
      <c r="BN484" s="19"/>
      <c r="BO484" s="19"/>
      <c r="BP484" s="19"/>
      <c r="BQ484" s="19"/>
      <c r="BR484" s="19">
        <v>2</v>
      </c>
      <c r="BS484" s="19">
        <v>1</v>
      </c>
      <c r="BT484" s="19"/>
      <c r="BU484" s="19"/>
      <c r="BV484" s="19">
        <v>3</v>
      </c>
      <c r="BW484" s="19"/>
      <c r="BX484" s="19"/>
      <c r="BY484" s="19"/>
      <c r="BZ484" s="19"/>
      <c r="CA484" s="19"/>
      <c r="CB484" s="19"/>
      <c r="CC484" s="19"/>
      <c r="CD484" s="19"/>
      <c r="CE484" s="19"/>
      <c r="CF484" s="19"/>
      <c r="CG484" s="19"/>
      <c r="CH484" s="19"/>
      <c r="CI484" s="19"/>
      <c r="CJ484" s="19"/>
      <c r="CK484" s="19"/>
      <c r="CL484" s="19"/>
      <c r="CM484" s="19"/>
      <c r="CN484" s="19"/>
      <c r="CO484" s="19"/>
      <c r="CP484" s="19"/>
      <c r="CQ484" s="19"/>
      <c r="CR484" s="19"/>
      <c r="CS484" s="19"/>
      <c r="CT484" s="19"/>
      <c r="CU484" s="19"/>
      <c r="CV484" s="19"/>
      <c r="CW484" s="19"/>
      <c r="CX484" s="19"/>
      <c r="CY484" s="19"/>
      <c r="CZ484" s="19"/>
      <c r="DA484" s="19"/>
      <c r="DB484" s="19"/>
      <c r="DC484" s="19"/>
      <c r="DD484" s="19"/>
      <c r="DE484" s="19"/>
      <c r="DF484" s="19"/>
      <c r="DG484" s="19"/>
      <c r="DH484" s="19"/>
      <c r="DI484" s="19"/>
      <c r="DJ484" s="19"/>
      <c r="DK484" s="19"/>
      <c r="DL484" s="19"/>
      <c r="DM484" s="19"/>
      <c r="DN484" s="19"/>
      <c r="DO484" s="19"/>
      <c r="DP484" s="19"/>
      <c r="DQ484" s="19"/>
      <c r="DR484" s="19"/>
      <c r="DS484" s="19"/>
      <c r="DT484" s="23"/>
      <c r="DU484" s="19"/>
      <c r="DV484" s="19"/>
      <c r="DW484" s="23"/>
      <c r="DX484" s="18"/>
      <c r="DY484" s="18"/>
      <c r="DZ484" s="22"/>
      <c r="EA484" s="19"/>
      <c r="EB484" s="19"/>
      <c r="EC484" s="19"/>
      <c r="ED484" s="19"/>
      <c r="EE484" s="19"/>
      <c r="EF484" s="19"/>
      <c r="EG484" s="23"/>
      <c r="EH484" s="18"/>
      <c r="EI484" s="18"/>
      <c r="EJ484" s="18"/>
      <c r="EK484" s="18"/>
      <c r="EL484" s="18"/>
      <c r="EM484" s="18"/>
      <c r="EN484" s="22"/>
      <c r="EO484" s="18"/>
      <c r="EP484" s="18"/>
      <c r="EQ484" s="18"/>
      <c r="ER484" s="18"/>
      <c r="ES484" s="18"/>
      <c r="ET484" s="18"/>
      <c r="EU484" s="22"/>
      <c r="FC484">
        <v>0.98799999999999999</v>
      </c>
      <c r="FD484">
        <v>1</v>
      </c>
      <c r="FI484" s="18"/>
      <c r="FJ484" s="18"/>
      <c r="FK484" s="18"/>
      <c r="FL484" s="18"/>
      <c r="FM484" s="18"/>
      <c r="FN484" s="18"/>
      <c r="FO484" s="18"/>
      <c r="FP484" s="18"/>
      <c r="FQ484" s="18"/>
      <c r="FR484" s="18"/>
      <c r="FS484" s="18"/>
      <c r="FT484" s="18"/>
      <c r="FU484" s="18"/>
      <c r="FV484" s="58"/>
      <c r="FW484" s="19"/>
      <c r="FX484" s="19">
        <v>1.1200000000000001</v>
      </c>
      <c r="FY484" s="19">
        <v>2.4</v>
      </c>
      <c r="FZ484" s="19"/>
      <c r="GA484" s="19"/>
      <c r="GB484" s="19"/>
      <c r="GC484" s="19"/>
      <c r="GD484" s="19"/>
      <c r="GE484" s="19"/>
      <c r="GF484" s="19"/>
      <c r="GG484" s="19"/>
      <c r="GH484" s="19"/>
      <c r="GI484" s="19"/>
      <c r="GJ484" s="19"/>
      <c r="GK484" s="19"/>
      <c r="GL484" s="19"/>
      <c r="GM484" s="19"/>
      <c r="GN484" s="19"/>
      <c r="GO484" s="19"/>
      <c r="GP484" s="19"/>
      <c r="GQ484" s="19"/>
      <c r="GR484" s="19"/>
      <c r="GS484" s="19"/>
      <c r="GT484" s="19"/>
      <c r="GU484" s="19"/>
      <c r="GV484" s="19"/>
      <c r="GW484" s="19"/>
      <c r="GX484" s="19"/>
      <c r="GY484" s="19"/>
      <c r="GZ484" s="59"/>
      <c r="HA484" s="19"/>
      <c r="HB484" s="19">
        <v>1</v>
      </c>
      <c r="HC484" s="19">
        <v>2</v>
      </c>
      <c r="HD484" s="19"/>
      <c r="HE484" s="19"/>
      <c r="HF484" s="19"/>
      <c r="HG484" s="19"/>
      <c r="HH484" s="19"/>
      <c r="HI484" s="19"/>
      <c r="HJ484" s="19"/>
      <c r="HK484" s="19"/>
      <c r="HL484" s="19"/>
      <c r="HM484" s="19"/>
      <c r="HN484" s="19"/>
      <c r="HO484" s="19"/>
      <c r="HP484" s="19"/>
    </row>
    <row r="485" spans="2:224" ht="15.75" thickBot="1" x14ac:dyDescent="0.3">
      <c r="B485">
        <v>1119</v>
      </c>
      <c r="C485">
        <v>972</v>
      </c>
      <c r="D485" s="62">
        <v>44183</v>
      </c>
      <c r="E485" t="s">
        <v>3201</v>
      </c>
      <c r="F485">
        <v>35997602403</v>
      </c>
      <c r="G485">
        <v>0</v>
      </c>
      <c r="H485">
        <v>0</v>
      </c>
      <c r="I485" t="s">
        <v>71</v>
      </c>
      <c r="J485" t="s">
        <v>20</v>
      </c>
      <c r="K485" t="s">
        <v>218</v>
      </c>
      <c r="M485" t="s">
        <v>2378</v>
      </c>
      <c r="N485" t="s">
        <v>2379</v>
      </c>
      <c r="O485" t="s">
        <v>2381</v>
      </c>
      <c r="P485">
        <v>10</v>
      </c>
      <c r="R485">
        <v>219.8</v>
      </c>
      <c r="S485">
        <v>10</v>
      </c>
      <c r="T485" t="s">
        <v>2395</v>
      </c>
      <c r="Y485" s="18"/>
      <c r="Z485" s="18"/>
      <c r="AA485" s="18"/>
      <c r="AB485" s="18"/>
      <c r="AC485" s="18"/>
      <c r="AD485" s="18">
        <v>0.5</v>
      </c>
      <c r="AE485" s="18"/>
      <c r="AF485" s="18">
        <v>1</v>
      </c>
      <c r="AG485" s="18"/>
      <c r="AH485">
        <v>2</v>
      </c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>
        <v>0</v>
      </c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  <c r="BM485" s="19"/>
      <c r="BN485" s="19"/>
      <c r="BO485" s="19"/>
      <c r="BP485" s="19"/>
      <c r="BQ485" s="19"/>
      <c r="BR485" s="19">
        <v>1</v>
      </c>
      <c r="BS485" s="19"/>
      <c r="BT485" s="19">
        <v>1</v>
      </c>
      <c r="BU485" s="19"/>
      <c r="BV485" s="19">
        <v>2</v>
      </c>
      <c r="BW485" s="19"/>
      <c r="BX485" s="19"/>
      <c r="BY485" s="19"/>
      <c r="BZ485" s="19"/>
      <c r="CA485" s="19"/>
      <c r="CB485" s="19"/>
      <c r="CC485" s="19"/>
      <c r="CD485" s="19"/>
      <c r="CE485" s="19"/>
      <c r="CF485" s="19"/>
      <c r="CG485" s="19"/>
      <c r="CH485" s="19"/>
      <c r="CI485" s="19"/>
      <c r="CJ485" s="19"/>
      <c r="CK485" s="19"/>
      <c r="CL485" s="19"/>
      <c r="CM485" s="19"/>
      <c r="CN485" s="19"/>
      <c r="CO485" s="19"/>
      <c r="CP485" s="19"/>
      <c r="CQ485" s="19"/>
      <c r="CR485" s="19"/>
      <c r="CS485" s="19"/>
      <c r="CT485" s="19"/>
      <c r="CU485" s="19"/>
      <c r="CV485" s="19"/>
      <c r="CW485" s="19"/>
      <c r="CX485" s="19"/>
      <c r="CY485" s="19"/>
      <c r="CZ485" s="19"/>
      <c r="DA485" s="19"/>
      <c r="DB485" s="19"/>
      <c r="DC485" s="19"/>
      <c r="DD485" s="19"/>
      <c r="DE485" s="19"/>
      <c r="DF485" s="19"/>
      <c r="DG485" s="19"/>
      <c r="DH485" s="19"/>
      <c r="DI485" s="19"/>
      <c r="DJ485" s="19"/>
      <c r="DK485" s="19"/>
      <c r="DL485" s="19"/>
      <c r="DM485" s="19"/>
      <c r="DN485" s="19"/>
      <c r="DO485" s="19"/>
      <c r="DP485" s="19"/>
      <c r="DQ485" s="19"/>
      <c r="DR485" s="19"/>
      <c r="DS485" s="19"/>
      <c r="DT485" s="23"/>
      <c r="DU485" s="19"/>
      <c r="DV485" s="19"/>
      <c r="DW485" s="23"/>
      <c r="DX485" s="18"/>
      <c r="DY485" s="18"/>
      <c r="DZ485" s="22"/>
      <c r="EA485" s="19"/>
      <c r="EB485" s="19"/>
      <c r="EC485" s="19"/>
      <c r="ED485" s="19"/>
      <c r="EE485" s="19"/>
      <c r="EF485" s="19"/>
      <c r="EG485" s="23"/>
      <c r="EH485" s="18"/>
      <c r="EI485" s="18"/>
      <c r="EJ485" s="18"/>
      <c r="EK485" s="18"/>
      <c r="EL485" s="18"/>
      <c r="EM485" s="18"/>
      <c r="EN485" s="22"/>
      <c r="EO485" s="18"/>
      <c r="EP485" s="18"/>
      <c r="EQ485" s="18"/>
      <c r="ER485" s="18"/>
      <c r="ES485" s="18"/>
      <c r="ET485" s="18"/>
      <c r="EU485" s="22"/>
      <c r="FI485" s="18"/>
      <c r="FJ485" s="18"/>
      <c r="FK485" s="18"/>
      <c r="FL485" s="18"/>
      <c r="FM485" s="18"/>
      <c r="FN485" s="18"/>
      <c r="FO485" s="18"/>
      <c r="FP485" s="18"/>
      <c r="FQ485" s="18"/>
      <c r="FR485" s="18"/>
      <c r="FS485" s="18"/>
      <c r="FT485" s="18"/>
      <c r="FU485" s="18"/>
      <c r="FV485" s="58"/>
      <c r="FW485" s="19"/>
      <c r="FX485" s="19">
        <v>0.8</v>
      </c>
      <c r="FY485" s="19">
        <v>0.89600000000000002</v>
      </c>
      <c r="FZ485" s="19"/>
      <c r="GA485" s="19"/>
      <c r="GB485" s="19"/>
      <c r="GC485" s="19"/>
      <c r="GD485" s="19"/>
      <c r="GE485" s="19"/>
      <c r="GF485" s="19"/>
      <c r="GG485" s="19"/>
      <c r="GH485" s="19"/>
      <c r="GI485" s="19"/>
      <c r="GJ485" s="19"/>
      <c r="GK485" s="19"/>
      <c r="GL485" s="19"/>
      <c r="GM485" s="19"/>
      <c r="GN485" s="19"/>
      <c r="GO485" s="19"/>
      <c r="GP485" s="19"/>
      <c r="GQ485" s="19"/>
      <c r="GR485" s="19"/>
      <c r="GS485" s="19"/>
      <c r="GT485" s="19"/>
      <c r="GU485" s="19"/>
      <c r="GV485" s="19"/>
      <c r="GW485" s="19"/>
      <c r="GX485" s="19"/>
      <c r="GY485" s="19"/>
      <c r="GZ485" s="59"/>
      <c r="HA485" s="19"/>
      <c r="HB485" s="19">
        <v>1</v>
      </c>
      <c r="HC485" s="19">
        <v>1</v>
      </c>
      <c r="HD485" s="19"/>
      <c r="HE485" s="19"/>
      <c r="HF485" s="19"/>
      <c r="HG485" s="19"/>
      <c r="HH485" s="19"/>
      <c r="HI485" s="19"/>
      <c r="HJ485" s="19"/>
      <c r="HK485" s="19"/>
      <c r="HL485" s="19"/>
      <c r="HM485" s="19"/>
      <c r="HN485" s="19"/>
      <c r="HO485" s="19"/>
      <c r="HP485" s="19"/>
    </row>
    <row r="486" spans="2:224" ht="15.75" thickBot="1" x14ac:dyDescent="0.3">
      <c r="B486">
        <v>1116</v>
      </c>
      <c r="C486">
        <v>972</v>
      </c>
      <c r="D486" s="62">
        <v>44183</v>
      </c>
      <c r="E486" t="s">
        <v>3201</v>
      </c>
      <c r="F486">
        <v>35997602403</v>
      </c>
      <c r="G486">
        <v>0</v>
      </c>
      <c r="H486">
        <v>0</v>
      </c>
      <c r="I486" t="s">
        <v>71</v>
      </c>
      <c r="J486" t="s">
        <v>20</v>
      </c>
      <c r="K486" t="s">
        <v>218</v>
      </c>
      <c r="M486" t="s">
        <v>2378</v>
      </c>
      <c r="N486" t="s">
        <v>2379</v>
      </c>
      <c r="O486" t="s">
        <v>2381</v>
      </c>
      <c r="P486">
        <v>10</v>
      </c>
      <c r="R486">
        <v>219.8</v>
      </c>
      <c r="S486">
        <v>10</v>
      </c>
      <c r="T486" t="s">
        <v>2395</v>
      </c>
      <c r="Y486" s="18"/>
      <c r="Z486" s="18"/>
      <c r="AA486" s="18"/>
      <c r="AB486" s="18"/>
      <c r="AC486" s="18"/>
      <c r="AD486" s="18">
        <v>0.5</v>
      </c>
      <c r="AE486" s="18"/>
      <c r="AF486" s="18"/>
      <c r="AG486" s="18">
        <v>1</v>
      </c>
      <c r="AH486">
        <v>2</v>
      </c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>
        <v>0</v>
      </c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  <c r="BM486" s="19"/>
      <c r="BN486" s="19"/>
      <c r="BO486" s="19"/>
      <c r="BP486" s="19"/>
      <c r="BQ486" s="19"/>
      <c r="BR486" s="19">
        <v>1</v>
      </c>
      <c r="BS486" s="19"/>
      <c r="BT486" s="19"/>
      <c r="BU486" s="19">
        <v>1</v>
      </c>
      <c r="BV486" s="19">
        <v>2</v>
      </c>
      <c r="BW486" s="19"/>
      <c r="BX486" s="19"/>
      <c r="BY486" s="19"/>
      <c r="BZ486" s="19"/>
      <c r="CA486" s="19"/>
      <c r="CB486" s="19"/>
      <c r="CC486" s="19"/>
      <c r="CD486" s="19"/>
      <c r="CE486" s="19"/>
      <c r="CF486" s="19"/>
      <c r="CG486" s="19"/>
      <c r="CH486" s="19"/>
      <c r="CI486" s="19"/>
      <c r="CJ486" s="19"/>
      <c r="CK486" s="19"/>
      <c r="CL486" s="19"/>
      <c r="CM486" s="19"/>
      <c r="CN486" s="19"/>
      <c r="CO486" s="19"/>
      <c r="CP486" s="19"/>
      <c r="CQ486" s="19"/>
      <c r="CR486" s="19"/>
      <c r="CS486" s="19"/>
      <c r="CT486" s="19"/>
      <c r="CU486" s="19"/>
      <c r="CV486" s="19"/>
      <c r="CW486" s="19"/>
      <c r="CX486" s="19"/>
      <c r="CY486" s="19"/>
      <c r="CZ486" s="19"/>
      <c r="DA486" s="19"/>
      <c r="DB486" s="19"/>
      <c r="DC486" s="19"/>
      <c r="DD486" s="19"/>
      <c r="DE486" s="19"/>
      <c r="DF486" s="19"/>
      <c r="DG486" s="19"/>
      <c r="DH486" s="19"/>
      <c r="DI486" s="19"/>
      <c r="DJ486" s="19"/>
      <c r="DK486" s="19"/>
      <c r="DL486" s="19"/>
      <c r="DM486" s="19"/>
      <c r="DN486" s="19"/>
      <c r="DO486" s="19"/>
      <c r="DP486" s="19"/>
      <c r="DQ486" s="19"/>
      <c r="DR486" s="19"/>
      <c r="DS486" s="19"/>
      <c r="DT486" s="23"/>
      <c r="DU486" s="19"/>
      <c r="DV486" s="19"/>
      <c r="DW486" s="23"/>
      <c r="DX486" s="18"/>
      <c r="DY486" s="18"/>
      <c r="DZ486" s="22"/>
      <c r="EA486" s="19"/>
      <c r="EB486" s="19"/>
      <c r="EC486" s="19"/>
      <c r="ED486" s="19"/>
      <c r="EE486" s="19"/>
      <c r="EF486" s="19"/>
      <c r="EG486" s="23"/>
      <c r="EH486" s="18"/>
      <c r="EI486" s="18"/>
      <c r="EJ486" s="18"/>
      <c r="EK486" s="18"/>
      <c r="EL486" s="18"/>
      <c r="EM486" s="18"/>
      <c r="EN486" s="22"/>
      <c r="EO486" s="18"/>
      <c r="EP486" s="18"/>
      <c r="EQ486" s="18"/>
      <c r="ER486" s="18"/>
      <c r="ES486" s="18"/>
      <c r="ET486" s="18"/>
      <c r="EU486" s="22"/>
      <c r="FI486" s="18"/>
      <c r="FJ486" s="18"/>
      <c r="FK486" s="18"/>
      <c r="FL486" s="18"/>
      <c r="FM486" s="18"/>
      <c r="FN486" s="18"/>
      <c r="FO486" s="18"/>
      <c r="FP486" s="18"/>
      <c r="FQ486" s="18"/>
      <c r="FR486" s="18"/>
      <c r="FS486" s="18"/>
      <c r="FT486" s="18"/>
      <c r="FU486" s="18"/>
      <c r="FV486" s="58"/>
      <c r="FW486" s="19"/>
      <c r="FX486" s="19">
        <v>1.07</v>
      </c>
      <c r="FY486" s="19">
        <v>0.998</v>
      </c>
      <c r="FZ486" s="19"/>
      <c r="GA486" s="19"/>
      <c r="GB486" s="19"/>
      <c r="GC486" s="19"/>
      <c r="GD486" s="19"/>
      <c r="GE486" s="19"/>
      <c r="GF486" s="19"/>
      <c r="GG486" s="19"/>
      <c r="GH486" s="19"/>
      <c r="GI486" s="19"/>
      <c r="GJ486" s="19"/>
      <c r="GK486" s="19"/>
      <c r="GL486" s="19"/>
      <c r="GM486" s="19"/>
      <c r="GN486" s="19"/>
      <c r="GO486" s="19"/>
      <c r="GP486" s="19"/>
      <c r="GQ486" s="19"/>
      <c r="GR486" s="19"/>
      <c r="GS486" s="19"/>
      <c r="GT486" s="19"/>
      <c r="GU486" s="19"/>
      <c r="GV486" s="19"/>
      <c r="GW486" s="19"/>
      <c r="GX486" s="19"/>
      <c r="GY486" s="19"/>
      <c r="GZ486" s="59"/>
      <c r="HA486" s="19"/>
      <c r="HB486" s="19">
        <v>1</v>
      </c>
      <c r="HC486" s="19">
        <v>1</v>
      </c>
      <c r="HD486" s="19"/>
      <c r="HE486" s="19"/>
      <c r="HF486" s="19"/>
      <c r="HG486" s="19"/>
      <c r="HH486" s="19"/>
      <c r="HI486" s="19"/>
      <c r="HJ486" s="19"/>
      <c r="HK486" s="19"/>
      <c r="HL486" s="19"/>
      <c r="HM486" s="19"/>
      <c r="HN486" s="19"/>
      <c r="HO486" s="19"/>
      <c r="HP486" s="19"/>
    </row>
    <row r="487" spans="2:224" ht="15.75" thickBot="1" x14ac:dyDescent="0.3">
      <c r="B487">
        <v>1112</v>
      </c>
      <c r="C487">
        <v>970</v>
      </c>
      <c r="D487" s="62">
        <v>44183</v>
      </c>
      <c r="E487" t="s">
        <v>3197</v>
      </c>
      <c r="F487">
        <v>31992094214</v>
      </c>
      <c r="G487">
        <v>0</v>
      </c>
      <c r="H487">
        <v>0</v>
      </c>
      <c r="I487">
        <v>0</v>
      </c>
      <c r="J487">
        <v>0</v>
      </c>
      <c r="K487">
        <v>0</v>
      </c>
      <c r="M487" t="s">
        <v>2378</v>
      </c>
      <c r="N487" t="s">
        <v>617</v>
      </c>
      <c r="O487" t="s">
        <v>2381</v>
      </c>
      <c r="P487">
        <v>20</v>
      </c>
      <c r="R487">
        <v>629.79999999999995</v>
      </c>
      <c r="S487">
        <v>10</v>
      </c>
      <c r="T487" t="s">
        <v>2395</v>
      </c>
      <c r="Y487" s="18"/>
      <c r="Z487" s="18"/>
      <c r="AA487" s="18"/>
      <c r="AB487" s="18"/>
      <c r="AC487" s="18"/>
      <c r="AD487" s="18">
        <v>2</v>
      </c>
      <c r="AE487" s="18">
        <v>1</v>
      </c>
      <c r="AF487" s="18"/>
      <c r="AG487" s="18">
        <v>2</v>
      </c>
      <c r="AH487">
        <v>2</v>
      </c>
      <c r="AI487" s="18"/>
      <c r="AJ487" s="18"/>
      <c r="AK487" s="18"/>
      <c r="AL487" s="18">
        <v>1</v>
      </c>
      <c r="AM487" s="18"/>
      <c r="AN487" s="18"/>
      <c r="AO487" s="18"/>
      <c r="AP487" s="18"/>
      <c r="AQ487" s="18"/>
      <c r="AR487" s="18"/>
      <c r="AS487" s="18"/>
      <c r="AT487" s="18"/>
      <c r="AU487">
        <v>0</v>
      </c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  <c r="BM487" s="19"/>
      <c r="BN487" s="19"/>
      <c r="BO487" s="19"/>
      <c r="BP487" s="19"/>
      <c r="BQ487" s="19"/>
      <c r="BR487" s="19">
        <v>4</v>
      </c>
      <c r="BS487" s="19">
        <v>2</v>
      </c>
      <c r="BT487" s="19"/>
      <c r="BU487" s="19">
        <v>2</v>
      </c>
      <c r="BV487" s="19">
        <v>2</v>
      </c>
      <c r="BW487" s="19"/>
      <c r="BX487" s="19"/>
      <c r="BY487" s="19"/>
      <c r="BZ487" s="19">
        <v>2</v>
      </c>
      <c r="CA487" s="19"/>
      <c r="CB487" s="19"/>
      <c r="CC487" s="19"/>
      <c r="CD487" s="19"/>
      <c r="CE487" s="19"/>
      <c r="CF487" s="19"/>
      <c r="CG487" s="19"/>
      <c r="CH487" s="19"/>
      <c r="CI487" s="19"/>
      <c r="CJ487" s="19"/>
      <c r="CK487" s="19"/>
      <c r="CL487" s="19"/>
      <c r="CM487" s="19"/>
      <c r="CN487" s="19"/>
      <c r="CO487" s="19"/>
      <c r="CP487" s="19"/>
      <c r="CQ487" s="19"/>
      <c r="CR487" s="19"/>
      <c r="CS487" s="19"/>
      <c r="CT487" s="19"/>
      <c r="CU487" s="19"/>
      <c r="CV487" s="19"/>
      <c r="CW487" s="19"/>
      <c r="CX487" s="19"/>
      <c r="CY487" s="19"/>
      <c r="CZ487" s="19"/>
      <c r="DA487" s="19"/>
      <c r="DB487" s="19"/>
      <c r="DC487" s="19"/>
      <c r="DD487" s="19"/>
      <c r="DE487" s="19"/>
      <c r="DF487" s="19"/>
      <c r="DG487" s="19"/>
      <c r="DH487" s="19"/>
      <c r="DI487" s="19"/>
      <c r="DJ487" s="19"/>
      <c r="DK487" s="19"/>
      <c r="DL487" s="19"/>
      <c r="DM487" s="19"/>
      <c r="DN487" s="19"/>
      <c r="DO487" s="19"/>
      <c r="DP487" s="19"/>
      <c r="DQ487" s="19"/>
      <c r="DR487" s="19"/>
      <c r="DS487" s="19"/>
      <c r="DT487" s="23"/>
      <c r="DU487" s="19"/>
      <c r="DV487" s="19"/>
      <c r="DW487" s="23"/>
      <c r="DX487" s="18"/>
      <c r="DY487" s="18"/>
      <c r="DZ487" s="22"/>
      <c r="EA487" s="19"/>
      <c r="EB487" s="19"/>
      <c r="EC487" s="19"/>
      <c r="ED487" s="19"/>
      <c r="EE487" s="19"/>
      <c r="EF487" s="19"/>
      <c r="EG487" s="23"/>
      <c r="EH487" s="18"/>
      <c r="EI487" s="18"/>
      <c r="EJ487" s="18"/>
      <c r="EK487" s="18"/>
      <c r="EL487" s="18"/>
      <c r="EM487" s="18"/>
      <c r="EN487" s="22"/>
      <c r="EO487" s="18"/>
      <c r="EP487" s="18"/>
      <c r="EQ487" s="18"/>
      <c r="ER487" s="18"/>
      <c r="ES487" s="18"/>
      <c r="ET487" s="18"/>
      <c r="EU487" s="22"/>
      <c r="FC487">
        <v>1.6779999999999999</v>
      </c>
      <c r="FD487">
        <v>2</v>
      </c>
      <c r="FI487" s="18"/>
      <c r="FJ487" s="18"/>
      <c r="FK487" s="18"/>
      <c r="FL487" s="18"/>
      <c r="FM487" s="18"/>
      <c r="FN487" s="18"/>
      <c r="FO487" s="18"/>
      <c r="FP487" s="18"/>
      <c r="FQ487" s="18"/>
      <c r="FR487" s="18"/>
      <c r="FS487" s="18"/>
      <c r="FT487" s="18"/>
      <c r="FU487" s="18">
        <v>1.1180000000000001</v>
      </c>
      <c r="FV487" s="58"/>
      <c r="FW487" s="19"/>
      <c r="FX487" s="19">
        <v>2.19</v>
      </c>
      <c r="FY487" s="19">
        <v>2.1720000000000002</v>
      </c>
      <c r="FZ487" s="19">
        <v>1.052</v>
      </c>
      <c r="GA487" s="19"/>
      <c r="GB487" s="19"/>
      <c r="GC487" s="19"/>
      <c r="GD487" s="19"/>
      <c r="GE487" s="19"/>
      <c r="GF487" s="19"/>
      <c r="GG487" s="19"/>
      <c r="GH487" s="19"/>
      <c r="GI487" s="19"/>
      <c r="GJ487" s="19"/>
      <c r="GK487" s="19"/>
      <c r="GL487" s="19"/>
      <c r="GM487" s="19"/>
      <c r="GN487" s="19"/>
      <c r="GO487" s="19"/>
      <c r="GP487" s="19"/>
      <c r="GQ487" s="19"/>
      <c r="GR487" s="19"/>
      <c r="GS487" s="19"/>
      <c r="GT487" s="19"/>
      <c r="GU487" s="19"/>
      <c r="GV487" s="19"/>
      <c r="GW487" s="19"/>
      <c r="GX487" s="19"/>
      <c r="GY487" s="19">
        <v>1</v>
      </c>
      <c r="GZ487" s="59"/>
      <c r="HA487" s="19"/>
      <c r="HB487" s="19">
        <v>2</v>
      </c>
      <c r="HC487" s="19">
        <v>2</v>
      </c>
      <c r="HD487" s="19">
        <v>1</v>
      </c>
      <c r="HE487" s="19"/>
      <c r="HF487" s="19"/>
      <c r="HG487" s="19"/>
      <c r="HH487" s="19"/>
      <c r="HI487" s="19"/>
      <c r="HJ487" s="19"/>
      <c r="HK487" s="19"/>
      <c r="HL487" s="19"/>
      <c r="HM487" s="19"/>
      <c r="HN487" s="19"/>
      <c r="HO487" s="19"/>
      <c r="HP487" s="19"/>
    </row>
    <row r="488" spans="2:224" ht="15.75" thickBot="1" x14ac:dyDescent="0.3">
      <c r="B488">
        <v>1098</v>
      </c>
      <c r="C488">
        <v>701</v>
      </c>
      <c r="D488" s="62">
        <v>44176</v>
      </c>
      <c r="E488" t="s">
        <v>425</v>
      </c>
      <c r="F488">
        <v>31991745568</v>
      </c>
      <c r="G488" t="s">
        <v>426</v>
      </c>
      <c r="H488">
        <v>0</v>
      </c>
      <c r="I488" t="s">
        <v>427</v>
      </c>
      <c r="J488" t="s">
        <v>20</v>
      </c>
      <c r="K488" t="s">
        <v>428</v>
      </c>
      <c r="L488" t="s">
        <v>233</v>
      </c>
      <c r="M488" t="s">
        <v>2378</v>
      </c>
      <c r="N488" t="s">
        <v>2378</v>
      </c>
      <c r="O488" t="s">
        <v>2381</v>
      </c>
      <c r="P488" t="s">
        <v>2431</v>
      </c>
      <c r="R488">
        <v>171.19</v>
      </c>
      <c r="S488">
        <v>10</v>
      </c>
      <c r="T488" t="s">
        <v>2420</v>
      </c>
      <c r="Y488" s="18"/>
      <c r="Z488" s="18"/>
      <c r="AA488" s="18"/>
      <c r="AB488" s="18"/>
      <c r="AC488" s="18"/>
      <c r="AD488" s="18">
        <v>0.5</v>
      </c>
      <c r="AE488" s="18"/>
      <c r="AF488" s="18"/>
      <c r="AG488" s="18"/>
      <c r="AH488">
        <v>1</v>
      </c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>
        <v>0</v>
      </c>
      <c r="AV488" s="18"/>
      <c r="AW488" s="18"/>
      <c r="AX488" s="18">
        <v>1.052</v>
      </c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9"/>
      <c r="BN488" s="19"/>
      <c r="BO488" s="19"/>
      <c r="BP488" s="19"/>
      <c r="BQ488" s="19"/>
      <c r="BR488" s="19">
        <v>1</v>
      </c>
      <c r="BS488" s="19"/>
      <c r="BT488" s="19"/>
      <c r="BU488" s="19"/>
      <c r="BV488" s="19">
        <v>1</v>
      </c>
      <c r="BW488" s="19"/>
      <c r="BX488" s="19"/>
      <c r="BY488" s="19"/>
      <c r="BZ488" s="19"/>
      <c r="CA488" s="19"/>
      <c r="CB488" s="19"/>
      <c r="CC488" s="19"/>
      <c r="CD488" s="19"/>
      <c r="CE488" s="19"/>
      <c r="CF488" s="19"/>
      <c r="CG488" s="19"/>
      <c r="CH488" s="19"/>
      <c r="CI488" s="19"/>
      <c r="CJ488" s="19"/>
      <c r="CK488" s="19"/>
      <c r="CL488" s="19">
        <v>1</v>
      </c>
      <c r="CM488" s="19"/>
      <c r="CN488" s="19"/>
      <c r="CO488" s="19"/>
      <c r="CP488" s="19"/>
      <c r="CQ488" s="19"/>
      <c r="CR488" s="19"/>
      <c r="CS488" s="19"/>
      <c r="CT488" s="19"/>
      <c r="CU488" s="19"/>
      <c r="CV488" s="19"/>
      <c r="CW488" s="19"/>
      <c r="CX488" s="19"/>
      <c r="CY488" s="19"/>
      <c r="CZ488" s="19"/>
      <c r="DA488" s="19"/>
      <c r="DB488" s="19"/>
      <c r="DC488" s="19"/>
      <c r="DD488" s="19"/>
      <c r="DE488" s="19"/>
      <c r="DF488" s="19"/>
      <c r="DG488" s="19"/>
      <c r="DH488" s="19"/>
      <c r="DI488" s="19"/>
      <c r="DJ488" s="19"/>
      <c r="DK488" s="19"/>
      <c r="DL488" s="19"/>
      <c r="DM488" s="19"/>
      <c r="DN488" s="19"/>
      <c r="DO488" s="19"/>
      <c r="DP488" s="19"/>
      <c r="DQ488" s="19"/>
      <c r="DR488" s="19"/>
      <c r="DS488" s="19"/>
      <c r="DT488" s="23"/>
      <c r="DU488" s="19"/>
      <c r="DV488" s="19"/>
      <c r="DW488" s="23"/>
      <c r="DX488" s="18"/>
      <c r="DY488" s="18"/>
      <c r="DZ488" s="22"/>
      <c r="EA488" s="19"/>
      <c r="EB488" s="19"/>
      <c r="EC488" s="19"/>
      <c r="ED488" s="19"/>
      <c r="EE488" s="19"/>
      <c r="EF488" s="19"/>
      <c r="EG488" s="23"/>
      <c r="EH488" s="18"/>
      <c r="EI488" s="18"/>
      <c r="EJ488" s="18"/>
      <c r="EK488" s="18"/>
      <c r="EL488" s="18"/>
      <c r="EM488" s="18"/>
      <c r="EN488" s="22"/>
      <c r="EO488" s="18"/>
      <c r="EP488" s="18"/>
      <c r="EQ488" s="18"/>
      <c r="ER488" s="18"/>
      <c r="ES488" s="18"/>
      <c r="ET488" s="18"/>
      <c r="EU488" s="22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58"/>
      <c r="FW488" s="19"/>
      <c r="FX488" s="19"/>
      <c r="FY488" s="19"/>
      <c r="FZ488" s="19"/>
      <c r="GA488" s="19"/>
      <c r="GB488" s="19"/>
      <c r="GC488" s="19"/>
      <c r="GD488" s="19"/>
      <c r="GE488" s="19"/>
      <c r="GF488" s="19"/>
      <c r="GG488" s="19"/>
      <c r="GH488" s="19"/>
      <c r="GI488" s="19"/>
      <c r="GJ488" s="19"/>
      <c r="GK488" s="19"/>
      <c r="GL488" s="19"/>
      <c r="GM488" s="19"/>
      <c r="GN488" s="19"/>
      <c r="GO488" s="19"/>
      <c r="GP488" s="19"/>
      <c r="GQ488" s="19"/>
      <c r="GR488" s="19"/>
      <c r="GS488" s="19"/>
      <c r="GT488" s="19"/>
      <c r="GU488" s="19"/>
      <c r="GV488" s="19"/>
      <c r="GW488" s="19"/>
      <c r="GX488" s="19"/>
      <c r="GY488" s="19"/>
      <c r="GZ488" s="59"/>
      <c r="HA488" s="19"/>
      <c r="HB488" s="19"/>
      <c r="HC488" s="19"/>
      <c r="HD488" s="19"/>
      <c r="HE488" s="19"/>
      <c r="HF488" s="19"/>
      <c r="HG488" s="19"/>
      <c r="HH488" s="19"/>
      <c r="HI488" s="19"/>
      <c r="HJ488" s="19"/>
      <c r="HK488" s="19"/>
      <c r="HL488" s="19"/>
      <c r="HM488" s="19"/>
      <c r="HN488" s="19"/>
      <c r="HO488" s="19"/>
      <c r="HP488" s="19"/>
    </row>
    <row r="489" spans="2:224" ht="15.75" thickBot="1" x14ac:dyDescent="0.3">
      <c r="B489">
        <v>820</v>
      </c>
      <c r="C489">
        <v>882</v>
      </c>
      <c r="D489" s="62">
        <v>44113</v>
      </c>
      <c r="E489" t="s">
        <v>2919</v>
      </c>
      <c r="F489">
        <v>31999483610</v>
      </c>
      <c r="G489">
        <v>0</v>
      </c>
      <c r="H489">
        <v>0</v>
      </c>
      <c r="I489" t="s">
        <v>2920</v>
      </c>
      <c r="J489" t="s">
        <v>20</v>
      </c>
      <c r="K489" t="s">
        <v>239</v>
      </c>
      <c r="L489" t="s">
        <v>2920</v>
      </c>
      <c r="M489" t="s">
        <v>2378</v>
      </c>
      <c r="N489" t="s">
        <v>2378</v>
      </c>
      <c r="O489" t="s">
        <v>2381</v>
      </c>
      <c r="P489">
        <v>5</v>
      </c>
      <c r="R489">
        <v>99.9</v>
      </c>
      <c r="S489">
        <v>10</v>
      </c>
      <c r="T489" t="s">
        <v>2404</v>
      </c>
      <c r="Y489" s="18"/>
      <c r="Z489" s="18"/>
      <c r="AA489" s="18"/>
      <c r="AB489" s="18"/>
      <c r="AC489" s="18"/>
      <c r="AD489" s="18">
        <v>0.5</v>
      </c>
      <c r="AE489" s="18"/>
      <c r="AF489" s="18"/>
      <c r="AG489" s="18">
        <v>1</v>
      </c>
      <c r="AH489">
        <v>0</v>
      </c>
      <c r="AI489" s="18"/>
      <c r="AJ489" s="18"/>
      <c r="AK489" s="18"/>
      <c r="AL489" s="18"/>
      <c r="AM489" s="18"/>
      <c r="AN489" s="18"/>
      <c r="AO489" s="18"/>
      <c r="AP489" s="18">
        <v>1.34</v>
      </c>
      <c r="AQ489" s="18"/>
      <c r="AR489" s="18"/>
      <c r="AS489" s="18"/>
      <c r="AT489" s="18"/>
      <c r="AU489">
        <v>0</v>
      </c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9"/>
      <c r="BN489" s="19"/>
      <c r="BO489" s="19"/>
      <c r="BP489" s="19"/>
      <c r="BQ489" s="19"/>
      <c r="BR489" s="19">
        <v>1</v>
      </c>
      <c r="BS489" s="19"/>
      <c r="BT489" s="19"/>
      <c r="BU489" s="19">
        <v>1</v>
      </c>
      <c r="BV489" s="19"/>
      <c r="BW489" s="19"/>
      <c r="BX489" s="19"/>
      <c r="BY489" s="19"/>
      <c r="BZ489" s="19"/>
      <c r="CA489" s="19"/>
      <c r="CB489" s="19"/>
      <c r="CC489" s="19"/>
      <c r="CD489" s="19">
        <v>1</v>
      </c>
      <c r="CE489" s="19"/>
      <c r="CF489" s="19"/>
      <c r="CG489" s="19"/>
      <c r="CH489" s="19"/>
      <c r="CI489" s="19"/>
      <c r="CJ489" s="19"/>
      <c r="CK489" s="19"/>
      <c r="CL489" s="19"/>
      <c r="CM489" s="19"/>
      <c r="CN489" s="19"/>
      <c r="CO489" s="19"/>
      <c r="CP489" s="19"/>
      <c r="CQ489" s="19"/>
      <c r="CR489" s="19"/>
      <c r="CS489" s="19"/>
      <c r="CT489" s="19"/>
      <c r="CU489" s="19"/>
      <c r="CV489" s="19"/>
      <c r="CW489" s="19"/>
      <c r="CX489" s="19"/>
      <c r="CY489" s="19"/>
      <c r="CZ489" s="19"/>
      <c r="DA489" s="19"/>
      <c r="DB489" s="19"/>
      <c r="DC489" s="19"/>
      <c r="DD489" s="19"/>
      <c r="DE489" s="19"/>
      <c r="DF489" s="19"/>
      <c r="DG489" s="19"/>
      <c r="DH489" s="19"/>
      <c r="DI489" s="19"/>
      <c r="DJ489" s="19"/>
      <c r="DK489" s="19"/>
      <c r="DL489" s="19"/>
      <c r="DM489" s="19"/>
      <c r="DN489" s="19"/>
      <c r="DO489" s="19"/>
      <c r="DP489" s="19"/>
      <c r="DQ489" s="19"/>
      <c r="DR489" s="19"/>
      <c r="DS489" s="19"/>
      <c r="DT489" s="23"/>
      <c r="DU489" s="19"/>
      <c r="DV489" s="19"/>
      <c r="DW489" s="23"/>
      <c r="DX489" s="18"/>
      <c r="DY489" s="18"/>
      <c r="DZ489" s="22"/>
      <c r="EA489" s="19"/>
      <c r="EB489" s="19"/>
      <c r="EC489" s="19"/>
      <c r="ED489" s="19"/>
      <c r="EE489" s="19"/>
      <c r="EF489" s="19"/>
      <c r="EG489" s="23"/>
      <c r="EH489" s="18"/>
      <c r="EI489" s="18"/>
      <c r="EJ489" s="18"/>
      <c r="EK489" s="18"/>
      <c r="EL489" s="18"/>
      <c r="EM489" s="18"/>
      <c r="EN489" s="22"/>
      <c r="EO489" s="18"/>
      <c r="EP489" s="18"/>
      <c r="EQ489" s="18"/>
      <c r="ER489" s="18"/>
      <c r="ES489" s="18"/>
      <c r="ET489" s="18"/>
      <c r="EU489" s="22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58"/>
      <c r="FW489" s="19"/>
      <c r="FX489" s="19"/>
      <c r="FY489" s="19"/>
      <c r="FZ489" s="19"/>
      <c r="GA489" s="19"/>
      <c r="GB489" s="19"/>
      <c r="GC489" s="19"/>
      <c r="GD489" s="19"/>
      <c r="GE489" s="19"/>
      <c r="GF489" s="19"/>
      <c r="GG489" s="19"/>
      <c r="GH489" s="19"/>
      <c r="GI489" s="19"/>
      <c r="GJ489" s="19"/>
      <c r="GK489" s="19"/>
      <c r="GL489" s="19"/>
      <c r="GM489" s="19"/>
      <c r="GN489" s="19"/>
      <c r="GO489" s="19"/>
      <c r="GP489" s="19"/>
      <c r="GQ489" s="19"/>
      <c r="GR489" s="19"/>
      <c r="GS489" s="19"/>
      <c r="GT489" s="19"/>
      <c r="GU489" s="19"/>
      <c r="GV489" s="19"/>
      <c r="GW489" s="19"/>
      <c r="GX489" s="19"/>
      <c r="GY489" s="19"/>
      <c r="GZ489" s="59"/>
      <c r="HA489" s="19"/>
      <c r="HB489" s="19"/>
      <c r="HC489" s="19"/>
      <c r="HD489" s="19"/>
      <c r="HE489" s="19"/>
      <c r="HF489" s="19"/>
      <c r="HG489" s="19"/>
      <c r="HH489" s="19"/>
      <c r="HI489" s="19"/>
      <c r="HJ489" s="19"/>
      <c r="HK489" s="19"/>
      <c r="HL489" s="19"/>
      <c r="HM489" s="19"/>
      <c r="HN489" s="19"/>
      <c r="HO489" s="19"/>
      <c r="HP489" s="19"/>
    </row>
    <row r="490" spans="2:224" ht="15.75" thickBot="1" x14ac:dyDescent="0.3">
      <c r="B490">
        <v>819</v>
      </c>
      <c r="C490">
        <v>372</v>
      </c>
      <c r="D490" s="62">
        <v>44113</v>
      </c>
      <c r="E490" t="s">
        <v>1207</v>
      </c>
      <c r="F490" t="s">
        <v>1208</v>
      </c>
      <c r="G490" t="s">
        <v>1209</v>
      </c>
      <c r="H490">
        <v>43965</v>
      </c>
      <c r="I490" t="s">
        <v>1210</v>
      </c>
      <c r="J490" t="s">
        <v>20</v>
      </c>
      <c r="K490" t="s">
        <v>233</v>
      </c>
      <c r="L490" t="s">
        <v>1210</v>
      </c>
      <c r="M490" t="s">
        <v>2378</v>
      </c>
      <c r="N490" t="s">
        <v>2403</v>
      </c>
      <c r="O490" t="s">
        <v>2381</v>
      </c>
      <c r="P490" t="s">
        <v>2431</v>
      </c>
      <c r="R490">
        <v>482.24</v>
      </c>
      <c r="S490">
        <v>10</v>
      </c>
      <c r="T490" t="s">
        <v>2395</v>
      </c>
      <c r="Y490" s="18"/>
      <c r="Z490" s="18"/>
      <c r="AA490" s="18"/>
      <c r="AB490" s="18"/>
      <c r="AC490" s="18"/>
      <c r="AD490" s="18"/>
      <c r="AE490" s="18"/>
      <c r="AF490" s="18"/>
      <c r="AG490" s="18">
        <v>2</v>
      </c>
      <c r="AH490">
        <v>1</v>
      </c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>
        <v>0</v>
      </c>
      <c r="AV490" s="18"/>
      <c r="AW490" s="18"/>
      <c r="AX490" s="18"/>
      <c r="AY490" s="18"/>
      <c r="AZ490" s="18">
        <v>0.61199999999999999</v>
      </c>
      <c r="BA490" s="18">
        <v>1.018</v>
      </c>
      <c r="BB490" s="18"/>
      <c r="BC490" s="18"/>
      <c r="BD490" s="18"/>
      <c r="BE490" s="18">
        <v>0.5</v>
      </c>
      <c r="BF490" s="18"/>
      <c r="BG490" s="18"/>
      <c r="BH490" s="18"/>
      <c r="BI490" s="18"/>
      <c r="BJ490" s="18"/>
      <c r="BK490" s="18"/>
      <c r="BL490" s="18"/>
      <c r="BM490" s="19"/>
      <c r="BN490" s="19"/>
      <c r="BO490" s="19"/>
      <c r="BP490" s="19"/>
      <c r="BQ490" s="19"/>
      <c r="BR490" s="19"/>
      <c r="BS490" s="19"/>
      <c r="BT490" s="19"/>
      <c r="BU490" s="19">
        <v>2</v>
      </c>
      <c r="BV490" s="19">
        <v>1</v>
      </c>
      <c r="BW490" s="19"/>
      <c r="BX490" s="19"/>
      <c r="BY490" s="19"/>
      <c r="BZ490" s="19"/>
      <c r="CA490" s="19"/>
      <c r="CB490" s="19"/>
      <c r="CC490" s="19"/>
      <c r="CD490" s="19"/>
      <c r="CE490" s="19"/>
      <c r="CF490" s="19"/>
      <c r="CG490" s="19"/>
      <c r="CH490" s="19"/>
      <c r="CI490" s="19"/>
      <c r="CJ490" s="19"/>
      <c r="CK490" s="19"/>
      <c r="CL490" s="19"/>
      <c r="CM490" s="19"/>
      <c r="CN490" s="19">
        <v>1</v>
      </c>
      <c r="CO490" s="19">
        <v>1</v>
      </c>
      <c r="CP490" s="19"/>
      <c r="CQ490" s="19"/>
      <c r="CR490" s="19"/>
      <c r="CS490" s="19">
        <v>1</v>
      </c>
      <c r="CT490" s="19"/>
      <c r="CU490" s="19"/>
      <c r="CV490" s="19"/>
      <c r="CW490" s="19"/>
      <c r="CX490" s="19"/>
      <c r="CY490" s="19"/>
      <c r="CZ490" s="19"/>
      <c r="DA490" s="19"/>
      <c r="DB490" s="19"/>
      <c r="DC490" s="19"/>
      <c r="DD490" s="19"/>
      <c r="DE490" s="19"/>
      <c r="DF490" s="19"/>
      <c r="DG490" s="19"/>
      <c r="DH490" s="19"/>
      <c r="DI490" s="19"/>
      <c r="DJ490" s="19"/>
      <c r="DK490" s="19"/>
      <c r="DL490" s="19"/>
      <c r="DM490" s="19"/>
      <c r="DN490" s="19"/>
      <c r="DO490" s="19"/>
      <c r="DP490" s="19"/>
      <c r="DQ490" s="19"/>
      <c r="DR490" s="19"/>
      <c r="DS490" s="19"/>
      <c r="DT490" s="23"/>
      <c r="DU490" s="19"/>
      <c r="DV490" s="19"/>
      <c r="DW490" s="23"/>
      <c r="DX490" s="18"/>
      <c r="DY490" s="18"/>
      <c r="DZ490" s="22"/>
      <c r="EA490" s="19"/>
      <c r="EB490" s="19"/>
      <c r="EC490" s="19"/>
      <c r="ED490" s="19"/>
      <c r="EE490" s="19"/>
      <c r="EF490" s="19"/>
      <c r="EG490" s="23"/>
      <c r="EH490" s="18"/>
      <c r="EI490" s="18"/>
      <c r="EJ490" s="18"/>
      <c r="EK490" s="18"/>
      <c r="EL490" s="18"/>
      <c r="EM490" s="18"/>
      <c r="EN490" s="22"/>
      <c r="EO490" s="18"/>
      <c r="EP490" s="18"/>
      <c r="EQ490" s="18"/>
      <c r="ER490" s="18"/>
      <c r="ES490" s="18"/>
      <c r="ET490" s="18"/>
      <c r="EU490" s="22"/>
      <c r="FI490" s="18"/>
      <c r="FJ490" s="18"/>
      <c r="FK490" s="18"/>
      <c r="FL490" s="18"/>
      <c r="FM490" s="18"/>
      <c r="FN490" s="18"/>
      <c r="FO490" s="18"/>
      <c r="FP490" s="18">
        <v>1.85</v>
      </c>
      <c r="FQ490" s="18"/>
      <c r="FR490" s="18"/>
      <c r="FS490" s="18"/>
      <c r="FT490" s="18"/>
      <c r="FU490" s="18"/>
      <c r="FV490" s="58"/>
      <c r="FW490" s="19"/>
      <c r="FX490" s="19"/>
      <c r="FY490" s="19"/>
      <c r="FZ490" s="19"/>
      <c r="GA490" s="19"/>
      <c r="GB490" s="19"/>
      <c r="GC490" s="19"/>
      <c r="GD490" s="19"/>
      <c r="GE490" s="19"/>
      <c r="GF490" s="19"/>
      <c r="GG490" s="19"/>
      <c r="GH490" s="19"/>
      <c r="GI490" s="19"/>
      <c r="GJ490" s="19"/>
      <c r="GK490" s="19"/>
      <c r="GL490" s="19"/>
      <c r="GM490" s="19"/>
      <c r="GN490" s="19"/>
      <c r="GO490" s="19"/>
      <c r="GP490" s="19"/>
      <c r="GQ490" s="19"/>
      <c r="GR490" s="19"/>
      <c r="GS490" s="19"/>
      <c r="GT490" s="19">
        <v>1</v>
      </c>
      <c r="GU490" s="19"/>
      <c r="GV490" s="19"/>
      <c r="GW490" s="19"/>
      <c r="GX490" s="19"/>
      <c r="GY490" s="19"/>
      <c r="GZ490" s="59"/>
      <c r="HA490" s="19"/>
      <c r="HB490" s="19"/>
      <c r="HC490" s="19"/>
      <c r="HD490" s="19"/>
      <c r="HE490" s="19"/>
      <c r="HF490" s="19"/>
      <c r="HG490" s="19"/>
      <c r="HH490" s="19"/>
      <c r="HI490" s="19"/>
      <c r="HJ490" s="19"/>
      <c r="HK490" s="19"/>
      <c r="HL490" s="19"/>
      <c r="HM490" s="19"/>
      <c r="HN490" s="19"/>
      <c r="HO490" s="19"/>
      <c r="HP490" s="19"/>
    </row>
    <row r="491" spans="2:224" ht="15.75" thickBot="1" x14ac:dyDescent="0.3">
      <c r="B491">
        <v>792</v>
      </c>
      <c r="C491">
        <v>126</v>
      </c>
      <c r="D491" s="62">
        <v>44107</v>
      </c>
      <c r="E491" t="s">
        <v>2029</v>
      </c>
      <c r="F491">
        <v>31985223724</v>
      </c>
      <c r="G491" t="s">
        <v>2030</v>
      </c>
      <c r="H491">
        <v>0</v>
      </c>
      <c r="I491" t="s">
        <v>2031</v>
      </c>
      <c r="J491" t="s">
        <v>20</v>
      </c>
      <c r="K491" t="s">
        <v>613</v>
      </c>
      <c r="L491" t="s">
        <v>2031</v>
      </c>
      <c r="M491" t="s">
        <v>2378</v>
      </c>
      <c r="N491" t="s">
        <v>2379</v>
      </c>
      <c r="O491" t="s">
        <v>2381</v>
      </c>
      <c r="P491">
        <v>5</v>
      </c>
      <c r="R491">
        <v>127</v>
      </c>
      <c r="S491">
        <v>10</v>
      </c>
      <c r="T491" t="s">
        <v>2414</v>
      </c>
      <c r="Y491" s="18">
        <v>1</v>
      </c>
      <c r="Z491" s="18"/>
      <c r="AA491" s="18"/>
      <c r="AB491" s="18"/>
      <c r="AC491" s="18"/>
      <c r="AD491" s="18">
        <v>0.5</v>
      </c>
      <c r="AE491" s="18"/>
      <c r="AF491" s="18"/>
      <c r="AG491" s="18">
        <v>1</v>
      </c>
      <c r="AH491">
        <v>0</v>
      </c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>
        <v>0</v>
      </c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  <c r="BM491" s="19">
        <v>1</v>
      </c>
      <c r="BN491" s="19"/>
      <c r="BO491" s="19"/>
      <c r="BP491" s="19"/>
      <c r="BQ491" s="19"/>
      <c r="BR491" s="19">
        <v>1</v>
      </c>
      <c r="BS491" s="19"/>
      <c r="BT491" s="19"/>
      <c r="BU491" s="19">
        <v>1</v>
      </c>
      <c r="BV491" s="19"/>
      <c r="BW491" s="19"/>
      <c r="BX491" s="19"/>
      <c r="BY491" s="19"/>
      <c r="BZ491" s="19"/>
      <c r="CA491" s="19"/>
      <c r="CB491" s="19"/>
      <c r="CC491" s="19"/>
      <c r="CD491" s="19"/>
      <c r="CE491" s="19"/>
      <c r="CF491" s="19"/>
      <c r="CG491" s="19"/>
      <c r="CH491" s="19"/>
      <c r="CI491" s="19"/>
      <c r="CJ491" s="19"/>
      <c r="CK491" s="19"/>
      <c r="CL491" s="19"/>
      <c r="CM491" s="19"/>
      <c r="CN491" s="19"/>
      <c r="CO491" s="19"/>
      <c r="CP491" s="19"/>
      <c r="CQ491" s="19"/>
      <c r="CR491" s="19"/>
      <c r="CS491" s="19"/>
      <c r="CT491" s="19"/>
      <c r="CU491" s="19"/>
      <c r="CV491" s="19"/>
      <c r="CW491" s="19"/>
      <c r="CX491" s="19"/>
      <c r="CY491" s="19"/>
      <c r="CZ491" s="19"/>
      <c r="DA491" s="19"/>
      <c r="DB491" s="19"/>
      <c r="DC491" s="19"/>
      <c r="DD491" s="19"/>
      <c r="DE491" s="19"/>
      <c r="DF491" s="19"/>
      <c r="DG491" s="19"/>
      <c r="DH491" s="19"/>
      <c r="DI491" s="19"/>
      <c r="DJ491" s="19"/>
      <c r="DK491" s="19"/>
      <c r="DL491" s="19"/>
      <c r="DM491" s="19"/>
      <c r="DN491" s="19"/>
      <c r="DO491" s="19"/>
      <c r="DP491" s="19"/>
      <c r="DQ491" s="19"/>
      <c r="DR491" s="19"/>
      <c r="DS491" s="19"/>
      <c r="DT491" s="23"/>
      <c r="DU491" s="19"/>
      <c r="DV491" s="19"/>
      <c r="DW491" s="23"/>
      <c r="DX491" s="18"/>
      <c r="DY491" s="18"/>
      <c r="DZ491" s="22"/>
      <c r="EA491" s="19"/>
      <c r="EB491" s="19"/>
      <c r="EC491" s="19"/>
      <c r="ED491" s="19"/>
      <c r="EE491" s="19"/>
      <c r="EF491" s="19"/>
      <c r="EG491" s="23"/>
      <c r="EH491" s="18"/>
      <c r="EI491" s="18"/>
      <c r="EJ491" s="18"/>
      <c r="EK491" s="18"/>
      <c r="EL491" s="18"/>
      <c r="EM491" s="18"/>
      <c r="EN491" s="22"/>
      <c r="EO491" s="18"/>
      <c r="EP491" s="18"/>
      <c r="EQ491" s="18"/>
      <c r="ER491" s="18"/>
      <c r="ES491" s="18"/>
      <c r="ET491" s="18"/>
      <c r="EU491" s="22"/>
      <c r="FI491" s="18"/>
      <c r="FJ491" s="18"/>
      <c r="FK491" s="18"/>
      <c r="FL491" s="18"/>
      <c r="FM491" s="18"/>
      <c r="FN491" s="18"/>
      <c r="FO491" s="18"/>
      <c r="FP491" s="18"/>
      <c r="FQ491" s="18"/>
      <c r="FR491" s="18"/>
      <c r="FS491" s="18"/>
      <c r="FT491" s="18"/>
      <c r="FU491" s="18"/>
      <c r="FV491" s="58"/>
      <c r="FW491" s="19"/>
      <c r="FX491" s="19"/>
      <c r="FY491" s="19"/>
      <c r="FZ491" s="19"/>
      <c r="GA491" s="19"/>
      <c r="GB491" s="19"/>
      <c r="GC491" s="19"/>
      <c r="GD491" s="19"/>
      <c r="GE491" s="19"/>
      <c r="GF491" s="19"/>
      <c r="GG491" s="19"/>
      <c r="GH491" s="19"/>
      <c r="GI491" s="19"/>
      <c r="GJ491" s="19"/>
      <c r="GK491" s="19"/>
      <c r="GL491" s="19"/>
      <c r="GM491" s="19"/>
      <c r="GN491" s="19"/>
      <c r="GO491" s="19"/>
      <c r="GP491" s="19"/>
      <c r="GQ491" s="19"/>
      <c r="GR491" s="19"/>
      <c r="GS491" s="19"/>
      <c r="GT491" s="19"/>
      <c r="GU491" s="19"/>
      <c r="GV491" s="19"/>
      <c r="GW491" s="19"/>
      <c r="GX491" s="19"/>
      <c r="GY491" s="19"/>
      <c r="GZ491" s="59"/>
      <c r="HA491" s="19"/>
      <c r="HB491" s="19"/>
      <c r="HC491" s="19"/>
      <c r="HD491" s="19"/>
      <c r="HE491" s="19"/>
      <c r="HF491" s="19"/>
      <c r="HG491" s="19"/>
      <c r="HH491" s="19"/>
      <c r="HI491" s="19"/>
      <c r="HJ491" s="19"/>
      <c r="HK491" s="19"/>
      <c r="HL491" s="19"/>
      <c r="HM491" s="19"/>
      <c r="HN491" s="19"/>
      <c r="HO491" s="19"/>
      <c r="HP491" s="19"/>
    </row>
    <row r="492" spans="2:224" ht="15.75" thickBot="1" x14ac:dyDescent="0.3">
      <c r="B492">
        <v>767</v>
      </c>
      <c r="C492">
        <v>395</v>
      </c>
      <c r="D492" s="62">
        <v>44106</v>
      </c>
      <c r="E492" t="s">
        <v>1165</v>
      </c>
      <c r="F492">
        <v>31997867740</v>
      </c>
      <c r="G492">
        <v>0</v>
      </c>
      <c r="H492">
        <v>0</v>
      </c>
      <c r="I492" t="s">
        <v>1166</v>
      </c>
      <c r="J492" t="s">
        <v>20</v>
      </c>
      <c r="K492" t="s">
        <v>233</v>
      </c>
      <c r="L492" t="s">
        <v>1166</v>
      </c>
      <c r="M492" t="s">
        <v>2378</v>
      </c>
      <c r="N492" t="s">
        <v>617</v>
      </c>
      <c r="O492" t="s">
        <v>2381</v>
      </c>
      <c r="P492" t="s">
        <v>2431</v>
      </c>
      <c r="R492">
        <v>200</v>
      </c>
      <c r="S492">
        <v>10</v>
      </c>
      <c r="T492" t="s">
        <v>2430</v>
      </c>
      <c r="Y492" s="18"/>
      <c r="Z492" s="18"/>
      <c r="AA492" s="18"/>
      <c r="AB492" s="18"/>
      <c r="AC492" s="18"/>
      <c r="AD492" s="18">
        <v>0.5</v>
      </c>
      <c r="AE492" s="18"/>
      <c r="AF492" s="18"/>
      <c r="AG492" s="18">
        <v>2</v>
      </c>
      <c r="AH492">
        <v>0</v>
      </c>
      <c r="AI492" s="18"/>
      <c r="AJ492" s="18"/>
      <c r="AK492" s="18">
        <v>1.48</v>
      </c>
      <c r="AL492" s="18"/>
      <c r="AM492" s="18">
        <v>0.5</v>
      </c>
      <c r="AN492" s="18"/>
      <c r="AO492" s="18">
        <v>0.5</v>
      </c>
      <c r="AP492" s="18"/>
      <c r="AQ492" s="18"/>
      <c r="AR492" s="18"/>
      <c r="AS492" s="18"/>
      <c r="AT492" s="18"/>
      <c r="AU492">
        <v>0</v>
      </c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  <c r="BM492" s="19"/>
      <c r="BN492" s="19"/>
      <c r="BO492" s="19"/>
      <c r="BP492" s="19"/>
      <c r="BQ492" s="19"/>
      <c r="BR492" s="19">
        <v>1</v>
      </c>
      <c r="BS492" s="19"/>
      <c r="BT492" s="19"/>
      <c r="BU492" s="19">
        <v>2</v>
      </c>
      <c r="BV492" s="19"/>
      <c r="BW492" s="19"/>
      <c r="BX492" s="19"/>
      <c r="BY492" s="19">
        <v>1</v>
      </c>
      <c r="BZ492" s="19"/>
      <c r="CA492" s="19">
        <v>1</v>
      </c>
      <c r="CB492" s="19"/>
      <c r="CC492" s="19">
        <v>1</v>
      </c>
      <c r="CD492" s="19"/>
      <c r="CE492" s="19"/>
      <c r="CF492" s="19"/>
      <c r="CG492" s="19"/>
      <c r="CH492" s="19"/>
      <c r="CI492" s="19"/>
      <c r="CJ492" s="19"/>
      <c r="CK492" s="19"/>
      <c r="CL492" s="19"/>
      <c r="CM492" s="19"/>
      <c r="CN492" s="19"/>
      <c r="CO492" s="19"/>
      <c r="CP492" s="19"/>
      <c r="CQ492" s="19"/>
      <c r="CR492" s="19"/>
      <c r="CS492" s="19"/>
      <c r="CT492" s="19"/>
      <c r="CU492" s="19"/>
      <c r="CV492" s="19"/>
      <c r="CW492" s="19"/>
      <c r="CX492" s="19"/>
      <c r="CY492" s="19"/>
      <c r="CZ492" s="19"/>
      <c r="DA492" s="19"/>
      <c r="DB492" s="19"/>
      <c r="DC492" s="19"/>
      <c r="DD492" s="19"/>
      <c r="DE492" s="19"/>
      <c r="DF492" s="19"/>
      <c r="DG492" s="19"/>
      <c r="DH492" s="19"/>
      <c r="DI492" s="19"/>
      <c r="DJ492" s="19"/>
      <c r="DK492" s="19"/>
      <c r="DL492" s="19"/>
      <c r="DM492" s="19"/>
      <c r="DN492" s="19"/>
      <c r="DO492" s="19"/>
      <c r="DP492" s="19"/>
      <c r="DQ492" s="19"/>
      <c r="DR492" s="19"/>
      <c r="DS492" s="19"/>
      <c r="DT492" s="23"/>
      <c r="DU492" s="19"/>
      <c r="DV492" s="19"/>
      <c r="DW492" s="23"/>
      <c r="DX492" s="18"/>
      <c r="DY492" s="18"/>
      <c r="DZ492" s="22"/>
      <c r="EA492" s="19"/>
      <c r="EB492" s="19"/>
      <c r="EC492" s="19"/>
      <c r="ED492" s="19"/>
      <c r="EE492" s="19"/>
      <c r="EF492" s="19"/>
      <c r="EG492" s="23"/>
      <c r="EH492" s="18"/>
      <c r="EI492" s="18"/>
      <c r="EJ492" s="18"/>
      <c r="EK492" s="18"/>
      <c r="EL492" s="18"/>
      <c r="EM492" s="18"/>
      <c r="EN492" s="22"/>
      <c r="EO492" s="18"/>
      <c r="EP492" s="18"/>
      <c r="EQ492" s="18"/>
      <c r="ER492" s="18"/>
      <c r="ES492" s="18"/>
      <c r="ET492" s="18"/>
      <c r="EU492" s="22"/>
      <c r="FI492" s="18"/>
      <c r="FJ492" s="18"/>
      <c r="FK492" s="18"/>
      <c r="FL492" s="18"/>
      <c r="FM492" s="18"/>
      <c r="FN492" s="18"/>
      <c r="FO492" s="18"/>
      <c r="FP492" s="18"/>
      <c r="FQ492" s="18"/>
      <c r="FR492" s="18"/>
      <c r="FS492" s="18"/>
      <c r="FT492" s="18"/>
      <c r="FU492" s="18"/>
      <c r="FV492" s="58"/>
      <c r="FW492" s="19"/>
      <c r="FX492" s="19"/>
      <c r="FY492" s="19"/>
      <c r="FZ492" s="19"/>
      <c r="GA492" s="19"/>
      <c r="GB492" s="19"/>
      <c r="GC492" s="19"/>
      <c r="GD492" s="19"/>
      <c r="GE492" s="19"/>
      <c r="GF492" s="19"/>
      <c r="GG492" s="19"/>
      <c r="GH492" s="19"/>
      <c r="GI492" s="19"/>
      <c r="GJ492" s="19"/>
      <c r="GK492" s="19"/>
      <c r="GL492" s="19"/>
      <c r="GM492" s="19"/>
      <c r="GN492" s="19"/>
      <c r="GO492" s="19"/>
      <c r="GP492" s="19"/>
      <c r="GQ492" s="19"/>
      <c r="GR492" s="19"/>
      <c r="GS492" s="19"/>
      <c r="GT492" s="19"/>
      <c r="GU492" s="19"/>
      <c r="GV492" s="19"/>
      <c r="GW492" s="19"/>
      <c r="GX492" s="19"/>
      <c r="GY492" s="19"/>
      <c r="GZ492" s="59"/>
      <c r="HA492" s="19"/>
      <c r="HB492" s="19"/>
      <c r="HC492" s="19"/>
      <c r="HD492" s="19"/>
      <c r="HE492" s="19"/>
      <c r="HF492" s="19"/>
      <c r="HG492" s="19"/>
      <c r="HH492" s="19"/>
      <c r="HI492" s="19"/>
      <c r="HJ492" s="19"/>
      <c r="HK492" s="19"/>
      <c r="HL492" s="19"/>
      <c r="HM492" s="19"/>
      <c r="HN492" s="19"/>
      <c r="HO492" s="19"/>
      <c r="HP492" s="19"/>
    </row>
    <row r="493" spans="2:224" ht="15.75" thickBot="1" x14ac:dyDescent="0.3">
      <c r="B493">
        <v>693</v>
      </c>
      <c r="C493">
        <v>583</v>
      </c>
      <c r="D493" s="62">
        <v>44091</v>
      </c>
      <c r="E493" t="s">
        <v>723</v>
      </c>
      <c r="F493">
        <v>31984627346</v>
      </c>
      <c r="G493" t="s">
        <v>724</v>
      </c>
      <c r="H493">
        <v>0</v>
      </c>
      <c r="I493" t="s">
        <v>725</v>
      </c>
      <c r="J493" t="s">
        <v>20</v>
      </c>
      <c r="K493" t="s">
        <v>139</v>
      </c>
      <c r="L493" t="s">
        <v>725</v>
      </c>
      <c r="M493" t="s">
        <v>2378</v>
      </c>
      <c r="N493" t="s">
        <v>2379</v>
      </c>
      <c r="O493" t="s">
        <v>2381</v>
      </c>
      <c r="P493">
        <v>10</v>
      </c>
      <c r="R493">
        <v>219.8</v>
      </c>
      <c r="S493">
        <v>10</v>
      </c>
      <c r="T493" t="s">
        <v>2395</v>
      </c>
      <c r="Y493" s="18">
        <v>0.93</v>
      </c>
      <c r="Z493" s="18"/>
      <c r="AA493" s="18"/>
      <c r="AB493" s="18"/>
      <c r="AC493" s="18"/>
      <c r="AD493" s="18">
        <v>0.5</v>
      </c>
      <c r="AE493" s="18"/>
      <c r="AF493" s="18"/>
      <c r="AG493" s="18">
        <v>1</v>
      </c>
      <c r="AH493">
        <v>1</v>
      </c>
      <c r="AI493" s="18"/>
      <c r="AJ493" s="18"/>
      <c r="AK493" s="18"/>
      <c r="AL493" s="18">
        <v>0.5</v>
      </c>
      <c r="AM493" s="18"/>
      <c r="AN493" s="18"/>
      <c r="AO493" s="18"/>
      <c r="AP493" s="18"/>
      <c r="AQ493" s="18"/>
      <c r="AR493" s="18"/>
      <c r="AS493" s="18"/>
      <c r="AT493" s="18"/>
      <c r="AU493">
        <v>0</v>
      </c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  <c r="BM493" s="19">
        <v>1</v>
      </c>
      <c r="BN493" s="19"/>
      <c r="BO493" s="19"/>
      <c r="BP493" s="19"/>
      <c r="BQ493" s="19"/>
      <c r="BR493" s="19">
        <v>1</v>
      </c>
      <c r="BS493" s="19"/>
      <c r="BT493" s="19"/>
      <c r="BU493" s="19">
        <v>1</v>
      </c>
      <c r="BV493" s="19">
        <v>1</v>
      </c>
      <c r="BW493" s="19"/>
      <c r="BX493" s="19"/>
      <c r="BY493" s="19"/>
      <c r="BZ493" s="19">
        <v>1</v>
      </c>
      <c r="CA493" s="19"/>
      <c r="CB493" s="19"/>
      <c r="CC493" s="19"/>
      <c r="CD493" s="19"/>
      <c r="CE493" s="19"/>
      <c r="CF493" s="19"/>
      <c r="CG493" s="19"/>
      <c r="CH493" s="19"/>
      <c r="CI493" s="19"/>
      <c r="CJ493" s="19"/>
      <c r="CK493" s="19"/>
      <c r="CL493" s="19"/>
      <c r="CM493" s="19"/>
      <c r="CN493" s="19"/>
      <c r="CO493" s="19"/>
      <c r="CP493" s="19"/>
      <c r="CQ493" s="19"/>
      <c r="CR493" s="19"/>
      <c r="CS493" s="19"/>
      <c r="CT493" s="19"/>
      <c r="CU493" s="19"/>
      <c r="CV493" s="19"/>
      <c r="CW493" s="19"/>
      <c r="CX493" s="19"/>
      <c r="CY493" s="19"/>
      <c r="CZ493" s="19"/>
      <c r="DA493" s="19"/>
      <c r="DB493" s="19"/>
      <c r="DC493" s="19"/>
      <c r="DD493" s="19"/>
      <c r="DE493" s="19"/>
      <c r="DF493" s="19"/>
      <c r="DG493" s="19"/>
      <c r="DH493" s="19"/>
      <c r="DI493" s="19"/>
      <c r="DJ493" s="19"/>
      <c r="DK493" s="19"/>
      <c r="DL493" s="19"/>
      <c r="DM493" s="19"/>
      <c r="DN493" s="19"/>
      <c r="DO493" s="19"/>
      <c r="DP493" s="19"/>
      <c r="DQ493" s="19"/>
      <c r="DR493" s="19"/>
      <c r="DS493" s="19"/>
      <c r="DT493" s="23"/>
      <c r="DU493" s="19"/>
      <c r="DV493" s="19"/>
      <c r="DW493" s="23"/>
      <c r="DX493" s="18"/>
      <c r="DY493" s="18"/>
      <c r="DZ493" s="22"/>
      <c r="EA493" s="19"/>
      <c r="EB493" s="19"/>
      <c r="EC493" s="19"/>
      <c r="ED493" s="19"/>
      <c r="EE493" s="19"/>
      <c r="EF493" s="19"/>
      <c r="EG493" s="23"/>
      <c r="EH493" s="18"/>
      <c r="EI493" s="18"/>
      <c r="EJ493" s="18"/>
      <c r="EK493" s="18"/>
      <c r="EL493" s="18"/>
      <c r="EM493" s="18"/>
      <c r="EN493" s="22"/>
      <c r="EO493" s="18"/>
      <c r="EP493" s="18"/>
      <c r="EQ493" s="18"/>
      <c r="ER493" s="18"/>
      <c r="ES493" s="18"/>
      <c r="ET493" s="18"/>
      <c r="EU493" s="22"/>
      <c r="EV493">
        <v>7.5</v>
      </c>
      <c r="EW493" t="s">
        <v>2596</v>
      </c>
      <c r="FC493">
        <v>0.63800000000000001</v>
      </c>
      <c r="FD493">
        <v>1</v>
      </c>
      <c r="FI493" s="18"/>
      <c r="FJ493" s="18"/>
      <c r="FK493" s="18"/>
      <c r="FL493" s="18"/>
      <c r="FM493" s="18"/>
      <c r="FN493" s="18">
        <v>1.1140000000000001</v>
      </c>
      <c r="FO493" s="18"/>
      <c r="FP493" s="18"/>
      <c r="FQ493" s="18"/>
      <c r="FR493" s="18"/>
      <c r="FS493" s="18"/>
      <c r="FT493" s="18"/>
      <c r="FU493" s="18"/>
      <c r="FV493" s="58"/>
      <c r="FW493" s="19"/>
      <c r="FX493" s="19"/>
      <c r="FY493" s="19"/>
      <c r="FZ493" s="19"/>
      <c r="GA493" s="19"/>
      <c r="GB493" s="19"/>
      <c r="GC493" s="19"/>
      <c r="GD493" s="19"/>
      <c r="GE493" s="19"/>
      <c r="GF493" s="19"/>
      <c r="GG493" s="19"/>
      <c r="GH493" s="19"/>
      <c r="GI493" s="19"/>
      <c r="GJ493" s="19"/>
      <c r="GK493" s="19"/>
      <c r="GL493" s="19"/>
      <c r="GM493" s="19"/>
      <c r="GN493" s="19"/>
      <c r="GO493" s="19"/>
      <c r="GP493" s="19"/>
      <c r="GQ493" s="19"/>
      <c r="GR493" s="19">
        <v>1</v>
      </c>
      <c r="GS493" s="19"/>
      <c r="GT493" s="19"/>
      <c r="GU493" s="19"/>
      <c r="GV493" s="19"/>
      <c r="GW493" s="19"/>
      <c r="GX493" s="19"/>
      <c r="GY493" s="19"/>
      <c r="GZ493" s="59"/>
      <c r="HA493" s="19"/>
      <c r="HB493" s="19"/>
      <c r="HC493" s="19"/>
      <c r="HD493" s="19"/>
      <c r="HE493" s="19"/>
      <c r="HF493" s="19"/>
      <c r="HG493" s="19"/>
      <c r="HH493" s="19"/>
      <c r="HI493" s="19"/>
      <c r="HJ493" s="19"/>
      <c r="HK493" s="19"/>
      <c r="HL493" s="19"/>
      <c r="HM493" s="19"/>
      <c r="HN493" s="19"/>
      <c r="HO493" s="19"/>
      <c r="HP493" s="19"/>
    </row>
    <row r="494" spans="2:224" ht="15.75" thickBot="1" x14ac:dyDescent="0.3">
      <c r="B494">
        <v>678</v>
      </c>
      <c r="C494">
        <v>779</v>
      </c>
      <c r="D494" s="62">
        <v>44087</v>
      </c>
      <c r="E494" t="s">
        <v>236</v>
      </c>
      <c r="F494">
        <v>31987661238</v>
      </c>
      <c r="G494" t="s">
        <v>237</v>
      </c>
      <c r="H494">
        <v>0</v>
      </c>
      <c r="I494" t="s">
        <v>238</v>
      </c>
      <c r="J494" t="s">
        <v>20</v>
      </c>
      <c r="K494" t="s">
        <v>239</v>
      </c>
      <c r="L494" t="s">
        <v>238</v>
      </c>
      <c r="M494" t="s">
        <v>2378</v>
      </c>
      <c r="N494" t="s">
        <v>2379</v>
      </c>
      <c r="O494" t="s">
        <v>2381</v>
      </c>
      <c r="P494">
        <v>5</v>
      </c>
      <c r="R494">
        <v>119.8</v>
      </c>
      <c r="S494">
        <v>10</v>
      </c>
      <c r="T494" t="s">
        <v>2404</v>
      </c>
      <c r="Y494" s="18"/>
      <c r="Z494" s="18"/>
      <c r="AA494" s="18"/>
      <c r="AB494" s="18"/>
      <c r="AC494" s="18"/>
      <c r="AD494" s="18">
        <v>0.5</v>
      </c>
      <c r="AE494" s="18"/>
      <c r="AF494" s="18"/>
      <c r="AG494" s="18">
        <v>1</v>
      </c>
      <c r="AH494">
        <v>0</v>
      </c>
      <c r="AI494" s="18"/>
      <c r="AJ494" s="18"/>
      <c r="AK494" s="18"/>
      <c r="AL494" s="18">
        <v>0.5</v>
      </c>
      <c r="AM494" s="18"/>
      <c r="AN494" s="18"/>
      <c r="AO494" s="18"/>
      <c r="AP494" s="18">
        <v>1.5660000000000001</v>
      </c>
      <c r="AQ494" s="18"/>
      <c r="AR494" s="18"/>
      <c r="AS494" s="18"/>
      <c r="AT494" s="18"/>
      <c r="AU494">
        <v>0</v>
      </c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  <c r="BM494" s="19"/>
      <c r="BN494" s="19"/>
      <c r="BO494" s="19"/>
      <c r="BP494" s="19"/>
      <c r="BQ494" s="19"/>
      <c r="BR494" s="19">
        <v>1</v>
      </c>
      <c r="BS494" s="19"/>
      <c r="BT494" s="19"/>
      <c r="BU494" s="19">
        <v>1</v>
      </c>
      <c r="BV494" s="19"/>
      <c r="BW494" s="19"/>
      <c r="BX494" s="19"/>
      <c r="BY494" s="19"/>
      <c r="BZ494" s="19">
        <v>1</v>
      </c>
      <c r="CA494" s="19"/>
      <c r="CB494" s="19"/>
      <c r="CC494" s="19"/>
      <c r="CD494" s="19">
        <v>1</v>
      </c>
      <c r="CE494" s="19"/>
      <c r="CF494" s="19"/>
      <c r="CG494" s="19"/>
      <c r="CH494" s="19"/>
      <c r="CI494" s="19"/>
      <c r="CJ494" s="19"/>
      <c r="CK494" s="19"/>
      <c r="CL494" s="19"/>
      <c r="CM494" s="19"/>
      <c r="CN494" s="19"/>
      <c r="CO494" s="19"/>
      <c r="CP494" s="19"/>
      <c r="CQ494" s="19"/>
      <c r="CR494" s="19"/>
      <c r="CS494" s="19"/>
      <c r="CT494" s="19"/>
      <c r="CU494" s="19"/>
      <c r="CV494" s="19"/>
      <c r="CW494" s="19"/>
      <c r="CX494" s="19"/>
      <c r="CY494" s="19"/>
      <c r="CZ494" s="19"/>
      <c r="DA494" s="19"/>
      <c r="DB494" s="19"/>
      <c r="DC494" s="19"/>
      <c r="DD494" s="19"/>
      <c r="DE494" s="19"/>
      <c r="DF494" s="19"/>
      <c r="DG494" s="19"/>
      <c r="DH494" s="19"/>
      <c r="DI494" s="19"/>
      <c r="DJ494" s="19"/>
      <c r="DK494" s="19"/>
      <c r="DL494" s="19"/>
      <c r="DM494" s="19"/>
      <c r="DN494" s="19"/>
      <c r="DO494" s="19"/>
      <c r="DP494" s="19"/>
      <c r="DQ494" s="19"/>
      <c r="DR494" s="19"/>
      <c r="DS494" s="19"/>
      <c r="DT494" s="23"/>
      <c r="DU494" s="19"/>
      <c r="DV494" s="19"/>
      <c r="DW494" s="23"/>
      <c r="DX494" s="18"/>
      <c r="DY494" s="18"/>
      <c r="DZ494" s="22"/>
      <c r="EA494" s="19"/>
      <c r="EB494" s="19"/>
      <c r="EC494" s="19"/>
      <c r="ED494" s="19"/>
      <c r="EE494" s="19"/>
      <c r="EF494" s="19"/>
      <c r="EG494" s="23"/>
      <c r="EH494" s="18"/>
      <c r="EI494" s="18"/>
      <c r="EJ494" s="18"/>
      <c r="EK494" s="18"/>
      <c r="EL494" s="18"/>
      <c r="EM494" s="18"/>
      <c r="EN494" s="22"/>
      <c r="EO494" s="18"/>
      <c r="EP494" s="18"/>
      <c r="EQ494" s="18"/>
      <c r="ER494" s="18"/>
      <c r="ES494" s="18"/>
      <c r="ET494" s="18"/>
      <c r="EU494" s="22"/>
      <c r="FI494" s="18"/>
      <c r="FJ494" s="18"/>
      <c r="FK494" s="18"/>
      <c r="FL494" s="18"/>
      <c r="FM494" s="18"/>
      <c r="FN494" s="18"/>
      <c r="FO494" s="18"/>
      <c r="FP494" s="18"/>
      <c r="FQ494" s="18"/>
      <c r="FR494" s="18"/>
      <c r="FS494" s="18"/>
      <c r="FT494" s="18"/>
      <c r="FU494" s="18"/>
      <c r="FV494" s="58"/>
      <c r="FW494" s="19"/>
      <c r="FX494" s="19"/>
      <c r="FY494" s="19"/>
      <c r="FZ494" s="19"/>
      <c r="GA494" s="19"/>
      <c r="GB494" s="19"/>
      <c r="GC494" s="19"/>
      <c r="GD494" s="19"/>
      <c r="GE494" s="19"/>
      <c r="GF494" s="19"/>
      <c r="GG494" s="19"/>
      <c r="GH494" s="19"/>
      <c r="GI494" s="19"/>
      <c r="GJ494" s="19"/>
      <c r="GK494" s="19"/>
      <c r="GL494" s="19"/>
      <c r="GM494" s="19"/>
      <c r="GN494" s="19"/>
      <c r="GO494" s="19"/>
      <c r="GP494" s="19"/>
      <c r="GQ494" s="19"/>
      <c r="GR494" s="19"/>
      <c r="GS494" s="19"/>
      <c r="GT494" s="19"/>
      <c r="GU494" s="19"/>
      <c r="GV494" s="19"/>
      <c r="GW494" s="19"/>
      <c r="GX494" s="19"/>
      <c r="GY494" s="19"/>
      <c r="GZ494" s="59"/>
      <c r="HA494" s="19"/>
      <c r="HB494" s="19"/>
      <c r="HC494" s="19"/>
      <c r="HD494" s="19"/>
      <c r="HE494" s="19"/>
      <c r="HF494" s="19"/>
      <c r="HG494" s="19"/>
      <c r="HH494" s="19"/>
      <c r="HI494" s="19"/>
      <c r="HJ494" s="19"/>
      <c r="HK494" s="19"/>
      <c r="HL494" s="19"/>
      <c r="HM494" s="19"/>
      <c r="HN494" s="19"/>
      <c r="HO494" s="19"/>
      <c r="HP494" s="19"/>
    </row>
    <row r="495" spans="2:224" ht="15.75" thickBot="1" x14ac:dyDescent="0.3">
      <c r="B495">
        <v>645</v>
      </c>
      <c r="C495">
        <v>794</v>
      </c>
      <c r="D495" s="62">
        <v>44080</v>
      </c>
      <c r="E495" t="s">
        <v>197</v>
      </c>
      <c r="F495">
        <v>31994862922</v>
      </c>
      <c r="G495">
        <v>0</v>
      </c>
      <c r="H495">
        <v>0</v>
      </c>
      <c r="I495" t="s">
        <v>198</v>
      </c>
      <c r="J495" t="s">
        <v>20</v>
      </c>
      <c r="K495" t="s">
        <v>139</v>
      </c>
      <c r="L495" t="s">
        <v>198</v>
      </c>
      <c r="M495" t="s">
        <v>2378</v>
      </c>
      <c r="N495" t="s">
        <v>2379</v>
      </c>
      <c r="O495" t="s">
        <v>2382</v>
      </c>
      <c r="P495" t="s">
        <v>2382</v>
      </c>
      <c r="R495">
        <v>77.7</v>
      </c>
      <c r="S495">
        <v>10</v>
      </c>
      <c r="T495" t="s">
        <v>2426</v>
      </c>
      <c r="Y495" s="18"/>
      <c r="Z495" s="18"/>
      <c r="AA495" s="18"/>
      <c r="AB495" s="18"/>
      <c r="AC495" s="18"/>
      <c r="AD495" s="18"/>
      <c r="AE495" s="18"/>
      <c r="AF495" s="18"/>
      <c r="AG495" s="18">
        <v>1</v>
      </c>
      <c r="AH495">
        <v>0</v>
      </c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>
        <v>0</v>
      </c>
      <c r="AV495" s="18"/>
      <c r="AW495" s="18"/>
      <c r="AX495" s="18"/>
      <c r="AY495" s="18"/>
      <c r="AZ495" s="18"/>
      <c r="BA495" s="18"/>
      <c r="BB495" s="18">
        <v>0.8</v>
      </c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  <c r="BM495" s="19"/>
      <c r="BN495" s="19"/>
      <c r="BO495" s="19"/>
      <c r="BP495" s="19"/>
      <c r="BQ495" s="19"/>
      <c r="BR495" s="19"/>
      <c r="BS495" s="19"/>
      <c r="BT495" s="19"/>
      <c r="BU495" s="19">
        <v>1</v>
      </c>
      <c r="BV495" s="19"/>
      <c r="BW495" s="19"/>
      <c r="BX495" s="19"/>
      <c r="BY495" s="19"/>
      <c r="BZ495" s="19"/>
      <c r="CA495" s="19"/>
      <c r="CB495" s="19"/>
      <c r="CC495" s="19"/>
      <c r="CD495" s="19"/>
      <c r="CE495" s="19"/>
      <c r="CF495" s="19"/>
      <c r="CG495" s="19"/>
      <c r="CH495" s="19"/>
      <c r="CI495" s="19"/>
      <c r="CJ495" s="19"/>
      <c r="CK495" s="19"/>
      <c r="CL495" s="19"/>
      <c r="CM495" s="19"/>
      <c r="CN495" s="19"/>
      <c r="CO495" s="19"/>
      <c r="CP495" s="19">
        <v>2</v>
      </c>
      <c r="CQ495" s="19"/>
      <c r="CR495" s="19"/>
      <c r="CS495" s="19"/>
      <c r="CT495" s="19"/>
      <c r="CU495" s="19"/>
      <c r="CV495" s="19"/>
      <c r="CW495" s="19"/>
      <c r="CX495" s="19"/>
      <c r="CY495" s="19"/>
      <c r="CZ495" s="19"/>
      <c r="DA495" s="19"/>
      <c r="DB495" s="19"/>
      <c r="DC495" s="19"/>
      <c r="DD495" s="19"/>
      <c r="DE495" s="19"/>
      <c r="DF495" s="19"/>
      <c r="DG495" s="19"/>
      <c r="DH495" s="19"/>
      <c r="DI495" s="19"/>
      <c r="DJ495" s="19"/>
      <c r="DK495" s="19"/>
      <c r="DL495" s="19"/>
      <c r="DM495" s="19"/>
      <c r="DN495" s="19"/>
      <c r="DO495" s="19"/>
      <c r="DP495" s="19"/>
      <c r="DQ495" s="19"/>
      <c r="DR495" s="19"/>
      <c r="DS495" s="19"/>
      <c r="DT495" s="23"/>
      <c r="DU495" s="19"/>
      <c r="DV495" s="19"/>
      <c r="DW495" s="23"/>
      <c r="DX495" s="18"/>
      <c r="DY495" s="18"/>
      <c r="DZ495" s="22"/>
      <c r="EA495" s="19"/>
      <c r="EB495" s="19"/>
      <c r="EC495" s="19"/>
      <c r="ED495" s="19"/>
      <c r="EE495" s="19"/>
      <c r="EF495" s="19"/>
      <c r="EG495" s="23"/>
      <c r="EH495" s="18"/>
      <c r="EI495" s="18"/>
      <c r="EJ495" s="18"/>
      <c r="EK495" s="18"/>
      <c r="EL495" s="18"/>
      <c r="EM495" s="18"/>
      <c r="EN495" s="22"/>
      <c r="EO495" s="18"/>
      <c r="EP495" s="18"/>
      <c r="EQ495" s="18"/>
      <c r="ER495" s="18"/>
      <c r="ES495" s="18"/>
      <c r="ET495" s="18"/>
      <c r="EU495" s="22"/>
      <c r="FI495" s="18"/>
      <c r="FJ495" s="18"/>
      <c r="FK495" s="18"/>
      <c r="FL495" s="18"/>
      <c r="FM495" s="18"/>
      <c r="FN495" s="18"/>
      <c r="FO495" s="18"/>
      <c r="FP495" s="18"/>
      <c r="FQ495" s="18"/>
      <c r="FR495" s="18"/>
      <c r="FS495" s="18"/>
      <c r="FT495" s="18"/>
      <c r="FU495" s="18"/>
      <c r="FV495" s="58"/>
      <c r="FW495" s="19"/>
      <c r="FX495" s="19"/>
      <c r="FY495" s="19"/>
      <c r="FZ495" s="19"/>
      <c r="GA495" s="19"/>
      <c r="GB495" s="19"/>
      <c r="GC495" s="19"/>
      <c r="GD495" s="19"/>
      <c r="GE495" s="19"/>
      <c r="GF495" s="19"/>
      <c r="GG495" s="19"/>
      <c r="GH495" s="19"/>
      <c r="GI495" s="19"/>
      <c r="GJ495" s="19"/>
      <c r="GK495" s="19"/>
      <c r="GL495" s="19"/>
      <c r="GM495" s="19"/>
      <c r="GN495" s="19"/>
      <c r="GO495" s="19"/>
      <c r="GP495" s="19"/>
      <c r="GQ495" s="19"/>
      <c r="GR495" s="19"/>
      <c r="GS495" s="19"/>
      <c r="GT495" s="19"/>
      <c r="GU495" s="19"/>
      <c r="GV495" s="19"/>
      <c r="GW495" s="19"/>
      <c r="GX495" s="19"/>
      <c r="GY495" s="19"/>
      <c r="GZ495" s="59"/>
      <c r="HA495" s="19"/>
      <c r="HB495" s="19"/>
      <c r="HC495" s="19"/>
      <c r="HD495" s="19"/>
      <c r="HE495" s="19"/>
      <c r="HF495" s="19"/>
      <c r="HG495" s="19"/>
      <c r="HH495" s="19"/>
      <c r="HI495" s="19"/>
      <c r="HJ495" s="19"/>
      <c r="HK495" s="19"/>
      <c r="HL495" s="19"/>
      <c r="HM495" s="19"/>
      <c r="HN495" s="19"/>
      <c r="HO495" s="19"/>
      <c r="HP495" s="19"/>
    </row>
    <row r="496" spans="2:224" ht="15.75" thickBot="1" x14ac:dyDescent="0.3">
      <c r="B496">
        <v>610</v>
      </c>
      <c r="C496">
        <v>209</v>
      </c>
      <c r="D496" s="62">
        <v>44077</v>
      </c>
      <c r="E496" t="s">
        <v>1762</v>
      </c>
      <c r="F496" t="s">
        <v>1763</v>
      </c>
      <c r="G496" t="s">
        <v>1764</v>
      </c>
      <c r="H496">
        <v>35110</v>
      </c>
      <c r="I496" t="s">
        <v>1765</v>
      </c>
      <c r="J496" t="s">
        <v>20</v>
      </c>
      <c r="K496" t="s">
        <v>164</v>
      </c>
      <c r="L496" t="s">
        <v>1765</v>
      </c>
      <c r="M496" t="s">
        <v>2378</v>
      </c>
      <c r="N496" t="s">
        <v>2403</v>
      </c>
      <c r="O496" t="s">
        <v>2381</v>
      </c>
      <c r="P496" t="s">
        <v>2431</v>
      </c>
      <c r="R496">
        <v>785.76</v>
      </c>
      <c r="S496">
        <v>10</v>
      </c>
      <c r="T496" t="s">
        <v>2395</v>
      </c>
      <c r="U496">
        <v>10</v>
      </c>
      <c r="Y496" s="18"/>
      <c r="Z496" s="18"/>
      <c r="AA496" s="18"/>
      <c r="AB496" s="18"/>
      <c r="AC496" s="18"/>
      <c r="AD496" s="18">
        <v>0.5</v>
      </c>
      <c r="AE496" s="18"/>
      <c r="AF496" s="18"/>
      <c r="AG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V496" s="18"/>
      <c r="AW496" s="18">
        <v>0.61599999999999999</v>
      </c>
      <c r="AX496" s="18">
        <v>0.77</v>
      </c>
      <c r="AY496" s="18">
        <v>1.016</v>
      </c>
      <c r="AZ496" s="18"/>
      <c r="BA496" s="18">
        <v>0.95</v>
      </c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  <c r="BM496" s="19"/>
      <c r="BN496" s="19"/>
      <c r="BO496" s="19"/>
      <c r="BP496" s="19"/>
      <c r="BQ496" s="19"/>
      <c r="BR496" s="19">
        <v>1</v>
      </c>
      <c r="BS496" s="19"/>
      <c r="BT496" s="19"/>
      <c r="BU496" s="19"/>
      <c r="BV496" s="19"/>
      <c r="BW496" s="19"/>
      <c r="BX496" s="19"/>
      <c r="BY496" s="19"/>
      <c r="BZ496" s="19"/>
      <c r="CA496" s="19"/>
      <c r="CB496" s="19"/>
      <c r="CC496" s="19"/>
      <c r="CD496" s="19"/>
      <c r="CE496" s="19"/>
      <c r="CF496" s="19"/>
      <c r="CG496" s="19"/>
      <c r="CH496" s="19"/>
      <c r="CI496" s="19"/>
      <c r="CJ496" s="19"/>
      <c r="CK496" s="19">
        <v>1</v>
      </c>
      <c r="CL496" s="19">
        <v>1</v>
      </c>
      <c r="CM496" s="19">
        <v>1</v>
      </c>
      <c r="CN496" s="19"/>
      <c r="CO496" s="19">
        <v>1</v>
      </c>
      <c r="CP496" s="19"/>
      <c r="CQ496" s="19"/>
      <c r="CR496" s="19"/>
      <c r="CS496" s="19"/>
      <c r="CT496" s="19"/>
      <c r="CU496" s="19"/>
      <c r="CV496" s="19"/>
      <c r="CW496" s="19"/>
      <c r="CX496" s="19"/>
      <c r="CY496" s="19"/>
      <c r="CZ496" s="19"/>
      <c r="DA496" s="19"/>
      <c r="DB496" s="19"/>
      <c r="DC496" s="19"/>
      <c r="DD496" s="19"/>
      <c r="DE496" s="19"/>
      <c r="DF496" s="19"/>
      <c r="DG496" s="19"/>
      <c r="DH496" s="19"/>
      <c r="DI496" s="19"/>
      <c r="DJ496" s="19"/>
      <c r="DK496" s="19"/>
      <c r="DL496" s="19"/>
      <c r="DM496" s="19"/>
      <c r="DN496" s="19"/>
      <c r="DO496" s="19"/>
      <c r="DP496" s="19"/>
      <c r="DQ496" s="19"/>
      <c r="DR496" s="19"/>
      <c r="DS496" s="19"/>
      <c r="DT496" s="23"/>
      <c r="DU496" s="19"/>
      <c r="DV496" s="19"/>
      <c r="DW496" s="23"/>
      <c r="DX496" s="18"/>
      <c r="DY496" s="18"/>
      <c r="DZ496" s="22"/>
      <c r="EA496" s="19"/>
      <c r="EB496" s="19"/>
      <c r="EC496" s="19"/>
      <c r="ED496" s="19"/>
      <c r="EE496" s="19"/>
      <c r="EF496" s="19"/>
      <c r="EG496" s="23"/>
      <c r="EH496" s="18"/>
      <c r="EI496" s="18"/>
      <c r="EJ496" s="18"/>
      <c r="EK496" s="18"/>
      <c r="EL496" s="18"/>
      <c r="EM496" s="18"/>
      <c r="EN496" s="22"/>
      <c r="EO496" s="18"/>
      <c r="EP496" s="18"/>
      <c r="EQ496" s="18"/>
      <c r="ER496" s="18"/>
      <c r="ES496" s="18"/>
      <c r="ET496" s="18"/>
      <c r="EU496" s="22"/>
      <c r="FI496" s="18"/>
      <c r="FJ496" s="18"/>
      <c r="FK496" s="18"/>
      <c r="FL496" s="18"/>
      <c r="FM496" s="18"/>
      <c r="FN496" s="18"/>
      <c r="FO496" s="18"/>
      <c r="FP496" s="18">
        <v>3.7</v>
      </c>
      <c r="FQ496" s="18"/>
      <c r="FR496" s="18"/>
      <c r="FS496" s="18"/>
      <c r="FT496" s="18"/>
      <c r="FU496" s="18"/>
      <c r="FV496" s="58"/>
      <c r="FW496" s="19"/>
      <c r="FX496" s="19"/>
      <c r="FY496" s="19"/>
      <c r="FZ496" s="19"/>
      <c r="GA496" s="19"/>
      <c r="GB496" s="19"/>
      <c r="GC496" s="19"/>
      <c r="GD496" s="19"/>
      <c r="GE496" s="19"/>
      <c r="GF496" s="19"/>
      <c r="GG496" s="19"/>
      <c r="GH496" s="19"/>
      <c r="GI496" s="19"/>
      <c r="GJ496" s="19"/>
      <c r="GK496" s="19"/>
      <c r="GL496" s="19"/>
      <c r="GM496" s="19"/>
      <c r="GN496" s="19"/>
      <c r="GO496" s="19"/>
      <c r="GP496" s="19"/>
      <c r="GQ496" s="19"/>
      <c r="GR496" s="19"/>
      <c r="GS496" s="19"/>
      <c r="GT496" s="19">
        <v>2</v>
      </c>
      <c r="GU496" s="19"/>
      <c r="GV496" s="19"/>
      <c r="GW496" s="19"/>
      <c r="GX496" s="19"/>
      <c r="GY496" s="19"/>
      <c r="GZ496" s="59"/>
      <c r="HA496" s="19"/>
      <c r="HB496" s="19"/>
      <c r="HC496" s="19"/>
      <c r="HD496" s="19"/>
      <c r="HE496" s="19"/>
      <c r="HF496" s="19"/>
      <c r="HG496" s="19"/>
      <c r="HH496" s="19"/>
      <c r="HI496" s="19"/>
      <c r="HJ496" s="19"/>
      <c r="HK496" s="19"/>
      <c r="HL496" s="19"/>
      <c r="HM496" s="19"/>
      <c r="HN496" s="19"/>
      <c r="HO496" s="19"/>
      <c r="HP496" s="19"/>
    </row>
    <row r="497" spans="2:224" ht="15.75" thickBot="1" x14ac:dyDescent="0.3">
      <c r="B497">
        <v>592</v>
      </c>
      <c r="C497">
        <v>441</v>
      </c>
      <c r="D497" s="62">
        <v>44072</v>
      </c>
      <c r="E497" t="s">
        <v>1056</v>
      </c>
      <c r="F497" t="s">
        <v>1057</v>
      </c>
      <c r="G497">
        <v>0</v>
      </c>
      <c r="H497">
        <v>0</v>
      </c>
      <c r="I497" t="s">
        <v>1058</v>
      </c>
      <c r="J497" t="s">
        <v>20</v>
      </c>
      <c r="K497" t="s">
        <v>72</v>
      </c>
      <c r="L497" t="s">
        <v>1058</v>
      </c>
      <c r="M497" t="s">
        <v>2378</v>
      </c>
      <c r="N497" t="s">
        <v>2379</v>
      </c>
      <c r="O497" t="s">
        <v>2381</v>
      </c>
      <c r="P497" t="s">
        <v>2431</v>
      </c>
      <c r="R497">
        <v>77</v>
      </c>
      <c r="S497">
        <v>10</v>
      </c>
      <c r="T497" t="s">
        <v>2430</v>
      </c>
      <c r="U497">
        <v>10</v>
      </c>
      <c r="Y497" s="18"/>
      <c r="Z497" s="18"/>
      <c r="AA497" s="18"/>
      <c r="AB497" s="18"/>
      <c r="AC497" s="18">
        <v>0.76200000000000001</v>
      </c>
      <c r="AD497" s="18"/>
      <c r="AE497" s="18"/>
      <c r="AF497" s="18">
        <v>1</v>
      </c>
      <c r="AG497" s="18"/>
      <c r="AI497" s="18"/>
      <c r="AJ497" s="18"/>
      <c r="AK497" s="18"/>
      <c r="AL497" s="18">
        <v>0.5</v>
      </c>
      <c r="AM497" s="18"/>
      <c r="AN497" s="18"/>
      <c r="AO497" s="18"/>
      <c r="AP497" s="18"/>
      <c r="AQ497" s="18"/>
      <c r="AR497" s="18"/>
      <c r="AS497" s="18"/>
      <c r="AT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  <c r="BM497" s="19"/>
      <c r="BN497" s="19"/>
      <c r="BO497" s="19"/>
      <c r="BP497" s="19"/>
      <c r="BQ497" s="19">
        <v>1</v>
      </c>
      <c r="BR497" s="19"/>
      <c r="BS497" s="19"/>
      <c r="BT497" s="19">
        <v>1</v>
      </c>
      <c r="BU497" s="19"/>
      <c r="BV497" s="19"/>
      <c r="BW497" s="19"/>
      <c r="BX497" s="19"/>
      <c r="BY497" s="19"/>
      <c r="BZ497" s="19">
        <v>1</v>
      </c>
      <c r="CA497" s="19"/>
      <c r="CB497" s="19"/>
      <c r="CC497" s="19"/>
      <c r="CD497" s="19"/>
      <c r="CE497" s="19"/>
      <c r="CF497" s="19"/>
      <c r="CG497" s="19"/>
      <c r="CH497" s="19"/>
      <c r="CI497" s="19"/>
      <c r="CJ497" s="19"/>
      <c r="CK497" s="19"/>
      <c r="CL497" s="19"/>
      <c r="CM497" s="19"/>
      <c r="CN497" s="19"/>
      <c r="CO497" s="19"/>
      <c r="CP497" s="19"/>
      <c r="CQ497" s="19"/>
      <c r="CR497" s="19"/>
      <c r="CS497" s="19"/>
      <c r="CT497" s="19"/>
      <c r="CU497" s="19"/>
      <c r="CV497" s="19"/>
      <c r="CW497" s="19"/>
      <c r="CX497" s="19"/>
      <c r="CY497" s="19"/>
      <c r="CZ497" s="19"/>
      <c r="DA497" s="19"/>
      <c r="DB497" s="19"/>
      <c r="DC497" s="19"/>
      <c r="DD497" s="19"/>
      <c r="DE497" s="19"/>
      <c r="DF497" s="19"/>
      <c r="DG497" s="19"/>
      <c r="DH497" s="19"/>
      <c r="DI497" s="19"/>
      <c r="DJ497" s="19"/>
      <c r="DK497" s="19"/>
      <c r="DL497" s="19"/>
      <c r="DM497" s="19"/>
      <c r="DN497" s="19"/>
      <c r="DO497" s="19"/>
      <c r="DP497" s="19"/>
      <c r="DQ497" s="19"/>
      <c r="DR497" s="19"/>
      <c r="DS497" s="19"/>
      <c r="DT497" s="23"/>
      <c r="DU497" s="19"/>
      <c r="DV497" s="19"/>
      <c r="DW497" s="23"/>
      <c r="DX497" s="18"/>
      <c r="DY497" s="18"/>
      <c r="DZ497" s="22"/>
      <c r="EA497" s="19"/>
      <c r="EB497" s="19"/>
      <c r="EC497" s="19"/>
      <c r="ED497" s="19"/>
      <c r="EE497" s="19"/>
      <c r="EF497" s="19"/>
      <c r="EG497" s="23"/>
      <c r="EH497" s="18"/>
      <c r="EI497" s="18"/>
      <c r="EJ497" s="18"/>
      <c r="EK497" s="18"/>
      <c r="EL497" s="18"/>
      <c r="EM497" s="18"/>
      <c r="EN497" s="22"/>
      <c r="EO497" s="18"/>
      <c r="EP497" s="18"/>
      <c r="EQ497" s="18"/>
      <c r="ER497" s="18"/>
      <c r="ES497" s="18"/>
      <c r="ET497" s="18"/>
      <c r="EU497" s="22"/>
      <c r="FI497" s="18"/>
      <c r="FJ497" s="18"/>
      <c r="FK497" s="18"/>
      <c r="FL497" s="18">
        <v>0.2</v>
      </c>
      <c r="FM497" s="18"/>
      <c r="FN497" s="18"/>
      <c r="FO497" s="18"/>
      <c r="FP497" s="18"/>
      <c r="FQ497" s="18"/>
      <c r="FR497" s="18"/>
      <c r="FS497" s="18"/>
      <c r="FT497" s="18"/>
      <c r="FU497" s="18"/>
      <c r="FV497" s="58"/>
      <c r="FW497" s="19"/>
      <c r="FX497" s="19"/>
      <c r="FY497" s="19"/>
      <c r="FZ497" s="19"/>
      <c r="GA497" s="19"/>
      <c r="GB497" s="19"/>
      <c r="GC497" s="19"/>
      <c r="GD497" s="19"/>
      <c r="GE497" s="19"/>
      <c r="GF497" s="19"/>
      <c r="GG497" s="19"/>
      <c r="GH497" s="19"/>
      <c r="GI497" s="19"/>
      <c r="GJ497" s="19"/>
      <c r="GK497" s="19"/>
      <c r="GL497" s="19"/>
      <c r="GM497" s="19"/>
      <c r="GN497" s="19"/>
      <c r="GO497" s="19"/>
      <c r="GP497" s="19">
        <v>1</v>
      </c>
      <c r="GQ497" s="19"/>
      <c r="GR497" s="19"/>
      <c r="GS497" s="19"/>
      <c r="GT497" s="19"/>
      <c r="GU497" s="19"/>
      <c r="GV497" s="19"/>
      <c r="GW497" s="19"/>
      <c r="GX497" s="19"/>
      <c r="GY497" s="19"/>
      <c r="GZ497" s="59"/>
      <c r="HA497" s="19"/>
      <c r="HB497" s="19"/>
      <c r="HC497" s="19"/>
      <c r="HD497" s="19"/>
      <c r="HE497" s="19"/>
      <c r="HF497" s="19"/>
      <c r="HG497" s="19"/>
      <c r="HH497" s="19"/>
      <c r="HI497" s="19"/>
      <c r="HJ497" s="19"/>
      <c r="HK497" s="19"/>
      <c r="HL497" s="19"/>
      <c r="HM497" s="19"/>
      <c r="HN497" s="19"/>
      <c r="HO497" s="19"/>
      <c r="HP497" s="19"/>
    </row>
    <row r="498" spans="2:224" ht="15.75" thickBot="1" x14ac:dyDescent="0.3">
      <c r="B498">
        <v>542</v>
      </c>
      <c r="C498">
        <v>441</v>
      </c>
      <c r="D498" s="62">
        <v>44065</v>
      </c>
      <c r="E498" t="s">
        <v>1056</v>
      </c>
      <c r="F498" t="s">
        <v>1057</v>
      </c>
      <c r="G498">
        <v>0</v>
      </c>
      <c r="H498">
        <v>0</v>
      </c>
      <c r="I498" t="s">
        <v>1058</v>
      </c>
      <c r="J498" t="s">
        <v>20</v>
      </c>
      <c r="K498" t="s">
        <v>72</v>
      </c>
      <c r="L498" t="s">
        <v>1058</v>
      </c>
      <c r="M498" t="s">
        <v>2378</v>
      </c>
      <c r="N498" t="s">
        <v>2379</v>
      </c>
      <c r="O498" t="s">
        <v>2381</v>
      </c>
      <c r="P498" t="s">
        <v>2431</v>
      </c>
      <c r="R498">
        <v>257.64999999999998</v>
      </c>
      <c r="S498">
        <v>10</v>
      </c>
      <c r="T498" t="s">
        <v>2404</v>
      </c>
      <c r="U498">
        <v>10</v>
      </c>
      <c r="Y498" s="18"/>
      <c r="Z498" s="18"/>
      <c r="AA498" s="18"/>
      <c r="AB498" s="18"/>
      <c r="AC498" s="18"/>
      <c r="AD498" s="18">
        <v>1</v>
      </c>
      <c r="AE498" s="18"/>
      <c r="AF498" s="18">
        <v>1</v>
      </c>
      <c r="AG498" s="18"/>
      <c r="AH498">
        <v>1</v>
      </c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>
        <v>0</v>
      </c>
      <c r="AV498" s="18"/>
      <c r="AW498" s="18"/>
      <c r="AX498" s="18"/>
      <c r="AY498" s="18"/>
      <c r="AZ498" s="18"/>
      <c r="BA498" s="18"/>
      <c r="BB498" s="18"/>
      <c r="BC498" s="18"/>
      <c r="BD498" s="18">
        <v>0.94</v>
      </c>
      <c r="BE498" s="18"/>
      <c r="BF498" s="18"/>
      <c r="BG498" s="18"/>
      <c r="BH498" s="18"/>
      <c r="BI498" s="18"/>
      <c r="BJ498" s="18"/>
      <c r="BK498" s="18"/>
      <c r="BL498" s="18"/>
      <c r="BM498" s="19"/>
      <c r="BN498" s="19"/>
      <c r="BO498" s="19"/>
      <c r="BP498" s="19"/>
      <c r="BQ498" s="19"/>
      <c r="BR498" s="19">
        <v>2</v>
      </c>
      <c r="BS498" s="19"/>
      <c r="BT498" s="19">
        <v>1</v>
      </c>
      <c r="BU498" s="19"/>
      <c r="BV498" s="19">
        <v>1</v>
      </c>
      <c r="BW498" s="19"/>
      <c r="BX498" s="19"/>
      <c r="BY498" s="19"/>
      <c r="BZ498" s="19"/>
      <c r="CA498" s="19"/>
      <c r="CB498" s="19"/>
      <c r="CC498" s="19"/>
      <c r="CD498" s="19"/>
      <c r="CE498" s="19"/>
      <c r="CF498" s="19"/>
      <c r="CG498" s="19"/>
      <c r="CH498" s="19"/>
      <c r="CI498" s="19"/>
      <c r="CJ498" s="19"/>
      <c r="CK498" s="19"/>
      <c r="CL498" s="19"/>
      <c r="CM498" s="19"/>
      <c r="CN498" s="19"/>
      <c r="CO498" s="19"/>
      <c r="CP498" s="19"/>
      <c r="CQ498" s="19"/>
      <c r="CR498" s="19">
        <v>1</v>
      </c>
      <c r="CS498" s="19"/>
      <c r="CT498" s="19"/>
      <c r="CU498" s="19"/>
      <c r="CV498" s="19"/>
      <c r="CW498" s="19"/>
      <c r="CX498" s="19"/>
      <c r="CY498" s="19"/>
      <c r="CZ498" s="19"/>
      <c r="DA498" s="19"/>
      <c r="DB498" s="19"/>
      <c r="DC498" s="19"/>
      <c r="DD498" s="19"/>
      <c r="DE498" s="19"/>
      <c r="DF498" s="19"/>
      <c r="DG498" s="19"/>
      <c r="DH498" s="19"/>
      <c r="DI498" s="19"/>
      <c r="DJ498" s="19"/>
      <c r="DK498" s="19"/>
      <c r="DL498" s="19"/>
      <c r="DM498" s="19"/>
      <c r="DN498" s="19"/>
      <c r="DO498" s="19"/>
      <c r="DP498" s="19"/>
      <c r="DQ498" s="19"/>
      <c r="DR498" s="19"/>
      <c r="DS498" s="19"/>
      <c r="DT498" s="23"/>
      <c r="DU498" s="19"/>
      <c r="DV498" s="19"/>
      <c r="DW498" s="23"/>
      <c r="DX498" s="18"/>
      <c r="DY498" s="18"/>
      <c r="DZ498" s="22"/>
      <c r="EA498" s="19"/>
      <c r="EB498" s="19"/>
      <c r="EC498" s="19"/>
      <c r="ED498" s="19"/>
      <c r="EE498" s="19"/>
      <c r="EF498" s="19"/>
      <c r="EG498" s="23"/>
      <c r="EH498" s="18"/>
      <c r="EI498" s="18"/>
      <c r="EJ498" s="18"/>
      <c r="EK498" s="18"/>
      <c r="EL498" s="18"/>
      <c r="EM498" s="18"/>
      <c r="EN498" s="22"/>
      <c r="EO498" s="18"/>
      <c r="EP498" s="18"/>
      <c r="EQ498" s="18"/>
      <c r="ER498" s="18"/>
      <c r="ES498" s="18"/>
      <c r="ET498" s="18"/>
      <c r="EU498" s="22"/>
      <c r="FC498">
        <v>0.77200000000000002</v>
      </c>
      <c r="FD498">
        <v>1</v>
      </c>
      <c r="FI498" s="18"/>
      <c r="FJ498" s="18"/>
      <c r="FK498" s="18"/>
      <c r="FL498" s="18"/>
      <c r="FM498" s="18">
        <v>1.27</v>
      </c>
      <c r="FN498" s="18"/>
      <c r="FO498" s="18"/>
      <c r="FP498" s="18"/>
      <c r="FQ498" s="18"/>
      <c r="FR498" s="18"/>
      <c r="FS498" s="18"/>
      <c r="FT498" s="18"/>
      <c r="FU498" s="18"/>
      <c r="FV498" s="58"/>
      <c r="FW498" s="19"/>
      <c r="FX498" s="19"/>
      <c r="FY498" s="19"/>
      <c r="FZ498" s="19"/>
      <c r="GA498" s="19"/>
      <c r="GB498" s="19"/>
      <c r="GC498" s="19"/>
      <c r="GD498" s="19"/>
      <c r="GE498" s="19"/>
      <c r="GF498" s="19"/>
      <c r="GG498" s="19"/>
      <c r="GH498" s="19"/>
      <c r="GI498" s="19"/>
      <c r="GJ498" s="19"/>
      <c r="GK498" s="19"/>
      <c r="GL498" s="19"/>
      <c r="GM498" s="19"/>
      <c r="GN498" s="19"/>
      <c r="GO498" s="19"/>
      <c r="GP498" s="19"/>
      <c r="GQ498" s="19">
        <v>1</v>
      </c>
      <c r="GR498" s="19"/>
      <c r="GS498" s="19"/>
      <c r="GT498" s="19"/>
      <c r="GU498" s="19"/>
      <c r="GV498" s="19"/>
      <c r="GW498" s="19"/>
      <c r="GX498" s="19"/>
      <c r="GY498" s="19"/>
      <c r="GZ498" s="59"/>
      <c r="HA498" s="19"/>
      <c r="HB498" s="19"/>
      <c r="HC498" s="19"/>
      <c r="HD498" s="19"/>
      <c r="HE498" s="19"/>
      <c r="HF498" s="19"/>
      <c r="HG498" s="19"/>
      <c r="HH498" s="19"/>
      <c r="HI498" s="19"/>
      <c r="HJ498" s="19"/>
      <c r="HK498" s="19"/>
      <c r="HL498" s="19"/>
      <c r="HM498" s="19"/>
      <c r="HN498" s="19"/>
      <c r="HO498" s="19"/>
      <c r="HP498" s="19"/>
    </row>
    <row r="499" spans="2:224" ht="15.75" thickBot="1" x14ac:dyDescent="0.3">
      <c r="B499">
        <v>522</v>
      </c>
      <c r="C499">
        <v>441</v>
      </c>
      <c r="D499" s="62">
        <v>44063</v>
      </c>
      <c r="E499" t="s">
        <v>1056</v>
      </c>
      <c r="F499" t="s">
        <v>1057</v>
      </c>
      <c r="G499">
        <v>0</v>
      </c>
      <c r="H499">
        <v>0</v>
      </c>
      <c r="I499" t="s">
        <v>1058</v>
      </c>
      <c r="J499" t="s">
        <v>20</v>
      </c>
      <c r="K499" t="s">
        <v>72</v>
      </c>
      <c r="L499" t="s">
        <v>1058</v>
      </c>
      <c r="M499" t="s">
        <v>2378</v>
      </c>
      <c r="N499" t="s">
        <v>2379</v>
      </c>
      <c r="O499" t="s">
        <v>2382</v>
      </c>
      <c r="P499" t="s">
        <v>2382</v>
      </c>
      <c r="R499">
        <v>114.87</v>
      </c>
      <c r="S499">
        <v>10</v>
      </c>
      <c r="T499" t="s">
        <v>2404</v>
      </c>
      <c r="U499">
        <v>10</v>
      </c>
      <c r="Y499" s="18"/>
      <c r="Z499" s="18"/>
      <c r="AA499" s="18"/>
      <c r="AB499" s="18"/>
      <c r="AC499" s="18"/>
      <c r="AD499" s="18"/>
      <c r="AE499" s="18"/>
      <c r="AF499" s="18"/>
      <c r="AG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>
        <v>0</v>
      </c>
      <c r="AV499" s="18"/>
      <c r="AW499" s="18"/>
      <c r="AX499" s="18"/>
      <c r="AY499" s="18"/>
      <c r="AZ499" s="18"/>
      <c r="BA499" s="18"/>
      <c r="BB499" s="18"/>
      <c r="BC499" s="18"/>
      <c r="BD499" s="18"/>
      <c r="BE499" s="18">
        <v>0.5</v>
      </c>
      <c r="BF499" s="18"/>
      <c r="BG499" s="18"/>
      <c r="BH499" s="18"/>
      <c r="BI499" s="18"/>
      <c r="BJ499" s="18"/>
      <c r="BK499" s="18"/>
      <c r="BL499" s="18"/>
      <c r="BM499" s="19"/>
      <c r="BN499" s="19"/>
      <c r="BO499" s="19"/>
      <c r="BP499" s="19"/>
      <c r="BQ499" s="19"/>
      <c r="BR499" s="19"/>
      <c r="BS499" s="19"/>
      <c r="BT499" s="19"/>
      <c r="BU499" s="19"/>
      <c r="BV499" s="19"/>
      <c r="BW499" s="19"/>
      <c r="BX499" s="19"/>
      <c r="BY499" s="19"/>
      <c r="BZ499" s="19"/>
      <c r="CA499" s="19"/>
      <c r="CB499" s="19"/>
      <c r="CC499" s="19"/>
      <c r="CD499" s="19"/>
      <c r="CE499" s="19"/>
      <c r="CF499" s="19"/>
      <c r="CG499" s="19"/>
      <c r="CH499" s="19"/>
      <c r="CI499" s="19"/>
      <c r="CJ499" s="19"/>
      <c r="CK499" s="19"/>
      <c r="CL499" s="19"/>
      <c r="CM499" s="19"/>
      <c r="CN499" s="19"/>
      <c r="CO499" s="19"/>
      <c r="CP499" s="19"/>
      <c r="CQ499" s="19"/>
      <c r="CR499" s="19"/>
      <c r="CS499" s="19">
        <v>1</v>
      </c>
      <c r="CT499" s="19"/>
      <c r="CU499" s="19"/>
      <c r="CV499" s="19"/>
      <c r="CW499" s="19"/>
      <c r="CX499" s="19"/>
      <c r="CY499" s="19"/>
      <c r="CZ499" s="19"/>
      <c r="DA499" s="19"/>
      <c r="DB499" s="19"/>
      <c r="DC499" s="19"/>
      <c r="DD499" s="19"/>
      <c r="DE499" s="19"/>
      <c r="DF499" s="19"/>
      <c r="DG499" s="19"/>
      <c r="DH499" s="19"/>
      <c r="DI499" s="19"/>
      <c r="DJ499" s="19"/>
      <c r="DK499" s="19"/>
      <c r="DL499" s="19"/>
      <c r="DM499" s="19"/>
      <c r="DN499" s="19"/>
      <c r="DO499" s="19"/>
      <c r="DP499" s="19"/>
      <c r="DQ499" s="19"/>
      <c r="DR499" s="19"/>
      <c r="DS499" s="19"/>
      <c r="DT499" s="23"/>
      <c r="DU499" s="19"/>
      <c r="DV499" s="19"/>
      <c r="DW499" s="23"/>
      <c r="DX499" s="18"/>
      <c r="DY499" s="18"/>
      <c r="DZ499" s="22"/>
      <c r="EA499" s="19"/>
      <c r="EB499" s="19"/>
      <c r="EC499" s="19"/>
      <c r="ED499" s="19"/>
      <c r="EE499" s="19"/>
      <c r="EF499" s="19"/>
      <c r="EG499" s="23"/>
      <c r="EH499" s="18"/>
      <c r="EI499" s="18"/>
      <c r="EJ499" s="18"/>
      <c r="EK499" s="18"/>
      <c r="EL499" s="18"/>
      <c r="EM499" s="18"/>
      <c r="EN499" s="22"/>
      <c r="EO499" s="18"/>
      <c r="EP499" s="18"/>
      <c r="EQ499" s="18"/>
      <c r="ER499" s="18"/>
      <c r="ES499" s="18"/>
      <c r="ET499" s="18"/>
      <c r="EU499" s="22"/>
      <c r="FI499" s="18"/>
      <c r="FJ499" s="18"/>
      <c r="FK499" s="18">
        <v>1.17</v>
      </c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58"/>
      <c r="FW499" s="19"/>
      <c r="FX499" s="19"/>
      <c r="FY499" s="19"/>
      <c r="FZ499" s="19"/>
      <c r="GA499" s="19"/>
      <c r="GB499" s="19"/>
      <c r="GC499" s="19"/>
      <c r="GD499" s="19"/>
      <c r="GE499" s="19"/>
      <c r="GF499" s="19"/>
      <c r="GG499" s="19"/>
      <c r="GH499" s="19"/>
      <c r="GI499" s="19"/>
      <c r="GJ499" s="19"/>
      <c r="GK499" s="19"/>
      <c r="GL499" s="19"/>
      <c r="GM499" s="19"/>
      <c r="GN499" s="19"/>
      <c r="GO499" s="19">
        <v>1</v>
      </c>
      <c r="GP499" s="19"/>
      <c r="GQ499" s="19"/>
      <c r="GR499" s="19"/>
      <c r="GS499" s="19"/>
      <c r="GT499" s="19"/>
      <c r="GU499" s="19"/>
      <c r="GV499" s="19"/>
      <c r="GW499" s="19"/>
      <c r="GX499" s="19"/>
      <c r="GY499" s="19"/>
      <c r="GZ499" s="59"/>
      <c r="HA499" s="19"/>
      <c r="HB499" s="19"/>
      <c r="HC499" s="19"/>
      <c r="HD499" s="19"/>
      <c r="HE499" s="19"/>
      <c r="HF499" s="19"/>
      <c r="HG499" s="19"/>
      <c r="HH499" s="19"/>
      <c r="HI499" s="19"/>
      <c r="HJ499" s="19"/>
      <c r="HK499" s="19"/>
      <c r="HL499" s="19"/>
      <c r="HM499" s="19"/>
      <c r="HN499" s="19"/>
      <c r="HO499" s="19"/>
      <c r="HP499" s="19"/>
    </row>
    <row r="500" spans="2:224" ht="15.75" thickBot="1" x14ac:dyDescent="0.3">
      <c r="B500">
        <v>564</v>
      </c>
      <c r="C500">
        <v>704</v>
      </c>
      <c r="D500" s="62">
        <v>44062</v>
      </c>
      <c r="E500" t="s">
        <v>416</v>
      </c>
      <c r="F500">
        <v>31987720687</v>
      </c>
      <c r="G500" t="s">
        <v>417</v>
      </c>
      <c r="H500">
        <v>0</v>
      </c>
      <c r="I500" t="s">
        <v>418</v>
      </c>
      <c r="J500" t="s">
        <v>20</v>
      </c>
      <c r="K500" t="s">
        <v>419</v>
      </c>
      <c r="L500" t="s">
        <v>418</v>
      </c>
      <c r="M500" t="s">
        <v>2378</v>
      </c>
      <c r="N500" t="s">
        <v>2379</v>
      </c>
      <c r="O500" t="s">
        <v>2381</v>
      </c>
      <c r="P500" t="s">
        <v>2431</v>
      </c>
      <c r="R500">
        <v>196.15</v>
      </c>
      <c r="S500">
        <v>10</v>
      </c>
      <c r="T500" t="s">
        <v>2404</v>
      </c>
      <c r="Y500" s="18"/>
      <c r="Z500" s="18">
        <v>1</v>
      </c>
      <c r="AA500" s="18"/>
      <c r="AB500" s="18"/>
      <c r="AC500" s="18"/>
      <c r="AD500" s="18"/>
      <c r="AE500" s="18"/>
      <c r="AF500" s="18">
        <v>1</v>
      </c>
      <c r="AG500" s="18"/>
      <c r="AI500" s="18"/>
      <c r="AJ500" s="18"/>
      <c r="AK500" s="18"/>
      <c r="AL500" s="18">
        <v>0.5</v>
      </c>
      <c r="AM500" s="18"/>
      <c r="AN500" s="18"/>
      <c r="AO500" s="18"/>
      <c r="AP500" s="18"/>
      <c r="AQ500" s="18"/>
      <c r="AR500" s="18"/>
      <c r="AS500" s="18"/>
      <c r="AT500" s="18"/>
      <c r="AV500" s="18"/>
      <c r="AW500" s="18"/>
      <c r="AX500" s="18">
        <v>1</v>
      </c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  <c r="BM500" s="19"/>
      <c r="BN500" s="19">
        <v>1</v>
      </c>
      <c r="BO500" s="19"/>
      <c r="BP500" s="19"/>
      <c r="BQ500" s="19"/>
      <c r="BR500" s="19"/>
      <c r="BS500" s="19"/>
      <c r="BT500" s="19">
        <v>1</v>
      </c>
      <c r="BU500" s="19"/>
      <c r="BV500" s="19"/>
      <c r="BW500" s="19"/>
      <c r="BX500" s="19"/>
      <c r="BY500" s="19"/>
      <c r="BZ500" s="19">
        <v>1</v>
      </c>
      <c r="CA500" s="19"/>
      <c r="CB500" s="19"/>
      <c r="CC500" s="19"/>
      <c r="CD500" s="19"/>
      <c r="CE500" s="19"/>
      <c r="CF500" s="19"/>
      <c r="CG500" s="19"/>
      <c r="CH500" s="19"/>
      <c r="CI500" s="19"/>
      <c r="CJ500" s="19"/>
      <c r="CK500" s="19"/>
      <c r="CL500" s="19">
        <v>1</v>
      </c>
      <c r="CM500" s="19"/>
      <c r="CN500" s="19"/>
      <c r="CO500" s="19"/>
      <c r="CP500" s="19"/>
      <c r="CQ500" s="19"/>
      <c r="CR500" s="19"/>
      <c r="CS500" s="19"/>
      <c r="CT500" s="19"/>
      <c r="CU500" s="19"/>
      <c r="CV500" s="19"/>
      <c r="CW500" s="19"/>
      <c r="CX500" s="19"/>
      <c r="CY500" s="19"/>
      <c r="CZ500" s="19"/>
      <c r="DA500" s="19"/>
      <c r="DB500" s="19"/>
      <c r="DC500" s="19"/>
      <c r="DD500" s="19"/>
      <c r="DE500" s="19"/>
      <c r="DF500" s="19"/>
      <c r="DG500" s="19"/>
      <c r="DH500" s="19"/>
      <c r="DI500" s="19"/>
      <c r="DJ500" s="19"/>
      <c r="DK500" s="19"/>
      <c r="DL500" s="19"/>
      <c r="DM500" s="19"/>
      <c r="DN500" s="19"/>
      <c r="DO500" s="19"/>
      <c r="DP500" s="19"/>
      <c r="DQ500" s="19"/>
      <c r="DR500" s="19"/>
      <c r="DS500" s="19"/>
      <c r="DT500" s="23"/>
      <c r="DU500" s="19"/>
      <c r="DV500" s="19"/>
      <c r="DW500" s="23"/>
      <c r="DX500" s="18"/>
      <c r="DY500" s="18"/>
      <c r="DZ500" s="22"/>
      <c r="EA500" s="19"/>
      <c r="EB500" s="19"/>
      <c r="EC500" s="19"/>
      <c r="ED500" s="19"/>
      <c r="EE500" s="19"/>
      <c r="EF500" s="19"/>
      <c r="EG500" s="23"/>
      <c r="EH500" s="18"/>
      <c r="EI500" s="18"/>
      <c r="EJ500" s="18"/>
      <c r="EK500" s="18"/>
      <c r="EL500" s="18"/>
      <c r="EM500" s="18"/>
      <c r="EN500" s="22"/>
      <c r="EO500" s="18"/>
      <c r="EP500" s="18"/>
      <c r="EQ500" s="18"/>
      <c r="ER500" s="18"/>
      <c r="ES500" s="18"/>
      <c r="ET500" s="18"/>
      <c r="EU500" s="22"/>
      <c r="FI500" s="18"/>
      <c r="FJ500" s="18"/>
      <c r="FK500" s="18"/>
      <c r="FL500" s="18"/>
      <c r="FM500" s="18"/>
      <c r="FN500" s="18"/>
      <c r="FO500" s="18"/>
      <c r="FP500" s="18"/>
      <c r="FQ500" s="18"/>
      <c r="FR500" s="18"/>
      <c r="FS500" s="18"/>
      <c r="FT500" s="18"/>
      <c r="FU500" s="18"/>
      <c r="FV500" s="58"/>
      <c r="FW500" s="19"/>
      <c r="FX500" s="19"/>
      <c r="FY500" s="19"/>
      <c r="FZ500" s="19"/>
      <c r="GA500" s="19"/>
      <c r="GB500" s="19"/>
      <c r="GC500" s="19"/>
      <c r="GD500" s="19"/>
      <c r="GE500" s="19"/>
      <c r="GF500" s="19"/>
      <c r="GG500" s="19"/>
      <c r="GH500" s="19"/>
      <c r="GI500" s="19"/>
      <c r="GJ500" s="19"/>
      <c r="GK500" s="19"/>
      <c r="GL500" s="19"/>
      <c r="GM500" s="19"/>
      <c r="GN500" s="19"/>
      <c r="GO500" s="19"/>
      <c r="GP500" s="19"/>
      <c r="GQ500" s="19"/>
      <c r="GR500" s="19"/>
      <c r="GS500" s="19"/>
      <c r="GT500" s="19"/>
      <c r="GU500" s="19"/>
      <c r="GV500" s="19"/>
      <c r="GW500" s="19"/>
      <c r="GX500" s="19"/>
      <c r="GY500" s="19"/>
      <c r="GZ500" s="59"/>
      <c r="HA500" s="19"/>
      <c r="HB500" s="19"/>
      <c r="HC500" s="19"/>
      <c r="HD500" s="19"/>
      <c r="HE500" s="19"/>
      <c r="HF500" s="19"/>
      <c r="HG500" s="19"/>
      <c r="HH500" s="19"/>
      <c r="HI500" s="19"/>
      <c r="HJ500" s="19"/>
      <c r="HK500" s="19"/>
      <c r="HL500" s="19"/>
      <c r="HM500" s="19"/>
      <c r="HN500" s="19"/>
      <c r="HO500" s="19"/>
      <c r="HP500" s="19"/>
    </row>
    <row r="501" spans="2:224" ht="15.75" thickBot="1" x14ac:dyDescent="0.3">
      <c r="B501">
        <v>504</v>
      </c>
      <c r="C501">
        <v>48</v>
      </c>
      <c r="D501" s="62">
        <v>44058</v>
      </c>
      <c r="E501" t="s">
        <v>2250</v>
      </c>
      <c r="F501">
        <v>31993731700</v>
      </c>
      <c r="G501" t="s">
        <v>2251</v>
      </c>
      <c r="H501">
        <v>0</v>
      </c>
      <c r="I501" t="s">
        <v>2252</v>
      </c>
      <c r="J501" t="s">
        <v>20</v>
      </c>
      <c r="K501" t="s">
        <v>139</v>
      </c>
      <c r="L501" t="s">
        <v>2252</v>
      </c>
      <c r="M501" t="s">
        <v>2378</v>
      </c>
      <c r="N501" t="s">
        <v>2379</v>
      </c>
      <c r="O501" t="s">
        <v>2381</v>
      </c>
      <c r="P501">
        <v>5</v>
      </c>
      <c r="R501">
        <v>89.9</v>
      </c>
      <c r="S501">
        <v>10</v>
      </c>
      <c r="T501" t="s">
        <v>2420</v>
      </c>
      <c r="Y501" s="18"/>
      <c r="Z501" s="18"/>
      <c r="AA501" s="18"/>
      <c r="AB501" s="18"/>
      <c r="AC501" s="18"/>
      <c r="AD501" s="18">
        <v>0.5</v>
      </c>
      <c r="AE501" s="18"/>
      <c r="AF501" s="18"/>
      <c r="AG501" s="18">
        <v>1</v>
      </c>
      <c r="AI501" s="18"/>
      <c r="AJ501" s="18"/>
      <c r="AK501" s="18"/>
      <c r="AL501" s="18"/>
      <c r="AM501" s="18"/>
      <c r="AN501" s="18"/>
      <c r="AO501" s="18"/>
      <c r="AP501" s="18">
        <v>1.3</v>
      </c>
      <c r="AQ501" s="18"/>
      <c r="AR501" s="18"/>
      <c r="AS501" s="18"/>
      <c r="AT501" s="18"/>
      <c r="AU501">
        <v>0</v>
      </c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  <c r="BM501" s="19"/>
      <c r="BN501" s="19"/>
      <c r="BO501" s="19"/>
      <c r="BP501" s="19"/>
      <c r="BQ501" s="19"/>
      <c r="BR501" s="19">
        <v>1</v>
      </c>
      <c r="BS501" s="19"/>
      <c r="BT501" s="19"/>
      <c r="BU501" s="19">
        <v>1</v>
      </c>
      <c r="BV501" s="19"/>
      <c r="BW501" s="19"/>
      <c r="BX501" s="19"/>
      <c r="BY501" s="19"/>
      <c r="BZ501" s="19"/>
      <c r="CA501" s="19"/>
      <c r="CB501" s="19"/>
      <c r="CC501" s="19"/>
      <c r="CD501" s="19">
        <v>1</v>
      </c>
      <c r="CE501" s="19"/>
      <c r="CF501" s="19"/>
      <c r="CG501" s="19"/>
      <c r="CH501" s="19"/>
      <c r="CI501" s="19"/>
      <c r="CJ501" s="19"/>
      <c r="CK501" s="19"/>
      <c r="CL501" s="19"/>
      <c r="CM501" s="19"/>
      <c r="CN501" s="19"/>
      <c r="CO501" s="19"/>
      <c r="CP501" s="19"/>
      <c r="CQ501" s="19"/>
      <c r="CR501" s="19"/>
      <c r="CS501" s="19"/>
      <c r="CT501" s="19"/>
      <c r="CU501" s="19"/>
      <c r="CV501" s="19"/>
      <c r="CW501" s="19"/>
      <c r="CX501" s="19"/>
      <c r="CY501" s="19"/>
      <c r="CZ501" s="19"/>
      <c r="DA501" s="19"/>
      <c r="DB501" s="19"/>
      <c r="DC501" s="19"/>
      <c r="DD501" s="19"/>
      <c r="DE501" s="19"/>
      <c r="DF501" s="19"/>
      <c r="DG501" s="19"/>
      <c r="DH501" s="19"/>
      <c r="DI501" s="19"/>
      <c r="DJ501" s="19"/>
      <c r="DK501" s="19"/>
      <c r="DL501" s="19"/>
      <c r="DM501" s="19"/>
      <c r="DN501" s="19"/>
      <c r="DO501" s="19"/>
      <c r="DP501" s="19"/>
      <c r="DQ501" s="19"/>
      <c r="DR501" s="19"/>
      <c r="DS501" s="19"/>
      <c r="DT501" s="23"/>
      <c r="DU501" s="19"/>
      <c r="DV501" s="19"/>
      <c r="DW501" s="23"/>
      <c r="DX501" s="18"/>
      <c r="DY501" s="18"/>
      <c r="DZ501" s="22"/>
      <c r="EA501" s="19"/>
      <c r="EB501" s="19"/>
      <c r="EC501" s="19"/>
      <c r="ED501" s="19"/>
      <c r="EE501" s="19"/>
      <c r="EF501" s="19"/>
      <c r="EG501" s="23"/>
      <c r="EH501" s="18"/>
      <c r="EI501" s="18"/>
      <c r="EJ501" s="18"/>
      <c r="EK501" s="18"/>
      <c r="EL501" s="18"/>
      <c r="EM501" s="18"/>
      <c r="EN501" s="22"/>
      <c r="EO501" s="18"/>
      <c r="EP501" s="18"/>
      <c r="EQ501" s="18"/>
      <c r="ER501" s="18"/>
      <c r="ES501" s="18"/>
      <c r="ET501" s="18"/>
      <c r="EU501" s="22"/>
      <c r="FI501" s="18"/>
      <c r="FJ501" s="18"/>
      <c r="FK501" s="18"/>
      <c r="FL501" s="18"/>
      <c r="FM501" s="18"/>
      <c r="FN501" s="18"/>
      <c r="FO501" s="18"/>
      <c r="FP501" s="18"/>
      <c r="FQ501" s="18"/>
      <c r="FR501" s="18"/>
      <c r="FS501" s="18"/>
      <c r="FT501" s="18"/>
      <c r="FU501" s="18"/>
      <c r="FV501" s="58"/>
      <c r="FW501" s="19"/>
      <c r="FX501" s="19"/>
      <c r="FY501" s="19"/>
      <c r="FZ501" s="19"/>
      <c r="GA501" s="19"/>
      <c r="GB501" s="19"/>
      <c r="GC501" s="19"/>
      <c r="GD501" s="19"/>
      <c r="GE501" s="19"/>
      <c r="GF501" s="19"/>
      <c r="GG501" s="19"/>
      <c r="GH501" s="19"/>
      <c r="GI501" s="19"/>
      <c r="GJ501" s="19"/>
      <c r="GK501" s="19"/>
      <c r="GL501" s="19"/>
      <c r="GM501" s="19"/>
      <c r="GN501" s="19"/>
      <c r="GO501" s="19"/>
      <c r="GP501" s="19"/>
      <c r="GQ501" s="19"/>
      <c r="GR501" s="19"/>
      <c r="GS501" s="19"/>
      <c r="GT501" s="19"/>
      <c r="GU501" s="19"/>
      <c r="GV501" s="19"/>
      <c r="GW501" s="19"/>
      <c r="GX501" s="19"/>
      <c r="GY501" s="19"/>
      <c r="GZ501" s="59"/>
      <c r="HA501" s="19"/>
      <c r="HB501" s="19"/>
      <c r="HC501" s="19"/>
      <c r="HD501" s="19"/>
      <c r="HE501" s="19"/>
      <c r="HF501" s="19"/>
      <c r="HG501" s="19"/>
      <c r="HH501" s="19"/>
      <c r="HI501" s="19"/>
      <c r="HJ501" s="19"/>
      <c r="HK501" s="19"/>
      <c r="HL501" s="19"/>
      <c r="HM501" s="19"/>
      <c r="HN501" s="19"/>
      <c r="HO501" s="19"/>
      <c r="HP501" s="19"/>
    </row>
    <row r="502" spans="2:224" ht="15.75" thickBot="1" x14ac:dyDescent="0.3">
      <c r="B502">
        <v>484</v>
      </c>
      <c r="C502">
        <v>112</v>
      </c>
      <c r="D502" s="62">
        <v>44057</v>
      </c>
      <c r="E502" t="s">
        <v>2076</v>
      </c>
      <c r="F502">
        <v>31996541375</v>
      </c>
      <c r="G502">
        <v>0</v>
      </c>
      <c r="H502">
        <v>0</v>
      </c>
      <c r="I502" t="s">
        <v>2077</v>
      </c>
      <c r="J502" t="s">
        <v>20</v>
      </c>
      <c r="K502" t="s">
        <v>472</v>
      </c>
      <c r="L502" t="s">
        <v>2631</v>
      </c>
      <c r="M502" t="s">
        <v>2378</v>
      </c>
      <c r="N502" t="s">
        <v>2403</v>
      </c>
      <c r="O502" t="s">
        <v>2381</v>
      </c>
      <c r="P502" t="s">
        <v>2431</v>
      </c>
      <c r="R502">
        <v>227.64</v>
      </c>
      <c r="S502">
        <v>10</v>
      </c>
      <c r="T502" t="s">
        <v>2395</v>
      </c>
      <c r="Y502" s="18"/>
      <c r="Z502" s="18"/>
      <c r="AA502" s="18"/>
      <c r="AB502" s="18"/>
      <c r="AC502" s="18"/>
      <c r="AD502" s="18"/>
      <c r="AE502" s="18"/>
      <c r="AF502" s="18"/>
      <c r="AG502" s="18">
        <v>2</v>
      </c>
      <c r="AH502">
        <v>3</v>
      </c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>
        <v>0</v>
      </c>
      <c r="AV502" s="18"/>
      <c r="AW502" s="18">
        <v>0.7</v>
      </c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  <c r="BM502" s="19"/>
      <c r="BN502" s="19"/>
      <c r="BO502" s="19"/>
      <c r="BP502" s="19"/>
      <c r="BQ502" s="19"/>
      <c r="BR502" s="19"/>
      <c r="BS502" s="19"/>
      <c r="BT502" s="19"/>
      <c r="BU502" s="19">
        <v>2</v>
      </c>
      <c r="BV502" s="19">
        <v>3</v>
      </c>
      <c r="BW502" s="19"/>
      <c r="BX502" s="19"/>
      <c r="BY502" s="19"/>
      <c r="BZ502" s="19"/>
      <c r="CA502" s="19"/>
      <c r="CB502" s="19"/>
      <c r="CC502" s="19"/>
      <c r="CD502" s="19"/>
      <c r="CE502" s="19"/>
      <c r="CF502" s="19"/>
      <c r="CG502" s="19"/>
      <c r="CH502" s="19"/>
      <c r="CI502" s="19"/>
      <c r="CJ502" s="19"/>
      <c r="CK502" s="19">
        <v>1</v>
      </c>
      <c r="CL502" s="19"/>
      <c r="CM502" s="19"/>
      <c r="CN502" s="19"/>
      <c r="CO502" s="19"/>
      <c r="CP502" s="19"/>
      <c r="CQ502" s="19"/>
      <c r="CR502" s="19"/>
      <c r="CS502" s="19"/>
      <c r="CT502" s="19"/>
      <c r="CU502" s="19"/>
      <c r="CV502" s="19"/>
      <c r="CW502" s="19"/>
      <c r="CX502" s="19"/>
      <c r="CY502" s="19"/>
      <c r="CZ502" s="19"/>
      <c r="DA502" s="19"/>
      <c r="DB502" s="19"/>
      <c r="DC502" s="19"/>
      <c r="DD502" s="19"/>
      <c r="DE502" s="19"/>
      <c r="DF502" s="19"/>
      <c r="DG502" s="19"/>
      <c r="DH502" s="19"/>
      <c r="DI502" s="19"/>
      <c r="DJ502" s="19"/>
      <c r="DK502" s="19"/>
      <c r="DL502" s="19"/>
      <c r="DM502" s="19"/>
      <c r="DN502" s="19"/>
      <c r="DO502" s="19"/>
      <c r="DP502" s="19"/>
      <c r="DQ502" s="19"/>
      <c r="DR502" s="19"/>
      <c r="DS502" s="19"/>
      <c r="DT502" s="23"/>
      <c r="DU502" s="19"/>
      <c r="DV502" s="19"/>
      <c r="DW502" s="23"/>
      <c r="DX502" s="18"/>
      <c r="DY502" s="18"/>
      <c r="DZ502" s="22"/>
      <c r="EA502" s="19"/>
      <c r="EB502" s="19"/>
      <c r="EC502" s="19"/>
      <c r="ED502" s="19"/>
      <c r="EE502" s="19"/>
      <c r="EF502" s="19"/>
      <c r="EG502" s="23"/>
      <c r="EH502" s="18"/>
      <c r="EI502" s="18"/>
      <c r="EJ502" s="18"/>
      <c r="EK502" s="18"/>
      <c r="EL502" s="18"/>
      <c r="EM502" s="18"/>
      <c r="EN502" s="22"/>
      <c r="EO502" s="18"/>
      <c r="EP502" s="18"/>
      <c r="EQ502" s="18"/>
      <c r="ER502" s="18"/>
      <c r="ES502" s="18"/>
      <c r="ET502" s="18"/>
      <c r="EU502" s="22"/>
      <c r="FG502">
        <v>1.8</v>
      </c>
      <c r="FH502">
        <v>2</v>
      </c>
      <c r="FI502" s="18"/>
      <c r="FJ502" s="18"/>
      <c r="FK502" s="18"/>
      <c r="FL502" s="18"/>
      <c r="FM502" s="18"/>
      <c r="FN502" s="18"/>
      <c r="FO502" s="18"/>
      <c r="FP502" s="18"/>
      <c r="FQ502" s="18"/>
      <c r="FR502" s="18"/>
      <c r="FS502" s="18"/>
      <c r="FT502" s="18"/>
      <c r="FU502" s="18"/>
      <c r="FV502" s="58"/>
      <c r="FW502" s="19"/>
      <c r="FX502" s="19"/>
      <c r="FY502" s="19"/>
      <c r="FZ502" s="19"/>
      <c r="GA502" s="19"/>
      <c r="GB502" s="19"/>
      <c r="GC502" s="19"/>
      <c r="GD502" s="19"/>
      <c r="GE502" s="19"/>
      <c r="GF502" s="19"/>
      <c r="GG502" s="19"/>
      <c r="GH502" s="19"/>
      <c r="GI502" s="19"/>
      <c r="GJ502" s="19"/>
      <c r="GK502" s="19"/>
      <c r="GL502" s="19"/>
      <c r="GM502" s="19"/>
      <c r="GN502" s="19"/>
      <c r="GO502" s="19"/>
      <c r="GP502" s="19"/>
      <c r="GQ502" s="19"/>
      <c r="GR502" s="19"/>
      <c r="GS502" s="19"/>
      <c r="GT502" s="19"/>
      <c r="GU502" s="19"/>
      <c r="GV502" s="19"/>
      <c r="GW502" s="19"/>
      <c r="GX502" s="19"/>
      <c r="GY502" s="19"/>
      <c r="GZ502" s="59"/>
      <c r="HA502" s="19"/>
      <c r="HB502" s="19"/>
      <c r="HC502" s="19"/>
      <c r="HD502" s="19"/>
      <c r="HE502" s="19"/>
      <c r="HF502" s="19"/>
      <c r="HG502" s="19"/>
      <c r="HH502" s="19"/>
      <c r="HI502" s="19"/>
      <c r="HJ502" s="19"/>
      <c r="HK502" s="19"/>
      <c r="HL502" s="19"/>
      <c r="HM502" s="19"/>
      <c r="HN502" s="19"/>
      <c r="HO502" s="19"/>
      <c r="HP502" s="19"/>
    </row>
    <row r="503" spans="2:224" ht="15.75" thickBot="1" x14ac:dyDescent="0.3">
      <c r="B503">
        <v>466</v>
      </c>
      <c r="C503">
        <v>439</v>
      </c>
      <c r="D503" s="62">
        <v>44052</v>
      </c>
      <c r="E503" t="s">
        <v>1062</v>
      </c>
      <c r="F503">
        <v>31994550985</v>
      </c>
      <c r="G503">
        <v>0</v>
      </c>
      <c r="H503">
        <v>0</v>
      </c>
      <c r="I503" t="s">
        <v>1063</v>
      </c>
      <c r="J503" t="s">
        <v>20</v>
      </c>
      <c r="K503" t="s">
        <v>1064</v>
      </c>
      <c r="L503" t="s">
        <v>1063</v>
      </c>
      <c r="M503" t="s">
        <v>2378</v>
      </c>
      <c r="N503" t="s">
        <v>2379</v>
      </c>
      <c r="O503" t="s">
        <v>2381</v>
      </c>
      <c r="P503" t="s">
        <v>2431</v>
      </c>
      <c r="R503">
        <v>147.31</v>
      </c>
      <c r="S503">
        <v>10</v>
      </c>
      <c r="T503" t="s">
        <v>2380</v>
      </c>
      <c r="Y503" s="18"/>
      <c r="Z503" s="18"/>
      <c r="AA503" s="18"/>
      <c r="AB503" s="18"/>
      <c r="AC503" s="18"/>
      <c r="AD503" s="18"/>
      <c r="AE503" s="18">
        <v>0.4</v>
      </c>
      <c r="AF503" s="18">
        <v>1</v>
      </c>
      <c r="AG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>
        <v>0</v>
      </c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  <c r="BM503" s="19"/>
      <c r="BN503" s="19"/>
      <c r="BO503" s="19"/>
      <c r="BP503" s="19"/>
      <c r="BQ503" s="19"/>
      <c r="BR503" s="19"/>
      <c r="BS503" s="19">
        <v>1</v>
      </c>
      <c r="BT503" s="19">
        <v>1</v>
      </c>
      <c r="BU503" s="19"/>
      <c r="BV503" s="19"/>
      <c r="BW503" s="19"/>
      <c r="BX503" s="19"/>
      <c r="BY503" s="19"/>
      <c r="BZ503" s="19"/>
      <c r="CA503" s="19"/>
      <c r="CB503" s="19"/>
      <c r="CC503" s="19"/>
      <c r="CD503" s="19"/>
      <c r="CE503" s="19"/>
      <c r="CF503" s="19"/>
      <c r="CG503" s="19"/>
      <c r="CH503" s="19"/>
      <c r="CI503" s="19"/>
      <c r="CJ503" s="19"/>
      <c r="CK503" s="19"/>
      <c r="CL503" s="19"/>
      <c r="CM503" s="19"/>
      <c r="CN503" s="19"/>
      <c r="CO503" s="19"/>
      <c r="CP503" s="19"/>
      <c r="CQ503" s="19"/>
      <c r="CR503" s="19"/>
      <c r="CS503" s="19"/>
      <c r="CT503" s="19"/>
      <c r="CU503" s="19"/>
      <c r="CV503" s="19"/>
      <c r="CW503" s="19"/>
      <c r="CX503" s="19"/>
      <c r="CY503" s="19"/>
      <c r="CZ503" s="19"/>
      <c r="DA503" s="19"/>
      <c r="DB503" s="19"/>
      <c r="DC503" s="19"/>
      <c r="DD503" s="19"/>
      <c r="DE503" s="19"/>
      <c r="DF503" s="19"/>
      <c r="DG503" s="19"/>
      <c r="DH503" s="19"/>
      <c r="DI503" s="19"/>
      <c r="DJ503" s="19"/>
      <c r="DK503" s="19"/>
      <c r="DL503" s="19"/>
      <c r="DM503" s="19"/>
      <c r="DN503" s="19"/>
      <c r="DO503" s="19"/>
      <c r="DP503" s="19"/>
      <c r="DQ503" s="19"/>
      <c r="DR503" s="19"/>
      <c r="DS503" s="19"/>
      <c r="DT503" s="23"/>
      <c r="DU503" s="19"/>
      <c r="DV503" s="19"/>
      <c r="DW503" s="23"/>
      <c r="DX503" s="18"/>
      <c r="DY503" s="18"/>
      <c r="DZ503" s="22"/>
      <c r="EA503" s="19"/>
      <c r="EB503" s="19"/>
      <c r="EC503" s="19"/>
      <c r="ED503" s="19"/>
      <c r="EE503" s="19"/>
      <c r="EF503" s="19"/>
      <c r="EG503" s="23"/>
      <c r="EH503" s="18"/>
      <c r="EI503" s="18"/>
      <c r="EJ503" s="18"/>
      <c r="EK503" s="18"/>
      <c r="EL503" s="18"/>
      <c r="EM503" s="18"/>
      <c r="EN503" s="22"/>
      <c r="EO503" s="18"/>
      <c r="EP503" s="18"/>
      <c r="EQ503" s="18"/>
      <c r="ER503" s="18"/>
      <c r="ES503" s="18"/>
      <c r="ET503" s="18"/>
      <c r="EU503" s="22"/>
      <c r="FG503">
        <v>0.96</v>
      </c>
      <c r="FH503">
        <v>1</v>
      </c>
      <c r="FI503" s="18"/>
      <c r="FJ503" s="18"/>
      <c r="FK503" s="18"/>
      <c r="FL503" s="18"/>
      <c r="FM503" s="18"/>
      <c r="FN503" s="18"/>
      <c r="FO503" s="18"/>
      <c r="FP503" s="18"/>
      <c r="FQ503" s="18"/>
      <c r="FR503" s="18"/>
      <c r="FS503" s="18"/>
      <c r="FT503" s="18"/>
      <c r="FU503" s="18"/>
      <c r="FV503" s="58"/>
      <c r="FW503" s="19"/>
      <c r="FX503" s="19"/>
      <c r="FY503" s="19"/>
      <c r="FZ503" s="19"/>
      <c r="GA503" s="19"/>
      <c r="GB503" s="19"/>
      <c r="GC503" s="19"/>
      <c r="GD503" s="19"/>
      <c r="GE503" s="19"/>
      <c r="GF503" s="19"/>
      <c r="GG503" s="19"/>
      <c r="GH503" s="19"/>
      <c r="GI503" s="19"/>
      <c r="GJ503" s="19"/>
      <c r="GK503" s="19"/>
      <c r="GL503" s="19"/>
      <c r="GM503" s="19"/>
      <c r="GN503" s="19"/>
      <c r="GO503" s="19"/>
      <c r="GP503" s="19"/>
      <c r="GQ503" s="19"/>
      <c r="GR503" s="19"/>
      <c r="GS503" s="19"/>
      <c r="GT503" s="19"/>
      <c r="GU503" s="19"/>
      <c r="GV503" s="19"/>
      <c r="GW503" s="19"/>
      <c r="GX503" s="19"/>
      <c r="GY503" s="19"/>
      <c r="GZ503" s="59"/>
      <c r="HA503" s="19"/>
      <c r="HB503" s="19"/>
      <c r="HC503" s="19"/>
      <c r="HD503" s="19"/>
      <c r="HE503" s="19"/>
      <c r="HF503" s="19"/>
      <c r="HG503" s="19"/>
      <c r="HH503" s="19"/>
      <c r="HI503" s="19"/>
      <c r="HJ503" s="19"/>
      <c r="HK503" s="19"/>
      <c r="HL503" s="19"/>
      <c r="HM503" s="19"/>
      <c r="HN503" s="19"/>
      <c r="HO503" s="19"/>
      <c r="HP503" s="19"/>
    </row>
    <row r="504" spans="2:224" ht="15.75" thickBot="1" x14ac:dyDescent="0.3">
      <c r="B504">
        <v>465</v>
      </c>
      <c r="C504">
        <v>748</v>
      </c>
      <c r="D504" s="62">
        <v>44052</v>
      </c>
      <c r="E504" t="s">
        <v>314</v>
      </c>
      <c r="F504">
        <v>31984735065</v>
      </c>
      <c r="G504">
        <v>0</v>
      </c>
      <c r="H504">
        <v>0</v>
      </c>
      <c r="I504" t="s">
        <v>315</v>
      </c>
      <c r="J504" t="s">
        <v>20</v>
      </c>
      <c r="K504" t="s">
        <v>68</v>
      </c>
      <c r="L504" t="s">
        <v>315</v>
      </c>
      <c r="M504" t="s">
        <v>2378</v>
      </c>
      <c r="N504" t="s">
        <v>2379</v>
      </c>
      <c r="O504" t="s">
        <v>2382</v>
      </c>
      <c r="P504" t="s">
        <v>2382</v>
      </c>
      <c r="R504">
        <v>85.71</v>
      </c>
      <c r="S504">
        <v>10</v>
      </c>
      <c r="T504" t="s">
        <v>2380</v>
      </c>
      <c r="Y504" s="18"/>
      <c r="Z504" s="18"/>
      <c r="AA504" s="18"/>
      <c r="AB504" s="18"/>
      <c r="AC504" s="18"/>
      <c r="AD504" s="18"/>
      <c r="AE504" s="18"/>
      <c r="AF504" s="18"/>
      <c r="AG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>
        <v>0</v>
      </c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  <c r="BM504" s="19"/>
      <c r="BN504" s="19"/>
      <c r="BO504" s="19"/>
      <c r="BP504" s="19"/>
      <c r="BQ504" s="19"/>
      <c r="BR504" s="19"/>
      <c r="BS504" s="19"/>
      <c r="BT504" s="19"/>
      <c r="BU504" s="19"/>
      <c r="BV504" s="19"/>
      <c r="BW504" s="19"/>
      <c r="BX504" s="19"/>
      <c r="BY504" s="19"/>
      <c r="BZ504" s="19"/>
      <c r="CA504" s="19"/>
      <c r="CB504" s="19"/>
      <c r="CC504" s="19"/>
      <c r="CD504" s="19"/>
      <c r="CE504" s="19"/>
      <c r="CF504" s="19"/>
      <c r="CG504" s="19"/>
      <c r="CH504" s="19"/>
      <c r="CI504" s="19"/>
      <c r="CJ504" s="19"/>
      <c r="CK504" s="19"/>
      <c r="CL504" s="19"/>
      <c r="CM504" s="19"/>
      <c r="CN504" s="19"/>
      <c r="CO504" s="19"/>
      <c r="CP504" s="19"/>
      <c r="CQ504" s="19"/>
      <c r="CR504" s="19"/>
      <c r="CS504" s="19"/>
      <c r="CT504" s="19"/>
      <c r="CU504" s="19"/>
      <c r="CV504" s="19"/>
      <c r="CW504" s="19"/>
      <c r="CX504" s="19"/>
      <c r="CY504" s="19"/>
      <c r="CZ504" s="19"/>
      <c r="DA504" s="19"/>
      <c r="DB504" s="19"/>
      <c r="DC504" s="19"/>
      <c r="DD504" s="19"/>
      <c r="DE504" s="19"/>
      <c r="DF504" s="19"/>
      <c r="DG504" s="19"/>
      <c r="DH504" s="19"/>
      <c r="DI504" s="19"/>
      <c r="DJ504" s="19"/>
      <c r="DK504" s="19"/>
      <c r="DL504" s="19"/>
      <c r="DM504" s="19"/>
      <c r="DN504" s="19"/>
      <c r="DO504" s="19"/>
      <c r="DP504" s="19"/>
      <c r="DQ504" s="19"/>
      <c r="DR504" s="19"/>
      <c r="DS504" s="19"/>
      <c r="DT504" s="23"/>
      <c r="DU504" s="19"/>
      <c r="DV504" s="19"/>
      <c r="DW504" s="23"/>
      <c r="DX504" s="18"/>
      <c r="DY504" s="18"/>
      <c r="DZ504" s="22"/>
      <c r="EA504" s="19"/>
      <c r="EB504" s="19"/>
      <c r="EC504" s="19"/>
      <c r="ED504" s="19"/>
      <c r="EE504" s="19"/>
      <c r="EF504" s="19"/>
      <c r="EG504" s="23"/>
      <c r="EH504" s="18"/>
      <c r="EI504" s="18"/>
      <c r="EJ504" s="18"/>
      <c r="EK504" s="18"/>
      <c r="EL504" s="18"/>
      <c r="EM504" s="18"/>
      <c r="EN504" s="22"/>
      <c r="EO504" s="18"/>
      <c r="EP504" s="18"/>
      <c r="EQ504" s="18"/>
      <c r="ER504" s="18"/>
      <c r="ES504" s="18"/>
      <c r="ET504" s="18"/>
      <c r="EU504" s="22"/>
      <c r="FG504">
        <v>1</v>
      </c>
      <c r="FH504">
        <v>1</v>
      </c>
      <c r="FI504" s="18"/>
      <c r="FJ504" s="18"/>
      <c r="FK504" s="18"/>
      <c r="FL504" s="18"/>
      <c r="FM504" s="18"/>
      <c r="FN504" s="18"/>
      <c r="FO504" s="18"/>
      <c r="FP504" s="18"/>
      <c r="FQ504" s="18"/>
      <c r="FR504" s="18"/>
      <c r="FS504" s="18"/>
      <c r="FT504" s="18"/>
      <c r="FU504" s="18"/>
      <c r="FV504" s="58"/>
      <c r="FW504" s="19"/>
      <c r="FX504" s="19"/>
      <c r="FY504" s="19"/>
      <c r="FZ504" s="19"/>
      <c r="GA504" s="19"/>
      <c r="GB504" s="19"/>
      <c r="GC504" s="19"/>
      <c r="GD504" s="19"/>
      <c r="GE504" s="19"/>
      <c r="GF504" s="19"/>
      <c r="GG504" s="19"/>
      <c r="GH504" s="19"/>
      <c r="GI504" s="19"/>
      <c r="GJ504" s="19"/>
      <c r="GK504" s="19"/>
      <c r="GL504" s="19"/>
      <c r="GM504" s="19"/>
      <c r="GN504" s="19"/>
      <c r="GO504" s="19"/>
      <c r="GP504" s="19"/>
      <c r="GQ504" s="19"/>
      <c r="GR504" s="19"/>
      <c r="GS504" s="19"/>
      <c r="GT504" s="19"/>
      <c r="GU504" s="19"/>
      <c r="GV504" s="19"/>
      <c r="GW504" s="19"/>
      <c r="GX504" s="19"/>
      <c r="GY504" s="19"/>
      <c r="GZ504" s="59"/>
      <c r="HA504" s="19"/>
      <c r="HB504" s="19"/>
      <c r="HC504" s="19"/>
      <c r="HD504" s="19"/>
      <c r="HE504" s="19"/>
      <c r="HF504" s="19"/>
      <c r="HG504" s="19"/>
      <c r="HH504" s="19"/>
      <c r="HI504" s="19"/>
      <c r="HJ504" s="19"/>
      <c r="HK504" s="19"/>
      <c r="HL504" s="19"/>
      <c r="HM504" s="19"/>
      <c r="HN504" s="19"/>
      <c r="HO504" s="19"/>
      <c r="HP504" s="19"/>
    </row>
    <row r="505" spans="2:224" ht="15.75" thickBot="1" x14ac:dyDescent="0.3">
      <c r="B505">
        <v>461</v>
      </c>
      <c r="C505">
        <v>747</v>
      </c>
      <c r="D505" s="62">
        <v>44052</v>
      </c>
      <c r="E505" t="s">
        <v>316</v>
      </c>
      <c r="F505">
        <v>31988609032</v>
      </c>
      <c r="G505" t="s">
        <v>317</v>
      </c>
      <c r="H505">
        <v>0</v>
      </c>
      <c r="I505" t="s">
        <v>318</v>
      </c>
      <c r="J505" t="s">
        <v>20</v>
      </c>
      <c r="K505" t="s">
        <v>139</v>
      </c>
      <c r="L505" t="s">
        <v>318</v>
      </c>
      <c r="M505" t="s">
        <v>2378</v>
      </c>
      <c r="N505" t="s">
        <v>2379</v>
      </c>
      <c r="O505" t="s">
        <v>2381</v>
      </c>
      <c r="P505">
        <v>5</v>
      </c>
      <c r="R505">
        <v>89.9</v>
      </c>
      <c r="S505">
        <v>10</v>
      </c>
      <c r="T505" t="s">
        <v>2395</v>
      </c>
      <c r="Y505" s="18"/>
      <c r="Z505" s="18"/>
      <c r="AA505" s="18"/>
      <c r="AB505" s="18"/>
      <c r="AC505" s="18"/>
      <c r="AD505" s="18">
        <v>0.5</v>
      </c>
      <c r="AE505" s="18"/>
      <c r="AF505" s="18"/>
      <c r="AG505" s="18">
        <v>1</v>
      </c>
      <c r="AI505" s="18"/>
      <c r="AJ505" s="18"/>
      <c r="AK505" s="18"/>
      <c r="AL505" s="18"/>
      <c r="AM505" s="18"/>
      <c r="AN505" s="18"/>
      <c r="AO505" s="18"/>
      <c r="AP505" s="18">
        <v>1.1559999999999999</v>
      </c>
      <c r="AQ505" s="18"/>
      <c r="AR505" s="18"/>
      <c r="AS505" s="18"/>
      <c r="AT505" s="18"/>
      <c r="AU505">
        <v>0</v>
      </c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  <c r="BM505" s="19"/>
      <c r="BN505" s="19"/>
      <c r="BO505" s="19"/>
      <c r="BP505" s="19"/>
      <c r="BQ505" s="19"/>
      <c r="BR505" s="19">
        <v>1</v>
      </c>
      <c r="BS505" s="19"/>
      <c r="BT505" s="19"/>
      <c r="BU505" s="19">
        <v>1</v>
      </c>
      <c r="BV505" s="19"/>
      <c r="BW505" s="19"/>
      <c r="BX505" s="19"/>
      <c r="BY505" s="19"/>
      <c r="BZ505" s="19"/>
      <c r="CA505" s="19"/>
      <c r="CB505" s="19"/>
      <c r="CC505" s="19"/>
      <c r="CD505" s="19">
        <v>1</v>
      </c>
      <c r="CE505" s="19"/>
      <c r="CF505" s="19"/>
      <c r="CG505" s="19"/>
      <c r="CH505" s="19"/>
      <c r="CI505" s="19"/>
      <c r="CJ505" s="19"/>
      <c r="CK505" s="19"/>
      <c r="CL505" s="19"/>
      <c r="CM505" s="19"/>
      <c r="CN505" s="19"/>
      <c r="CO505" s="19"/>
      <c r="CP505" s="19"/>
      <c r="CQ505" s="19"/>
      <c r="CR505" s="19"/>
      <c r="CS505" s="19"/>
      <c r="CT505" s="19"/>
      <c r="CU505" s="19"/>
      <c r="CV505" s="19"/>
      <c r="CW505" s="19"/>
      <c r="CX505" s="19"/>
      <c r="CY505" s="19"/>
      <c r="CZ505" s="19"/>
      <c r="DA505" s="19"/>
      <c r="DB505" s="19"/>
      <c r="DC505" s="19"/>
      <c r="DD505" s="19"/>
      <c r="DE505" s="19"/>
      <c r="DF505" s="19"/>
      <c r="DG505" s="19"/>
      <c r="DH505" s="19"/>
      <c r="DI505" s="19"/>
      <c r="DJ505" s="19"/>
      <c r="DK505" s="19"/>
      <c r="DL505" s="19"/>
      <c r="DM505" s="19"/>
      <c r="DN505" s="19"/>
      <c r="DO505" s="19"/>
      <c r="DP505" s="19"/>
      <c r="DQ505" s="19"/>
      <c r="DR505" s="19"/>
      <c r="DS505" s="19"/>
      <c r="DT505" s="23"/>
      <c r="DU505" s="19"/>
      <c r="DV505" s="19"/>
      <c r="DW505" s="23"/>
      <c r="DX505" s="18"/>
      <c r="DY505" s="18"/>
      <c r="DZ505" s="22"/>
      <c r="EA505" s="19"/>
      <c r="EB505" s="19"/>
      <c r="EC505" s="19"/>
      <c r="ED505" s="19"/>
      <c r="EE505" s="19"/>
      <c r="EF505" s="19"/>
      <c r="EG505" s="23"/>
      <c r="EH505" s="18"/>
      <c r="EI505" s="18"/>
      <c r="EJ505" s="18"/>
      <c r="EK505" s="18"/>
      <c r="EL505" s="18"/>
      <c r="EM505" s="18"/>
      <c r="EN505" s="22"/>
      <c r="EO505" s="18"/>
      <c r="EP505" s="18"/>
      <c r="EQ505" s="18"/>
      <c r="ER505" s="18"/>
      <c r="ES505" s="18"/>
      <c r="ET505" s="18"/>
      <c r="EU505" s="22"/>
      <c r="FI505" s="18"/>
      <c r="FJ505" s="18"/>
      <c r="FK505" s="18"/>
      <c r="FL505" s="18"/>
      <c r="FM505" s="18"/>
      <c r="FN505" s="18"/>
      <c r="FO505" s="18"/>
      <c r="FP505" s="18"/>
      <c r="FQ505" s="18"/>
      <c r="FR505" s="18"/>
      <c r="FS505" s="18"/>
      <c r="FT505" s="18"/>
      <c r="FU505" s="18"/>
      <c r="FV505" s="58"/>
      <c r="FW505" s="19"/>
      <c r="FX505" s="19"/>
      <c r="FY505" s="19"/>
      <c r="FZ505" s="19"/>
      <c r="GA505" s="19"/>
      <c r="GB505" s="19"/>
      <c r="GC505" s="19"/>
      <c r="GD505" s="19"/>
      <c r="GE505" s="19"/>
      <c r="GF505" s="19"/>
      <c r="GG505" s="19"/>
      <c r="GH505" s="19"/>
      <c r="GI505" s="19"/>
      <c r="GJ505" s="19"/>
      <c r="GK505" s="19"/>
      <c r="GL505" s="19"/>
      <c r="GM505" s="19"/>
      <c r="GN505" s="19"/>
      <c r="GO505" s="19"/>
      <c r="GP505" s="19"/>
      <c r="GQ505" s="19"/>
      <c r="GR505" s="19"/>
      <c r="GS505" s="19"/>
      <c r="GT505" s="19"/>
      <c r="GU505" s="19"/>
      <c r="GV505" s="19"/>
      <c r="GW505" s="19"/>
      <c r="GX505" s="19"/>
      <c r="GY505" s="19"/>
      <c r="GZ505" s="59"/>
      <c r="HA505" s="19"/>
      <c r="HB505" s="19"/>
      <c r="HC505" s="19"/>
      <c r="HD505" s="19"/>
      <c r="HE505" s="19"/>
      <c r="HF505" s="19"/>
      <c r="HG505" s="19"/>
      <c r="HH505" s="19"/>
      <c r="HI505" s="19"/>
      <c r="HJ505" s="19"/>
      <c r="HK505" s="19"/>
      <c r="HL505" s="19"/>
      <c r="HM505" s="19"/>
      <c r="HN505" s="19"/>
      <c r="HO505" s="19"/>
      <c r="HP505" s="19"/>
    </row>
    <row r="506" spans="2:224" ht="15.75" thickBot="1" x14ac:dyDescent="0.3">
      <c r="B506">
        <v>459</v>
      </c>
      <c r="C506">
        <v>312</v>
      </c>
      <c r="D506" s="62">
        <v>44052</v>
      </c>
      <c r="E506" t="s">
        <v>1423</v>
      </c>
      <c r="F506" t="s">
        <v>1424</v>
      </c>
      <c r="G506">
        <v>0</v>
      </c>
      <c r="H506">
        <v>0</v>
      </c>
      <c r="I506" t="s">
        <v>1425</v>
      </c>
      <c r="J506" t="s">
        <v>20</v>
      </c>
      <c r="K506" t="s">
        <v>813</v>
      </c>
      <c r="L506" t="s">
        <v>2635</v>
      </c>
      <c r="M506" t="s">
        <v>2378</v>
      </c>
      <c r="N506" t="s">
        <v>2379</v>
      </c>
      <c r="O506" t="s">
        <v>2381</v>
      </c>
      <c r="P506" t="s">
        <v>2622</v>
      </c>
      <c r="R506">
        <v>159.9</v>
      </c>
      <c r="S506">
        <v>10</v>
      </c>
      <c r="T506" t="s">
        <v>2380</v>
      </c>
      <c r="U506">
        <v>10</v>
      </c>
      <c r="V506" t="s">
        <v>2619</v>
      </c>
      <c r="Y506" s="18"/>
      <c r="Z506" s="18"/>
      <c r="AA506" s="18"/>
      <c r="AB506" s="18"/>
      <c r="AC506" s="18">
        <v>0.86</v>
      </c>
      <c r="AD506" s="18"/>
      <c r="AE506" s="18"/>
      <c r="AF506" s="18"/>
      <c r="AG506" s="18">
        <v>1</v>
      </c>
      <c r="AH506">
        <v>1</v>
      </c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>
        <v>0</v>
      </c>
      <c r="AV506" s="18"/>
      <c r="AW506" s="18"/>
      <c r="AX506" s="18"/>
      <c r="AY506" s="18"/>
      <c r="AZ506" s="18"/>
      <c r="BA506" s="18"/>
      <c r="BB506" s="18">
        <v>0.8</v>
      </c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  <c r="BM506" s="19"/>
      <c r="BN506" s="19"/>
      <c r="BO506" s="19"/>
      <c r="BP506" s="19"/>
      <c r="BQ506" s="19">
        <v>1</v>
      </c>
      <c r="BR506" s="19"/>
      <c r="BS506" s="19"/>
      <c r="BT506" s="19"/>
      <c r="BU506" s="19">
        <v>1</v>
      </c>
      <c r="BV506" s="19">
        <v>1</v>
      </c>
      <c r="BW506" s="19"/>
      <c r="BX506" s="19"/>
      <c r="BY506" s="19"/>
      <c r="BZ506" s="19"/>
      <c r="CA506" s="19"/>
      <c r="CB506" s="19"/>
      <c r="CC506" s="19"/>
      <c r="CD506" s="19"/>
      <c r="CE506" s="19"/>
      <c r="CF506" s="19"/>
      <c r="CG506" s="19"/>
      <c r="CH506" s="19"/>
      <c r="CI506" s="19"/>
      <c r="CJ506" s="19"/>
      <c r="CK506" s="19"/>
      <c r="CL506" s="19"/>
      <c r="CM506" s="19"/>
      <c r="CN506" s="19"/>
      <c r="CO506" s="19"/>
      <c r="CP506" s="19">
        <v>2</v>
      </c>
      <c r="CQ506" s="19"/>
      <c r="CR506" s="19"/>
      <c r="CS506" s="19"/>
      <c r="CT506" s="19"/>
      <c r="CU506" s="19"/>
      <c r="CV506" s="19"/>
      <c r="CW506" s="19"/>
      <c r="CX506" s="19"/>
      <c r="CY506" s="19"/>
      <c r="CZ506" s="19"/>
      <c r="DA506" s="19"/>
      <c r="DB506" s="19"/>
      <c r="DC506" s="19"/>
      <c r="DD506" s="19"/>
      <c r="DE506" s="19"/>
      <c r="DF506" s="19"/>
      <c r="DG506" s="19"/>
      <c r="DH506" s="19"/>
      <c r="DI506" s="19"/>
      <c r="DJ506" s="19"/>
      <c r="DK506" s="19"/>
      <c r="DL506" s="19"/>
      <c r="DM506" s="19"/>
      <c r="DN506" s="19"/>
      <c r="DO506" s="19"/>
      <c r="DP506" s="19"/>
      <c r="DQ506" s="19"/>
      <c r="DR506" s="19"/>
      <c r="DS506" s="19"/>
      <c r="DT506" s="23"/>
      <c r="DU506" s="19"/>
      <c r="DV506" s="19"/>
      <c r="DW506" s="23"/>
      <c r="DX506" s="18"/>
      <c r="DY506" s="18"/>
      <c r="DZ506" s="22"/>
      <c r="EA506" s="19"/>
      <c r="EB506" s="19"/>
      <c r="EC506" s="19"/>
      <c r="ED506" s="19"/>
      <c r="EE506" s="19"/>
      <c r="EF506" s="19"/>
      <c r="EG506" s="23"/>
      <c r="EH506" s="18"/>
      <c r="EI506" s="18"/>
      <c r="EJ506" s="18"/>
      <c r="EK506" s="18"/>
      <c r="EL506" s="18"/>
      <c r="EM506" s="18"/>
      <c r="EN506" s="22"/>
      <c r="EO506" s="18"/>
      <c r="EP506" s="18"/>
      <c r="EQ506" s="18"/>
      <c r="ER506" s="18"/>
      <c r="ES506" s="18"/>
      <c r="ET506" s="18"/>
      <c r="EU506" s="22"/>
      <c r="FI506" s="18"/>
      <c r="FJ506" s="18">
        <v>1.268</v>
      </c>
      <c r="FK506" s="18"/>
      <c r="FL506" s="18"/>
      <c r="FM506" s="18"/>
      <c r="FN506" s="18"/>
      <c r="FO506" s="18"/>
      <c r="FP506" s="18"/>
      <c r="FQ506" s="18"/>
      <c r="FR506" s="18"/>
      <c r="FS506" s="18"/>
      <c r="FT506" s="18"/>
      <c r="FU506" s="18"/>
      <c r="FV506" s="58"/>
      <c r="FW506" s="19"/>
      <c r="FX506" s="19"/>
      <c r="FY506" s="19"/>
      <c r="FZ506" s="19"/>
      <c r="GA506" s="19"/>
      <c r="GB506" s="19"/>
      <c r="GC506" s="19"/>
      <c r="GD506" s="19"/>
      <c r="GE506" s="19"/>
      <c r="GF506" s="19"/>
      <c r="GG506" s="19"/>
      <c r="GH506" s="19"/>
      <c r="GI506" s="19"/>
      <c r="GJ506" s="19"/>
      <c r="GK506" s="19"/>
      <c r="GL506" s="19"/>
      <c r="GM506" s="19"/>
      <c r="GN506" s="19">
        <v>1</v>
      </c>
      <c r="GO506" s="19"/>
      <c r="GP506" s="19"/>
      <c r="GQ506" s="19"/>
      <c r="GR506" s="19"/>
      <c r="GS506" s="19"/>
      <c r="GT506" s="19"/>
      <c r="GU506" s="19"/>
      <c r="GV506" s="19"/>
      <c r="GW506" s="19"/>
      <c r="GX506" s="19"/>
      <c r="GY506" s="19"/>
      <c r="GZ506" s="59"/>
      <c r="HA506" s="19"/>
      <c r="HB506" s="19"/>
      <c r="HC506" s="19"/>
      <c r="HD506" s="19"/>
      <c r="HE506" s="19"/>
      <c r="HF506" s="19"/>
      <c r="HG506" s="19"/>
      <c r="HH506" s="19"/>
      <c r="HI506" s="19"/>
      <c r="HJ506" s="19"/>
      <c r="HK506" s="19"/>
      <c r="HL506" s="19"/>
      <c r="HM506" s="19"/>
      <c r="HN506" s="19"/>
      <c r="HO506" s="19"/>
      <c r="HP506" s="19"/>
    </row>
    <row r="507" spans="2:224" ht="15.75" thickBot="1" x14ac:dyDescent="0.3">
      <c r="B507">
        <v>450</v>
      </c>
      <c r="C507">
        <v>741</v>
      </c>
      <c r="D507" s="62">
        <v>44051</v>
      </c>
      <c r="E507" t="s">
        <v>330</v>
      </c>
      <c r="F507">
        <v>31973385656</v>
      </c>
      <c r="G507">
        <v>0</v>
      </c>
      <c r="H507">
        <v>0</v>
      </c>
      <c r="I507">
        <v>0</v>
      </c>
      <c r="J507">
        <v>0</v>
      </c>
      <c r="K507">
        <v>0</v>
      </c>
      <c r="L507" t="s">
        <v>2637</v>
      </c>
      <c r="M507" t="s">
        <v>2378</v>
      </c>
      <c r="N507" t="s">
        <v>2379</v>
      </c>
      <c r="O507" t="s">
        <v>2381</v>
      </c>
      <c r="P507">
        <v>10</v>
      </c>
      <c r="R507">
        <v>179.9</v>
      </c>
      <c r="S507">
        <v>10</v>
      </c>
      <c r="T507" t="s">
        <v>2414</v>
      </c>
      <c r="Y507" s="18">
        <v>1.1000000000000001</v>
      </c>
      <c r="Z507" s="18"/>
      <c r="AA507" s="18"/>
      <c r="AB507" s="18"/>
      <c r="AC507" s="18"/>
      <c r="AD507" s="18">
        <v>0.5</v>
      </c>
      <c r="AE507" s="18"/>
      <c r="AF507" s="18"/>
      <c r="AG507" s="18">
        <v>1</v>
      </c>
      <c r="AH507">
        <v>1</v>
      </c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>
        <v>0</v>
      </c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>
        <v>0.96</v>
      </c>
      <c r="BL507" s="18"/>
      <c r="BM507" s="19">
        <v>1</v>
      </c>
      <c r="BN507" s="19"/>
      <c r="BO507" s="19"/>
      <c r="BP507" s="19"/>
      <c r="BQ507" s="19"/>
      <c r="BR507" s="19">
        <v>1</v>
      </c>
      <c r="BS507" s="19"/>
      <c r="BT507" s="19"/>
      <c r="BU507" s="19">
        <v>1</v>
      </c>
      <c r="BV507" s="19">
        <v>1</v>
      </c>
      <c r="BW507" s="19"/>
      <c r="BX507" s="19"/>
      <c r="BY507" s="19"/>
      <c r="BZ507" s="19"/>
      <c r="CA507" s="19"/>
      <c r="CB507" s="19"/>
      <c r="CC507" s="19"/>
      <c r="CD507" s="19"/>
      <c r="CE507" s="19"/>
      <c r="CF507" s="19"/>
      <c r="CG507" s="19"/>
      <c r="CH507" s="19"/>
      <c r="CI507" s="19"/>
      <c r="CJ507" s="19"/>
      <c r="CK507" s="19"/>
      <c r="CL507" s="19"/>
      <c r="CM507" s="19"/>
      <c r="CN507" s="19"/>
      <c r="CO507" s="19"/>
      <c r="CP507" s="19"/>
      <c r="CQ507" s="19"/>
      <c r="CR507" s="19"/>
      <c r="CS507" s="19"/>
      <c r="CT507" s="19"/>
      <c r="CU507" s="19"/>
      <c r="CV507" s="19"/>
      <c r="CW507" s="19"/>
      <c r="CX507" s="19"/>
      <c r="CY507" s="19">
        <v>1</v>
      </c>
      <c r="CZ507" s="19"/>
      <c r="DA507" s="19"/>
      <c r="DB507" s="19"/>
      <c r="DC507" s="19"/>
      <c r="DD507" s="19"/>
      <c r="DE507" s="19"/>
      <c r="DF507" s="19"/>
      <c r="DG507" s="19"/>
      <c r="DH507" s="19"/>
      <c r="DI507" s="19"/>
      <c r="DJ507" s="19"/>
      <c r="DK507" s="19"/>
      <c r="DL507" s="19"/>
      <c r="DM507" s="19"/>
      <c r="DN507" s="19"/>
      <c r="DO507" s="19"/>
      <c r="DP507" s="19"/>
      <c r="DQ507" s="19"/>
      <c r="DR507" s="19"/>
      <c r="DS507" s="19"/>
      <c r="DT507" s="23"/>
      <c r="DU507" s="19"/>
      <c r="DV507" s="19"/>
      <c r="DW507" s="23"/>
      <c r="DX507" s="18"/>
      <c r="DY507" s="18"/>
      <c r="DZ507" s="22"/>
      <c r="EA507" s="19"/>
      <c r="EB507" s="19"/>
      <c r="EC507" s="19"/>
      <c r="ED507" s="19"/>
      <c r="EE507" s="19"/>
      <c r="EF507" s="19"/>
      <c r="EG507" s="23"/>
      <c r="EH507" s="18"/>
      <c r="EI507" s="18"/>
      <c r="EJ507" s="18"/>
      <c r="EK507" s="18"/>
      <c r="EL507" s="18"/>
      <c r="EM507" s="18"/>
      <c r="EN507" s="22"/>
      <c r="EO507" s="18"/>
      <c r="EP507" s="18"/>
      <c r="EQ507" s="18"/>
      <c r="ER507" s="18"/>
      <c r="ES507" s="18"/>
      <c r="ET507" s="18"/>
      <c r="EU507" s="22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58"/>
      <c r="FW507" s="19"/>
      <c r="FX507" s="19"/>
      <c r="FY507" s="19"/>
      <c r="FZ507" s="19"/>
      <c r="GA507" s="19"/>
      <c r="GB507" s="19"/>
      <c r="GC507" s="19"/>
      <c r="GD507" s="19"/>
      <c r="GE507" s="19"/>
      <c r="GF507" s="19"/>
      <c r="GG507" s="19"/>
      <c r="GH507" s="19"/>
      <c r="GI507" s="19"/>
      <c r="GJ507" s="19"/>
      <c r="GK507" s="19"/>
      <c r="GL507" s="19"/>
      <c r="GM507" s="19"/>
      <c r="GN507" s="19"/>
      <c r="GO507" s="19"/>
      <c r="GP507" s="19"/>
      <c r="GQ507" s="19"/>
      <c r="GR507" s="19"/>
      <c r="GS507" s="19"/>
      <c r="GT507" s="19"/>
      <c r="GU507" s="19"/>
      <c r="GV507" s="19"/>
      <c r="GW507" s="19"/>
      <c r="GX507" s="19"/>
      <c r="GY507" s="19"/>
      <c r="GZ507" s="59"/>
      <c r="HA507" s="19"/>
      <c r="HB507" s="19"/>
      <c r="HC507" s="19"/>
      <c r="HD507" s="19"/>
      <c r="HE507" s="19"/>
      <c r="HF507" s="19"/>
      <c r="HG507" s="19"/>
      <c r="HH507" s="19"/>
      <c r="HI507" s="19"/>
      <c r="HJ507" s="19"/>
      <c r="HK507" s="19"/>
      <c r="HL507" s="19"/>
      <c r="HM507" s="19"/>
      <c r="HN507" s="19"/>
      <c r="HO507" s="19"/>
      <c r="HP507" s="19"/>
    </row>
    <row r="508" spans="2:224" ht="15.75" thickBot="1" x14ac:dyDescent="0.3">
      <c r="B508">
        <v>449</v>
      </c>
      <c r="C508">
        <v>740</v>
      </c>
      <c r="D508" s="62">
        <v>44051</v>
      </c>
      <c r="E508" t="s">
        <v>331</v>
      </c>
      <c r="F508">
        <v>31993779029</v>
      </c>
      <c r="G508">
        <v>0</v>
      </c>
      <c r="H508">
        <v>0</v>
      </c>
      <c r="I508">
        <v>0</v>
      </c>
      <c r="J508">
        <v>0</v>
      </c>
      <c r="K508">
        <v>0</v>
      </c>
      <c r="L508" t="s">
        <v>2638</v>
      </c>
      <c r="M508" t="s">
        <v>2378</v>
      </c>
      <c r="N508" t="s">
        <v>2379</v>
      </c>
      <c r="O508" t="s">
        <v>2381</v>
      </c>
      <c r="P508" t="s">
        <v>2431</v>
      </c>
      <c r="R508">
        <v>158.4</v>
      </c>
      <c r="S508">
        <v>10</v>
      </c>
      <c r="T508" t="s">
        <v>2414</v>
      </c>
      <c r="Y508" s="18"/>
      <c r="Z508" s="18"/>
      <c r="AA508" s="18"/>
      <c r="AB508" s="18"/>
      <c r="AC508" s="18"/>
      <c r="AD508" s="18">
        <v>0.5</v>
      </c>
      <c r="AE508" s="18"/>
      <c r="AF508" s="18"/>
      <c r="AG508" s="18">
        <v>1</v>
      </c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>
        <v>0</v>
      </c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9"/>
      <c r="BN508" s="19"/>
      <c r="BO508" s="19"/>
      <c r="BP508" s="19"/>
      <c r="BQ508" s="19"/>
      <c r="BR508" s="19">
        <v>1</v>
      </c>
      <c r="BS508" s="19"/>
      <c r="BT508" s="19"/>
      <c r="BU508" s="19">
        <v>1</v>
      </c>
      <c r="BV508" s="19"/>
      <c r="BW508" s="19"/>
      <c r="BX508" s="19"/>
      <c r="BY508" s="19"/>
      <c r="BZ508" s="19"/>
      <c r="CA508" s="19"/>
      <c r="CB508" s="19"/>
      <c r="CC508" s="19"/>
      <c r="CD508" s="19"/>
      <c r="CE508" s="19"/>
      <c r="CF508" s="19"/>
      <c r="CG508" s="19"/>
      <c r="CH508" s="19"/>
      <c r="CI508" s="19"/>
      <c r="CJ508" s="19"/>
      <c r="CK508" s="19"/>
      <c r="CL508" s="19"/>
      <c r="CM508" s="19"/>
      <c r="CN508" s="19"/>
      <c r="CO508" s="19"/>
      <c r="CP508" s="19"/>
      <c r="CQ508" s="19"/>
      <c r="CR508" s="19"/>
      <c r="CS508" s="19"/>
      <c r="CT508" s="19"/>
      <c r="CU508" s="19"/>
      <c r="CV508" s="19"/>
      <c r="CW508" s="19"/>
      <c r="CX508" s="19"/>
      <c r="CY508" s="19"/>
      <c r="CZ508" s="19"/>
      <c r="DA508" s="19"/>
      <c r="DB508" s="19"/>
      <c r="DC508" s="19"/>
      <c r="DD508" s="19"/>
      <c r="DE508" s="19"/>
      <c r="DF508" s="19"/>
      <c r="DG508" s="19"/>
      <c r="DH508" s="19"/>
      <c r="DI508" s="19"/>
      <c r="DJ508" s="19"/>
      <c r="DK508" s="19"/>
      <c r="DL508" s="19"/>
      <c r="DM508" s="19"/>
      <c r="DN508" s="19"/>
      <c r="DO508" s="19"/>
      <c r="DP508" s="19"/>
      <c r="DQ508" s="19"/>
      <c r="DR508" s="19"/>
      <c r="DS508" s="19"/>
      <c r="DT508" s="23"/>
      <c r="DU508" s="19"/>
      <c r="DV508" s="19"/>
      <c r="DW508" s="23"/>
      <c r="DX508" s="18"/>
      <c r="DY508" s="18"/>
      <c r="DZ508" s="22"/>
      <c r="EA508" s="19"/>
      <c r="EB508" s="19"/>
      <c r="EC508" s="19"/>
      <c r="ED508" s="19"/>
      <c r="EE508" s="19"/>
      <c r="EF508" s="19"/>
      <c r="EG508" s="23"/>
      <c r="EH508" s="18"/>
      <c r="EI508" s="18"/>
      <c r="EJ508" s="18"/>
      <c r="EK508" s="18"/>
      <c r="EL508" s="18"/>
      <c r="EM508" s="18"/>
      <c r="EN508" s="22"/>
      <c r="EO508" s="18"/>
      <c r="EP508" s="18"/>
      <c r="EQ508" s="18"/>
      <c r="ER508" s="18"/>
      <c r="ES508" s="18"/>
      <c r="ET508" s="18"/>
      <c r="EU508" s="22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58"/>
      <c r="FW508" s="19"/>
      <c r="FX508" s="19"/>
      <c r="FY508" s="19"/>
      <c r="FZ508" s="19"/>
      <c r="GA508" s="19"/>
      <c r="GB508" s="19"/>
      <c r="GC508" s="19"/>
      <c r="GD508" s="19"/>
      <c r="GE508" s="19"/>
      <c r="GF508" s="19"/>
      <c r="GG508" s="19"/>
      <c r="GH508" s="19"/>
      <c r="GI508" s="19"/>
      <c r="GJ508" s="19"/>
      <c r="GK508" s="19"/>
      <c r="GL508" s="19"/>
      <c r="GM508" s="19"/>
      <c r="GN508" s="19"/>
      <c r="GO508" s="19"/>
      <c r="GP508" s="19"/>
      <c r="GQ508" s="19"/>
      <c r="GR508" s="19"/>
      <c r="GS508" s="19"/>
      <c r="GT508" s="19"/>
      <c r="GU508" s="19"/>
      <c r="GV508" s="19"/>
      <c r="GW508" s="19"/>
      <c r="GX508" s="19"/>
      <c r="GY508" s="19"/>
      <c r="GZ508" s="59"/>
      <c r="HA508" s="19"/>
      <c r="HB508" s="19"/>
      <c r="HC508" s="19"/>
      <c r="HD508" s="19"/>
      <c r="HE508" s="19"/>
      <c r="HF508" s="19"/>
      <c r="HG508" s="19"/>
      <c r="HH508" s="19"/>
      <c r="HI508" s="19"/>
      <c r="HJ508" s="19"/>
      <c r="HK508" s="19"/>
      <c r="HL508" s="19"/>
      <c r="HM508" s="19"/>
      <c r="HN508" s="19"/>
      <c r="HO508" s="19"/>
      <c r="HP508" s="19"/>
    </row>
    <row r="509" spans="2:224" ht="15.75" thickBot="1" x14ac:dyDescent="0.3">
      <c r="B509">
        <v>448</v>
      </c>
      <c r="C509">
        <v>403</v>
      </c>
      <c r="D509" s="62">
        <v>44051</v>
      </c>
      <c r="E509" t="s">
        <v>1147</v>
      </c>
      <c r="F509">
        <v>31995900299</v>
      </c>
      <c r="G509">
        <v>0</v>
      </c>
      <c r="H509">
        <v>0</v>
      </c>
      <c r="I509" t="s">
        <v>1149</v>
      </c>
      <c r="J509" t="s">
        <v>20</v>
      </c>
      <c r="K509" t="s">
        <v>1150</v>
      </c>
      <c r="L509" t="s">
        <v>1149</v>
      </c>
      <c r="M509" t="s">
        <v>2378</v>
      </c>
      <c r="N509" t="s">
        <v>2379</v>
      </c>
      <c r="O509" t="s">
        <v>2381</v>
      </c>
      <c r="P509">
        <v>10</v>
      </c>
      <c r="R509">
        <v>179.9</v>
      </c>
      <c r="S509">
        <v>10</v>
      </c>
      <c r="T509" t="s">
        <v>2395</v>
      </c>
      <c r="U509">
        <v>10</v>
      </c>
      <c r="Y509" s="18">
        <v>1.1299999999999999</v>
      </c>
      <c r="Z509" s="18"/>
      <c r="AA509" s="18"/>
      <c r="AB509" s="18"/>
      <c r="AC509" s="18"/>
      <c r="AD509" s="18">
        <v>1</v>
      </c>
      <c r="AE509" s="18"/>
      <c r="AF509" s="18">
        <v>1</v>
      </c>
      <c r="AG509" s="18"/>
      <c r="AH509">
        <v>1</v>
      </c>
      <c r="AI509" s="18"/>
      <c r="AJ509" s="18"/>
      <c r="AK509" s="18">
        <v>0.8</v>
      </c>
      <c r="AL509" s="18"/>
      <c r="AM509" s="18"/>
      <c r="AN509" s="18"/>
      <c r="AO509" s="18"/>
      <c r="AP509" s="18"/>
      <c r="AQ509" s="18"/>
      <c r="AR509" s="18"/>
      <c r="AS509" s="18"/>
      <c r="AT509" s="18"/>
      <c r="AU509">
        <v>0</v>
      </c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>
        <v>0.7</v>
      </c>
      <c r="BL509" s="18"/>
      <c r="BM509" s="19">
        <v>1</v>
      </c>
      <c r="BN509" s="19"/>
      <c r="BO509" s="19"/>
      <c r="BP509" s="19"/>
      <c r="BQ509" s="19"/>
      <c r="BR509" s="19">
        <v>2</v>
      </c>
      <c r="BS509" s="19"/>
      <c r="BT509" s="19">
        <v>1</v>
      </c>
      <c r="BU509" s="19"/>
      <c r="BV509" s="19">
        <v>1</v>
      </c>
      <c r="BW509" s="19"/>
      <c r="BX509" s="19"/>
      <c r="BY509" s="19">
        <v>1</v>
      </c>
      <c r="BZ509" s="19"/>
      <c r="CA509" s="19"/>
      <c r="CB509" s="19"/>
      <c r="CC509" s="19"/>
      <c r="CD509" s="19"/>
      <c r="CE509" s="19"/>
      <c r="CF509" s="19"/>
      <c r="CG509" s="19"/>
      <c r="CH509" s="19"/>
      <c r="CI509" s="19"/>
      <c r="CJ509" s="19"/>
      <c r="CK509" s="19"/>
      <c r="CL509" s="19"/>
      <c r="CM509" s="19"/>
      <c r="CN509" s="19"/>
      <c r="CO509" s="19"/>
      <c r="CP509" s="19"/>
      <c r="CQ509" s="19"/>
      <c r="CR509" s="19"/>
      <c r="CS509" s="19"/>
      <c r="CT509" s="19"/>
      <c r="CU509" s="19"/>
      <c r="CV509" s="19"/>
      <c r="CW509" s="19"/>
      <c r="CX509" s="19"/>
      <c r="CY509" s="19">
        <v>1</v>
      </c>
      <c r="CZ509" s="19"/>
      <c r="DA509" s="19"/>
      <c r="DB509" s="19"/>
      <c r="DC509" s="19"/>
      <c r="DD509" s="19"/>
      <c r="DE509" s="19"/>
      <c r="DF509" s="19"/>
      <c r="DG509" s="19"/>
      <c r="DH509" s="19"/>
      <c r="DI509" s="19"/>
      <c r="DJ509" s="19"/>
      <c r="DK509" s="19"/>
      <c r="DL509" s="19"/>
      <c r="DM509" s="19"/>
      <c r="DN509" s="19"/>
      <c r="DO509" s="19"/>
      <c r="DP509" s="19"/>
      <c r="DQ509" s="19"/>
      <c r="DR509" s="19"/>
      <c r="DS509" s="19"/>
      <c r="DT509" s="23"/>
      <c r="DU509" s="19"/>
      <c r="DV509" s="19"/>
      <c r="DW509" s="23"/>
      <c r="DX509" s="18"/>
      <c r="DY509" s="18"/>
      <c r="DZ509" s="22"/>
      <c r="EA509" s="19"/>
      <c r="EB509" s="19"/>
      <c r="EC509" s="19"/>
      <c r="ED509" s="19"/>
      <c r="EE509" s="19"/>
      <c r="EF509" s="19"/>
      <c r="EG509" s="23"/>
      <c r="EH509" s="18"/>
      <c r="EI509" s="18"/>
      <c r="EJ509" s="18"/>
      <c r="EK509" s="18"/>
      <c r="EL509" s="18"/>
      <c r="EM509" s="18"/>
      <c r="EN509" s="22"/>
      <c r="EO509" s="18"/>
      <c r="EP509" s="18"/>
      <c r="EQ509" s="18"/>
      <c r="ER509" s="18"/>
      <c r="ES509" s="18"/>
      <c r="ET509" s="18"/>
      <c r="EU509" s="22"/>
      <c r="EV509">
        <v>6</v>
      </c>
      <c r="EW509" t="s">
        <v>2639</v>
      </c>
      <c r="FI509" s="18"/>
      <c r="FJ509" s="18"/>
      <c r="FK509" s="18"/>
      <c r="FL509" s="18"/>
      <c r="FM509" s="18"/>
      <c r="FN509" s="18"/>
      <c r="FO509" s="18"/>
      <c r="FP509" s="18"/>
      <c r="FQ509" s="18"/>
      <c r="FR509" s="18"/>
      <c r="FS509" s="18"/>
      <c r="FT509" s="18"/>
      <c r="FU509" s="18"/>
      <c r="FV509" s="58"/>
      <c r="FW509" s="19"/>
      <c r="FX509" s="19"/>
      <c r="FY509" s="19"/>
      <c r="FZ509" s="19"/>
      <c r="GA509" s="19"/>
      <c r="GB509" s="19"/>
      <c r="GC509" s="19"/>
      <c r="GD509" s="19"/>
      <c r="GE509" s="19"/>
      <c r="GF509" s="19"/>
      <c r="GG509" s="19"/>
      <c r="GH509" s="19"/>
      <c r="GI509" s="19"/>
      <c r="GJ509" s="19"/>
      <c r="GK509" s="19"/>
      <c r="GL509" s="19"/>
      <c r="GM509" s="19"/>
      <c r="GN509" s="19"/>
      <c r="GO509" s="19"/>
      <c r="GP509" s="19"/>
      <c r="GQ509" s="19"/>
      <c r="GR509" s="19"/>
      <c r="GS509" s="19"/>
      <c r="GT509" s="19"/>
      <c r="GU509" s="19"/>
      <c r="GV509" s="19"/>
      <c r="GW509" s="19"/>
      <c r="GX509" s="19"/>
      <c r="GY509" s="19"/>
      <c r="GZ509" s="59"/>
      <c r="HA509" s="19"/>
      <c r="HB509" s="19"/>
      <c r="HC509" s="19"/>
      <c r="HD509" s="19"/>
      <c r="HE509" s="19"/>
      <c r="HF509" s="19"/>
      <c r="HG509" s="19"/>
      <c r="HH509" s="19"/>
      <c r="HI509" s="19"/>
      <c r="HJ509" s="19"/>
      <c r="HK509" s="19"/>
      <c r="HL509" s="19"/>
      <c r="HM509" s="19"/>
      <c r="HN509" s="19"/>
      <c r="HO509" s="19"/>
      <c r="HP509" s="19"/>
    </row>
    <row r="510" spans="2:224" ht="15.75" thickBot="1" x14ac:dyDescent="0.3">
      <c r="B510">
        <v>442</v>
      </c>
      <c r="C510">
        <v>678</v>
      </c>
      <c r="D510" s="62">
        <v>44051</v>
      </c>
      <c r="E510" t="s">
        <v>485</v>
      </c>
      <c r="F510">
        <v>31975133349</v>
      </c>
      <c r="G510" t="s">
        <v>486</v>
      </c>
      <c r="H510">
        <v>0</v>
      </c>
      <c r="I510" t="s">
        <v>487</v>
      </c>
      <c r="J510" t="s">
        <v>20</v>
      </c>
      <c r="K510" t="s">
        <v>65</v>
      </c>
      <c r="L510" t="s">
        <v>487</v>
      </c>
      <c r="M510" t="s">
        <v>2378</v>
      </c>
      <c r="N510" t="s">
        <v>2379</v>
      </c>
      <c r="O510" t="s">
        <v>2381</v>
      </c>
      <c r="P510">
        <v>5</v>
      </c>
      <c r="R510">
        <v>89.9</v>
      </c>
      <c r="S510">
        <v>10</v>
      </c>
      <c r="T510" t="s">
        <v>2430</v>
      </c>
      <c r="Y510" s="18"/>
      <c r="Z510" s="18"/>
      <c r="AA510" s="18"/>
      <c r="AB510" s="18"/>
      <c r="AC510" s="18"/>
      <c r="AD510" s="18">
        <v>0.5</v>
      </c>
      <c r="AE510" s="18"/>
      <c r="AF510" s="18"/>
      <c r="AG510" s="18">
        <v>1</v>
      </c>
      <c r="AI510" s="18"/>
      <c r="AJ510" s="18"/>
      <c r="AK510" s="18"/>
      <c r="AL510" s="18"/>
      <c r="AM510" s="18"/>
      <c r="AN510" s="18"/>
      <c r="AO510" s="18"/>
      <c r="AP510" s="18">
        <v>1.32</v>
      </c>
      <c r="AQ510" s="18"/>
      <c r="AR510" s="18"/>
      <c r="AS510" s="18"/>
      <c r="AT510" s="18"/>
      <c r="AU510">
        <v>0</v>
      </c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  <c r="BM510" s="19"/>
      <c r="BN510" s="19"/>
      <c r="BO510" s="19"/>
      <c r="BP510" s="19"/>
      <c r="BQ510" s="19"/>
      <c r="BR510" s="19">
        <v>1</v>
      </c>
      <c r="BS510" s="19"/>
      <c r="BT510" s="19"/>
      <c r="BU510" s="19">
        <v>1</v>
      </c>
      <c r="BV510" s="19"/>
      <c r="BW510" s="19"/>
      <c r="BX510" s="19"/>
      <c r="BY510" s="19"/>
      <c r="BZ510" s="19"/>
      <c r="CA510" s="19"/>
      <c r="CB510" s="19"/>
      <c r="CC510" s="19"/>
      <c r="CD510" s="19"/>
      <c r="CE510" s="19"/>
      <c r="CF510" s="19"/>
      <c r="CG510" s="19"/>
      <c r="CH510" s="19"/>
      <c r="CI510" s="19"/>
      <c r="CJ510" s="19"/>
      <c r="CK510" s="19"/>
      <c r="CL510" s="19"/>
      <c r="CM510" s="19"/>
      <c r="CN510" s="19"/>
      <c r="CO510" s="19"/>
      <c r="CP510" s="19"/>
      <c r="CQ510" s="19"/>
      <c r="CR510" s="19"/>
      <c r="CS510" s="19"/>
      <c r="CT510" s="19"/>
      <c r="CU510" s="19"/>
      <c r="CV510" s="19"/>
      <c r="CW510" s="19"/>
      <c r="CX510" s="19"/>
      <c r="CY510" s="19"/>
      <c r="CZ510" s="19"/>
      <c r="DA510" s="19"/>
      <c r="DB510" s="19"/>
      <c r="DC510" s="19"/>
      <c r="DD510" s="19"/>
      <c r="DE510" s="19"/>
      <c r="DF510" s="19"/>
      <c r="DG510" s="19"/>
      <c r="DH510" s="19"/>
      <c r="DI510" s="19"/>
      <c r="DJ510" s="19"/>
      <c r="DK510" s="19"/>
      <c r="DL510" s="19"/>
      <c r="DM510" s="19"/>
      <c r="DN510" s="19"/>
      <c r="DO510" s="19"/>
      <c r="DP510" s="19"/>
      <c r="DQ510" s="19"/>
      <c r="DR510" s="19"/>
      <c r="DS510" s="19"/>
      <c r="DT510" s="23"/>
      <c r="DU510" s="19"/>
      <c r="DV510" s="19"/>
      <c r="DW510" s="23"/>
      <c r="DX510" s="18"/>
      <c r="DY510" s="18"/>
      <c r="DZ510" s="22"/>
      <c r="EA510" s="19"/>
      <c r="EB510" s="19"/>
      <c r="EC510" s="19"/>
      <c r="ED510" s="19"/>
      <c r="EE510" s="19"/>
      <c r="EF510" s="19"/>
      <c r="EG510" s="23"/>
      <c r="EH510" s="18"/>
      <c r="EI510" s="18"/>
      <c r="EJ510" s="18"/>
      <c r="EK510" s="18"/>
      <c r="EL510" s="18"/>
      <c r="EM510" s="18"/>
      <c r="EN510" s="22"/>
      <c r="EO510" s="18"/>
      <c r="EP510" s="18"/>
      <c r="EQ510" s="18"/>
      <c r="ER510" s="18"/>
      <c r="ES510" s="18"/>
      <c r="ET510" s="18"/>
      <c r="EU510" s="22"/>
      <c r="FI510" s="18"/>
      <c r="FJ510" s="18"/>
      <c r="FK510" s="18"/>
      <c r="FL510" s="18"/>
      <c r="FM510" s="18"/>
      <c r="FN510" s="18"/>
      <c r="FO510" s="18"/>
      <c r="FP510" s="18"/>
      <c r="FQ510" s="18"/>
      <c r="FR510" s="18"/>
      <c r="FS510" s="18"/>
      <c r="FT510" s="18"/>
      <c r="FU510" s="18"/>
      <c r="FV510" s="58"/>
      <c r="FW510" s="19"/>
      <c r="FX510" s="19"/>
      <c r="FY510" s="19"/>
      <c r="FZ510" s="19"/>
      <c r="GA510" s="19"/>
      <c r="GB510" s="19"/>
      <c r="GC510" s="19"/>
      <c r="GD510" s="19"/>
      <c r="GE510" s="19"/>
      <c r="GF510" s="19"/>
      <c r="GG510" s="19"/>
      <c r="GH510" s="19"/>
      <c r="GI510" s="19"/>
      <c r="GJ510" s="19"/>
      <c r="GK510" s="19"/>
      <c r="GL510" s="19"/>
      <c r="GM510" s="19"/>
      <c r="GN510" s="19"/>
      <c r="GO510" s="19"/>
      <c r="GP510" s="19"/>
      <c r="GQ510" s="19"/>
      <c r="GR510" s="19"/>
      <c r="GS510" s="19"/>
      <c r="GT510" s="19"/>
      <c r="GU510" s="19"/>
      <c r="GV510" s="19"/>
      <c r="GW510" s="19"/>
      <c r="GX510" s="19"/>
      <c r="GY510" s="19"/>
      <c r="GZ510" s="59"/>
      <c r="HA510" s="19"/>
      <c r="HB510" s="19"/>
      <c r="HC510" s="19"/>
      <c r="HD510" s="19"/>
      <c r="HE510" s="19"/>
      <c r="HF510" s="19"/>
      <c r="HG510" s="19"/>
      <c r="HH510" s="19"/>
      <c r="HI510" s="19"/>
      <c r="HJ510" s="19"/>
      <c r="HK510" s="19"/>
      <c r="HL510" s="19"/>
      <c r="HM510" s="19"/>
      <c r="HN510" s="19"/>
      <c r="HO510" s="19"/>
      <c r="HP510" s="19"/>
    </row>
    <row r="511" spans="2:224" ht="15.75" thickBot="1" x14ac:dyDescent="0.3">
      <c r="B511">
        <v>429</v>
      </c>
      <c r="C511">
        <v>729</v>
      </c>
      <c r="D511" s="62">
        <v>44051</v>
      </c>
      <c r="E511" t="s">
        <v>351</v>
      </c>
      <c r="F511">
        <v>31998131294</v>
      </c>
      <c r="G511" t="s">
        <v>352</v>
      </c>
      <c r="H511">
        <v>0</v>
      </c>
      <c r="I511" t="s">
        <v>353</v>
      </c>
      <c r="J511" t="s">
        <v>20</v>
      </c>
      <c r="K511" t="s">
        <v>139</v>
      </c>
      <c r="L511" t="s">
        <v>353</v>
      </c>
      <c r="M511" t="s">
        <v>2378</v>
      </c>
      <c r="N511" t="s">
        <v>2379</v>
      </c>
      <c r="O511" t="s">
        <v>2381</v>
      </c>
      <c r="P511">
        <v>10</v>
      </c>
      <c r="R511">
        <v>179.9</v>
      </c>
      <c r="S511">
        <v>10</v>
      </c>
      <c r="T511" t="s">
        <v>2395</v>
      </c>
      <c r="Y511" s="18">
        <v>0.77400000000000002</v>
      </c>
      <c r="Z511" s="18"/>
      <c r="AA511" s="18"/>
      <c r="AB511" s="18"/>
      <c r="AC511" s="18"/>
      <c r="AD511" s="18">
        <v>0.5</v>
      </c>
      <c r="AE511" s="18"/>
      <c r="AF511" s="18"/>
      <c r="AG511" s="18">
        <v>1</v>
      </c>
      <c r="AH511">
        <v>1</v>
      </c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>
        <v>0</v>
      </c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>
        <v>0.81599999999999995</v>
      </c>
      <c r="BL511" s="18"/>
      <c r="BM511" s="19">
        <v>1</v>
      </c>
      <c r="BN511" s="19"/>
      <c r="BO511" s="19"/>
      <c r="BP511" s="19"/>
      <c r="BQ511" s="19"/>
      <c r="BR511" s="19">
        <v>1</v>
      </c>
      <c r="BS511" s="19"/>
      <c r="BT511" s="19"/>
      <c r="BU511" s="19">
        <v>1</v>
      </c>
      <c r="BV511" s="19">
        <v>1</v>
      </c>
      <c r="BW511" s="19"/>
      <c r="BX511" s="19"/>
      <c r="BY511" s="19"/>
      <c r="BZ511" s="19"/>
      <c r="CA511" s="19"/>
      <c r="CB511" s="19"/>
      <c r="CC511" s="19"/>
      <c r="CD511" s="19"/>
      <c r="CE511" s="19"/>
      <c r="CF511" s="19"/>
      <c r="CG511" s="19"/>
      <c r="CH511" s="19"/>
      <c r="CI511" s="19"/>
      <c r="CJ511" s="19"/>
      <c r="CK511" s="19"/>
      <c r="CL511" s="19"/>
      <c r="CM511" s="19"/>
      <c r="CN511" s="19"/>
      <c r="CO511" s="19"/>
      <c r="CP511" s="19"/>
      <c r="CQ511" s="19"/>
      <c r="CR511" s="19"/>
      <c r="CS511" s="19"/>
      <c r="CT511" s="19"/>
      <c r="CU511" s="19"/>
      <c r="CV511" s="19"/>
      <c r="CW511" s="19"/>
      <c r="CX511" s="19"/>
      <c r="CY511" s="19">
        <v>1</v>
      </c>
      <c r="CZ511" s="19"/>
      <c r="DA511" s="19"/>
      <c r="DB511" s="19"/>
      <c r="DC511" s="19"/>
      <c r="DD511" s="19"/>
      <c r="DE511" s="19"/>
      <c r="DF511" s="19"/>
      <c r="DG511" s="19"/>
      <c r="DH511" s="19"/>
      <c r="DI511" s="19"/>
      <c r="DJ511" s="19"/>
      <c r="DK511" s="19"/>
      <c r="DL511" s="19"/>
      <c r="DM511" s="19"/>
      <c r="DN511" s="19"/>
      <c r="DO511" s="19"/>
      <c r="DP511" s="19"/>
      <c r="DQ511" s="19"/>
      <c r="DR511" s="19"/>
      <c r="DS511" s="19"/>
      <c r="DT511" s="23"/>
      <c r="DU511" s="19"/>
      <c r="DV511" s="19"/>
      <c r="DW511" s="23"/>
      <c r="DX511" s="18"/>
      <c r="DY511" s="18"/>
      <c r="DZ511" s="22"/>
      <c r="EA511" s="19"/>
      <c r="EB511" s="19"/>
      <c r="EC511" s="19"/>
      <c r="ED511" s="19"/>
      <c r="EE511" s="19"/>
      <c r="EF511" s="19"/>
      <c r="EG511" s="23"/>
      <c r="EH511" s="18"/>
      <c r="EI511" s="18"/>
      <c r="EJ511" s="18"/>
      <c r="EK511" s="18"/>
      <c r="EL511" s="18"/>
      <c r="EM511" s="18"/>
      <c r="EN511" s="22"/>
      <c r="EO511" s="18"/>
      <c r="EP511" s="18"/>
      <c r="EQ511" s="18"/>
      <c r="ER511" s="18"/>
      <c r="ES511" s="18"/>
      <c r="ET511" s="18"/>
      <c r="EU511" s="22"/>
      <c r="FI511" s="18"/>
      <c r="FJ511" s="18"/>
      <c r="FK511" s="18"/>
      <c r="FL511" s="18"/>
      <c r="FM511" s="18"/>
      <c r="FN511" s="18"/>
      <c r="FO511" s="18"/>
      <c r="FP511" s="18"/>
      <c r="FQ511" s="18"/>
      <c r="FR511" s="18"/>
      <c r="FS511" s="18"/>
      <c r="FT511" s="18"/>
      <c r="FU511" s="18"/>
      <c r="FV511" s="58"/>
      <c r="FW511" s="19"/>
      <c r="FX511" s="19"/>
      <c r="FY511" s="19"/>
      <c r="FZ511" s="19"/>
      <c r="GA511" s="19"/>
      <c r="GB511" s="19"/>
      <c r="GC511" s="19"/>
      <c r="GD511" s="19"/>
      <c r="GE511" s="19"/>
      <c r="GF511" s="19"/>
      <c r="GG511" s="19"/>
      <c r="GH511" s="19"/>
      <c r="GI511" s="19"/>
      <c r="GJ511" s="19"/>
      <c r="GK511" s="19"/>
      <c r="GL511" s="19"/>
      <c r="GM511" s="19"/>
      <c r="GN511" s="19"/>
      <c r="GO511" s="19"/>
      <c r="GP511" s="19"/>
      <c r="GQ511" s="19"/>
      <c r="GR511" s="19"/>
      <c r="GS511" s="19"/>
      <c r="GT511" s="19"/>
      <c r="GU511" s="19"/>
      <c r="GV511" s="19"/>
      <c r="GW511" s="19"/>
      <c r="GX511" s="19"/>
      <c r="GY511" s="19"/>
      <c r="GZ511" s="59"/>
      <c r="HA511" s="19"/>
      <c r="HB511" s="19"/>
      <c r="HC511" s="19"/>
      <c r="HD511" s="19"/>
      <c r="HE511" s="19"/>
      <c r="HF511" s="19"/>
      <c r="HG511" s="19"/>
      <c r="HH511" s="19"/>
      <c r="HI511" s="19"/>
      <c r="HJ511" s="19"/>
      <c r="HK511" s="19"/>
      <c r="HL511" s="19"/>
      <c r="HM511" s="19"/>
      <c r="HN511" s="19"/>
      <c r="HO511" s="19"/>
      <c r="HP511" s="19"/>
    </row>
    <row r="512" spans="2:224" ht="15.75" thickBot="1" x14ac:dyDescent="0.3">
      <c r="B512">
        <v>426</v>
      </c>
      <c r="C512">
        <v>52</v>
      </c>
      <c r="D512" s="62">
        <v>44050</v>
      </c>
      <c r="E512" t="s">
        <v>2241</v>
      </c>
      <c r="F512">
        <v>31996046023</v>
      </c>
      <c r="G512" t="s">
        <v>2242</v>
      </c>
      <c r="H512">
        <v>0</v>
      </c>
      <c r="I512">
        <v>0</v>
      </c>
      <c r="J512" t="s">
        <v>20</v>
      </c>
      <c r="K512">
        <v>0</v>
      </c>
      <c r="L512" t="s">
        <v>2642</v>
      </c>
      <c r="M512" t="s">
        <v>2378</v>
      </c>
      <c r="N512" t="s">
        <v>617</v>
      </c>
      <c r="O512" t="s">
        <v>2381</v>
      </c>
      <c r="P512">
        <v>5</v>
      </c>
      <c r="R512">
        <v>89.9</v>
      </c>
      <c r="S512">
        <v>10</v>
      </c>
      <c r="T512" t="s">
        <v>2395</v>
      </c>
      <c r="Y512" s="18"/>
      <c r="Z512" s="18"/>
      <c r="AA512" s="18"/>
      <c r="AB512" s="18"/>
      <c r="AC512" s="18"/>
      <c r="AD512" s="18">
        <v>0.5</v>
      </c>
      <c r="AE512" s="18"/>
      <c r="AF512" s="18"/>
      <c r="AG512" s="18">
        <v>1</v>
      </c>
      <c r="AI512" s="18"/>
      <c r="AJ512" s="18"/>
      <c r="AK512" s="18"/>
      <c r="AL512" s="18"/>
      <c r="AM512" s="18"/>
      <c r="AN512" s="18"/>
      <c r="AO512" s="18"/>
      <c r="AP512" s="18">
        <v>1.0980000000000001</v>
      </c>
      <c r="AQ512" s="18"/>
      <c r="AR512" s="18"/>
      <c r="AS512" s="18"/>
      <c r="AT512" s="18"/>
      <c r="AU512">
        <v>0</v>
      </c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  <c r="BM512" s="19"/>
      <c r="BN512" s="19"/>
      <c r="BO512" s="19"/>
      <c r="BP512" s="19"/>
      <c r="BQ512" s="19"/>
      <c r="BR512" s="19">
        <v>1</v>
      </c>
      <c r="BS512" s="19"/>
      <c r="BT512" s="19"/>
      <c r="BU512" s="19">
        <v>1</v>
      </c>
      <c r="BV512" s="19"/>
      <c r="BW512" s="19"/>
      <c r="BX512" s="19"/>
      <c r="BY512" s="19"/>
      <c r="BZ512" s="19"/>
      <c r="CA512" s="19"/>
      <c r="CB512" s="19"/>
      <c r="CC512" s="19"/>
      <c r="CD512" s="19">
        <v>1</v>
      </c>
      <c r="CE512" s="19"/>
      <c r="CF512" s="19"/>
      <c r="CG512" s="19"/>
      <c r="CH512" s="19"/>
      <c r="CI512" s="19"/>
      <c r="CJ512" s="19"/>
      <c r="CK512" s="19"/>
      <c r="CL512" s="19"/>
      <c r="CM512" s="19"/>
      <c r="CN512" s="19"/>
      <c r="CO512" s="19"/>
      <c r="CP512" s="19"/>
      <c r="CQ512" s="19"/>
      <c r="CR512" s="19"/>
      <c r="CS512" s="19"/>
      <c r="CT512" s="19"/>
      <c r="CU512" s="19"/>
      <c r="CV512" s="19"/>
      <c r="CW512" s="19"/>
      <c r="CX512" s="19"/>
      <c r="CY512" s="19"/>
      <c r="CZ512" s="19"/>
      <c r="DA512" s="19"/>
      <c r="DB512" s="19"/>
      <c r="DC512" s="19"/>
      <c r="DD512" s="19"/>
      <c r="DE512" s="19"/>
      <c r="DF512" s="19"/>
      <c r="DG512" s="19"/>
      <c r="DH512" s="19"/>
      <c r="DI512" s="19"/>
      <c r="DJ512" s="19">
        <v>1</v>
      </c>
      <c r="DK512" s="19"/>
      <c r="DL512" s="19"/>
      <c r="DM512" s="19"/>
      <c r="DN512" s="19"/>
      <c r="DO512" s="19"/>
      <c r="DP512" s="19"/>
      <c r="DQ512" s="19"/>
      <c r="DR512" s="19"/>
      <c r="DS512" s="19"/>
      <c r="DT512" s="23"/>
      <c r="DU512" s="19"/>
      <c r="DV512" s="19"/>
      <c r="DW512" s="23"/>
      <c r="DX512" s="18"/>
      <c r="DY512" s="18"/>
      <c r="DZ512" s="22"/>
      <c r="EA512" s="19"/>
      <c r="EB512" s="19"/>
      <c r="EC512" s="19"/>
      <c r="ED512" s="19"/>
      <c r="EE512" s="19"/>
      <c r="EF512" s="19"/>
      <c r="EG512" s="23"/>
      <c r="EH512" s="18"/>
      <c r="EI512" s="18"/>
      <c r="EJ512" s="18"/>
      <c r="EK512" s="18"/>
      <c r="EL512" s="18"/>
      <c r="EM512" s="18"/>
      <c r="EN512" s="22"/>
      <c r="EO512" s="18"/>
      <c r="EP512" s="18"/>
      <c r="EQ512" s="18"/>
      <c r="ER512" s="18"/>
      <c r="ES512" s="18"/>
      <c r="ET512" s="18"/>
      <c r="EU512" s="22"/>
      <c r="FI512" s="18"/>
      <c r="FJ512" s="18"/>
      <c r="FK512" s="18"/>
      <c r="FL512" s="18"/>
      <c r="FM512" s="18"/>
      <c r="FN512" s="18"/>
      <c r="FO512" s="18"/>
      <c r="FP512" s="18"/>
      <c r="FQ512" s="18"/>
      <c r="FR512" s="18"/>
      <c r="FS512" s="18"/>
      <c r="FT512" s="18"/>
      <c r="FU512" s="18"/>
      <c r="FV512" s="58"/>
      <c r="FW512" s="19"/>
      <c r="FX512" s="19"/>
      <c r="FY512" s="19"/>
      <c r="FZ512" s="19"/>
      <c r="GA512" s="19"/>
      <c r="GB512" s="19"/>
      <c r="GC512" s="19"/>
      <c r="GD512" s="19"/>
      <c r="GE512" s="19"/>
      <c r="GF512" s="19"/>
      <c r="GG512" s="19"/>
      <c r="GH512" s="19"/>
      <c r="GI512" s="19"/>
      <c r="GJ512" s="19"/>
      <c r="GK512" s="19"/>
      <c r="GL512" s="19"/>
      <c r="GM512" s="19"/>
      <c r="GN512" s="19"/>
      <c r="GO512" s="19"/>
      <c r="GP512" s="19"/>
      <c r="GQ512" s="19"/>
      <c r="GR512" s="19"/>
      <c r="GS512" s="19"/>
      <c r="GT512" s="19"/>
      <c r="GU512" s="19"/>
      <c r="GV512" s="19"/>
      <c r="GW512" s="19"/>
      <c r="GX512" s="19"/>
      <c r="GY512" s="19"/>
      <c r="GZ512" s="59"/>
      <c r="HA512" s="19"/>
      <c r="HB512" s="19"/>
      <c r="HC512" s="19"/>
      <c r="HD512" s="19"/>
      <c r="HE512" s="19"/>
      <c r="HF512" s="19"/>
      <c r="HG512" s="19"/>
      <c r="HH512" s="19"/>
      <c r="HI512" s="19"/>
      <c r="HJ512" s="19"/>
      <c r="HK512" s="19"/>
      <c r="HL512" s="19"/>
      <c r="HM512" s="19"/>
      <c r="HN512" s="19"/>
      <c r="HO512" s="19"/>
      <c r="HP512" s="19"/>
    </row>
    <row r="513" spans="2:224" ht="15.75" thickBot="1" x14ac:dyDescent="0.3">
      <c r="B513">
        <v>423</v>
      </c>
      <c r="C513">
        <v>727</v>
      </c>
      <c r="D513" s="62">
        <v>44050</v>
      </c>
      <c r="E513" t="s">
        <v>357</v>
      </c>
      <c r="F513">
        <v>31993607857</v>
      </c>
      <c r="G513" t="s">
        <v>358</v>
      </c>
      <c r="H513">
        <v>0</v>
      </c>
      <c r="I513" t="s">
        <v>359</v>
      </c>
      <c r="J513" t="s">
        <v>20</v>
      </c>
      <c r="K513" t="s">
        <v>360</v>
      </c>
      <c r="L513" t="s">
        <v>359</v>
      </c>
      <c r="M513" t="s">
        <v>2378</v>
      </c>
      <c r="N513" t="s">
        <v>2379</v>
      </c>
      <c r="O513" t="s">
        <v>2381</v>
      </c>
      <c r="P513" t="s">
        <v>2622</v>
      </c>
      <c r="R513">
        <v>159.9</v>
      </c>
      <c r="S513">
        <v>10</v>
      </c>
      <c r="T513" t="s">
        <v>2380</v>
      </c>
      <c r="Y513" s="18"/>
      <c r="Z513" s="18"/>
      <c r="AA513" s="18"/>
      <c r="AB513" s="18"/>
      <c r="AC513" s="18"/>
      <c r="AD513" s="18"/>
      <c r="AE513" s="18"/>
      <c r="AF513" s="18"/>
      <c r="AG513" s="18">
        <v>1</v>
      </c>
      <c r="AH513">
        <v>1</v>
      </c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>
        <v>0</v>
      </c>
      <c r="AV513" s="18"/>
      <c r="AW513" s="18"/>
      <c r="AX513" s="18"/>
      <c r="AY513" s="18"/>
      <c r="AZ513" s="18"/>
      <c r="BA513" s="18"/>
      <c r="BB513" s="18">
        <v>0.8</v>
      </c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  <c r="BM513" s="19"/>
      <c r="BN513" s="19"/>
      <c r="BO513" s="19"/>
      <c r="BP513" s="19"/>
      <c r="BQ513" s="19"/>
      <c r="BR513" s="19"/>
      <c r="BS513" s="19"/>
      <c r="BT513" s="19"/>
      <c r="BU513" s="19">
        <v>1</v>
      </c>
      <c r="BV513" s="19">
        <v>1</v>
      </c>
      <c r="BW513" s="19"/>
      <c r="BX513" s="19"/>
      <c r="BY513" s="19"/>
      <c r="BZ513" s="19"/>
      <c r="CA513" s="19"/>
      <c r="CB513" s="19"/>
      <c r="CC513" s="19"/>
      <c r="CD513" s="19"/>
      <c r="CE513" s="19"/>
      <c r="CF513" s="19"/>
      <c r="CG513" s="19"/>
      <c r="CH513" s="19"/>
      <c r="CI513" s="19"/>
      <c r="CJ513" s="19"/>
      <c r="CK513" s="19"/>
      <c r="CL513" s="19"/>
      <c r="CM513" s="19"/>
      <c r="CN513" s="19"/>
      <c r="CO513" s="19"/>
      <c r="CP513" s="19">
        <v>2</v>
      </c>
      <c r="CQ513" s="19"/>
      <c r="CR513" s="19"/>
      <c r="CS513" s="19"/>
      <c r="CT513" s="19"/>
      <c r="CU513" s="19"/>
      <c r="CV513" s="19"/>
      <c r="CW513" s="19"/>
      <c r="CX513" s="19"/>
      <c r="CY513" s="19"/>
      <c r="CZ513" s="19"/>
      <c r="DA513" s="19"/>
      <c r="DB513" s="19"/>
      <c r="DC513" s="19"/>
      <c r="DD513" s="19"/>
      <c r="DE513" s="19"/>
      <c r="DF513" s="19"/>
      <c r="DG513" s="19"/>
      <c r="DH513" s="19"/>
      <c r="DI513" s="19"/>
      <c r="DJ513" s="19"/>
      <c r="DK513" s="19"/>
      <c r="DL513" s="19"/>
      <c r="DM513" s="19"/>
      <c r="DN513" s="19"/>
      <c r="DO513" s="19"/>
      <c r="DP513" s="19"/>
      <c r="DQ513" s="19"/>
      <c r="DR513" s="19"/>
      <c r="DS513" s="19"/>
      <c r="DT513" s="23"/>
      <c r="DU513" s="19"/>
      <c r="DV513" s="19"/>
      <c r="DW513" s="23"/>
      <c r="DX513" s="18"/>
      <c r="DY513" s="18"/>
      <c r="DZ513" s="22"/>
      <c r="EA513" s="19"/>
      <c r="EB513" s="19"/>
      <c r="EC513" s="19"/>
      <c r="ED513" s="19"/>
      <c r="EE513" s="19"/>
      <c r="EF513" s="19"/>
      <c r="EG513" s="23"/>
      <c r="EH513" s="18"/>
      <c r="EI513" s="18"/>
      <c r="EJ513" s="18"/>
      <c r="EK513" s="18"/>
      <c r="EL513" s="18"/>
      <c r="EM513" s="18"/>
      <c r="EN513" s="22"/>
      <c r="EO513" s="18"/>
      <c r="EP513" s="18"/>
      <c r="EQ513" s="18"/>
      <c r="ER513" s="18"/>
      <c r="ES513" s="18"/>
      <c r="ET513" s="18"/>
      <c r="EU513" s="22"/>
      <c r="FC513">
        <v>0.95</v>
      </c>
      <c r="FD513">
        <v>1</v>
      </c>
      <c r="FI513" s="18"/>
      <c r="FJ513" s="18">
        <v>1.1120000000000001</v>
      </c>
      <c r="FK513" s="18"/>
      <c r="FL513" s="18"/>
      <c r="FM513" s="18"/>
      <c r="FN513" s="18"/>
      <c r="FO513" s="18"/>
      <c r="FP513" s="18"/>
      <c r="FQ513" s="18"/>
      <c r="FR513" s="18"/>
      <c r="FS513" s="18"/>
      <c r="FT513" s="18"/>
      <c r="FU513" s="18"/>
      <c r="FV513" s="58"/>
      <c r="FW513" s="19"/>
      <c r="FX513" s="19"/>
      <c r="FY513" s="19"/>
      <c r="FZ513" s="19"/>
      <c r="GA513" s="19"/>
      <c r="GB513" s="19"/>
      <c r="GC513" s="19"/>
      <c r="GD513" s="19"/>
      <c r="GE513" s="19"/>
      <c r="GF513" s="19"/>
      <c r="GG513" s="19"/>
      <c r="GH513" s="19"/>
      <c r="GI513" s="19"/>
      <c r="GJ513" s="19"/>
      <c r="GK513" s="19"/>
      <c r="GL513" s="19"/>
      <c r="GM513" s="19"/>
      <c r="GN513" s="19">
        <v>1</v>
      </c>
      <c r="GO513" s="19"/>
      <c r="GP513" s="19"/>
      <c r="GQ513" s="19"/>
      <c r="GR513" s="19"/>
      <c r="GS513" s="19"/>
      <c r="GT513" s="19"/>
      <c r="GU513" s="19"/>
      <c r="GV513" s="19"/>
      <c r="GW513" s="19"/>
      <c r="GX513" s="19"/>
      <c r="GY513" s="19"/>
      <c r="GZ513" s="59"/>
      <c r="HA513" s="19"/>
      <c r="HB513" s="19"/>
      <c r="HC513" s="19"/>
      <c r="HD513" s="19"/>
      <c r="HE513" s="19"/>
      <c r="HF513" s="19"/>
      <c r="HG513" s="19"/>
      <c r="HH513" s="19"/>
      <c r="HI513" s="19"/>
      <c r="HJ513" s="19"/>
      <c r="HK513" s="19"/>
      <c r="HL513" s="19"/>
      <c r="HM513" s="19"/>
      <c r="HN513" s="19"/>
      <c r="HO513" s="19"/>
      <c r="HP513" s="19"/>
    </row>
    <row r="514" spans="2:224" ht="15.75" thickBot="1" x14ac:dyDescent="0.3">
      <c r="B514">
        <v>417</v>
      </c>
      <c r="C514">
        <v>723</v>
      </c>
      <c r="D514" s="62">
        <v>44050</v>
      </c>
      <c r="E514" t="s">
        <v>369</v>
      </c>
      <c r="F514">
        <v>31991249335</v>
      </c>
      <c r="G514" t="s">
        <v>370</v>
      </c>
      <c r="H514">
        <v>0</v>
      </c>
      <c r="I514" t="s">
        <v>371</v>
      </c>
      <c r="J514" t="s">
        <v>20</v>
      </c>
      <c r="K514" t="s">
        <v>372</v>
      </c>
      <c r="L514" t="s">
        <v>371</v>
      </c>
      <c r="M514" t="s">
        <v>2378</v>
      </c>
      <c r="N514" t="s">
        <v>2379</v>
      </c>
      <c r="O514" t="s">
        <v>2381</v>
      </c>
      <c r="P514">
        <v>15</v>
      </c>
      <c r="R514">
        <v>229.9</v>
      </c>
      <c r="S514">
        <v>10</v>
      </c>
      <c r="T514" t="s">
        <v>2414</v>
      </c>
      <c r="Y514" s="18"/>
      <c r="Z514" s="18"/>
      <c r="AA514" s="18"/>
      <c r="AB514" s="18"/>
      <c r="AC514" s="18"/>
      <c r="AD514" s="18"/>
      <c r="AE514" s="18">
        <v>1</v>
      </c>
      <c r="AF514" s="18"/>
      <c r="AG514" s="18">
        <v>1</v>
      </c>
      <c r="AH514">
        <v>1</v>
      </c>
      <c r="AI514" s="18"/>
      <c r="AJ514" s="18"/>
      <c r="AK514" s="18"/>
      <c r="AL514" s="18">
        <v>0.5</v>
      </c>
      <c r="AM514" s="18"/>
      <c r="AN514" s="18"/>
      <c r="AO514" s="18"/>
      <c r="AP514" s="18"/>
      <c r="AQ514" s="18"/>
      <c r="AR514" s="18"/>
      <c r="AS514" s="18"/>
      <c r="AT514" s="18"/>
      <c r="AU514">
        <v>0</v>
      </c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>
        <v>0.97</v>
      </c>
      <c r="BL514" s="18"/>
      <c r="BM514" s="19"/>
      <c r="BN514" s="19"/>
      <c r="BO514" s="19"/>
      <c r="BP514" s="19"/>
      <c r="BQ514" s="19"/>
      <c r="BR514" s="19"/>
      <c r="BS514" s="19">
        <v>2</v>
      </c>
      <c r="BT514" s="19"/>
      <c r="BU514" s="19">
        <v>1</v>
      </c>
      <c r="BV514" s="19">
        <v>1</v>
      </c>
      <c r="BW514" s="19"/>
      <c r="BX514" s="19"/>
      <c r="BY514" s="19"/>
      <c r="BZ514" s="19">
        <v>1</v>
      </c>
      <c r="CA514" s="19"/>
      <c r="CB514" s="19"/>
      <c r="CC514" s="19"/>
      <c r="CD514" s="19"/>
      <c r="CE514" s="19"/>
      <c r="CF514" s="19"/>
      <c r="CG514" s="19"/>
      <c r="CH514" s="19"/>
      <c r="CI514" s="19"/>
      <c r="CJ514" s="19"/>
      <c r="CK514" s="19"/>
      <c r="CL514" s="19"/>
      <c r="CM514" s="19"/>
      <c r="CN514" s="19"/>
      <c r="CO514" s="19"/>
      <c r="CP514" s="19"/>
      <c r="CQ514" s="19"/>
      <c r="CR514" s="19"/>
      <c r="CS514" s="19"/>
      <c r="CT514" s="19"/>
      <c r="CU514" s="19"/>
      <c r="CV514" s="19"/>
      <c r="CW514" s="19"/>
      <c r="CX514" s="19"/>
      <c r="CY514" s="19">
        <v>1</v>
      </c>
      <c r="CZ514" s="19"/>
      <c r="DA514" s="19"/>
      <c r="DB514" s="19"/>
      <c r="DC514" s="19"/>
      <c r="DD514" s="19"/>
      <c r="DE514" s="19"/>
      <c r="DF514" s="19"/>
      <c r="DG514" s="19"/>
      <c r="DH514" s="19"/>
      <c r="DI514" s="19"/>
      <c r="DJ514" s="19"/>
      <c r="DK514" s="19"/>
      <c r="DL514" s="19"/>
      <c r="DM514" s="19"/>
      <c r="DN514" s="19"/>
      <c r="DO514" s="19"/>
      <c r="DP514" s="19"/>
      <c r="DQ514" s="19"/>
      <c r="DR514" s="19"/>
      <c r="DS514" s="19"/>
      <c r="DT514" s="23"/>
      <c r="DU514" s="19"/>
      <c r="DV514" s="19"/>
      <c r="DW514" s="23"/>
      <c r="DX514" s="18"/>
      <c r="DY514" s="18"/>
      <c r="DZ514" s="22"/>
      <c r="EA514" s="19"/>
      <c r="EB514" s="19"/>
      <c r="EC514" s="19"/>
      <c r="ED514" s="19"/>
      <c r="EE514" s="19"/>
      <c r="EF514" s="19"/>
      <c r="EG514" s="23"/>
      <c r="EH514" s="18"/>
      <c r="EI514" s="18"/>
      <c r="EJ514" s="18"/>
      <c r="EK514" s="18"/>
      <c r="EL514" s="18"/>
      <c r="EM514" s="18"/>
      <c r="EN514" s="22"/>
      <c r="EO514" s="18"/>
      <c r="EP514" s="18"/>
      <c r="EQ514" s="18"/>
      <c r="ER514" s="18"/>
      <c r="ES514" s="18"/>
      <c r="ET514" s="18"/>
      <c r="EU514" s="22"/>
      <c r="EZ514">
        <v>1</v>
      </c>
      <c r="FA514">
        <v>2</v>
      </c>
      <c r="FC514">
        <v>0.98799999999999999</v>
      </c>
      <c r="FD514">
        <v>1</v>
      </c>
      <c r="FI514" s="18"/>
      <c r="FJ514" s="18">
        <v>1.198</v>
      </c>
      <c r="FK514" s="18"/>
      <c r="FL514" s="18"/>
      <c r="FM514" s="18"/>
      <c r="FN514" s="18"/>
      <c r="FO514" s="18"/>
      <c r="FP514" s="18"/>
      <c r="FQ514" s="18"/>
      <c r="FR514" s="18"/>
      <c r="FS514" s="18"/>
      <c r="FT514" s="18"/>
      <c r="FU514" s="18"/>
      <c r="FV514" s="58"/>
      <c r="FW514" s="19"/>
      <c r="FX514" s="19"/>
      <c r="FY514" s="19"/>
      <c r="FZ514" s="19"/>
      <c r="GA514" s="19"/>
      <c r="GB514" s="19"/>
      <c r="GC514" s="19"/>
      <c r="GD514" s="19"/>
      <c r="GE514" s="19"/>
      <c r="GF514" s="19"/>
      <c r="GG514" s="19"/>
      <c r="GH514" s="19"/>
      <c r="GI514" s="19"/>
      <c r="GJ514" s="19"/>
      <c r="GK514" s="19"/>
      <c r="GL514" s="19"/>
      <c r="GM514" s="19"/>
      <c r="GN514" s="19">
        <v>1</v>
      </c>
      <c r="GO514" s="19"/>
      <c r="GP514" s="19"/>
      <c r="GQ514" s="19"/>
      <c r="GR514" s="19"/>
      <c r="GS514" s="19"/>
      <c r="GT514" s="19"/>
      <c r="GU514" s="19"/>
      <c r="GV514" s="19"/>
      <c r="GW514" s="19"/>
      <c r="GX514" s="19"/>
      <c r="GY514" s="19"/>
      <c r="GZ514" s="59"/>
      <c r="HA514" s="19"/>
      <c r="HB514" s="19"/>
      <c r="HC514" s="19"/>
      <c r="HD514" s="19"/>
      <c r="HE514" s="19"/>
      <c r="HF514" s="19"/>
      <c r="HG514" s="19"/>
      <c r="HH514" s="19"/>
      <c r="HI514" s="19"/>
      <c r="HJ514" s="19"/>
      <c r="HK514" s="19"/>
      <c r="HL514" s="19"/>
      <c r="HM514" s="19"/>
      <c r="HN514" s="19"/>
      <c r="HO514" s="19"/>
      <c r="HP514" s="19"/>
    </row>
    <row r="515" spans="2:224" ht="15.75" thickBot="1" x14ac:dyDescent="0.3">
      <c r="B515">
        <v>410</v>
      </c>
      <c r="C515">
        <v>157</v>
      </c>
      <c r="D515" s="62">
        <v>44049</v>
      </c>
      <c r="E515" t="s">
        <v>1931</v>
      </c>
      <c r="F515" t="s">
        <v>1932</v>
      </c>
      <c r="G515" t="s">
        <v>1933</v>
      </c>
      <c r="H515">
        <v>0</v>
      </c>
      <c r="I515" t="s">
        <v>1934</v>
      </c>
      <c r="J515" t="s">
        <v>20</v>
      </c>
      <c r="K515" t="s">
        <v>506</v>
      </c>
      <c r="L515" t="s">
        <v>1934</v>
      </c>
      <c r="M515" t="s">
        <v>2378</v>
      </c>
      <c r="N515" t="s">
        <v>2378</v>
      </c>
      <c r="O515" t="s">
        <v>2381</v>
      </c>
      <c r="P515" t="s">
        <v>2634</v>
      </c>
      <c r="R515">
        <v>174.9</v>
      </c>
      <c r="S515">
        <v>10</v>
      </c>
      <c r="T515" t="s">
        <v>2414</v>
      </c>
      <c r="Y515" s="18">
        <v>1.1000000000000001</v>
      </c>
      <c r="Z515" s="18"/>
      <c r="AA515" s="18"/>
      <c r="AB515" s="18"/>
      <c r="AC515" s="18"/>
      <c r="AD515" s="18"/>
      <c r="AE515" s="18"/>
      <c r="AF515" s="18"/>
      <c r="AG515" s="18">
        <v>1</v>
      </c>
      <c r="AH515">
        <v>1</v>
      </c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>
        <v>0</v>
      </c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  <c r="BM515" s="19">
        <v>1</v>
      </c>
      <c r="BN515" s="19"/>
      <c r="BO515" s="19"/>
      <c r="BP515" s="19"/>
      <c r="BQ515" s="19"/>
      <c r="BR515" s="19"/>
      <c r="BS515" s="19"/>
      <c r="BT515" s="19"/>
      <c r="BU515" s="19">
        <v>1</v>
      </c>
      <c r="BV515" s="19">
        <v>1</v>
      </c>
      <c r="BW515" s="19"/>
      <c r="BX515" s="19"/>
      <c r="BY515" s="19"/>
      <c r="BZ515" s="19"/>
      <c r="CA515" s="19"/>
      <c r="CB515" s="19"/>
      <c r="CC515" s="19"/>
      <c r="CD515" s="19"/>
      <c r="CE515" s="19"/>
      <c r="CF515" s="19"/>
      <c r="CG515" s="19"/>
      <c r="CH515" s="19"/>
      <c r="CI515" s="19"/>
      <c r="CJ515" s="19"/>
      <c r="CK515" s="19"/>
      <c r="CL515" s="19"/>
      <c r="CM515" s="19"/>
      <c r="CN515" s="19"/>
      <c r="CO515" s="19"/>
      <c r="CP515" s="19"/>
      <c r="CQ515" s="19"/>
      <c r="CR515" s="19"/>
      <c r="CS515" s="19"/>
      <c r="CT515" s="19"/>
      <c r="CU515" s="19"/>
      <c r="CV515" s="19"/>
      <c r="CW515" s="19"/>
      <c r="CX515" s="19"/>
      <c r="CY515" s="19"/>
      <c r="CZ515" s="19"/>
      <c r="DA515" s="19"/>
      <c r="DB515" s="19"/>
      <c r="DC515" s="19"/>
      <c r="DD515" s="19"/>
      <c r="DE515" s="19">
        <v>6</v>
      </c>
      <c r="DF515" s="19"/>
      <c r="DG515" s="19"/>
      <c r="DH515" s="19"/>
      <c r="DI515" s="19"/>
      <c r="DJ515" s="19"/>
      <c r="DK515" s="19"/>
      <c r="DL515" s="19"/>
      <c r="DM515" s="19"/>
      <c r="DN515" s="19"/>
      <c r="DO515" s="19"/>
      <c r="DP515" s="19"/>
      <c r="DQ515" s="19"/>
      <c r="DR515" s="19"/>
      <c r="DS515" s="19"/>
      <c r="DT515" s="23"/>
      <c r="DU515" s="19"/>
      <c r="DV515" s="19"/>
      <c r="DW515" s="23"/>
      <c r="DX515" s="18"/>
      <c r="DY515" s="18"/>
      <c r="DZ515" s="22"/>
      <c r="EA515" s="19"/>
      <c r="EB515" s="19"/>
      <c r="EC515" s="19"/>
      <c r="ED515" s="19"/>
      <c r="EE515" s="19"/>
      <c r="EF515" s="19"/>
      <c r="EG515" s="23"/>
      <c r="EH515" s="18"/>
      <c r="EI515" s="18"/>
      <c r="EJ515" s="18"/>
      <c r="EK515" s="18"/>
      <c r="EL515" s="18"/>
      <c r="EM515" s="18"/>
      <c r="EN515" s="22"/>
      <c r="EO515" s="18"/>
      <c r="EP515" s="18"/>
      <c r="EQ515" s="18"/>
      <c r="ER515" s="18"/>
      <c r="ES515" s="18"/>
      <c r="ET515" s="18"/>
      <c r="EU515" s="22"/>
      <c r="FC515">
        <v>0.80600000000000005</v>
      </c>
      <c r="FD515">
        <v>1</v>
      </c>
      <c r="FI515" s="18"/>
      <c r="FJ515" s="18"/>
      <c r="FK515" s="18"/>
      <c r="FL515" s="18"/>
      <c r="FM515" s="18"/>
      <c r="FN515" s="18"/>
      <c r="FO515" s="18"/>
      <c r="FP515" s="18"/>
      <c r="FQ515" s="18"/>
      <c r="FR515" s="18"/>
      <c r="FS515" s="18"/>
      <c r="FT515" s="18"/>
      <c r="FU515" s="18"/>
      <c r="FV515" s="58"/>
      <c r="FW515" s="19"/>
      <c r="FX515" s="19"/>
      <c r="FY515" s="19"/>
      <c r="FZ515" s="19"/>
      <c r="GA515" s="19"/>
      <c r="GB515" s="19"/>
      <c r="GC515" s="19"/>
      <c r="GD515" s="19"/>
      <c r="GE515" s="19"/>
      <c r="GF515" s="19"/>
      <c r="GG515" s="19"/>
      <c r="GH515" s="19"/>
      <c r="GI515" s="19"/>
      <c r="GJ515" s="19"/>
      <c r="GK515" s="19"/>
      <c r="GL515" s="19"/>
      <c r="GM515" s="19"/>
      <c r="GN515" s="19"/>
      <c r="GO515" s="19"/>
      <c r="GP515" s="19"/>
      <c r="GQ515" s="19"/>
      <c r="GR515" s="19"/>
      <c r="GS515" s="19"/>
      <c r="GT515" s="19"/>
      <c r="GU515" s="19"/>
      <c r="GV515" s="19"/>
      <c r="GW515" s="19"/>
      <c r="GX515" s="19"/>
      <c r="GY515" s="19"/>
      <c r="GZ515" s="59"/>
      <c r="HA515" s="19"/>
      <c r="HB515" s="19"/>
      <c r="HC515" s="19"/>
      <c r="HD515" s="19"/>
      <c r="HE515" s="19"/>
      <c r="HF515" s="19"/>
      <c r="HG515" s="19"/>
      <c r="HH515" s="19"/>
      <c r="HI515" s="19"/>
      <c r="HJ515" s="19"/>
      <c r="HK515" s="19"/>
      <c r="HL515" s="19"/>
      <c r="HM515" s="19"/>
      <c r="HN515" s="19"/>
      <c r="HO515" s="19"/>
      <c r="HP515" s="19"/>
    </row>
    <row r="516" spans="2:224" ht="15.75" thickBot="1" x14ac:dyDescent="0.3">
      <c r="B516">
        <v>409</v>
      </c>
      <c r="C516">
        <v>718</v>
      </c>
      <c r="D516" s="62">
        <v>44049</v>
      </c>
      <c r="E516" t="s">
        <v>385</v>
      </c>
      <c r="F516">
        <v>31999757227</v>
      </c>
      <c r="G516">
        <v>0</v>
      </c>
      <c r="H516">
        <v>0</v>
      </c>
      <c r="I516" t="s">
        <v>387</v>
      </c>
      <c r="J516" t="s">
        <v>20</v>
      </c>
      <c r="K516" t="s">
        <v>156</v>
      </c>
      <c r="L516" t="s">
        <v>387</v>
      </c>
      <c r="M516" t="s">
        <v>2378</v>
      </c>
      <c r="N516" t="s">
        <v>2378</v>
      </c>
      <c r="O516" t="s">
        <v>2381</v>
      </c>
      <c r="P516" t="s">
        <v>2634</v>
      </c>
      <c r="R516">
        <v>168.7</v>
      </c>
      <c r="S516">
        <v>10</v>
      </c>
      <c r="T516" t="s">
        <v>2395</v>
      </c>
      <c r="Y516" s="18">
        <v>0.98</v>
      </c>
      <c r="Z516" s="18"/>
      <c r="AA516" s="18"/>
      <c r="AB516" s="18"/>
      <c r="AC516" s="18"/>
      <c r="AD516" s="18"/>
      <c r="AE516" s="18"/>
      <c r="AF516" s="18"/>
      <c r="AG516" s="18">
        <v>1</v>
      </c>
      <c r="AH516">
        <v>2</v>
      </c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>
        <v>0</v>
      </c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  <c r="BM516" s="19">
        <v>1</v>
      </c>
      <c r="BN516" s="19"/>
      <c r="BO516" s="19"/>
      <c r="BP516" s="19"/>
      <c r="BQ516" s="19"/>
      <c r="BR516" s="19"/>
      <c r="BS516" s="19"/>
      <c r="BT516" s="19"/>
      <c r="BU516" s="19">
        <v>1</v>
      </c>
      <c r="BV516" s="19">
        <v>2</v>
      </c>
      <c r="BW516" s="19"/>
      <c r="BX516" s="19"/>
      <c r="BY516" s="19"/>
      <c r="BZ516" s="19"/>
      <c r="CA516" s="19"/>
      <c r="CB516" s="19"/>
      <c r="CC516" s="19"/>
      <c r="CD516" s="19"/>
      <c r="CE516" s="19"/>
      <c r="CF516" s="19"/>
      <c r="CG516" s="19"/>
      <c r="CH516" s="19"/>
      <c r="CI516" s="19"/>
      <c r="CJ516" s="19"/>
      <c r="CK516" s="19"/>
      <c r="CL516" s="19"/>
      <c r="CM516" s="19"/>
      <c r="CN516" s="19"/>
      <c r="CO516" s="19"/>
      <c r="CP516" s="19"/>
      <c r="CQ516" s="19"/>
      <c r="CR516" s="19"/>
      <c r="CS516" s="19"/>
      <c r="CT516" s="19"/>
      <c r="CU516" s="19"/>
      <c r="CV516" s="19"/>
      <c r="CW516" s="19"/>
      <c r="CX516" s="19"/>
      <c r="CY516" s="19"/>
      <c r="CZ516" s="19"/>
      <c r="DA516" s="19"/>
      <c r="DB516" s="19"/>
      <c r="DC516" s="19"/>
      <c r="DD516" s="19"/>
      <c r="DE516" s="19"/>
      <c r="DF516" s="19"/>
      <c r="DG516" s="19"/>
      <c r="DH516" s="19"/>
      <c r="DI516" s="19"/>
      <c r="DJ516" s="19"/>
      <c r="DK516" s="19"/>
      <c r="DL516" s="19"/>
      <c r="DM516" s="19"/>
      <c r="DN516" s="19"/>
      <c r="DO516" s="19"/>
      <c r="DP516" s="19"/>
      <c r="DQ516" s="19"/>
      <c r="DR516" s="19"/>
      <c r="DS516" s="19"/>
      <c r="DT516" s="23"/>
      <c r="DU516" s="19"/>
      <c r="DV516" s="19"/>
      <c r="DW516" s="23"/>
      <c r="DX516" s="18"/>
      <c r="DY516" s="18"/>
      <c r="DZ516" s="22"/>
      <c r="EA516" s="19"/>
      <c r="EB516" s="19"/>
      <c r="EC516" s="19"/>
      <c r="ED516" s="19"/>
      <c r="EE516" s="19"/>
      <c r="EF516" s="19"/>
      <c r="EG516" s="23"/>
      <c r="EH516" s="18"/>
      <c r="EI516" s="18"/>
      <c r="EJ516" s="18"/>
      <c r="EK516" s="18"/>
      <c r="EL516" s="18"/>
      <c r="EM516" s="18"/>
      <c r="EN516" s="22"/>
      <c r="EO516" s="18"/>
      <c r="EP516" s="18"/>
      <c r="EQ516" s="18"/>
      <c r="ER516" s="18"/>
      <c r="ES516" s="18"/>
      <c r="ET516" s="18"/>
      <c r="EU516" s="22"/>
      <c r="EZ516">
        <v>0.5</v>
      </c>
      <c r="FA516">
        <v>1</v>
      </c>
      <c r="FC516">
        <v>0.81200000000000006</v>
      </c>
      <c r="FD516">
        <v>1</v>
      </c>
      <c r="FI516" s="18"/>
      <c r="FJ516" s="18"/>
      <c r="FK516" s="18"/>
      <c r="FL516" s="18"/>
      <c r="FM516" s="18"/>
      <c r="FN516" s="18"/>
      <c r="FO516" s="18"/>
      <c r="FP516" s="18"/>
      <c r="FQ516" s="18"/>
      <c r="FR516" s="18"/>
      <c r="FS516" s="18"/>
      <c r="FT516" s="18"/>
      <c r="FU516" s="18"/>
      <c r="FV516" s="58"/>
      <c r="FW516" s="19"/>
      <c r="FX516" s="19"/>
      <c r="FY516" s="19"/>
      <c r="FZ516" s="19"/>
      <c r="GA516" s="19"/>
      <c r="GB516" s="19"/>
      <c r="GC516" s="19"/>
      <c r="GD516" s="19"/>
      <c r="GE516" s="19"/>
      <c r="GF516" s="19"/>
      <c r="GG516" s="19"/>
      <c r="GH516" s="19"/>
      <c r="GI516" s="19"/>
      <c r="GJ516" s="19"/>
      <c r="GK516" s="19"/>
      <c r="GL516" s="19"/>
      <c r="GM516" s="19"/>
      <c r="GN516" s="19"/>
      <c r="GO516" s="19"/>
      <c r="GP516" s="19"/>
      <c r="GQ516" s="19"/>
      <c r="GR516" s="19"/>
      <c r="GS516" s="19"/>
      <c r="GT516" s="19"/>
      <c r="GU516" s="19"/>
      <c r="GV516" s="19"/>
      <c r="GW516" s="19"/>
      <c r="GX516" s="19"/>
      <c r="GY516" s="19"/>
      <c r="GZ516" s="59"/>
      <c r="HA516" s="19"/>
      <c r="HB516" s="19"/>
      <c r="HC516" s="19"/>
      <c r="HD516" s="19"/>
      <c r="HE516" s="19"/>
      <c r="HF516" s="19"/>
      <c r="HG516" s="19"/>
      <c r="HH516" s="19"/>
      <c r="HI516" s="19"/>
      <c r="HJ516" s="19"/>
      <c r="HK516" s="19"/>
      <c r="HL516" s="19"/>
      <c r="HM516" s="19"/>
      <c r="HN516" s="19"/>
      <c r="HO516" s="19"/>
      <c r="HP516" s="19"/>
    </row>
    <row r="517" spans="2:224" ht="15.75" thickBot="1" x14ac:dyDescent="0.3">
      <c r="B517">
        <v>387</v>
      </c>
      <c r="C517">
        <v>705</v>
      </c>
      <c r="D517" s="62">
        <v>44045</v>
      </c>
      <c r="E517" t="s">
        <v>412</v>
      </c>
      <c r="F517">
        <v>31994370062</v>
      </c>
      <c r="G517" t="s">
        <v>413</v>
      </c>
      <c r="H517">
        <v>0</v>
      </c>
      <c r="I517" t="s">
        <v>414</v>
      </c>
      <c r="J517" t="s">
        <v>20</v>
      </c>
      <c r="K517" t="s">
        <v>415</v>
      </c>
      <c r="L517" t="s">
        <v>414</v>
      </c>
      <c r="M517" t="s">
        <v>2378</v>
      </c>
      <c r="N517" t="s">
        <v>2379</v>
      </c>
      <c r="O517" t="s">
        <v>2381</v>
      </c>
      <c r="P517">
        <v>10</v>
      </c>
      <c r="R517">
        <v>187.9</v>
      </c>
      <c r="S517">
        <v>10</v>
      </c>
      <c r="T517" t="s">
        <v>2380</v>
      </c>
      <c r="U517">
        <v>10</v>
      </c>
      <c r="Y517" s="18"/>
      <c r="Z517" s="18"/>
      <c r="AA517" s="18"/>
      <c r="AB517" s="18"/>
      <c r="AC517" s="18"/>
      <c r="AD517" s="18">
        <v>0.5</v>
      </c>
      <c r="AE517" s="18"/>
      <c r="AF517" s="18"/>
      <c r="AG517" s="18">
        <v>1</v>
      </c>
      <c r="AH517">
        <v>1</v>
      </c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>
        <v>0</v>
      </c>
      <c r="AV517" s="18"/>
      <c r="AW517" s="18"/>
      <c r="AX517" s="18"/>
      <c r="AY517" s="18"/>
      <c r="AZ517" s="18"/>
      <c r="BA517" s="18"/>
      <c r="BB517" s="18">
        <v>0.4</v>
      </c>
      <c r="BC517" s="18"/>
      <c r="BD517" s="18"/>
      <c r="BE517" s="18"/>
      <c r="BF517" s="18"/>
      <c r="BG517" s="18"/>
      <c r="BH517" s="18"/>
      <c r="BI517" s="18"/>
      <c r="BJ517" s="18"/>
      <c r="BK517" s="18">
        <v>0.90200000000000002</v>
      </c>
      <c r="BL517" s="18"/>
      <c r="BM517" s="19"/>
      <c r="BN517" s="19"/>
      <c r="BO517" s="19"/>
      <c r="BP517" s="19"/>
      <c r="BQ517" s="19"/>
      <c r="BR517" s="19">
        <v>1</v>
      </c>
      <c r="BS517" s="19"/>
      <c r="BT517" s="19"/>
      <c r="BU517" s="19">
        <v>1</v>
      </c>
      <c r="BV517" s="19">
        <v>1</v>
      </c>
      <c r="BW517" s="19"/>
      <c r="BX517" s="19"/>
      <c r="BY517" s="19"/>
      <c r="BZ517" s="19"/>
      <c r="CA517" s="19"/>
      <c r="CB517" s="19"/>
      <c r="CC517" s="19"/>
      <c r="CD517" s="19"/>
      <c r="CE517" s="19"/>
      <c r="CF517" s="19"/>
      <c r="CG517" s="19"/>
      <c r="CH517" s="19"/>
      <c r="CI517" s="19"/>
      <c r="CJ517" s="19"/>
      <c r="CK517" s="19"/>
      <c r="CL517" s="19"/>
      <c r="CM517" s="19"/>
      <c r="CN517" s="19"/>
      <c r="CO517" s="19"/>
      <c r="CP517" s="19">
        <v>1</v>
      </c>
      <c r="CQ517" s="19"/>
      <c r="CR517" s="19"/>
      <c r="CS517" s="19"/>
      <c r="CT517" s="19"/>
      <c r="CU517" s="19"/>
      <c r="CV517" s="19"/>
      <c r="CW517" s="19"/>
      <c r="CX517" s="19"/>
      <c r="CY517" s="19">
        <v>1</v>
      </c>
      <c r="CZ517" s="19"/>
      <c r="DA517" s="19"/>
      <c r="DB517" s="19"/>
      <c r="DC517" s="19"/>
      <c r="DD517" s="19"/>
      <c r="DE517" s="19"/>
      <c r="DF517" s="19"/>
      <c r="DG517" s="19"/>
      <c r="DH517" s="19"/>
      <c r="DI517" s="19"/>
      <c r="DJ517" s="19"/>
      <c r="DK517" s="19"/>
      <c r="DL517" s="19"/>
      <c r="DM517" s="19"/>
      <c r="DN517" s="19"/>
      <c r="DO517" s="19"/>
      <c r="DP517" s="19"/>
      <c r="DQ517" s="19"/>
      <c r="DR517" s="19"/>
      <c r="DS517" s="19"/>
      <c r="DT517" s="23"/>
      <c r="DU517" s="19"/>
      <c r="DV517" s="19"/>
      <c r="DW517" s="23"/>
      <c r="DX517" s="18"/>
      <c r="DY517" s="18"/>
      <c r="DZ517" s="22"/>
      <c r="EA517" s="19"/>
      <c r="EB517" s="19"/>
      <c r="EC517" s="19"/>
      <c r="ED517" s="19"/>
      <c r="EE517" s="19"/>
      <c r="EF517" s="19"/>
      <c r="EG517" s="23"/>
      <c r="EH517" s="18"/>
      <c r="EI517" s="18"/>
      <c r="EJ517" s="18"/>
      <c r="EK517" s="18"/>
      <c r="EL517" s="18"/>
      <c r="EM517" s="18"/>
      <c r="EN517" s="22"/>
      <c r="EO517" s="18"/>
      <c r="EP517" s="18"/>
      <c r="EQ517" s="18"/>
      <c r="ER517" s="18"/>
      <c r="ES517" s="18"/>
      <c r="ET517" s="18"/>
      <c r="EU517" s="22"/>
      <c r="FI517" s="18"/>
      <c r="FJ517" s="18">
        <v>1.1120000000000001</v>
      </c>
      <c r="FK517" s="18"/>
      <c r="FL517" s="18"/>
      <c r="FM517" s="18"/>
      <c r="FN517" s="18"/>
      <c r="FO517" s="18"/>
      <c r="FP517" s="18"/>
      <c r="FQ517" s="18"/>
      <c r="FR517" s="18"/>
      <c r="FS517" s="18"/>
      <c r="FT517" s="18"/>
      <c r="FU517" s="18"/>
      <c r="FV517" s="58"/>
      <c r="FW517" s="19"/>
      <c r="FX517" s="19"/>
      <c r="FY517" s="19"/>
      <c r="FZ517" s="19"/>
      <c r="GA517" s="19"/>
      <c r="GB517" s="19"/>
      <c r="GC517" s="19"/>
      <c r="GD517" s="19"/>
      <c r="GE517" s="19"/>
      <c r="GF517" s="19"/>
      <c r="GG517" s="19"/>
      <c r="GH517" s="19"/>
      <c r="GI517" s="19"/>
      <c r="GJ517" s="19"/>
      <c r="GK517" s="19"/>
      <c r="GL517" s="19"/>
      <c r="GM517" s="19"/>
      <c r="GN517" s="19">
        <v>1</v>
      </c>
      <c r="GO517" s="19"/>
      <c r="GP517" s="19"/>
      <c r="GQ517" s="19"/>
      <c r="GR517" s="19"/>
      <c r="GS517" s="19"/>
      <c r="GT517" s="19"/>
      <c r="GU517" s="19"/>
      <c r="GV517" s="19"/>
      <c r="GW517" s="19"/>
      <c r="GX517" s="19"/>
      <c r="GY517" s="19"/>
      <c r="GZ517" s="59"/>
      <c r="HA517" s="19"/>
      <c r="HB517" s="19"/>
      <c r="HC517" s="19"/>
      <c r="HD517" s="19"/>
      <c r="HE517" s="19"/>
      <c r="HF517" s="19"/>
      <c r="HG517" s="19"/>
      <c r="HH517" s="19"/>
      <c r="HI517" s="19"/>
      <c r="HJ517" s="19"/>
      <c r="HK517" s="19"/>
      <c r="HL517" s="19"/>
      <c r="HM517" s="19"/>
      <c r="HN517" s="19"/>
      <c r="HO517" s="19"/>
      <c r="HP517" s="19"/>
    </row>
    <row r="518" spans="2:224" ht="15.75" thickBot="1" x14ac:dyDescent="0.3">
      <c r="B518">
        <v>386</v>
      </c>
      <c r="C518">
        <v>704</v>
      </c>
      <c r="D518" s="62">
        <v>44045</v>
      </c>
      <c r="E518" t="s">
        <v>416</v>
      </c>
      <c r="F518">
        <v>31987720687</v>
      </c>
      <c r="G518" t="s">
        <v>417</v>
      </c>
      <c r="H518">
        <v>0</v>
      </c>
      <c r="I518" t="s">
        <v>418</v>
      </c>
      <c r="J518" t="s">
        <v>20</v>
      </c>
      <c r="K518" t="s">
        <v>419</v>
      </c>
      <c r="L518" t="s">
        <v>418</v>
      </c>
      <c r="M518" t="s">
        <v>2378</v>
      </c>
      <c r="N518" t="s">
        <v>617</v>
      </c>
      <c r="O518" t="s">
        <v>2381</v>
      </c>
      <c r="P518" t="s">
        <v>2431</v>
      </c>
      <c r="R518">
        <v>202.53</v>
      </c>
      <c r="S518">
        <v>10</v>
      </c>
      <c r="T518" t="s">
        <v>2414</v>
      </c>
      <c r="U518">
        <v>10</v>
      </c>
      <c r="V518" t="s">
        <v>2650</v>
      </c>
      <c r="Y518" s="18"/>
      <c r="Z518" s="18"/>
      <c r="AA518" s="18"/>
      <c r="AB518" s="18"/>
      <c r="AC518" s="18"/>
      <c r="AD518" s="18"/>
      <c r="AE518" s="18"/>
      <c r="AF518" s="18"/>
      <c r="AG518" s="18">
        <v>1</v>
      </c>
      <c r="AI518" s="18"/>
      <c r="AJ518" s="18"/>
      <c r="AK518" s="18"/>
      <c r="AL518" s="18">
        <v>0.5</v>
      </c>
      <c r="AM518" s="18"/>
      <c r="AN518" s="18"/>
      <c r="AO518" s="18"/>
      <c r="AP518" s="18"/>
      <c r="AQ518" s="18"/>
      <c r="AR518" s="18"/>
      <c r="AS518" s="18"/>
      <c r="AT518" s="18"/>
      <c r="AU518">
        <v>0</v>
      </c>
      <c r="AV518" s="18"/>
      <c r="AW518" s="18"/>
      <c r="AX518" s="18">
        <v>0.95399999999999996</v>
      </c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>
        <v>1.0720000000000001</v>
      </c>
      <c r="BL518" s="18"/>
      <c r="BM518" s="19"/>
      <c r="BN518" s="19"/>
      <c r="BO518" s="19"/>
      <c r="BP518" s="19"/>
      <c r="BQ518" s="19"/>
      <c r="BR518" s="19"/>
      <c r="BS518" s="19"/>
      <c r="BT518" s="19"/>
      <c r="BU518" s="19">
        <v>1</v>
      </c>
      <c r="BV518" s="19"/>
      <c r="BW518" s="19"/>
      <c r="BX518" s="19"/>
      <c r="BY518" s="19"/>
      <c r="BZ518" s="19">
        <v>1</v>
      </c>
      <c r="CA518" s="19"/>
      <c r="CB518" s="19"/>
      <c r="CC518" s="19"/>
      <c r="CD518" s="19"/>
      <c r="CE518" s="19"/>
      <c r="CF518" s="19"/>
      <c r="CG518" s="19"/>
      <c r="CH518" s="19"/>
      <c r="CI518" s="19"/>
      <c r="CJ518" s="19"/>
      <c r="CK518" s="19"/>
      <c r="CL518" s="19">
        <v>1</v>
      </c>
      <c r="CM518" s="19"/>
      <c r="CN518" s="19"/>
      <c r="CO518" s="19"/>
      <c r="CP518" s="19"/>
      <c r="CQ518" s="19"/>
      <c r="CR518" s="19"/>
      <c r="CS518" s="19"/>
      <c r="CT518" s="19"/>
      <c r="CU518" s="19"/>
      <c r="CV518" s="19"/>
      <c r="CW518" s="19"/>
      <c r="CX518" s="19"/>
      <c r="CY518" s="19">
        <v>1</v>
      </c>
      <c r="CZ518" s="19"/>
      <c r="DA518" s="19"/>
      <c r="DB518" s="19"/>
      <c r="DC518" s="19"/>
      <c r="DD518" s="19"/>
      <c r="DE518" s="19"/>
      <c r="DF518" s="19"/>
      <c r="DG518" s="19"/>
      <c r="DH518" s="19"/>
      <c r="DI518" s="19"/>
      <c r="DJ518" s="19"/>
      <c r="DK518" s="19"/>
      <c r="DL518" s="19"/>
      <c r="DM518" s="19"/>
      <c r="DN518" s="19"/>
      <c r="DO518" s="19"/>
      <c r="DP518" s="19"/>
      <c r="DQ518" s="19"/>
      <c r="DR518" s="19"/>
      <c r="DS518" s="19"/>
      <c r="DT518" s="23"/>
      <c r="DU518" s="19"/>
      <c r="DV518" s="19"/>
      <c r="DW518" s="23"/>
      <c r="DX518" s="18"/>
      <c r="DY518" s="18"/>
      <c r="DZ518" s="22"/>
      <c r="EA518" s="19"/>
      <c r="EB518" s="19"/>
      <c r="EC518" s="19"/>
      <c r="ED518" s="19"/>
      <c r="EE518" s="19"/>
      <c r="EF518" s="19"/>
      <c r="EG518" s="23"/>
      <c r="EH518" s="18"/>
      <c r="EI518" s="18"/>
      <c r="EJ518" s="18"/>
      <c r="EK518" s="18"/>
      <c r="EL518" s="18"/>
      <c r="EM518" s="18"/>
      <c r="EN518" s="22"/>
      <c r="EO518" s="18"/>
      <c r="EP518" s="18"/>
      <c r="EQ518" s="18"/>
      <c r="ER518" s="18"/>
      <c r="ES518" s="18"/>
      <c r="ET518" s="18"/>
      <c r="EU518" s="22"/>
      <c r="FI518" s="18"/>
      <c r="FJ518" s="18"/>
      <c r="FK518" s="18"/>
      <c r="FL518" s="18"/>
      <c r="FM518" s="18"/>
      <c r="FN518" s="18"/>
      <c r="FO518" s="18"/>
      <c r="FP518" s="18"/>
      <c r="FQ518" s="18"/>
      <c r="FR518" s="18"/>
      <c r="FS518" s="18"/>
      <c r="FT518" s="18"/>
      <c r="FU518" s="18"/>
      <c r="FV518" s="58"/>
      <c r="FW518" s="19"/>
      <c r="FX518" s="19"/>
      <c r="FY518" s="19"/>
      <c r="FZ518" s="19"/>
      <c r="GA518" s="19"/>
      <c r="GB518" s="19"/>
      <c r="GC518" s="19"/>
      <c r="GD518" s="19"/>
      <c r="GE518" s="19"/>
      <c r="GF518" s="19"/>
      <c r="GG518" s="19"/>
      <c r="GH518" s="19"/>
      <c r="GI518" s="19"/>
      <c r="GJ518" s="19"/>
      <c r="GK518" s="19"/>
      <c r="GL518" s="19"/>
      <c r="GM518" s="19"/>
      <c r="GN518" s="19"/>
      <c r="GO518" s="19"/>
      <c r="GP518" s="19"/>
      <c r="GQ518" s="19"/>
      <c r="GR518" s="19"/>
      <c r="GS518" s="19"/>
      <c r="GT518" s="19"/>
      <c r="GU518" s="19"/>
      <c r="GV518" s="19"/>
      <c r="GW518" s="19"/>
      <c r="GX518" s="19"/>
      <c r="GY518" s="19"/>
      <c r="GZ518" s="59"/>
      <c r="HA518" s="19"/>
      <c r="HB518" s="19"/>
      <c r="HC518" s="19"/>
      <c r="HD518" s="19"/>
      <c r="HE518" s="19"/>
      <c r="HF518" s="19"/>
      <c r="HG518" s="19"/>
      <c r="HH518" s="19"/>
      <c r="HI518" s="19"/>
      <c r="HJ518" s="19"/>
      <c r="HK518" s="19"/>
      <c r="HL518" s="19"/>
      <c r="HM518" s="19"/>
      <c r="HN518" s="19"/>
      <c r="HO518" s="19"/>
      <c r="HP518" s="19"/>
    </row>
    <row r="519" spans="2:224" ht="15.75" thickBot="1" x14ac:dyDescent="0.3">
      <c r="B519">
        <v>367</v>
      </c>
      <c r="C519">
        <v>579</v>
      </c>
      <c r="D519" s="62">
        <v>44043</v>
      </c>
      <c r="E519" t="s">
        <v>733</v>
      </c>
      <c r="F519">
        <v>31992093781</v>
      </c>
      <c r="G519">
        <v>0</v>
      </c>
      <c r="H519">
        <v>0</v>
      </c>
      <c r="I519" t="s">
        <v>734</v>
      </c>
      <c r="J519" t="s">
        <v>20</v>
      </c>
      <c r="K519" t="s">
        <v>735</v>
      </c>
      <c r="L519" t="s">
        <v>734</v>
      </c>
      <c r="M519" t="s">
        <v>2378</v>
      </c>
      <c r="N519" t="s">
        <v>2379</v>
      </c>
      <c r="O519" t="s">
        <v>2381</v>
      </c>
      <c r="P519" t="s">
        <v>2483</v>
      </c>
      <c r="R519">
        <v>70.900000000000006</v>
      </c>
      <c r="S519">
        <v>10</v>
      </c>
      <c r="T519" t="s">
        <v>2414</v>
      </c>
      <c r="V519" t="s">
        <v>2644</v>
      </c>
      <c r="Y519" s="18"/>
      <c r="Z519" s="18"/>
      <c r="AA519" s="18"/>
      <c r="AB519" s="18"/>
      <c r="AC519" s="18"/>
      <c r="AD519" s="18"/>
      <c r="AE519" s="18"/>
      <c r="AF519" s="18"/>
      <c r="AG519" s="18"/>
      <c r="AH519">
        <v>0</v>
      </c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>
        <v>0</v>
      </c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>
        <v>1</v>
      </c>
      <c r="BH519" s="18"/>
      <c r="BI519" s="18"/>
      <c r="BJ519" s="18"/>
      <c r="BK519" s="18"/>
      <c r="BL519" s="18"/>
      <c r="BM519" s="19"/>
      <c r="BN519" s="19"/>
      <c r="BO519" s="19"/>
      <c r="BP519" s="19"/>
      <c r="BQ519" s="19"/>
      <c r="BR519" s="19"/>
      <c r="BS519" s="19"/>
      <c r="BT519" s="19"/>
      <c r="BU519" s="19"/>
      <c r="BV519" s="19"/>
      <c r="BW519" s="19"/>
      <c r="BX519" s="19"/>
      <c r="BY519" s="19"/>
      <c r="BZ519" s="19"/>
      <c r="CA519" s="19"/>
      <c r="CB519" s="19"/>
      <c r="CC519" s="19"/>
      <c r="CD519" s="19"/>
      <c r="CE519" s="19"/>
      <c r="CF519" s="19"/>
      <c r="CG519" s="19"/>
      <c r="CH519" s="19"/>
      <c r="CI519" s="19"/>
      <c r="CJ519" s="19"/>
      <c r="CK519" s="19"/>
      <c r="CL519" s="19"/>
      <c r="CM519" s="19"/>
      <c r="CN519" s="19"/>
      <c r="CO519" s="19"/>
      <c r="CP519" s="19"/>
      <c r="CQ519" s="19"/>
      <c r="CR519" s="19"/>
      <c r="CS519" s="19"/>
      <c r="CT519" s="19"/>
      <c r="CU519" s="19">
        <v>1</v>
      </c>
      <c r="CV519" s="19"/>
      <c r="CW519" s="19"/>
      <c r="CX519" s="19"/>
      <c r="CY519" s="19"/>
      <c r="CZ519" s="19"/>
      <c r="DA519" s="19"/>
      <c r="DB519" s="19"/>
      <c r="DC519" s="19"/>
      <c r="DD519" s="19"/>
      <c r="DE519" s="19"/>
      <c r="DF519" s="19"/>
      <c r="DG519" s="19"/>
      <c r="DH519" s="19"/>
      <c r="DI519" s="19"/>
      <c r="DJ519" s="19"/>
      <c r="DK519" s="19"/>
      <c r="DL519" s="19"/>
      <c r="DM519" s="19"/>
      <c r="DN519" s="19"/>
      <c r="DO519" s="19"/>
      <c r="DP519" s="19"/>
      <c r="DQ519" s="19"/>
      <c r="DR519" s="19"/>
      <c r="DS519" s="19"/>
      <c r="DT519" s="23"/>
      <c r="DU519" s="19"/>
      <c r="DV519" s="19"/>
      <c r="DW519" s="23"/>
      <c r="DX519" s="18"/>
      <c r="DY519" s="18"/>
      <c r="DZ519" s="22"/>
      <c r="EA519" s="19"/>
      <c r="EB519" s="19"/>
      <c r="EC519" s="19"/>
      <c r="ED519" s="19"/>
      <c r="EE519" s="19"/>
      <c r="EF519" s="19"/>
      <c r="EG519" s="23"/>
      <c r="EH519" s="18"/>
      <c r="EI519" s="18"/>
      <c r="EJ519" s="18"/>
      <c r="EK519" s="18"/>
      <c r="EL519" s="18"/>
      <c r="EM519" s="18"/>
      <c r="EN519" s="22"/>
      <c r="EO519" s="18"/>
      <c r="EP519" s="18"/>
      <c r="EQ519" s="18"/>
      <c r="ER519" s="18"/>
      <c r="ES519" s="18"/>
      <c r="ET519" s="18"/>
      <c r="EU519" s="22"/>
      <c r="FI519" s="18"/>
      <c r="FJ519" s="18"/>
      <c r="FK519" s="18"/>
      <c r="FL519" s="18"/>
      <c r="FM519" s="18"/>
      <c r="FN519" s="18"/>
      <c r="FO519" s="18"/>
      <c r="FP519" s="18"/>
      <c r="FQ519" s="18"/>
      <c r="FR519" s="18"/>
      <c r="FS519" s="18"/>
      <c r="FT519" s="18"/>
      <c r="FU519" s="18"/>
      <c r="FV519" s="58"/>
      <c r="FW519" s="19"/>
      <c r="FX519" s="19"/>
      <c r="FY519" s="19"/>
      <c r="FZ519" s="19"/>
      <c r="GA519" s="19"/>
      <c r="GB519" s="19"/>
      <c r="GC519" s="19"/>
      <c r="GD519" s="19"/>
      <c r="GE519" s="19"/>
      <c r="GF519" s="19"/>
      <c r="GG519" s="19"/>
      <c r="GH519" s="19"/>
      <c r="GI519" s="19"/>
      <c r="GJ519" s="19"/>
      <c r="GK519" s="19"/>
      <c r="GL519" s="19"/>
      <c r="GM519" s="19"/>
      <c r="GN519" s="19"/>
      <c r="GO519" s="19"/>
      <c r="GP519" s="19"/>
      <c r="GQ519" s="19"/>
      <c r="GR519" s="19"/>
      <c r="GS519" s="19"/>
      <c r="GT519" s="19"/>
      <c r="GU519" s="19"/>
      <c r="GV519" s="19"/>
      <c r="GW519" s="19"/>
      <c r="GX519" s="19"/>
      <c r="GY519" s="19"/>
      <c r="GZ519" s="59"/>
      <c r="HA519" s="19"/>
      <c r="HB519" s="19"/>
      <c r="HC519" s="19"/>
      <c r="HD519" s="19"/>
      <c r="HE519" s="19"/>
      <c r="HF519" s="19"/>
      <c r="HG519" s="19"/>
      <c r="HH519" s="19"/>
      <c r="HI519" s="19"/>
      <c r="HJ519" s="19"/>
      <c r="HK519" s="19"/>
      <c r="HL519" s="19"/>
      <c r="HM519" s="19"/>
      <c r="HN519" s="19"/>
      <c r="HO519" s="19"/>
      <c r="HP519" s="19"/>
    </row>
    <row r="520" spans="2:224" ht="15.75" thickBot="1" x14ac:dyDescent="0.3">
      <c r="B520">
        <v>328</v>
      </c>
      <c r="C520">
        <v>681</v>
      </c>
      <c r="D520" s="62">
        <v>44037</v>
      </c>
      <c r="E520" t="s">
        <v>477</v>
      </c>
      <c r="F520">
        <v>31982302748</v>
      </c>
      <c r="G520" t="s">
        <v>478</v>
      </c>
      <c r="H520">
        <v>0</v>
      </c>
      <c r="I520" t="s">
        <v>479</v>
      </c>
      <c r="J520" t="s">
        <v>20</v>
      </c>
      <c r="K520" t="s">
        <v>480</v>
      </c>
      <c r="L520" t="s">
        <v>479</v>
      </c>
      <c r="M520" t="s">
        <v>2378</v>
      </c>
      <c r="N520" t="s">
        <v>2379</v>
      </c>
      <c r="O520" t="s">
        <v>2381</v>
      </c>
      <c r="P520">
        <v>15</v>
      </c>
      <c r="R520">
        <v>239.9</v>
      </c>
      <c r="S520">
        <v>10</v>
      </c>
      <c r="T520" t="s">
        <v>2414</v>
      </c>
      <c r="V520" t="s">
        <v>2644</v>
      </c>
      <c r="Y520" s="18"/>
      <c r="Z520" s="18"/>
      <c r="AA520" s="18"/>
      <c r="AB520" s="18"/>
      <c r="AC520" s="18"/>
      <c r="AD520" s="18">
        <v>1</v>
      </c>
      <c r="AE520" s="18">
        <v>0.5</v>
      </c>
      <c r="AF520" s="18"/>
      <c r="AG520" s="18">
        <v>1</v>
      </c>
      <c r="AH520">
        <v>1</v>
      </c>
      <c r="AI520" s="18"/>
      <c r="AJ520" s="18"/>
      <c r="AK520" s="18"/>
      <c r="AL520" s="18">
        <v>0.5</v>
      </c>
      <c r="AM520" s="18"/>
      <c r="AN520" s="18"/>
      <c r="AO520" s="18"/>
      <c r="AP520" s="18"/>
      <c r="AQ520" s="18"/>
      <c r="AR520" s="18"/>
      <c r="AS520" s="18"/>
      <c r="AT520" s="18"/>
      <c r="AU520">
        <v>0</v>
      </c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>
        <v>0.91</v>
      </c>
      <c r="BL520" s="18"/>
      <c r="BM520" s="19"/>
      <c r="BN520" s="19"/>
      <c r="BO520" s="19"/>
      <c r="BP520" s="19"/>
      <c r="BQ520" s="19"/>
      <c r="BR520" s="19">
        <v>2</v>
      </c>
      <c r="BS520" s="19">
        <v>1</v>
      </c>
      <c r="BT520" s="19"/>
      <c r="BU520" s="19">
        <v>1</v>
      </c>
      <c r="BV520" s="19">
        <v>1</v>
      </c>
      <c r="BW520" s="19"/>
      <c r="BX520" s="19"/>
      <c r="BY520" s="19"/>
      <c r="BZ520" s="19">
        <v>1</v>
      </c>
      <c r="CA520" s="19"/>
      <c r="CB520" s="19"/>
      <c r="CC520" s="19"/>
      <c r="CD520" s="19"/>
      <c r="CE520" s="19"/>
      <c r="CF520" s="19"/>
      <c r="CG520" s="19"/>
      <c r="CH520" s="19"/>
      <c r="CI520" s="19"/>
      <c r="CJ520" s="19"/>
      <c r="CK520" s="19"/>
      <c r="CL520" s="19"/>
      <c r="CM520" s="19"/>
      <c r="CN520" s="19"/>
      <c r="CO520" s="19"/>
      <c r="CP520" s="19"/>
      <c r="CQ520" s="19"/>
      <c r="CR520" s="19"/>
      <c r="CS520" s="19"/>
      <c r="CT520" s="19"/>
      <c r="CU520" s="19"/>
      <c r="CV520" s="19"/>
      <c r="CW520" s="19"/>
      <c r="CX520" s="19"/>
      <c r="CY520" s="19">
        <v>1</v>
      </c>
      <c r="CZ520" s="19"/>
      <c r="DA520" s="19">
        <v>1</v>
      </c>
      <c r="DB520" s="19">
        <v>1</v>
      </c>
      <c r="DC520" s="19"/>
      <c r="DD520" s="19"/>
      <c r="DE520" s="19"/>
      <c r="DF520" s="19"/>
      <c r="DG520" s="19"/>
      <c r="DH520" s="19"/>
      <c r="DI520" s="19"/>
      <c r="DJ520" s="19"/>
      <c r="DK520" s="19"/>
      <c r="DL520" s="19"/>
      <c r="DM520" s="19"/>
      <c r="DN520" s="19"/>
      <c r="DO520" s="19"/>
      <c r="DP520" s="19"/>
      <c r="DQ520" s="19"/>
      <c r="DR520" s="19"/>
      <c r="DS520" s="19"/>
      <c r="DT520" s="23"/>
      <c r="DU520" s="19"/>
      <c r="DV520" s="19"/>
      <c r="DW520" s="23"/>
      <c r="DX520" s="18"/>
      <c r="DY520" s="18"/>
      <c r="DZ520" s="22"/>
      <c r="EA520" s="19"/>
      <c r="EB520" s="19"/>
      <c r="EC520" s="19"/>
      <c r="ED520" s="19"/>
      <c r="EE520" s="19"/>
      <c r="EF520" s="19"/>
      <c r="EG520" s="23"/>
      <c r="EH520" s="18"/>
      <c r="EI520" s="18"/>
      <c r="EJ520" s="18"/>
      <c r="EK520" s="18"/>
      <c r="EL520" s="18"/>
      <c r="EM520" s="18"/>
      <c r="EN520" s="22"/>
      <c r="EO520" s="18"/>
      <c r="EP520" s="18"/>
      <c r="EQ520" s="18"/>
      <c r="ER520" s="18"/>
      <c r="ES520" s="18"/>
      <c r="ET520" s="18"/>
      <c r="EU520" s="22"/>
      <c r="FC520">
        <v>0.95599999999999996</v>
      </c>
      <c r="FD520">
        <v>1</v>
      </c>
      <c r="FI520" s="18"/>
      <c r="FJ520" s="18">
        <v>1.1830000000000001</v>
      </c>
      <c r="FK520" s="18"/>
      <c r="FL520" s="18"/>
      <c r="FM520" s="18"/>
      <c r="FN520" s="18"/>
      <c r="FO520" s="18"/>
      <c r="FP520" s="18"/>
      <c r="FQ520" s="18"/>
      <c r="FR520" s="18"/>
      <c r="FS520" s="18"/>
      <c r="FT520" s="18"/>
      <c r="FU520" s="18"/>
      <c r="FV520" s="58"/>
      <c r="FW520" s="19"/>
      <c r="FX520" s="19"/>
      <c r="FY520" s="19"/>
      <c r="FZ520" s="19"/>
      <c r="GA520" s="19"/>
      <c r="GB520" s="19"/>
      <c r="GC520" s="19"/>
      <c r="GD520" s="19"/>
      <c r="GE520" s="19"/>
      <c r="GF520" s="19"/>
      <c r="GG520" s="19"/>
      <c r="GH520" s="19"/>
      <c r="GI520" s="19"/>
      <c r="GJ520" s="19"/>
      <c r="GK520" s="19"/>
      <c r="GL520" s="19"/>
      <c r="GM520" s="19"/>
      <c r="GN520" s="19">
        <v>1</v>
      </c>
      <c r="GO520" s="19"/>
      <c r="GP520" s="19"/>
      <c r="GQ520" s="19"/>
      <c r="GR520" s="19"/>
      <c r="GS520" s="19"/>
      <c r="GT520" s="19"/>
      <c r="GU520" s="19"/>
      <c r="GV520" s="19"/>
      <c r="GW520" s="19"/>
      <c r="GX520" s="19"/>
      <c r="GY520" s="19"/>
      <c r="GZ520" s="59"/>
      <c r="HA520" s="19"/>
      <c r="HB520" s="19"/>
      <c r="HC520" s="19"/>
      <c r="HD520" s="19"/>
      <c r="HE520" s="19"/>
      <c r="HF520" s="19"/>
      <c r="HG520" s="19"/>
      <c r="HH520" s="19"/>
      <c r="HI520" s="19"/>
      <c r="HJ520" s="19"/>
      <c r="HK520" s="19"/>
      <c r="HL520" s="19"/>
      <c r="HM520" s="19"/>
      <c r="HN520" s="19"/>
      <c r="HO520" s="19"/>
      <c r="HP520" s="19"/>
    </row>
    <row r="521" spans="2:224" ht="15.75" thickBot="1" x14ac:dyDescent="0.3">
      <c r="B521">
        <v>322</v>
      </c>
      <c r="C521">
        <v>678</v>
      </c>
      <c r="D521" s="62">
        <v>44037</v>
      </c>
      <c r="E521" t="s">
        <v>485</v>
      </c>
      <c r="F521">
        <v>31975133349</v>
      </c>
      <c r="G521" t="s">
        <v>486</v>
      </c>
      <c r="H521">
        <v>0</v>
      </c>
      <c r="I521" t="s">
        <v>487</v>
      </c>
      <c r="J521" t="s">
        <v>20</v>
      </c>
      <c r="K521" t="s">
        <v>65</v>
      </c>
      <c r="L521" t="s">
        <v>487</v>
      </c>
      <c r="M521" t="s">
        <v>2378</v>
      </c>
      <c r="N521" t="s">
        <v>2379</v>
      </c>
      <c r="O521" t="s">
        <v>2381</v>
      </c>
      <c r="P521" t="s">
        <v>2622</v>
      </c>
      <c r="R521">
        <v>159.9</v>
      </c>
      <c r="S521">
        <v>10</v>
      </c>
      <c r="T521" t="s">
        <v>2395</v>
      </c>
      <c r="V521" t="s">
        <v>2644</v>
      </c>
      <c r="Y521" s="18">
        <v>1.03</v>
      </c>
      <c r="Z521" s="18"/>
      <c r="AA521" s="18"/>
      <c r="AB521" s="18"/>
      <c r="AC521" s="18"/>
      <c r="AD521" s="18"/>
      <c r="AE521" s="18"/>
      <c r="AF521" s="18"/>
      <c r="AG521" s="18">
        <v>1</v>
      </c>
      <c r="AH521">
        <v>1</v>
      </c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>
        <v>0</v>
      </c>
      <c r="AV521" s="18"/>
      <c r="AW521" s="18"/>
      <c r="AX521" s="18"/>
      <c r="AY521" s="18"/>
      <c r="AZ521" s="18"/>
      <c r="BA521" s="18"/>
      <c r="BB521" s="18">
        <v>0.8</v>
      </c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  <c r="BM521" s="19">
        <v>1</v>
      </c>
      <c r="BN521" s="19"/>
      <c r="BO521" s="19"/>
      <c r="BP521" s="19"/>
      <c r="BQ521" s="19"/>
      <c r="BR521" s="19"/>
      <c r="BS521" s="19"/>
      <c r="BT521" s="19"/>
      <c r="BU521" s="19">
        <v>1</v>
      </c>
      <c r="BV521" s="19">
        <v>1</v>
      </c>
      <c r="BW521" s="19"/>
      <c r="BX521" s="19"/>
      <c r="BY521" s="19"/>
      <c r="BZ521" s="19"/>
      <c r="CA521" s="19"/>
      <c r="CB521" s="19"/>
      <c r="CC521" s="19"/>
      <c r="CD521" s="19"/>
      <c r="CE521" s="19"/>
      <c r="CF521" s="19"/>
      <c r="CG521" s="19"/>
      <c r="CH521" s="19"/>
      <c r="CI521" s="19"/>
      <c r="CJ521" s="19"/>
      <c r="CK521" s="19"/>
      <c r="CL521" s="19"/>
      <c r="CM521" s="19"/>
      <c r="CN521" s="19"/>
      <c r="CO521" s="19"/>
      <c r="CP521" s="19">
        <v>2</v>
      </c>
      <c r="CQ521" s="19"/>
      <c r="CR521" s="19"/>
      <c r="CS521" s="19"/>
      <c r="CT521" s="19"/>
      <c r="CU521" s="19"/>
      <c r="CV521" s="19"/>
      <c r="CW521" s="19"/>
      <c r="CX521" s="19"/>
      <c r="CY521" s="19"/>
      <c r="CZ521" s="19"/>
      <c r="DA521" s="19"/>
      <c r="DB521" s="19"/>
      <c r="DC521" s="19"/>
      <c r="DD521" s="19"/>
      <c r="DE521" s="19"/>
      <c r="DF521" s="19"/>
      <c r="DG521" s="19"/>
      <c r="DH521" s="19"/>
      <c r="DI521" s="19"/>
      <c r="DJ521" s="19"/>
      <c r="DK521" s="19"/>
      <c r="DL521" s="19"/>
      <c r="DM521" s="19"/>
      <c r="DN521" s="19"/>
      <c r="DO521" s="19"/>
      <c r="DP521" s="19"/>
      <c r="DQ521" s="19"/>
      <c r="DR521" s="19"/>
      <c r="DS521" s="19"/>
      <c r="DT521" s="23"/>
      <c r="DU521" s="19"/>
      <c r="DV521" s="19"/>
      <c r="DW521" s="23"/>
      <c r="DX521" s="18"/>
      <c r="DY521" s="18"/>
      <c r="DZ521" s="22"/>
      <c r="EA521" s="19"/>
      <c r="EB521" s="19"/>
      <c r="EC521" s="19"/>
      <c r="ED521" s="19"/>
      <c r="EE521" s="19"/>
      <c r="EF521" s="19"/>
      <c r="EG521" s="23"/>
      <c r="EH521" s="18"/>
      <c r="EI521" s="18"/>
      <c r="EJ521" s="18"/>
      <c r="EK521" s="18"/>
      <c r="EL521" s="18"/>
      <c r="EM521" s="18"/>
      <c r="EN521" s="22"/>
      <c r="EO521" s="18"/>
      <c r="EP521" s="18"/>
      <c r="EQ521" s="18"/>
      <c r="ER521" s="18"/>
      <c r="ES521" s="18"/>
      <c r="ET521" s="18"/>
      <c r="EU521" s="22"/>
      <c r="FC521">
        <v>0.9</v>
      </c>
      <c r="FD521">
        <v>1</v>
      </c>
      <c r="FI521" s="18"/>
      <c r="FJ521" s="18"/>
      <c r="FK521" s="18"/>
      <c r="FL521" s="18"/>
      <c r="FM521" s="18"/>
      <c r="FN521" s="18"/>
      <c r="FO521" s="18"/>
      <c r="FP521" s="18"/>
      <c r="FQ521" s="18"/>
      <c r="FR521" s="18"/>
      <c r="FS521" s="18"/>
      <c r="FT521" s="18"/>
      <c r="FU521" s="18"/>
      <c r="FV521" s="58"/>
      <c r="FW521" s="19"/>
      <c r="FX521" s="19"/>
      <c r="FY521" s="19"/>
      <c r="FZ521" s="19"/>
      <c r="GA521" s="19"/>
      <c r="GB521" s="19"/>
      <c r="GC521" s="19"/>
      <c r="GD521" s="19"/>
      <c r="GE521" s="19"/>
      <c r="GF521" s="19"/>
      <c r="GG521" s="19"/>
      <c r="GH521" s="19"/>
      <c r="GI521" s="19"/>
      <c r="GJ521" s="19"/>
      <c r="GK521" s="19"/>
      <c r="GL521" s="19"/>
      <c r="GM521" s="19"/>
      <c r="GN521" s="19"/>
      <c r="GO521" s="19"/>
      <c r="GP521" s="19"/>
      <c r="GQ521" s="19"/>
      <c r="GR521" s="19"/>
      <c r="GS521" s="19"/>
      <c r="GT521" s="19"/>
      <c r="GU521" s="19"/>
      <c r="GV521" s="19"/>
      <c r="GW521" s="19"/>
      <c r="GX521" s="19"/>
      <c r="GY521" s="19"/>
      <c r="GZ521" s="59"/>
      <c r="HA521" s="19"/>
      <c r="HB521" s="19"/>
      <c r="HC521" s="19"/>
      <c r="HD521" s="19"/>
      <c r="HE521" s="19"/>
      <c r="HF521" s="19"/>
      <c r="HG521" s="19"/>
      <c r="HH521" s="19"/>
      <c r="HI521" s="19"/>
      <c r="HJ521" s="19"/>
      <c r="HK521" s="19"/>
      <c r="HL521" s="19"/>
      <c r="HM521" s="19"/>
      <c r="HN521" s="19"/>
      <c r="HO521" s="19"/>
      <c r="HP521" s="19"/>
    </row>
    <row r="522" spans="2:224" ht="15.75" thickBot="1" x14ac:dyDescent="0.3">
      <c r="B522">
        <v>301</v>
      </c>
      <c r="C522">
        <v>583</v>
      </c>
      <c r="D522" s="43">
        <v>44034</v>
      </c>
      <c r="E522" t="s">
        <v>723</v>
      </c>
      <c r="F522">
        <v>31984627346</v>
      </c>
      <c r="G522" t="s">
        <v>724</v>
      </c>
      <c r="H522">
        <v>0</v>
      </c>
      <c r="I522" t="s">
        <v>725</v>
      </c>
      <c r="J522" t="s">
        <v>20</v>
      </c>
      <c r="K522" t="s">
        <v>139</v>
      </c>
      <c r="L522" t="s">
        <v>725</v>
      </c>
      <c r="M522" t="s">
        <v>2378</v>
      </c>
      <c r="N522" t="s">
        <v>2379</v>
      </c>
      <c r="O522" t="s">
        <v>2381</v>
      </c>
      <c r="P522">
        <v>10</v>
      </c>
      <c r="R522">
        <v>199.53</v>
      </c>
      <c r="S522">
        <v>10</v>
      </c>
      <c r="T522" t="s">
        <v>2395</v>
      </c>
      <c r="V522" t="s">
        <v>2644</v>
      </c>
      <c r="Y522" s="67">
        <v>1.0720000000000001</v>
      </c>
      <c r="Z522" s="67"/>
      <c r="AA522" s="67"/>
      <c r="AB522" s="67">
        <v>0.7</v>
      </c>
      <c r="AC522" s="67"/>
      <c r="AD522" s="67"/>
      <c r="AE522" s="67"/>
      <c r="AF522" s="67"/>
      <c r="AG522" s="67">
        <v>2</v>
      </c>
      <c r="AH522">
        <v>1</v>
      </c>
      <c r="AI522" s="67"/>
      <c r="AJ522" s="67"/>
      <c r="AK522" s="67"/>
      <c r="AL522" s="67">
        <v>0.5</v>
      </c>
      <c r="AM522" s="67"/>
      <c r="AN522" s="67"/>
      <c r="AO522" s="67"/>
      <c r="AP522" s="67"/>
      <c r="AQ522" s="67"/>
      <c r="AR522" s="67"/>
      <c r="AS522" s="67"/>
      <c r="AT522" s="67"/>
      <c r="AU522">
        <v>0</v>
      </c>
      <c r="AV522" s="67"/>
      <c r="AW522" s="67"/>
      <c r="AX522" s="67"/>
      <c r="AY522" s="67"/>
      <c r="AZ522" s="67"/>
      <c r="BA522" s="67"/>
      <c r="BB522" s="67"/>
      <c r="BC522" s="67"/>
      <c r="BD522" s="67"/>
      <c r="BE522" s="67"/>
      <c r="BF522" s="67"/>
      <c r="BG522" s="67"/>
      <c r="BH522" s="67"/>
      <c r="BI522" s="67"/>
      <c r="BJ522" s="67"/>
      <c r="BK522" s="67"/>
      <c r="BL522" s="67"/>
      <c r="BM522" s="68">
        <v>1</v>
      </c>
      <c r="BN522" s="68"/>
      <c r="BO522" s="68"/>
      <c r="BP522" s="68">
        <v>1</v>
      </c>
      <c r="BQ522" s="68"/>
      <c r="BR522" s="68"/>
      <c r="BS522" s="68"/>
      <c r="BT522" s="68"/>
      <c r="BU522" s="68">
        <v>2</v>
      </c>
      <c r="BV522" s="68">
        <v>1</v>
      </c>
      <c r="BW522" s="68"/>
      <c r="BX522" s="68"/>
      <c r="BY522" s="68"/>
      <c r="BZ522" s="68">
        <v>1</v>
      </c>
      <c r="CA522" s="68"/>
      <c r="CB522" s="68"/>
      <c r="CC522" s="68"/>
      <c r="CD522" s="68"/>
      <c r="CE522" s="68"/>
      <c r="CF522" s="68"/>
      <c r="CG522" s="68"/>
      <c r="CH522" s="68"/>
      <c r="CI522" s="68"/>
      <c r="CJ522" s="68"/>
      <c r="CK522" s="68"/>
      <c r="CL522" s="68"/>
      <c r="CM522" s="68"/>
      <c r="CN522" s="68"/>
      <c r="CO522" s="68"/>
      <c r="CP522" s="68"/>
      <c r="CQ522" s="68"/>
      <c r="CR522" s="68"/>
      <c r="CS522" s="68"/>
      <c r="CT522" s="68"/>
      <c r="CU522" s="68"/>
      <c r="CV522" s="68"/>
      <c r="CW522" s="68"/>
      <c r="CX522" s="68"/>
      <c r="CY522" s="68"/>
      <c r="CZ522" s="68"/>
      <c r="DA522" s="68">
        <v>1</v>
      </c>
      <c r="DB522" s="68"/>
      <c r="DC522" s="68"/>
      <c r="DD522" s="68"/>
      <c r="DE522" s="68"/>
      <c r="DF522" s="68"/>
      <c r="DG522" s="68"/>
      <c r="DH522" s="68"/>
      <c r="DI522" s="68"/>
      <c r="DJ522" s="68"/>
      <c r="DK522" s="68"/>
      <c r="DL522" s="68"/>
      <c r="DM522" s="68"/>
      <c r="DN522" s="68"/>
      <c r="DO522" s="68"/>
      <c r="DP522" s="68"/>
      <c r="DQ522" s="68"/>
      <c r="DR522" s="68"/>
      <c r="DS522" s="68"/>
      <c r="DT522" s="69"/>
      <c r="DU522" s="68"/>
      <c r="DV522" s="68"/>
      <c r="DW522" s="69"/>
      <c r="DX522" s="67"/>
      <c r="DY522" s="67"/>
      <c r="DZ522" s="70"/>
      <c r="EA522" s="68"/>
      <c r="EB522" s="68"/>
      <c r="EC522" s="68"/>
      <c r="ED522" s="68"/>
      <c r="EE522" s="68"/>
      <c r="EF522" s="68"/>
      <c r="EG522" s="69"/>
      <c r="EH522" s="67"/>
      <c r="EI522" s="67"/>
      <c r="EJ522" s="67"/>
      <c r="EK522" s="67"/>
      <c r="EL522" s="67"/>
      <c r="EM522" s="67"/>
      <c r="EN522" s="70"/>
      <c r="EO522" s="67"/>
      <c r="EP522" s="67"/>
      <c r="EQ522" s="67"/>
      <c r="ER522" s="67"/>
      <c r="ES522" s="67"/>
      <c r="ET522" s="67"/>
      <c r="EU522" s="70"/>
      <c r="FC522">
        <v>0.93400000000000005</v>
      </c>
      <c r="FD522">
        <v>1</v>
      </c>
      <c r="FI522" s="67"/>
      <c r="FJ522" s="67"/>
      <c r="FK522" s="67"/>
      <c r="FL522" s="67"/>
      <c r="FM522" s="67"/>
      <c r="FN522" s="67"/>
      <c r="FO522" s="67"/>
      <c r="FP522" s="67"/>
      <c r="FQ522" s="67"/>
      <c r="FR522" s="67"/>
      <c r="FS522" s="67"/>
      <c r="FT522" s="67"/>
      <c r="FU522" s="67"/>
      <c r="FV522" s="8"/>
      <c r="FW522" s="68"/>
      <c r="FX522" s="68"/>
      <c r="FY522" s="68"/>
      <c r="FZ522" s="68"/>
      <c r="GA522" s="68"/>
      <c r="GB522" s="68"/>
      <c r="GC522" s="68"/>
      <c r="GD522" s="68"/>
      <c r="GE522" s="68"/>
      <c r="GF522" s="68"/>
      <c r="GG522" s="68"/>
      <c r="GH522" s="68"/>
      <c r="GI522" s="68"/>
      <c r="GJ522" s="68"/>
      <c r="GK522" s="68"/>
      <c r="GL522" s="68"/>
      <c r="GM522" s="68"/>
      <c r="GN522" s="68"/>
      <c r="GO522" s="68"/>
      <c r="GP522" s="68"/>
      <c r="GQ522" s="68"/>
      <c r="GR522" s="68"/>
      <c r="GS522" s="68"/>
      <c r="GT522" s="68"/>
      <c r="GU522" s="68"/>
      <c r="GV522" s="68"/>
      <c r="GW522" s="68"/>
      <c r="GX522" s="68"/>
      <c r="GY522" s="68"/>
      <c r="GZ522" s="9"/>
      <c r="HA522" s="68"/>
      <c r="HB522" s="68"/>
      <c r="HC522" s="68"/>
      <c r="HD522" s="68"/>
      <c r="HE522" s="68"/>
      <c r="HF522" s="68"/>
      <c r="HG522" s="68"/>
      <c r="HH522" s="68"/>
      <c r="HI522" s="68"/>
      <c r="HJ522" s="68"/>
      <c r="HK522" s="68"/>
      <c r="HL522" s="68"/>
      <c r="HM522" s="68"/>
      <c r="HN522" s="68"/>
      <c r="HO522" s="68"/>
      <c r="HP522" s="68"/>
    </row>
    <row r="523" spans="2:224" ht="15.75" thickBot="1" x14ac:dyDescent="0.3">
      <c r="B523">
        <v>299</v>
      </c>
      <c r="C523">
        <v>564</v>
      </c>
      <c r="D523" s="43">
        <v>44033</v>
      </c>
      <c r="E523" t="s">
        <v>774</v>
      </c>
      <c r="F523">
        <v>31984102243</v>
      </c>
      <c r="G523" t="s">
        <v>775</v>
      </c>
      <c r="H523">
        <v>0</v>
      </c>
      <c r="I523" t="s">
        <v>776</v>
      </c>
      <c r="J523" t="s">
        <v>20</v>
      </c>
      <c r="K523" t="s">
        <v>777</v>
      </c>
      <c r="L523" t="s">
        <v>776</v>
      </c>
      <c r="M523" t="s">
        <v>2378</v>
      </c>
      <c r="N523" t="s">
        <v>2379</v>
      </c>
      <c r="O523" t="s">
        <v>2381</v>
      </c>
      <c r="P523" t="s">
        <v>2483</v>
      </c>
      <c r="R523">
        <v>84.8</v>
      </c>
      <c r="S523">
        <v>10</v>
      </c>
      <c r="T523" t="s">
        <v>2404</v>
      </c>
      <c r="Y523" s="67"/>
      <c r="Z523" s="67"/>
      <c r="AA523" s="67"/>
      <c r="AB523" s="67"/>
      <c r="AC523" s="67"/>
      <c r="AD523" s="67"/>
      <c r="AE523" s="67"/>
      <c r="AF523" s="67"/>
      <c r="AG523" s="67"/>
      <c r="AH523">
        <v>0</v>
      </c>
      <c r="AI523" s="67"/>
      <c r="AJ523" s="67"/>
      <c r="AK523" s="67"/>
      <c r="AL523" s="67"/>
      <c r="AM523" s="67"/>
      <c r="AN523" s="67"/>
      <c r="AO523" s="67"/>
      <c r="AP523" s="67"/>
      <c r="AQ523" s="67"/>
      <c r="AR523" s="67"/>
      <c r="AS523" s="67"/>
      <c r="AT523" s="67"/>
      <c r="AU523">
        <v>0</v>
      </c>
      <c r="AV523" s="67"/>
      <c r="AW523" s="67"/>
      <c r="AX523" s="67"/>
      <c r="AY523" s="67"/>
      <c r="AZ523" s="67"/>
      <c r="BA523" s="67"/>
      <c r="BB523" s="67"/>
      <c r="BC523" s="67"/>
      <c r="BD523" s="67"/>
      <c r="BE523" s="67"/>
      <c r="BF523" s="67"/>
      <c r="BG523" s="67">
        <v>1</v>
      </c>
      <c r="BH523" s="67"/>
      <c r="BI523" s="67"/>
      <c r="BJ523" s="67"/>
      <c r="BK523" s="67"/>
      <c r="BL523" s="67"/>
      <c r="BM523" s="68"/>
      <c r="BN523" s="68"/>
      <c r="BO523" s="68"/>
      <c r="BP523" s="68"/>
      <c r="BQ523" s="68"/>
      <c r="BR523" s="68"/>
      <c r="BS523" s="68"/>
      <c r="BT523" s="68"/>
      <c r="BU523" s="68"/>
      <c r="BV523" s="68"/>
      <c r="BW523" s="68"/>
      <c r="BX523" s="68"/>
      <c r="BY523" s="68"/>
      <c r="BZ523" s="68"/>
      <c r="CA523" s="68"/>
      <c r="CB523" s="68"/>
      <c r="CC523" s="68"/>
      <c r="CD523" s="68"/>
      <c r="CE523" s="68"/>
      <c r="CF523" s="68"/>
      <c r="CG523" s="68"/>
      <c r="CH523" s="68"/>
      <c r="CI523" s="68"/>
      <c r="CJ523" s="68"/>
      <c r="CK523" s="68"/>
      <c r="CL523" s="68"/>
      <c r="CM523" s="68"/>
      <c r="CN523" s="68"/>
      <c r="CO523" s="68"/>
      <c r="CP523" s="68"/>
      <c r="CQ523" s="68"/>
      <c r="CR523" s="68"/>
      <c r="CS523" s="68"/>
      <c r="CT523" s="68"/>
      <c r="CU523" s="68">
        <v>1</v>
      </c>
      <c r="CV523" s="68"/>
      <c r="CW523" s="68"/>
      <c r="CX523" s="68"/>
      <c r="CY523" s="68"/>
      <c r="CZ523" s="68"/>
      <c r="DA523" s="68"/>
      <c r="DB523" s="68"/>
      <c r="DC523" s="68"/>
      <c r="DD523" s="68"/>
      <c r="DE523" s="68"/>
      <c r="DF523" s="68"/>
      <c r="DG523" s="68"/>
      <c r="DH523" s="68"/>
      <c r="DI523" s="68"/>
      <c r="DJ523" s="68"/>
      <c r="DK523" s="68"/>
      <c r="DL523" s="68"/>
      <c r="DM523" s="68"/>
      <c r="DN523" s="68"/>
      <c r="DO523" s="68"/>
      <c r="DP523" s="68"/>
      <c r="DQ523" s="68"/>
      <c r="DR523" s="68"/>
      <c r="DS523" s="68"/>
      <c r="DT523" s="69"/>
      <c r="DU523" s="68"/>
      <c r="DV523" s="68"/>
      <c r="DW523" s="69"/>
      <c r="DX523" s="67"/>
      <c r="DY523" s="67"/>
      <c r="DZ523" s="70"/>
      <c r="EA523" s="68"/>
      <c r="EB523" s="68"/>
      <c r="EC523" s="68"/>
      <c r="ED523" s="68"/>
      <c r="EE523" s="68"/>
      <c r="EF523" s="68"/>
      <c r="EG523" s="69"/>
      <c r="EH523" s="67"/>
      <c r="EI523" s="67"/>
      <c r="EJ523" s="67"/>
      <c r="EK523" s="67"/>
      <c r="EL523" s="67"/>
      <c r="EM523" s="67"/>
      <c r="EN523" s="70"/>
      <c r="EO523" s="67"/>
      <c r="EP523" s="67"/>
      <c r="EQ523" s="67"/>
      <c r="ER523" s="67"/>
      <c r="ES523" s="67"/>
      <c r="ET523" s="67"/>
      <c r="EU523" s="70"/>
      <c r="EZ523">
        <v>0.5</v>
      </c>
      <c r="FA523">
        <v>1</v>
      </c>
      <c r="FI523" s="67"/>
      <c r="FJ523" s="67"/>
      <c r="FK523" s="67"/>
      <c r="FL523" s="67"/>
      <c r="FM523" s="67"/>
      <c r="FN523" s="67"/>
      <c r="FO523" s="67"/>
      <c r="FP523" s="67"/>
      <c r="FQ523" s="67"/>
      <c r="FR523" s="67"/>
      <c r="FS523" s="67"/>
      <c r="FT523" s="67"/>
      <c r="FU523" s="67"/>
      <c r="FV523" s="8"/>
      <c r="FW523" s="68"/>
      <c r="FX523" s="68"/>
      <c r="FY523" s="68"/>
      <c r="FZ523" s="68"/>
      <c r="GA523" s="68"/>
      <c r="GB523" s="68"/>
      <c r="GC523" s="68"/>
      <c r="GD523" s="68"/>
      <c r="GE523" s="68"/>
      <c r="GF523" s="68"/>
      <c r="GG523" s="68"/>
      <c r="GH523" s="68"/>
      <c r="GI523" s="68"/>
      <c r="GJ523" s="68"/>
      <c r="GK523" s="68"/>
      <c r="GL523" s="68"/>
      <c r="GM523" s="68"/>
      <c r="GN523" s="68"/>
      <c r="GO523" s="68"/>
      <c r="GP523" s="68"/>
      <c r="GQ523" s="68"/>
      <c r="GR523" s="68"/>
      <c r="GS523" s="68"/>
      <c r="GT523" s="68"/>
      <c r="GU523" s="68"/>
      <c r="GV523" s="68"/>
      <c r="GW523" s="68"/>
      <c r="GX523" s="68"/>
      <c r="GY523" s="68"/>
      <c r="GZ523" s="9"/>
      <c r="HA523" s="68"/>
      <c r="HB523" s="68"/>
      <c r="HC523" s="68"/>
      <c r="HD523" s="68"/>
      <c r="HE523" s="68"/>
      <c r="HF523" s="68"/>
      <c r="HG523" s="68"/>
      <c r="HH523" s="68"/>
      <c r="HI523" s="68"/>
      <c r="HJ523" s="68"/>
      <c r="HK523" s="68"/>
      <c r="HL523" s="68"/>
      <c r="HM523" s="68"/>
      <c r="HN523" s="68"/>
      <c r="HO523" s="68"/>
      <c r="HP523" s="68"/>
    </row>
    <row r="524" spans="2:224" ht="15.75" thickBot="1" x14ac:dyDescent="0.3">
      <c r="B524">
        <v>296</v>
      </c>
      <c r="C524">
        <v>435</v>
      </c>
      <c r="D524" s="43">
        <v>44032</v>
      </c>
      <c r="E524" t="s">
        <v>1073</v>
      </c>
      <c r="F524">
        <v>31995728806</v>
      </c>
      <c r="G524">
        <v>0</v>
      </c>
      <c r="H524">
        <v>0</v>
      </c>
      <c r="I524" t="s">
        <v>1074</v>
      </c>
      <c r="J524" t="s">
        <v>20</v>
      </c>
      <c r="K524" t="s">
        <v>227</v>
      </c>
      <c r="L524" t="s">
        <v>1074</v>
      </c>
      <c r="M524" t="s">
        <v>2378</v>
      </c>
      <c r="N524" t="s">
        <v>2379</v>
      </c>
      <c r="O524" t="s">
        <v>2381</v>
      </c>
      <c r="P524" t="s">
        <v>2431</v>
      </c>
      <c r="R524">
        <v>154.54</v>
      </c>
      <c r="S524">
        <v>10</v>
      </c>
      <c r="T524" t="s">
        <v>2666</v>
      </c>
      <c r="U524">
        <v>10</v>
      </c>
      <c r="Y524" s="67"/>
      <c r="Z524" s="67"/>
      <c r="AA524" s="67"/>
      <c r="AB524" s="67"/>
      <c r="AC524" s="67"/>
      <c r="AD524" s="67"/>
      <c r="AE524" s="67">
        <v>0.5</v>
      </c>
      <c r="AF524" s="67"/>
      <c r="AG524" s="67"/>
      <c r="AH524">
        <v>0</v>
      </c>
      <c r="AI524" s="67"/>
      <c r="AJ524" s="67"/>
      <c r="AK524" s="67"/>
      <c r="AL524" s="67"/>
      <c r="AM524" s="67"/>
      <c r="AN524" s="67"/>
      <c r="AO524" s="67"/>
      <c r="AP524" s="67"/>
      <c r="AQ524" s="67">
        <v>0.5</v>
      </c>
      <c r="AR524" s="67"/>
      <c r="AS524" s="67"/>
      <c r="AT524" s="67"/>
      <c r="AU524">
        <v>0</v>
      </c>
      <c r="AV524" s="67"/>
      <c r="AW524" s="67"/>
      <c r="AX524" s="67"/>
      <c r="AY524" s="67"/>
      <c r="AZ524" s="67"/>
      <c r="BA524" s="67"/>
      <c r="BB524" s="67"/>
      <c r="BC524" s="67"/>
      <c r="BD524" s="67"/>
      <c r="BE524" s="67"/>
      <c r="BF524" s="67"/>
      <c r="BG524" s="67"/>
      <c r="BH524" s="67">
        <v>1.0620000000000001</v>
      </c>
      <c r="BI524" s="67"/>
      <c r="BJ524" s="67"/>
      <c r="BK524" s="67"/>
      <c r="BL524" s="67"/>
      <c r="BM524" s="68"/>
      <c r="BN524" s="68"/>
      <c r="BO524" s="68"/>
      <c r="BP524" s="68"/>
      <c r="BQ524" s="68"/>
      <c r="BR524" s="68"/>
      <c r="BS524" s="68">
        <v>1</v>
      </c>
      <c r="BT524" s="68"/>
      <c r="BU524" s="68"/>
      <c r="BV524" s="68"/>
      <c r="BW524" s="68"/>
      <c r="BX524" s="68"/>
      <c r="BY524" s="68"/>
      <c r="BZ524" s="68"/>
      <c r="CA524" s="68"/>
      <c r="CB524" s="68"/>
      <c r="CC524" s="68"/>
      <c r="CD524" s="68"/>
      <c r="CE524" s="68">
        <v>1</v>
      </c>
      <c r="CF524" s="68"/>
      <c r="CG524" s="68"/>
      <c r="CH524" s="68"/>
      <c r="CI524" s="68"/>
      <c r="CJ524" s="68"/>
      <c r="CK524" s="68"/>
      <c r="CL524" s="68"/>
      <c r="CM524" s="68"/>
      <c r="CN524" s="68"/>
      <c r="CO524" s="68"/>
      <c r="CP524" s="68"/>
      <c r="CQ524" s="68"/>
      <c r="CR524" s="68"/>
      <c r="CS524" s="68"/>
      <c r="CT524" s="68"/>
      <c r="CU524" s="68"/>
      <c r="CV524" s="68">
        <v>1</v>
      </c>
      <c r="CW524" s="68"/>
      <c r="CX524" s="68"/>
      <c r="CY524" s="68"/>
      <c r="CZ524" s="68"/>
      <c r="DA524" s="68"/>
      <c r="DB524" s="68"/>
      <c r="DC524" s="68"/>
      <c r="DD524" s="68"/>
      <c r="DE524" s="68"/>
      <c r="DF524" s="68"/>
      <c r="DG524" s="68"/>
      <c r="DH524" s="68"/>
      <c r="DI524" s="68"/>
      <c r="DJ524" s="68"/>
      <c r="DK524" s="68"/>
      <c r="DL524" s="68"/>
      <c r="DM524" s="68"/>
      <c r="DN524" s="68"/>
      <c r="DO524" s="68"/>
      <c r="DP524" s="68"/>
      <c r="DQ524" s="68"/>
      <c r="DR524" s="68"/>
      <c r="DS524" s="68"/>
      <c r="DT524" s="69"/>
      <c r="DU524" s="68"/>
      <c r="DV524" s="68"/>
      <c r="DW524" s="69"/>
      <c r="DX524" s="67"/>
      <c r="DY524" s="67"/>
      <c r="DZ524" s="70"/>
      <c r="EA524" s="68"/>
      <c r="EB524" s="68"/>
      <c r="EC524" s="68"/>
      <c r="ED524" s="68"/>
      <c r="EE524" s="68"/>
      <c r="EF524" s="68"/>
      <c r="EG524" s="69"/>
      <c r="EH524" s="67"/>
      <c r="EI524" s="67"/>
      <c r="EJ524" s="67"/>
      <c r="EK524" s="67"/>
      <c r="EL524" s="67"/>
      <c r="EM524" s="67"/>
      <c r="EN524" s="70"/>
      <c r="EO524" s="67"/>
      <c r="EP524" s="67"/>
      <c r="EQ524" s="67"/>
      <c r="ER524" s="67"/>
      <c r="ES524" s="67"/>
      <c r="ET524" s="67"/>
      <c r="EU524" s="70"/>
      <c r="FI524" s="67"/>
      <c r="FJ524" s="67"/>
      <c r="FK524" s="67"/>
      <c r="FL524" s="67"/>
      <c r="FM524" s="67"/>
      <c r="FN524" s="67"/>
      <c r="FO524" s="67"/>
      <c r="FP524" s="67"/>
      <c r="FQ524" s="67"/>
      <c r="FR524" s="67"/>
      <c r="FS524" s="67"/>
      <c r="FT524" s="67"/>
      <c r="FU524" s="67"/>
      <c r="FV524" s="8"/>
      <c r="FW524" s="68"/>
      <c r="FX524" s="68"/>
      <c r="FY524" s="68"/>
      <c r="FZ524" s="68"/>
      <c r="GA524" s="68"/>
      <c r="GB524" s="68"/>
      <c r="GC524" s="68"/>
      <c r="GD524" s="68"/>
      <c r="GE524" s="68"/>
      <c r="GF524" s="68"/>
      <c r="GG524" s="68"/>
      <c r="GH524" s="68"/>
      <c r="GI524" s="68"/>
      <c r="GJ524" s="68"/>
      <c r="GK524" s="68"/>
      <c r="GL524" s="68"/>
      <c r="GM524" s="68"/>
      <c r="GN524" s="68"/>
      <c r="GO524" s="68"/>
      <c r="GP524" s="68"/>
      <c r="GQ524" s="68"/>
      <c r="GR524" s="68"/>
      <c r="GS524" s="68"/>
      <c r="GT524" s="68"/>
      <c r="GU524" s="68"/>
      <c r="GV524" s="68"/>
      <c r="GW524" s="68"/>
      <c r="GX524" s="68"/>
      <c r="GY524" s="68"/>
      <c r="GZ524" s="9"/>
      <c r="HA524" s="68"/>
      <c r="HB524" s="68"/>
      <c r="HC524" s="68"/>
      <c r="HD524" s="68"/>
      <c r="HE524" s="68"/>
      <c r="HF524" s="68"/>
      <c r="HG524" s="68"/>
      <c r="HH524" s="68"/>
      <c r="HI524" s="68"/>
      <c r="HJ524" s="68"/>
      <c r="HK524" s="68"/>
      <c r="HL524" s="68"/>
      <c r="HM524" s="68"/>
      <c r="HN524" s="68"/>
      <c r="HO524" s="68"/>
      <c r="HP524" s="68"/>
    </row>
    <row r="525" spans="2:224" ht="15.75" thickBot="1" x14ac:dyDescent="0.3">
      <c r="B525">
        <v>294</v>
      </c>
      <c r="C525">
        <v>395</v>
      </c>
      <c r="D525" s="43">
        <v>44032</v>
      </c>
      <c r="E525" t="s">
        <v>1165</v>
      </c>
      <c r="F525">
        <v>31997867740</v>
      </c>
      <c r="G525">
        <v>0</v>
      </c>
      <c r="H525">
        <v>0</v>
      </c>
      <c r="I525" t="s">
        <v>1166</v>
      </c>
      <c r="J525" t="s">
        <v>20</v>
      </c>
      <c r="K525" t="s">
        <v>233</v>
      </c>
      <c r="L525" t="s">
        <v>1166</v>
      </c>
      <c r="M525" t="s">
        <v>2378</v>
      </c>
      <c r="N525" t="s">
        <v>617</v>
      </c>
      <c r="O525" t="s">
        <v>2381</v>
      </c>
      <c r="P525" t="s">
        <v>2431</v>
      </c>
      <c r="R525">
        <v>159.38</v>
      </c>
      <c r="S525">
        <v>10</v>
      </c>
      <c r="T525" t="s">
        <v>2430</v>
      </c>
      <c r="U525">
        <v>10</v>
      </c>
      <c r="Y525" s="67"/>
      <c r="Z525" s="67">
        <v>1.2</v>
      </c>
      <c r="AA525" s="67"/>
      <c r="AB525" s="67"/>
      <c r="AC525" s="67"/>
      <c r="AD525" s="67"/>
      <c r="AE525" s="67"/>
      <c r="AF525" s="67"/>
      <c r="AG525" s="67">
        <v>2</v>
      </c>
      <c r="AH525">
        <v>0</v>
      </c>
      <c r="AI525" s="67"/>
      <c r="AJ525" s="67"/>
      <c r="AK525" s="67"/>
      <c r="AL525" s="67"/>
      <c r="AM525" s="67">
        <v>0.5</v>
      </c>
      <c r="AN525" s="67">
        <v>0.5</v>
      </c>
      <c r="AO525" s="67"/>
      <c r="AP525" s="67"/>
      <c r="AQ525" s="67"/>
      <c r="AR525" s="67">
        <v>0.5</v>
      </c>
      <c r="AS525" s="67"/>
      <c r="AT525" s="67"/>
      <c r="AU525">
        <v>0</v>
      </c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  <c r="BF525" s="67"/>
      <c r="BG525" s="67"/>
      <c r="BH525" s="67"/>
      <c r="BI525" s="67"/>
      <c r="BJ525" s="67"/>
      <c r="BK525" s="67"/>
      <c r="BL525" s="67"/>
      <c r="BM525" s="68"/>
      <c r="BN525" s="68">
        <v>1</v>
      </c>
      <c r="BO525" s="68"/>
      <c r="BP525" s="68"/>
      <c r="BQ525" s="68"/>
      <c r="BR525" s="68"/>
      <c r="BS525" s="68"/>
      <c r="BT525" s="68"/>
      <c r="BU525" s="68">
        <v>2</v>
      </c>
      <c r="BV525" s="68"/>
      <c r="BW525" s="68"/>
      <c r="BX525" s="68"/>
      <c r="BY525" s="68"/>
      <c r="BZ525" s="68"/>
      <c r="CA525" s="68">
        <v>1</v>
      </c>
      <c r="CB525" s="68">
        <v>1</v>
      </c>
      <c r="CC525" s="68"/>
      <c r="CD525" s="68"/>
      <c r="CE525" s="68"/>
      <c r="CF525" s="68">
        <v>1</v>
      </c>
      <c r="CG525" s="68"/>
      <c r="CH525" s="68"/>
      <c r="CI525" s="68"/>
      <c r="CJ525" s="68"/>
      <c r="CK525" s="68"/>
      <c r="CL525" s="68"/>
      <c r="CM525" s="68"/>
      <c r="CN525" s="68"/>
      <c r="CO525" s="68"/>
      <c r="CP525" s="68"/>
      <c r="CQ525" s="68"/>
      <c r="CR525" s="68"/>
      <c r="CS525" s="68"/>
      <c r="CT525" s="68"/>
      <c r="CU525" s="68"/>
      <c r="CV525" s="68"/>
      <c r="CW525" s="68"/>
      <c r="CX525" s="68"/>
      <c r="CY525" s="68"/>
      <c r="CZ525" s="68"/>
      <c r="DA525" s="68"/>
      <c r="DB525" s="68"/>
      <c r="DC525" s="68"/>
      <c r="DD525" s="68"/>
      <c r="DE525" s="68"/>
      <c r="DF525" s="68"/>
      <c r="DG525" s="68"/>
      <c r="DH525" s="68"/>
      <c r="DI525" s="68"/>
      <c r="DJ525" s="68"/>
      <c r="DK525" s="68"/>
      <c r="DL525" s="68"/>
      <c r="DM525" s="68"/>
      <c r="DN525" s="68"/>
      <c r="DO525" s="68"/>
      <c r="DP525" s="68"/>
      <c r="DQ525" s="68"/>
      <c r="DR525" s="68"/>
      <c r="DS525" s="68"/>
      <c r="DT525" s="69"/>
      <c r="DU525" s="68"/>
      <c r="DV525" s="68"/>
      <c r="DW525" s="69"/>
      <c r="DX525" s="67"/>
      <c r="DY525" s="67"/>
      <c r="DZ525" s="70"/>
      <c r="EA525" s="68"/>
      <c r="EB525" s="68"/>
      <c r="EC525" s="68"/>
      <c r="ED525" s="68"/>
      <c r="EE525" s="68"/>
      <c r="EF525" s="68"/>
      <c r="EG525" s="69"/>
      <c r="EH525" s="67"/>
      <c r="EI525" s="67"/>
      <c r="EJ525" s="67"/>
      <c r="EK525" s="67"/>
      <c r="EL525" s="67"/>
      <c r="EM525" s="67"/>
      <c r="EN525" s="70"/>
      <c r="EO525" s="67"/>
      <c r="EP525" s="67"/>
      <c r="EQ525" s="67"/>
      <c r="ER525" s="67"/>
      <c r="ES525" s="67"/>
      <c r="ET525" s="67"/>
      <c r="EU525" s="70"/>
      <c r="FI525" s="67"/>
      <c r="FJ525" s="67"/>
      <c r="FK525" s="67"/>
      <c r="FL525" s="67"/>
      <c r="FM525" s="67"/>
      <c r="FN525" s="67"/>
      <c r="FO525" s="67"/>
      <c r="FP525" s="67"/>
      <c r="FQ525" s="67"/>
      <c r="FR525" s="67"/>
      <c r="FS525" s="67"/>
      <c r="FT525" s="67"/>
      <c r="FU525" s="67"/>
      <c r="FV525" s="8"/>
      <c r="FW525" s="68"/>
      <c r="FX525" s="68"/>
      <c r="FY525" s="68"/>
      <c r="FZ525" s="68"/>
      <c r="GA525" s="68"/>
      <c r="GB525" s="68"/>
      <c r="GC525" s="68"/>
      <c r="GD525" s="68"/>
      <c r="GE525" s="68"/>
      <c r="GF525" s="68"/>
      <c r="GG525" s="68"/>
      <c r="GH525" s="68"/>
      <c r="GI525" s="68"/>
      <c r="GJ525" s="68"/>
      <c r="GK525" s="68"/>
      <c r="GL525" s="68"/>
      <c r="GM525" s="68"/>
      <c r="GN525" s="68"/>
      <c r="GO525" s="68"/>
      <c r="GP525" s="68"/>
      <c r="GQ525" s="68"/>
      <c r="GR525" s="68"/>
      <c r="GS525" s="68"/>
      <c r="GT525" s="68"/>
      <c r="GU525" s="68"/>
      <c r="GV525" s="68"/>
      <c r="GW525" s="68"/>
      <c r="GX525" s="68"/>
      <c r="GY525" s="68"/>
      <c r="GZ525" s="9"/>
      <c r="HA525" s="68"/>
      <c r="HB525" s="68"/>
      <c r="HC525" s="68"/>
      <c r="HD525" s="68"/>
      <c r="HE525" s="68"/>
      <c r="HF525" s="68"/>
      <c r="HG525" s="68"/>
      <c r="HH525" s="68"/>
      <c r="HI525" s="68"/>
      <c r="HJ525" s="68"/>
      <c r="HK525" s="68"/>
      <c r="HL525" s="68"/>
      <c r="HM525" s="68"/>
      <c r="HN525" s="68"/>
      <c r="HO525" s="68"/>
      <c r="HP525" s="68"/>
    </row>
    <row r="526" spans="2:224" ht="15.75" thickBot="1" x14ac:dyDescent="0.3">
      <c r="B526">
        <v>265</v>
      </c>
      <c r="C526">
        <v>405</v>
      </c>
      <c r="D526" s="43">
        <v>44029</v>
      </c>
      <c r="E526" t="s">
        <v>1141</v>
      </c>
      <c r="F526" t="s">
        <v>1142</v>
      </c>
      <c r="G526" t="s">
        <v>1143</v>
      </c>
      <c r="H526">
        <v>0</v>
      </c>
      <c r="I526" t="s">
        <v>1144</v>
      </c>
      <c r="J526" t="s">
        <v>20</v>
      </c>
      <c r="K526" t="s">
        <v>288</v>
      </c>
      <c r="L526" t="s">
        <v>1144</v>
      </c>
      <c r="M526" t="s">
        <v>2378</v>
      </c>
      <c r="N526" t="s">
        <v>2379</v>
      </c>
      <c r="O526" t="s">
        <v>2381</v>
      </c>
      <c r="P526" t="s">
        <v>2431</v>
      </c>
      <c r="R526">
        <v>300</v>
      </c>
      <c r="S526">
        <v>10</v>
      </c>
      <c r="T526" t="s">
        <v>2395</v>
      </c>
      <c r="U526">
        <v>10</v>
      </c>
      <c r="Y526" s="67"/>
      <c r="Z526" s="67"/>
      <c r="AA526" s="67"/>
      <c r="AB526" s="67"/>
      <c r="AC526" s="67"/>
      <c r="AD526" s="67"/>
      <c r="AE526" s="67"/>
      <c r="AF526" s="67"/>
      <c r="AG526" s="67"/>
      <c r="AH526">
        <v>0</v>
      </c>
      <c r="AI526" s="67"/>
      <c r="AJ526" s="67"/>
      <c r="AK526" s="67"/>
      <c r="AL526" s="67"/>
      <c r="AM526" s="67"/>
      <c r="AN526" s="67"/>
      <c r="AO526" s="67"/>
      <c r="AP526" s="67"/>
      <c r="AQ526" s="67"/>
      <c r="AR526" s="67"/>
      <c r="AS526" s="67"/>
      <c r="AT526" s="67"/>
      <c r="AU526">
        <v>0</v>
      </c>
      <c r="AV526" s="67"/>
      <c r="AW526" s="67"/>
      <c r="AX526" s="67"/>
      <c r="AY526" s="67">
        <v>0.878</v>
      </c>
      <c r="AZ526" s="67"/>
      <c r="BA526" s="67"/>
      <c r="BB526" s="67">
        <v>1.2</v>
      </c>
      <c r="BC526" s="67"/>
      <c r="BD526" s="67"/>
      <c r="BE526" s="67">
        <v>0.5</v>
      </c>
      <c r="BF526" s="67"/>
      <c r="BG526" s="67"/>
      <c r="BH526" s="67">
        <v>1.0900000000000001</v>
      </c>
      <c r="BI526" s="67"/>
      <c r="BJ526" s="67"/>
      <c r="BK526" s="67"/>
      <c r="BL526" s="67"/>
      <c r="BM526" s="68"/>
      <c r="BN526" s="68"/>
      <c r="BO526" s="68"/>
      <c r="BP526" s="68"/>
      <c r="BQ526" s="68"/>
      <c r="BR526" s="68"/>
      <c r="BS526" s="68"/>
      <c r="BT526" s="68"/>
      <c r="BU526" s="68"/>
      <c r="BV526" s="68"/>
      <c r="BW526" s="68"/>
      <c r="BX526" s="68"/>
      <c r="BY526" s="68"/>
      <c r="BZ526" s="68"/>
      <c r="CA526" s="68"/>
      <c r="CB526" s="68"/>
      <c r="CC526" s="68"/>
      <c r="CD526" s="68"/>
      <c r="CE526" s="68"/>
      <c r="CF526" s="68"/>
      <c r="CG526" s="68"/>
      <c r="CH526" s="68"/>
      <c r="CI526" s="68"/>
      <c r="CJ526" s="68"/>
      <c r="CK526" s="68"/>
      <c r="CL526" s="68"/>
      <c r="CM526" s="68">
        <v>1</v>
      </c>
      <c r="CN526" s="68"/>
      <c r="CO526" s="68"/>
      <c r="CP526" s="68">
        <v>3</v>
      </c>
      <c r="CQ526" s="68"/>
      <c r="CR526" s="68"/>
      <c r="CS526" s="68">
        <v>1</v>
      </c>
      <c r="CT526" s="68"/>
      <c r="CU526" s="68"/>
      <c r="CV526" s="68">
        <v>1</v>
      </c>
      <c r="CW526" s="68"/>
      <c r="CX526" s="68"/>
      <c r="CY526" s="68"/>
      <c r="CZ526" s="68"/>
      <c r="DA526" s="68"/>
      <c r="DB526" s="68"/>
      <c r="DC526" s="68"/>
      <c r="DD526" s="68"/>
      <c r="DE526" s="68"/>
      <c r="DF526" s="68"/>
      <c r="DG526" s="68"/>
      <c r="DH526" s="68"/>
      <c r="DI526" s="68"/>
      <c r="DJ526" s="68"/>
      <c r="DK526" s="68"/>
      <c r="DL526" s="68"/>
      <c r="DM526" s="68"/>
      <c r="DN526" s="68"/>
      <c r="DO526" s="68"/>
      <c r="DP526" s="68"/>
      <c r="DQ526" s="68"/>
      <c r="DR526" s="68"/>
      <c r="DS526" s="68"/>
      <c r="DT526" s="69"/>
      <c r="DU526" s="68"/>
      <c r="DV526" s="68"/>
      <c r="DW526" s="69"/>
      <c r="DX526" s="67"/>
      <c r="DY526" s="67"/>
      <c r="DZ526" s="70"/>
      <c r="EA526" s="68"/>
      <c r="EB526" s="68"/>
      <c r="EC526" s="68"/>
      <c r="ED526" s="68"/>
      <c r="EE526" s="68"/>
      <c r="EF526" s="68"/>
      <c r="EG526" s="69"/>
      <c r="EH526" s="67"/>
      <c r="EI526" s="67"/>
      <c r="EJ526" s="67"/>
      <c r="EK526" s="67"/>
      <c r="EL526" s="67"/>
      <c r="EM526" s="67"/>
      <c r="EN526" s="70"/>
      <c r="EO526" s="67"/>
      <c r="EP526" s="67"/>
      <c r="EQ526" s="67"/>
      <c r="ER526" s="67"/>
      <c r="ES526" s="67"/>
      <c r="ET526" s="67"/>
      <c r="EU526" s="70"/>
      <c r="FI526" s="67"/>
      <c r="FJ526" s="67"/>
      <c r="FK526" s="67"/>
      <c r="FL526" s="67"/>
      <c r="FM526" s="67"/>
      <c r="FN526" s="67"/>
      <c r="FO526" s="67"/>
      <c r="FP526" s="67"/>
      <c r="FQ526" s="67"/>
      <c r="FR526" s="67"/>
      <c r="FS526" s="67"/>
      <c r="FT526" s="67"/>
      <c r="FU526" s="67"/>
      <c r="FV526" s="8"/>
      <c r="FW526" s="68"/>
      <c r="FX526" s="68"/>
      <c r="FY526" s="68"/>
      <c r="FZ526" s="68"/>
      <c r="GA526" s="68"/>
      <c r="GB526" s="68"/>
      <c r="GC526" s="68"/>
      <c r="GD526" s="68"/>
      <c r="GE526" s="68"/>
      <c r="GF526" s="68"/>
      <c r="GG526" s="68"/>
      <c r="GH526" s="68"/>
      <c r="GI526" s="68"/>
      <c r="GJ526" s="68"/>
      <c r="GK526" s="68"/>
      <c r="GL526" s="68"/>
      <c r="GM526" s="68"/>
      <c r="GN526" s="68"/>
      <c r="GO526" s="68"/>
      <c r="GP526" s="68"/>
      <c r="GQ526" s="68"/>
      <c r="GR526" s="68"/>
      <c r="GS526" s="68"/>
      <c r="GT526" s="68"/>
      <c r="GU526" s="68"/>
      <c r="GV526" s="68"/>
      <c r="GW526" s="68"/>
      <c r="GX526" s="68"/>
      <c r="GY526" s="68"/>
      <c r="GZ526" s="9"/>
      <c r="HA526" s="68"/>
      <c r="HB526" s="68"/>
      <c r="HC526" s="68"/>
      <c r="HD526" s="68"/>
      <c r="HE526" s="68"/>
      <c r="HF526" s="68"/>
      <c r="HG526" s="68"/>
      <c r="HH526" s="68"/>
      <c r="HI526" s="68"/>
      <c r="HJ526" s="68"/>
      <c r="HK526" s="68"/>
      <c r="HL526" s="68"/>
      <c r="HM526" s="68"/>
      <c r="HN526" s="68"/>
      <c r="HO526" s="68"/>
      <c r="HP526" s="68"/>
    </row>
    <row r="527" spans="2:224" ht="15.75" thickBot="1" x14ac:dyDescent="0.3">
      <c r="B527">
        <v>260</v>
      </c>
      <c r="C527">
        <v>474</v>
      </c>
      <c r="D527" s="43">
        <v>44029</v>
      </c>
      <c r="E527" t="s">
        <v>989</v>
      </c>
      <c r="F527">
        <v>31997772044</v>
      </c>
      <c r="G527">
        <v>0</v>
      </c>
      <c r="H527">
        <v>0</v>
      </c>
      <c r="I527" t="s">
        <v>990</v>
      </c>
      <c r="J527" t="s">
        <v>20</v>
      </c>
      <c r="K527" t="s">
        <v>139</v>
      </c>
      <c r="L527" t="s">
        <v>233</v>
      </c>
      <c r="M527" t="s">
        <v>2378</v>
      </c>
      <c r="N527" t="s">
        <v>2378</v>
      </c>
      <c r="O527" t="s">
        <v>2381</v>
      </c>
      <c r="P527">
        <v>20</v>
      </c>
      <c r="R527">
        <v>0.01</v>
      </c>
      <c r="S527">
        <v>10</v>
      </c>
      <c r="T527" t="s">
        <v>2395</v>
      </c>
      <c r="U527">
        <v>10</v>
      </c>
      <c r="Y527" s="67">
        <v>1.514</v>
      </c>
      <c r="Z527" s="67">
        <v>1.05</v>
      </c>
      <c r="AA527" s="67"/>
      <c r="AB527" s="67">
        <v>0.86</v>
      </c>
      <c r="AC527" s="67">
        <v>0.79800000000000004</v>
      </c>
      <c r="AD527" s="67"/>
      <c r="AE527" s="67">
        <v>1</v>
      </c>
      <c r="AF527" s="67"/>
      <c r="AG527" s="67">
        <v>1</v>
      </c>
      <c r="AH527">
        <v>1</v>
      </c>
      <c r="AI527" s="67"/>
      <c r="AJ527" s="67"/>
      <c r="AK527" s="67"/>
      <c r="AL527" s="67"/>
      <c r="AM527" s="67"/>
      <c r="AN527" s="67"/>
      <c r="AO527" s="67"/>
      <c r="AP527" s="67"/>
      <c r="AQ527" s="67"/>
      <c r="AR527" s="67"/>
      <c r="AS527" s="67"/>
      <c r="AT527" s="67"/>
      <c r="AU527">
        <v>0</v>
      </c>
      <c r="AV527" s="67"/>
      <c r="AW527" s="67"/>
      <c r="AX527" s="67"/>
      <c r="AY527" s="67"/>
      <c r="AZ527" s="67"/>
      <c r="BA527" s="67"/>
      <c r="BB527" s="67"/>
      <c r="BC527" s="67"/>
      <c r="BD527" s="67"/>
      <c r="BE527" s="67"/>
      <c r="BF527" s="67"/>
      <c r="BG527" s="67"/>
      <c r="BH527" s="67"/>
      <c r="BI527" s="67"/>
      <c r="BJ527" s="67"/>
      <c r="BK527" s="67"/>
      <c r="BL527" s="67"/>
      <c r="BM527" s="68">
        <v>2</v>
      </c>
      <c r="BN527" s="68">
        <v>1</v>
      </c>
      <c r="BO527" s="68"/>
      <c r="BP527" s="68">
        <v>1</v>
      </c>
      <c r="BQ527" s="68">
        <v>1</v>
      </c>
      <c r="BR527" s="68"/>
      <c r="BS527" s="68">
        <v>2</v>
      </c>
      <c r="BT527" s="68"/>
      <c r="BU527" s="68">
        <v>1</v>
      </c>
      <c r="BV527" s="68">
        <v>1</v>
      </c>
      <c r="BW527" s="68"/>
      <c r="BX527" s="68"/>
      <c r="BY527" s="68"/>
      <c r="BZ527" s="68"/>
      <c r="CA527" s="68"/>
      <c r="CB527" s="68"/>
      <c r="CC527" s="68"/>
      <c r="CD527" s="68"/>
      <c r="CE527" s="68"/>
      <c r="CF527" s="68"/>
      <c r="CG527" s="68"/>
      <c r="CH527" s="68"/>
      <c r="CI527" s="68"/>
      <c r="CJ527" s="68"/>
      <c r="CK527" s="68"/>
      <c r="CL527" s="68"/>
      <c r="CM527" s="68"/>
      <c r="CN527" s="68"/>
      <c r="CO527" s="68"/>
      <c r="CP527" s="68"/>
      <c r="CQ527" s="68"/>
      <c r="CR527" s="68"/>
      <c r="CS527" s="68"/>
      <c r="CT527" s="68"/>
      <c r="CU527" s="68"/>
      <c r="CV527" s="68"/>
      <c r="CW527" s="68"/>
      <c r="CX527" s="68"/>
      <c r="CY527" s="68"/>
      <c r="CZ527" s="68"/>
      <c r="DA527" s="68">
        <v>1</v>
      </c>
      <c r="DB527" s="68"/>
      <c r="DC527" s="68"/>
      <c r="DD527" s="68"/>
      <c r="DE527" s="68"/>
      <c r="DF527" s="68"/>
      <c r="DG527" s="68"/>
      <c r="DH527" s="68"/>
      <c r="DI527" s="68"/>
      <c r="DJ527" s="68"/>
      <c r="DK527" s="68"/>
      <c r="DL527" s="68"/>
      <c r="DM527" s="68"/>
      <c r="DN527" s="68"/>
      <c r="DO527" s="68"/>
      <c r="DP527" s="68"/>
      <c r="DQ527" s="68"/>
      <c r="DR527" s="68"/>
      <c r="DS527" s="68"/>
      <c r="DT527" s="69"/>
      <c r="DU527" s="68"/>
      <c r="DV527" s="68"/>
      <c r="DW527" s="69"/>
      <c r="DX527" s="67"/>
      <c r="DY527" s="67"/>
      <c r="DZ527" s="70"/>
      <c r="EA527" s="68"/>
      <c r="EB527" s="68"/>
      <c r="EC527" s="68"/>
      <c r="ED527" s="68"/>
      <c r="EE527" s="68"/>
      <c r="EF527" s="68"/>
      <c r="EG527" s="69"/>
      <c r="EH527" s="67"/>
      <c r="EI527" s="67"/>
      <c r="EJ527" s="67"/>
      <c r="EK527" s="67"/>
      <c r="EL527" s="67"/>
      <c r="EM527" s="67"/>
      <c r="EN527" s="70"/>
      <c r="EO527" s="67"/>
      <c r="EP527" s="67"/>
      <c r="EQ527" s="67"/>
      <c r="ER527" s="67"/>
      <c r="ES527" s="67"/>
      <c r="ET527" s="67"/>
      <c r="EU527" s="70"/>
      <c r="EZ527">
        <v>1</v>
      </c>
      <c r="FA527">
        <v>2</v>
      </c>
      <c r="FI527" s="67"/>
      <c r="FJ527" s="67"/>
      <c r="FK527" s="67"/>
      <c r="FL527" s="67"/>
      <c r="FM527" s="67"/>
      <c r="FN527" s="67"/>
      <c r="FO527" s="67"/>
      <c r="FP527" s="67"/>
      <c r="FQ527" s="67"/>
      <c r="FR527" s="67"/>
      <c r="FS527" s="67"/>
      <c r="FT527" s="67"/>
      <c r="FU527" s="67"/>
      <c r="FV527" s="8"/>
      <c r="FW527" s="68"/>
      <c r="FX527" s="68"/>
      <c r="FY527" s="68"/>
      <c r="FZ527" s="68"/>
      <c r="GA527" s="68"/>
      <c r="GB527" s="68"/>
      <c r="GC527" s="68"/>
      <c r="GD527" s="68"/>
      <c r="GE527" s="68"/>
      <c r="GF527" s="68"/>
      <c r="GG527" s="68"/>
      <c r="GH527" s="68"/>
      <c r="GI527" s="68"/>
      <c r="GJ527" s="68"/>
      <c r="GK527" s="68"/>
      <c r="GL527" s="68"/>
      <c r="GM527" s="68"/>
      <c r="GN527" s="68"/>
      <c r="GO527" s="68"/>
      <c r="GP527" s="68"/>
      <c r="GQ527" s="68"/>
      <c r="GR527" s="68"/>
      <c r="GS527" s="68"/>
      <c r="GT527" s="68"/>
      <c r="GU527" s="68"/>
      <c r="GV527" s="68"/>
      <c r="GW527" s="68"/>
      <c r="GX527" s="68"/>
      <c r="GY527" s="68"/>
      <c r="GZ527" s="9"/>
      <c r="HA527" s="68"/>
      <c r="HB527" s="68"/>
      <c r="HC527" s="68"/>
      <c r="HD527" s="68"/>
      <c r="HE527" s="68"/>
      <c r="HF527" s="68"/>
      <c r="HG527" s="68"/>
      <c r="HH527" s="68"/>
      <c r="HI527" s="68"/>
      <c r="HJ527" s="68"/>
      <c r="HK527" s="68"/>
      <c r="HL527" s="68"/>
      <c r="HM527" s="68"/>
      <c r="HN527" s="68"/>
      <c r="HO527" s="68"/>
      <c r="HP527" s="68"/>
    </row>
    <row r="528" spans="2:224" ht="15.75" thickBot="1" x14ac:dyDescent="0.3">
      <c r="B528">
        <v>256</v>
      </c>
      <c r="C528">
        <v>83</v>
      </c>
      <c r="D528" s="43">
        <v>44028</v>
      </c>
      <c r="E528" t="s">
        <v>2156</v>
      </c>
      <c r="F528">
        <v>31992041204</v>
      </c>
      <c r="G528">
        <v>0</v>
      </c>
      <c r="H528">
        <v>0</v>
      </c>
      <c r="I528" t="s">
        <v>2157</v>
      </c>
      <c r="J528" t="s">
        <v>20</v>
      </c>
      <c r="K528" t="s">
        <v>2158</v>
      </c>
      <c r="L528" t="s">
        <v>2672</v>
      </c>
      <c r="M528" t="s">
        <v>2378</v>
      </c>
      <c r="N528" t="s">
        <v>617</v>
      </c>
      <c r="O528" t="s">
        <v>2381</v>
      </c>
      <c r="P528">
        <v>10</v>
      </c>
      <c r="R528">
        <v>209.9</v>
      </c>
      <c r="S528">
        <v>10</v>
      </c>
      <c r="T528" t="s">
        <v>2669</v>
      </c>
      <c r="Y528" s="67">
        <v>0.90800000000000003</v>
      </c>
      <c r="Z528" s="67">
        <v>1.1080000000000001</v>
      </c>
      <c r="AA528" s="67"/>
      <c r="AB528" s="67">
        <v>0.98599999999999999</v>
      </c>
      <c r="AC528" s="67"/>
      <c r="AD528" s="67">
        <v>0.5</v>
      </c>
      <c r="AE528" s="67"/>
      <c r="AF528" s="67"/>
      <c r="AG528" s="67">
        <v>1</v>
      </c>
      <c r="AH528">
        <v>1</v>
      </c>
      <c r="AI528" s="67"/>
      <c r="AJ528" s="67"/>
      <c r="AK528" s="67"/>
      <c r="AL528" s="67"/>
      <c r="AM528" s="67"/>
      <c r="AN528" s="67"/>
      <c r="AO528" s="67"/>
      <c r="AP528" s="67"/>
      <c r="AQ528" s="67"/>
      <c r="AR528" s="67"/>
      <c r="AS528" s="67"/>
      <c r="AT528" s="67"/>
      <c r="AU528">
        <v>0</v>
      </c>
      <c r="AV528" s="67"/>
      <c r="AW528" s="67"/>
      <c r="AX528" s="67"/>
      <c r="AY528" s="67"/>
      <c r="AZ528" s="67"/>
      <c r="BA528" s="67"/>
      <c r="BB528" s="67"/>
      <c r="BC528" s="67"/>
      <c r="BD528" s="67"/>
      <c r="BE528" s="67"/>
      <c r="BF528" s="67"/>
      <c r="BG528" s="67"/>
      <c r="BH528" s="67"/>
      <c r="BI528" s="67"/>
      <c r="BJ528" s="67"/>
      <c r="BK528" s="67"/>
      <c r="BL528" s="67"/>
      <c r="BM528" s="68">
        <v>1</v>
      </c>
      <c r="BN528" s="68">
        <v>1</v>
      </c>
      <c r="BO528" s="68"/>
      <c r="BP528" s="68">
        <v>1</v>
      </c>
      <c r="BQ528" s="68"/>
      <c r="BR528" s="68">
        <v>1</v>
      </c>
      <c r="BS528" s="68"/>
      <c r="BT528" s="68"/>
      <c r="BU528" s="68">
        <v>1</v>
      </c>
      <c r="BV528" s="68">
        <v>1</v>
      </c>
      <c r="BW528" s="68"/>
      <c r="BX528" s="68"/>
      <c r="BY528" s="68"/>
      <c r="BZ528" s="68"/>
      <c r="CA528" s="68"/>
      <c r="CB528" s="68"/>
      <c r="CC528" s="68"/>
      <c r="CD528" s="68"/>
      <c r="CE528" s="68"/>
      <c r="CF528" s="68"/>
      <c r="CG528" s="68"/>
      <c r="CH528" s="68"/>
      <c r="CI528" s="68"/>
      <c r="CJ528" s="68"/>
      <c r="CK528" s="68"/>
      <c r="CL528" s="68"/>
      <c r="CM528" s="68"/>
      <c r="CN528" s="68"/>
      <c r="CO528" s="68"/>
      <c r="CP528" s="68"/>
      <c r="CQ528" s="68"/>
      <c r="CR528" s="68"/>
      <c r="CS528" s="68"/>
      <c r="CT528" s="68"/>
      <c r="CU528" s="68"/>
      <c r="CV528" s="68"/>
      <c r="CW528" s="68"/>
      <c r="CX528" s="68"/>
      <c r="CY528" s="68"/>
      <c r="CZ528" s="68"/>
      <c r="DA528" s="68">
        <v>1</v>
      </c>
      <c r="DB528" s="68"/>
      <c r="DC528" s="68"/>
      <c r="DD528" s="68"/>
      <c r="DE528" s="68">
        <v>1</v>
      </c>
      <c r="DF528" s="68"/>
      <c r="DG528" s="68"/>
      <c r="DH528" s="68"/>
      <c r="DI528" s="68"/>
      <c r="DJ528" s="68"/>
      <c r="DK528" s="68"/>
      <c r="DL528" s="68"/>
      <c r="DM528" s="68"/>
      <c r="DN528" s="68"/>
      <c r="DO528" s="68"/>
      <c r="DP528" s="68"/>
      <c r="DQ528" s="68"/>
      <c r="DR528" s="68"/>
      <c r="DS528" s="68"/>
      <c r="DT528" s="69"/>
      <c r="DU528" s="68"/>
      <c r="DV528" s="68"/>
      <c r="DW528" s="69"/>
      <c r="DX528" s="67"/>
      <c r="DY528" s="67"/>
      <c r="DZ528" s="70"/>
      <c r="EA528" s="68"/>
      <c r="EB528" s="68"/>
      <c r="EC528" s="68"/>
      <c r="ED528" s="68"/>
      <c r="EE528" s="68"/>
      <c r="EF528" s="68"/>
      <c r="EG528" s="69"/>
      <c r="EH528" s="67"/>
      <c r="EI528" s="67"/>
      <c r="EJ528" s="67"/>
      <c r="EK528" s="67"/>
      <c r="EL528" s="67"/>
      <c r="EM528" s="67"/>
      <c r="EN528" s="70"/>
      <c r="EO528" s="67"/>
      <c r="EP528" s="67"/>
      <c r="EQ528" s="67"/>
      <c r="ER528" s="67"/>
      <c r="ES528" s="67"/>
      <c r="ET528" s="67"/>
      <c r="EU528" s="70"/>
      <c r="EV528">
        <v>6</v>
      </c>
      <c r="EW528" t="s">
        <v>2670</v>
      </c>
      <c r="FI528" s="67"/>
      <c r="FJ528" s="67"/>
      <c r="FK528" s="67"/>
      <c r="FL528" s="67"/>
      <c r="FM528" s="67"/>
      <c r="FN528" s="67"/>
      <c r="FO528" s="67"/>
      <c r="FP528" s="67"/>
      <c r="FQ528" s="67"/>
      <c r="FR528" s="67"/>
      <c r="FS528" s="67"/>
      <c r="FT528" s="67"/>
      <c r="FU528" s="67"/>
      <c r="FV528" s="8"/>
      <c r="FW528" s="68"/>
      <c r="FX528" s="68"/>
      <c r="FY528" s="68"/>
      <c r="FZ528" s="68"/>
      <c r="GA528" s="68"/>
      <c r="GB528" s="68"/>
      <c r="GC528" s="68"/>
      <c r="GD528" s="68"/>
      <c r="GE528" s="68"/>
      <c r="GF528" s="68"/>
      <c r="GG528" s="68"/>
      <c r="GH528" s="68"/>
      <c r="GI528" s="68"/>
      <c r="GJ528" s="68"/>
      <c r="GK528" s="68"/>
      <c r="GL528" s="68"/>
      <c r="GM528" s="68"/>
      <c r="GN528" s="68"/>
      <c r="GO528" s="68"/>
      <c r="GP528" s="68"/>
      <c r="GQ528" s="68"/>
      <c r="GR528" s="68"/>
      <c r="GS528" s="68"/>
      <c r="GT528" s="68"/>
      <c r="GU528" s="68"/>
      <c r="GV528" s="68"/>
      <c r="GW528" s="68"/>
      <c r="GX528" s="68"/>
      <c r="GY528" s="68"/>
      <c r="GZ528" s="9"/>
      <c r="HA528" s="68"/>
      <c r="HB528" s="68"/>
      <c r="HC528" s="68"/>
      <c r="HD528" s="68"/>
      <c r="HE528" s="68"/>
      <c r="HF528" s="68"/>
      <c r="HG528" s="68"/>
      <c r="HH528" s="68"/>
      <c r="HI528" s="68"/>
      <c r="HJ528" s="68"/>
      <c r="HK528" s="68"/>
      <c r="HL528" s="68"/>
      <c r="HM528" s="68"/>
      <c r="HN528" s="68"/>
      <c r="HO528" s="68"/>
      <c r="HP528" s="68"/>
    </row>
    <row r="529" spans="2:224" ht="15.75" thickBot="1" x14ac:dyDescent="0.3">
      <c r="B529">
        <v>250</v>
      </c>
      <c r="C529">
        <v>530</v>
      </c>
      <c r="D529" s="43">
        <v>44028</v>
      </c>
      <c r="E529" t="s">
        <v>868</v>
      </c>
      <c r="F529" t="s">
        <v>869</v>
      </c>
      <c r="G529">
        <v>0</v>
      </c>
      <c r="H529">
        <v>0</v>
      </c>
      <c r="I529" t="s">
        <v>870</v>
      </c>
      <c r="J529" t="s">
        <v>20</v>
      </c>
      <c r="K529" t="s">
        <v>97</v>
      </c>
      <c r="L529" t="s">
        <v>870</v>
      </c>
      <c r="M529" t="s">
        <v>2378</v>
      </c>
      <c r="N529" t="s">
        <v>2379</v>
      </c>
      <c r="O529" t="s">
        <v>2381</v>
      </c>
      <c r="P529" t="s">
        <v>2431</v>
      </c>
      <c r="R529">
        <v>590.9</v>
      </c>
      <c r="S529">
        <v>10</v>
      </c>
      <c r="T529" t="s">
        <v>2669</v>
      </c>
      <c r="V529" t="s">
        <v>2644</v>
      </c>
      <c r="Y529" s="67">
        <v>0.88200000000000001</v>
      </c>
      <c r="Z529" s="67"/>
      <c r="AA529" s="67"/>
      <c r="AB529" s="67"/>
      <c r="AC529" s="67"/>
      <c r="AD529" s="67">
        <v>0.5</v>
      </c>
      <c r="AE529" s="67"/>
      <c r="AF529" s="67"/>
      <c r="AG529" s="67">
        <v>1</v>
      </c>
      <c r="AH529">
        <v>1</v>
      </c>
      <c r="AI529" s="67"/>
      <c r="AJ529" s="67"/>
      <c r="AK529" s="67"/>
      <c r="AL529" s="67">
        <v>0.5</v>
      </c>
      <c r="AM529" s="67">
        <v>2</v>
      </c>
      <c r="AN529" s="67">
        <v>0.5</v>
      </c>
      <c r="AO529" s="67">
        <v>1</v>
      </c>
      <c r="AP529" s="67"/>
      <c r="AQ529" s="67"/>
      <c r="AR529" s="67">
        <v>0.5</v>
      </c>
      <c r="AS529" s="67"/>
      <c r="AT529" s="67">
        <v>0.5</v>
      </c>
      <c r="AU529">
        <v>0</v>
      </c>
      <c r="AV529" s="67">
        <v>2.1280000000000001</v>
      </c>
      <c r="AW529" s="67"/>
      <c r="AX529" s="67"/>
      <c r="AY529" s="67"/>
      <c r="AZ529" s="67"/>
      <c r="BA529" s="67"/>
      <c r="BB529" s="67">
        <v>0.4</v>
      </c>
      <c r="BC529" s="67"/>
      <c r="BD529" s="67">
        <v>0.99</v>
      </c>
      <c r="BE529" s="67"/>
      <c r="BF529" s="67"/>
      <c r="BG529" s="67"/>
      <c r="BH529" s="67"/>
      <c r="BI529" s="67"/>
      <c r="BJ529" s="67"/>
      <c r="BK529" s="67"/>
      <c r="BL529" s="67"/>
      <c r="BM529" s="68">
        <v>1</v>
      </c>
      <c r="BN529" s="68"/>
      <c r="BO529" s="68"/>
      <c r="BP529" s="68"/>
      <c r="BQ529" s="68"/>
      <c r="BR529" s="68">
        <v>1</v>
      </c>
      <c r="BS529" s="68"/>
      <c r="BT529" s="68"/>
      <c r="BU529" s="68">
        <v>1</v>
      </c>
      <c r="BV529" s="68">
        <v>1</v>
      </c>
      <c r="BW529" s="68"/>
      <c r="BX529" s="68"/>
      <c r="BY529" s="68"/>
      <c r="BZ529" s="68">
        <v>1</v>
      </c>
      <c r="CA529" s="68">
        <v>4</v>
      </c>
      <c r="CB529" s="68">
        <v>1</v>
      </c>
      <c r="CC529" s="68">
        <v>2</v>
      </c>
      <c r="CD529" s="68"/>
      <c r="CE529" s="68"/>
      <c r="CF529" s="68">
        <v>1</v>
      </c>
      <c r="CG529" s="68"/>
      <c r="CH529" s="68">
        <v>1</v>
      </c>
      <c r="CI529" s="68"/>
      <c r="CJ529" s="68">
        <v>2</v>
      </c>
      <c r="CK529" s="68"/>
      <c r="CL529" s="68"/>
      <c r="CM529" s="68"/>
      <c r="CN529" s="68"/>
      <c r="CO529" s="68"/>
      <c r="CP529" s="68">
        <v>1</v>
      </c>
      <c r="CQ529" s="68"/>
      <c r="CR529" s="68">
        <v>1</v>
      </c>
      <c r="CS529" s="68"/>
      <c r="CT529" s="68"/>
      <c r="CU529" s="68"/>
      <c r="CV529" s="68"/>
      <c r="CW529" s="68"/>
      <c r="CX529" s="68"/>
      <c r="CY529" s="68"/>
      <c r="CZ529" s="68"/>
      <c r="DA529" s="68"/>
      <c r="DB529" s="68"/>
      <c r="DC529" s="68"/>
      <c r="DD529" s="68"/>
      <c r="DE529" s="68"/>
      <c r="DF529" s="68"/>
      <c r="DG529" s="68"/>
      <c r="DH529" s="68"/>
      <c r="DI529" s="68"/>
      <c r="DJ529" s="68"/>
      <c r="DK529" s="68"/>
      <c r="DL529" s="68"/>
      <c r="DM529" s="68"/>
      <c r="DN529" s="68"/>
      <c r="DO529" s="68"/>
      <c r="DP529" s="68"/>
      <c r="DQ529" s="68"/>
      <c r="DR529" s="68"/>
      <c r="DS529" s="68"/>
      <c r="DT529" s="69"/>
      <c r="DU529" s="68"/>
      <c r="DV529" s="68"/>
      <c r="DW529" s="69"/>
      <c r="DX529" s="67"/>
      <c r="DY529" s="67"/>
      <c r="DZ529" s="70"/>
      <c r="EA529" s="68"/>
      <c r="EB529" s="68"/>
      <c r="EC529" s="68"/>
      <c r="ED529" s="68"/>
      <c r="EE529" s="68"/>
      <c r="EF529" s="68"/>
      <c r="EG529" s="69"/>
      <c r="EH529" s="67"/>
      <c r="EI529" s="67"/>
      <c r="EJ529" s="67"/>
      <c r="EK529" s="67"/>
      <c r="EL529" s="67"/>
      <c r="EM529" s="67"/>
      <c r="EN529" s="70"/>
      <c r="EO529" s="67"/>
      <c r="EP529" s="67"/>
      <c r="EQ529" s="67"/>
      <c r="ER529" s="67"/>
      <c r="ES529" s="67"/>
      <c r="ET529" s="67"/>
      <c r="EU529" s="70"/>
      <c r="FI529" s="67"/>
      <c r="FJ529" s="67"/>
      <c r="FK529" s="67"/>
      <c r="FL529" s="67"/>
      <c r="FM529" s="67"/>
      <c r="FN529" s="67"/>
      <c r="FO529" s="67"/>
      <c r="FP529" s="67"/>
      <c r="FQ529" s="67"/>
      <c r="FR529" s="67"/>
      <c r="FS529" s="67"/>
      <c r="FT529" s="67"/>
      <c r="FU529" s="67"/>
      <c r="FV529" s="8"/>
      <c r="FW529" s="68"/>
      <c r="FX529" s="68"/>
      <c r="FY529" s="68"/>
      <c r="FZ529" s="68"/>
      <c r="GA529" s="68"/>
      <c r="GB529" s="68"/>
      <c r="GC529" s="68"/>
      <c r="GD529" s="68"/>
      <c r="GE529" s="68"/>
      <c r="GF529" s="68"/>
      <c r="GG529" s="68"/>
      <c r="GH529" s="68"/>
      <c r="GI529" s="68"/>
      <c r="GJ529" s="68"/>
      <c r="GK529" s="68"/>
      <c r="GL529" s="68"/>
      <c r="GM529" s="68"/>
      <c r="GN529" s="68"/>
      <c r="GO529" s="68"/>
      <c r="GP529" s="68"/>
      <c r="GQ529" s="68"/>
      <c r="GR529" s="68"/>
      <c r="GS529" s="68"/>
      <c r="GT529" s="68"/>
      <c r="GU529" s="68"/>
      <c r="GV529" s="68"/>
      <c r="GW529" s="68"/>
      <c r="GX529" s="68"/>
      <c r="GY529" s="68"/>
      <c r="GZ529" s="9"/>
      <c r="HA529" s="68"/>
      <c r="HB529" s="68"/>
      <c r="HC529" s="68"/>
      <c r="HD529" s="68"/>
      <c r="HE529" s="68"/>
      <c r="HF529" s="68"/>
      <c r="HG529" s="68"/>
      <c r="HH529" s="68"/>
      <c r="HI529" s="68"/>
      <c r="HJ529" s="68"/>
      <c r="HK529" s="68"/>
      <c r="HL529" s="68"/>
      <c r="HM529" s="68"/>
      <c r="HN529" s="68"/>
      <c r="HO529" s="68"/>
      <c r="HP529" s="68"/>
    </row>
    <row r="530" spans="2:224" ht="15.75" thickBot="1" x14ac:dyDescent="0.3">
      <c r="B530">
        <v>232</v>
      </c>
      <c r="C530">
        <v>647</v>
      </c>
      <c r="D530" s="43">
        <v>44023</v>
      </c>
      <c r="E530" t="s">
        <v>565</v>
      </c>
      <c r="F530">
        <v>31988241723</v>
      </c>
      <c r="G530" t="s">
        <v>566</v>
      </c>
      <c r="H530">
        <v>0</v>
      </c>
      <c r="I530" t="s">
        <v>567</v>
      </c>
      <c r="J530" t="s">
        <v>20</v>
      </c>
      <c r="K530" t="s">
        <v>164</v>
      </c>
      <c r="L530" t="s">
        <v>567</v>
      </c>
      <c r="M530" t="s">
        <v>2378</v>
      </c>
      <c r="N530" t="s">
        <v>2379</v>
      </c>
      <c r="O530" t="s">
        <v>2381</v>
      </c>
      <c r="P530" t="s">
        <v>2462</v>
      </c>
      <c r="R530">
        <v>229.9</v>
      </c>
      <c r="S530">
        <v>10</v>
      </c>
      <c r="T530" t="s">
        <v>2669</v>
      </c>
      <c r="V530" t="s">
        <v>2644</v>
      </c>
      <c r="Y530" s="67"/>
      <c r="Z530" s="67"/>
      <c r="AA530" s="67"/>
      <c r="AB530" s="67"/>
      <c r="AC530" s="67"/>
      <c r="AD530" s="67"/>
      <c r="AE530" s="67"/>
      <c r="AF530" s="67"/>
      <c r="AG530" s="67">
        <v>1</v>
      </c>
      <c r="AH530">
        <v>1</v>
      </c>
      <c r="AI530" s="67"/>
      <c r="AJ530" s="67"/>
      <c r="AK530" s="67"/>
      <c r="AL530" s="67"/>
      <c r="AM530" s="67"/>
      <c r="AN530" s="67"/>
      <c r="AO530" s="67"/>
      <c r="AP530" s="67"/>
      <c r="AQ530" s="67"/>
      <c r="AR530" s="67"/>
      <c r="AS530" s="67"/>
      <c r="AT530" s="67"/>
      <c r="AU530">
        <v>0</v>
      </c>
      <c r="AV530" s="67"/>
      <c r="AW530" s="67">
        <v>0.53400000000000003</v>
      </c>
      <c r="AX530" s="67"/>
      <c r="AY530" s="67"/>
      <c r="AZ530" s="67">
        <v>0.55000000000000004</v>
      </c>
      <c r="BA530" s="67"/>
      <c r="BB530" s="67">
        <v>0.4</v>
      </c>
      <c r="BC530" s="67"/>
      <c r="BD530" s="67">
        <v>0.79200000000000004</v>
      </c>
      <c r="BE530" s="67"/>
      <c r="BF530" s="67"/>
      <c r="BG530" s="67"/>
      <c r="BH530" s="67"/>
      <c r="BI530" s="67"/>
      <c r="BJ530" s="67"/>
      <c r="BK530" s="67"/>
      <c r="BL530" s="67"/>
      <c r="BM530" s="68"/>
      <c r="BN530" s="68"/>
      <c r="BO530" s="68"/>
      <c r="BP530" s="68"/>
      <c r="BQ530" s="68"/>
      <c r="BR530" s="68"/>
      <c r="BS530" s="68"/>
      <c r="BT530" s="68"/>
      <c r="BU530" s="68">
        <v>1</v>
      </c>
      <c r="BV530" s="68">
        <v>1</v>
      </c>
      <c r="BW530" s="68"/>
      <c r="BX530" s="68"/>
      <c r="BY530" s="68"/>
      <c r="BZ530" s="68"/>
      <c r="CA530" s="68"/>
      <c r="CB530" s="68"/>
      <c r="CC530" s="68"/>
      <c r="CD530" s="68"/>
      <c r="CE530" s="68"/>
      <c r="CF530" s="68"/>
      <c r="CG530" s="68"/>
      <c r="CH530" s="68"/>
      <c r="CI530" s="68"/>
      <c r="CJ530" s="68"/>
      <c r="CK530" s="68">
        <v>1</v>
      </c>
      <c r="CL530" s="68"/>
      <c r="CM530" s="68"/>
      <c r="CN530" s="68">
        <v>1</v>
      </c>
      <c r="CO530" s="68"/>
      <c r="CP530" s="68">
        <v>1</v>
      </c>
      <c r="CQ530" s="68"/>
      <c r="CR530" s="68">
        <v>1</v>
      </c>
      <c r="CS530" s="68"/>
      <c r="CT530" s="68"/>
      <c r="CU530" s="68"/>
      <c r="CV530" s="68"/>
      <c r="CW530" s="68"/>
      <c r="CX530" s="68"/>
      <c r="CY530" s="68"/>
      <c r="CZ530" s="68"/>
      <c r="DA530" s="68"/>
      <c r="DB530" s="68"/>
      <c r="DC530" s="68"/>
      <c r="DD530" s="68"/>
      <c r="DE530" s="68"/>
      <c r="DF530" s="68"/>
      <c r="DG530" s="68"/>
      <c r="DH530" s="68"/>
      <c r="DI530" s="68"/>
      <c r="DJ530" s="68"/>
      <c r="DK530" s="68"/>
      <c r="DL530" s="68"/>
      <c r="DM530" s="68"/>
      <c r="DN530" s="68"/>
      <c r="DO530" s="68"/>
      <c r="DP530" s="68"/>
      <c r="DQ530" s="68"/>
      <c r="DR530" s="68"/>
      <c r="DS530" s="68"/>
      <c r="DT530" s="69"/>
      <c r="DU530" s="68"/>
      <c r="DV530" s="68"/>
      <c r="DW530" s="69"/>
      <c r="DX530" s="67"/>
      <c r="DY530" s="67"/>
      <c r="DZ530" s="70"/>
      <c r="EA530" s="68"/>
      <c r="EB530" s="68"/>
      <c r="EC530" s="68"/>
      <c r="ED530" s="68"/>
      <c r="EE530" s="68"/>
      <c r="EF530" s="68"/>
      <c r="EG530" s="69"/>
      <c r="EH530" s="67"/>
      <c r="EI530" s="67"/>
      <c r="EJ530" s="67"/>
      <c r="EK530" s="67"/>
      <c r="EL530" s="67"/>
      <c r="EM530" s="67"/>
      <c r="EN530" s="70"/>
      <c r="EO530" s="67"/>
      <c r="EP530" s="67"/>
      <c r="EQ530" s="67"/>
      <c r="ER530" s="67"/>
      <c r="ES530" s="67"/>
      <c r="ET530" s="67"/>
      <c r="EU530" s="70"/>
      <c r="FI530" s="67"/>
      <c r="FJ530" s="67"/>
      <c r="FK530" s="67"/>
      <c r="FL530" s="67"/>
      <c r="FM530" s="67"/>
      <c r="FN530" s="67"/>
      <c r="FO530" s="67"/>
      <c r="FP530" s="67"/>
      <c r="FQ530" s="67"/>
      <c r="FR530" s="67"/>
      <c r="FS530" s="67"/>
      <c r="FT530" s="67"/>
      <c r="FU530" s="67"/>
      <c r="FV530" s="8"/>
      <c r="FW530" s="68"/>
      <c r="FX530" s="68"/>
      <c r="FY530" s="68"/>
      <c r="FZ530" s="68"/>
      <c r="GA530" s="68"/>
      <c r="GB530" s="68"/>
      <c r="GC530" s="68"/>
      <c r="GD530" s="68"/>
      <c r="GE530" s="68"/>
      <c r="GF530" s="68"/>
      <c r="GG530" s="68"/>
      <c r="GH530" s="68"/>
      <c r="GI530" s="68"/>
      <c r="GJ530" s="68"/>
      <c r="GK530" s="68"/>
      <c r="GL530" s="68"/>
      <c r="GM530" s="68"/>
      <c r="GN530" s="68"/>
      <c r="GO530" s="68"/>
      <c r="GP530" s="68"/>
      <c r="GQ530" s="68"/>
      <c r="GR530" s="68"/>
      <c r="GS530" s="68"/>
      <c r="GT530" s="68"/>
      <c r="GU530" s="68"/>
      <c r="GV530" s="68"/>
      <c r="GW530" s="68"/>
      <c r="GX530" s="68"/>
      <c r="GY530" s="68"/>
      <c r="GZ530" s="9"/>
      <c r="HA530" s="68"/>
      <c r="HB530" s="68"/>
      <c r="HC530" s="68"/>
      <c r="HD530" s="68"/>
      <c r="HE530" s="68"/>
      <c r="HF530" s="68"/>
      <c r="HG530" s="68"/>
      <c r="HH530" s="68"/>
      <c r="HI530" s="68"/>
      <c r="HJ530" s="68"/>
      <c r="HK530" s="68"/>
      <c r="HL530" s="68"/>
      <c r="HM530" s="68"/>
      <c r="HN530" s="68"/>
      <c r="HO530" s="68"/>
      <c r="HP530" s="68"/>
    </row>
    <row r="531" spans="2:224" ht="15.75" thickBot="1" x14ac:dyDescent="0.3">
      <c r="B531">
        <v>212</v>
      </c>
      <c r="C531">
        <v>602</v>
      </c>
      <c r="D531" s="43">
        <v>44022</v>
      </c>
      <c r="E531" t="s">
        <v>674</v>
      </c>
      <c r="F531">
        <v>31984660916</v>
      </c>
      <c r="G531" t="s">
        <v>675</v>
      </c>
      <c r="H531">
        <v>0</v>
      </c>
      <c r="I531" t="s">
        <v>676</v>
      </c>
      <c r="J531" t="s">
        <v>20</v>
      </c>
      <c r="K531" t="s">
        <v>227</v>
      </c>
      <c r="L531" t="s">
        <v>676</v>
      </c>
      <c r="M531" t="s">
        <v>2378</v>
      </c>
      <c r="N531" t="s">
        <v>617</v>
      </c>
      <c r="O531" t="s">
        <v>2381</v>
      </c>
      <c r="P531" t="s">
        <v>2483</v>
      </c>
      <c r="R531">
        <v>141.80000000000001</v>
      </c>
      <c r="S531">
        <v>10</v>
      </c>
      <c r="T531" t="s">
        <v>2395</v>
      </c>
      <c r="V531" t="s">
        <v>2644</v>
      </c>
      <c r="Y531" s="67"/>
      <c r="Z531" s="67"/>
      <c r="AA531" s="67"/>
      <c r="AB531" s="67"/>
      <c r="AC531" s="67"/>
      <c r="AD531" s="67"/>
      <c r="AE531" s="67"/>
      <c r="AF531" s="67"/>
      <c r="AG531" s="67"/>
      <c r="AH531">
        <v>1</v>
      </c>
      <c r="AI531" s="67"/>
      <c r="AJ531" s="67"/>
      <c r="AK531" s="67"/>
      <c r="AL531" s="67"/>
      <c r="AM531" s="67"/>
      <c r="AN531" s="67"/>
      <c r="AO531" s="67"/>
      <c r="AP531" s="67"/>
      <c r="AQ531" s="67"/>
      <c r="AR531" s="67"/>
      <c r="AS531" s="67"/>
      <c r="AT531" s="67"/>
      <c r="AU531">
        <v>0</v>
      </c>
      <c r="AV531" s="67"/>
      <c r="AW531" s="67"/>
      <c r="AX531" s="67"/>
      <c r="AY531" s="67"/>
      <c r="AZ531" s="67"/>
      <c r="BA531" s="67"/>
      <c r="BB531" s="67"/>
      <c r="BC531" s="67"/>
      <c r="BD531" s="67"/>
      <c r="BE531" s="67"/>
      <c r="BF531" s="67"/>
      <c r="BG531" s="67">
        <v>2</v>
      </c>
      <c r="BH531" s="67"/>
      <c r="BI531" s="67"/>
      <c r="BJ531" s="67"/>
      <c r="BK531" s="67"/>
      <c r="BL531" s="67"/>
      <c r="BM531" s="68"/>
      <c r="BN531" s="68"/>
      <c r="BO531" s="68"/>
      <c r="BP531" s="68"/>
      <c r="BQ531" s="68"/>
      <c r="BR531" s="68"/>
      <c r="BS531" s="68"/>
      <c r="BT531" s="68"/>
      <c r="BU531" s="68"/>
      <c r="BV531" s="68">
        <v>1</v>
      </c>
      <c r="BW531" s="68"/>
      <c r="BX531" s="68"/>
      <c r="BY531" s="68"/>
      <c r="BZ531" s="68"/>
      <c r="CA531" s="68"/>
      <c r="CB531" s="68"/>
      <c r="CC531" s="68"/>
      <c r="CD531" s="68"/>
      <c r="CE531" s="68"/>
      <c r="CF531" s="68"/>
      <c r="CG531" s="68"/>
      <c r="CH531" s="68"/>
      <c r="CI531" s="68"/>
      <c r="CJ531" s="68"/>
      <c r="CK531" s="68"/>
      <c r="CL531" s="68"/>
      <c r="CM531" s="68"/>
      <c r="CN531" s="68"/>
      <c r="CO531" s="68"/>
      <c r="CP531" s="68"/>
      <c r="CQ531" s="68"/>
      <c r="CR531" s="68"/>
      <c r="CS531" s="68"/>
      <c r="CT531" s="68"/>
      <c r="CU531" s="68">
        <v>2</v>
      </c>
      <c r="CV531" s="68"/>
      <c r="CW531" s="68"/>
      <c r="CX531" s="68"/>
      <c r="CY531" s="68"/>
      <c r="CZ531" s="68"/>
      <c r="DA531" s="68"/>
      <c r="DB531" s="68"/>
      <c r="DC531" s="68"/>
      <c r="DD531" s="68"/>
      <c r="DE531" s="68"/>
      <c r="DF531" s="68"/>
      <c r="DG531" s="68"/>
      <c r="DH531" s="68"/>
      <c r="DI531" s="68"/>
      <c r="DJ531" s="68"/>
      <c r="DK531" s="68"/>
      <c r="DL531" s="68"/>
      <c r="DM531" s="68"/>
      <c r="DN531" s="68"/>
      <c r="DO531" s="68"/>
      <c r="DP531" s="68"/>
      <c r="DQ531" s="68"/>
      <c r="DR531" s="68"/>
      <c r="DS531" s="68"/>
      <c r="DT531" s="69"/>
      <c r="DU531" s="68"/>
      <c r="DV531" s="68"/>
      <c r="DW531" s="69"/>
      <c r="DX531" s="67"/>
      <c r="DY531" s="67"/>
      <c r="DZ531" s="70"/>
      <c r="EA531" s="68"/>
      <c r="EB531" s="68"/>
      <c r="EC531" s="68"/>
      <c r="ED531" s="68"/>
      <c r="EE531" s="68"/>
      <c r="EF531" s="68"/>
      <c r="EG531" s="69"/>
      <c r="EH531" s="67"/>
      <c r="EI531" s="67"/>
      <c r="EJ531" s="67"/>
      <c r="EK531" s="67"/>
      <c r="EL531" s="67"/>
      <c r="EM531" s="67"/>
      <c r="EN531" s="70"/>
      <c r="EO531" s="67"/>
      <c r="EP531" s="67"/>
      <c r="EQ531" s="67"/>
      <c r="ER531" s="67"/>
      <c r="ES531" s="67"/>
      <c r="ET531" s="67"/>
      <c r="EU531" s="70"/>
      <c r="EV531">
        <v>12</v>
      </c>
      <c r="EW531" t="s">
        <v>2601</v>
      </c>
      <c r="FI531" s="67"/>
      <c r="FJ531" s="67"/>
      <c r="FK531" s="67"/>
      <c r="FL531" s="67"/>
      <c r="FM531" s="67"/>
      <c r="FN531" s="67"/>
      <c r="FO531" s="67"/>
      <c r="FP531" s="67"/>
      <c r="FQ531" s="67"/>
      <c r="FR531" s="67"/>
      <c r="FS531" s="67"/>
      <c r="FT531" s="67"/>
      <c r="FU531" s="67"/>
      <c r="FV531" s="8"/>
      <c r="FW531" s="68"/>
      <c r="FX531" s="68"/>
      <c r="FY531" s="68"/>
      <c r="FZ531" s="68"/>
      <c r="GA531" s="68"/>
      <c r="GB531" s="68"/>
      <c r="GC531" s="68"/>
      <c r="GD531" s="68"/>
      <c r="GE531" s="68"/>
      <c r="GF531" s="68"/>
      <c r="GG531" s="68"/>
      <c r="GH531" s="68"/>
      <c r="GI531" s="68"/>
      <c r="GJ531" s="68"/>
      <c r="GK531" s="68"/>
      <c r="GL531" s="68"/>
      <c r="GM531" s="68"/>
      <c r="GN531" s="68"/>
      <c r="GO531" s="68"/>
      <c r="GP531" s="68"/>
      <c r="GQ531" s="68"/>
      <c r="GR531" s="68"/>
      <c r="GS531" s="68"/>
      <c r="GT531" s="68"/>
      <c r="GU531" s="68"/>
      <c r="GV531" s="68"/>
      <c r="GW531" s="68"/>
      <c r="GX531" s="68"/>
      <c r="GY531" s="68"/>
      <c r="GZ531" s="9"/>
      <c r="HA531" s="68"/>
      <c r="HB531" s="68"/>
      <c r="HC531" s="68"/>
      <c r="HD531" s="68"/>
      <c r="HE531" s="68"/>
      <c r="HF531" s="68"/>
      <c r="HG531" s="68"/>
      <c r="HH531" s="68"/>
      <c r="HI531" s="68"/>
      <c r="HJ531" s="68"/>
      <c r="HK531" s="68"/>
      <c r="HL531" s="68"/>
      <c r="HM531" s="68"/>
      <c r="HN531" s="68"/>
      <c r="HO531" s="68"/>
      <c r="HP531" s="68"/>
    </row>
    <row r="532" spans="2:224" ht="15.75" thickBot="1" x14ac:dyDescent="0.3">
      <c r="B532">
        <v>208</v>
      </c>
      <c r="C532">
        <v>635</v>
      </c>
      <c r="D532" s="43">
        <v>44022</v>
      </c>
      <c r="E532" t="s">
        <v>593</v>
      </c>
      <c r="F532">
        <v>31992559733</v>
      </c>
      <c r="G532">
        <v>0</v>
      </c>
      <c r="H532">
        <v>0</v>
      </c>
      <c r="I532" t="s">
        <v>509</v>
      </c>
      <c r="J532" t="s">
        <v>20</v>
      </c>
      <c r="K532" t="s">
        <v>97</v>
      </c>
      <c r="L532" t="s">
        <v>509</v>
      </c>
      <c r="M532" t="s">
        <v>2378</v>
      </c>
      <c r="N532" t="s">
        <v>617</v>
      </c>
      <c r="O532" t="s">
        <v>2381</v>
      </c>
      <c r="P532" t="s">
        <v>2483</v>
      </c>
      <c r="R532">
        <v>191.43</v>
      </c>
      <c r="S532">
        <v>10</v>
      </c>
      <c r="T532" t="s">
        <v>2395</v>
      </c>
      <c r="Y532" s="67"/>
      <c r="Z532" s="67"/>
      <c r="AA532" s="67"/>
      <c r="AB532" s="67"/>
      <c r="AC532" s="67"/>
      <c r="AD532" s="67"/>
      <c r="AE532" s="67"/>
      <c r="AF532" s="67"/>
      <c r="AG532" s="67"/>
      <c r="AH532">
        <v>0</v>
      </c>
      <c r="AI532" s="67"/>
      <c r="AJ532" s="67"/>
      <c r="AK532" s="67"/>
      <c r="AL532" s="67"/>
      <c r="AM532" s="67"/>
      <c r="AN532" s="67"/>
      <c r="AO532" s="67"/>
      <c r="AP532" s="67"/>
      <c r="AQ532" s="67"/>
      <c r="AR532" s="67"/>
      <c r="AS532" s="67"/>
      <c r="AT532" s="67"/>
      <c r="AU532">
        <v>0</v>
      </c>
      <c r="AV532" s="67"/>
      <c r="AW532" s="67"/>
      <c r="AX532" s="67"/>
      <c r="AY532" s="67"/>
      <c r="AZ532" s="67"/>
      <c r="BA532" s="67"/>
      <c r="BB532" s="67"/>
      <c r="BC532" s="67"/>
      <c r="BD532" s="67"/>
      <c r="BE532" s="67"/>
      <c r="BF532" s="67"/>
      <c r="BG532" s="67">
        <v>3</v>
      </c>
      <c r="BH532" s="67"/>
      <c r="BI532" s="67"/>
      <c r="BJ532" s="67"/>
      <c r="BK532" s="67"/>
      <c r="BL532" s="67"/>
      <c r="BM532" s="68"/>
      <c r="BN532" s="68"/>
      <c r="BO532" s="68"/>
      <c r="BP532" s="68"/>
      <c r="BQ532" s="68"/>
      <c r="BR532" s="68"/>
      <c r="BS532" s="68"/>
      <c r="BT532" s="68"/>
      <c r="BU532" s="68"/>
      <c r="BV532" s="68"/>
      <c r="BW532" s="68"/>
      <c r="BX532" s="68"/>
      <c r="BY532" s="68"/>
      <c r="BZ532" s="68"/>
      <c r="CA532" s="68"/>
      <c r="CB532" s="68"/>
      <c r="CC532" s="68"/>
      <c r="CD532" s="68"/>
      <c r="CE532" s="68"/>
      <c r="CF532" s="68"/>
      <c r="CG532" s="68"/>
      <c r="CH532" s="68"/>
      <c r="CI532" s="68"/>
      <c r="CJ532" s="68"/>
      <c r="CK532" s="68"/>
      <c r="CL532" s="68"/>
      <c r="CM532" s="68"/>
      <c r="CN532" s="68"/>
      <c r="CO532" s="68"/>
      <c r="CP532" s="68"/>
      <c r="CQ532" s="68"/>
      <c r="CR532" s="68"/>
      <c r="CS532" s="68"/>
      <c r="CT532" s="68"/>
      <c r="CU532" s="68">
        <v>3</v>
      </c>
      <c r="CV532" s="68"/>
      <c r="CW532" s="68"/>
      <c r="CX532" s="68"/>
      <c r="CY532" s="68"/>
      <c r="CZ532" s="68"/>
      <c r="DA532" s="68"/>
      <c r="DB532" s="68"/>
      <c r="DC532" s="68"/>
      <c r="DD532" s="68"/>
      <c r="DE532" s="68"/>
      <c r="DF532" s="68"/>
      <c r="DG532" s="68"/>
      <c r="DH532" s="68"/>
      <c r="DI532" s="68"/>
      <c r="DJ532" s="68"/>
      <c r="DK532" s="68"/>
      <c r="DL532" s="68"/>
      <c r="DM532" s="68"/>
      <c r="DN532" s="68"/>
      <c r="DO532" s="68"/>
      <c r="DP532" s="68"/>
      <c r="DQ532" s="68"/>
      <c r="DR532" s="68"/>
      <c r="DS532" s="68"/>
      <c r="DT532" s="69"/>
      <c r="DU532" s="68"/>
      <c r="DV532" s="68"/>
      <c r="DW532" s="69"/>
      <c r="DX532" s="67"/>
      <c r="DY532" s="67"/>
      <c r="DZ532" s="70"/>
      <c r="EA532" s="68"/>
      <c r="EB532" s="68"/>
      <c r="EC532" s="68"/>
      <c r="ED532" s="68"/>
      <c r="EE532" s="68"/>
      <c r="EF532" s="68"/>
      <c r="EG532" s="69"/>
      <c r="EH532" s="67"/>
      <c r="EI532" s="67"/>
      <c r="EJ532" s="67"/>
      <c r="EK532" s="67"/>
      <c r="EL532" s="67"/>
      <c r="EM532" s="67"/>
      <c r="EN532" s="70"/>
      <c r="EO532" s="67"/>
      <c r="EP532" s="67"/>
      <c r="EQ532" s="67"/>
      <c r="ER532" s="67"/>
      <c r="ES532" s="67"/>
      <c r="ET532" s="67"/>
      <c r="EU532" s="70"/>
      <c r="FI532" s="67"/>
      <c r="FJ532" s="67"/>
      <c r="FK532" s="67"/>
      <c r="FL532" s="67"/>
      <c r="FM532" s="67"/>
      <c r="FN532" s="67"/>
      <c r="FO532" s="67"/>
      <c r="FP532" s="67"/>
      <c r="FQ532" s="67"/>
      <c r="FR532" s="67"/>
      <c r="FS532" s="67"/>
      <c r="FT532" s="67"/>
      <c r="FU532" s="67"/>
      <c r="FV532" s="8"/>
      <c r="FW532" s="68"/>
      <c r="FX532" s="68"/>
      <c r="FY532" s="68"/>
      <c r="FZ532" s="68"/>
      <c r="GA532" s="68"/>
      <c r="GB532" s="68"/>
      <c r="GC532" s="68"/>
      <c r="GD532" s="68"/>
      <c r="GE532" s="68"/>
      <c r="GF532" s="68"/>
      <c r="GG532" s="68"/>
      <c r="GH532" s="68"/>
      <c r="GI532" s="68"/>
      <c r="GJ532" s="68"/>
      <c r="GK532" s="68"/>
      <c r="GL532" s="68"/>
      <c r="GM532" s="68"/>
      <c r="GN532" s="68"/>
      <c r="GO532" s="68"/>
      <c r="GP532" s="68"/>
      <c r="GQ532" s="68"/>
      <c r="GR532" s="68"/>
      <c r="GS532" s="68"/>
      <c r="GT532" s="68"/>
      <c r="GU532" s="68"/>
      <c r="GV532" s="68"/>
      <c r="GW532" s="68"/>
      <c r="GX532" s="68"/>
      <c r="GY532" s="68"/>
      <c r="GZ532" s="9"/>
      <c r="HA532" s="68"/>
      <c r="HB532" s="68"/>
      <c r="HC532" s="68"/>
      <c r="HD532" s="68"/>
      <c r="HE532" s="68"/>
      <c r="HF532" s="68"/>
      <c r="HG532" s="68"/>
      <c r="HH532" s="68"/>
      <c r="HI532" s="68"/>
      <c r="HJ532" s="68"/>
      <c r="HK532" s="68"/>
      <c r="HL532" s="68"/>
      <c r="HM532" s="68"/>
      <c r="HN532" s="68"/>
      <c r="HO532" s="68"/>
      <c r="HP532" s="68"/>
    </row>
    <row r="533" spans="2:224" ht="15.75" thickBot="1" x14ac:dyDescent="0.3">
      <c r="B533">
        <v>182</v>
      </c>
      <c r="C533">
        <v>83</v>
      </c>
      <c r="D533" s="43">
        <v>44016</v>
      </c>
      <c r="E533" t="s">
        <v>2156</v>
      </c>
      <c r="F533">
        <v>31992041204</v>
      </c>
      <c r="G533">
        <v>0</v>
      </c>
      <c r="H533">
        <v>0</v>
      </c>
      <c r="I533" t="s">
        <v>2157</v>
      </c>
      <c r="J533" t="s">
        <v>20</v>
      </c>
      <c r="K533" t="s">
        <v>2158</v>
      </c>
      <c r="L533" t="s">
        <v>2157</v>
      </c>
      <c r="M533" t="s">
        <v>2378</v>
      </c>
      <c r="N533" t="s">
        <v>617</v>
      </c>
      <c r="O533" t="s">
        <v>2381</v>
      </c>
      <c r="P533" t="s">
        <v>2431</v>
      </c>
      <c r="R533">
        <v>158.41999999999999</v>
      </c>
      <c r="S533">
        <v>10</v>
      </c>
      <c r="T533" t="s">
        <v>2395</v>
      </c>
      <c r="Y533" s="67"/>
      <c r="Z533" s="67"/>
      <c r="AA533" s="67"/>
      <c r="AB533" s="67"/>
      <c r="AC533" s="67"/>
      <c r="AD533" s="67"/>
      <c r="AE533" s="67"/>
      <c r="AF533" s="67"/>
      <c r="AG533" s="67"/>
      <c r="AH533">
        <v>1</v>
      </c>
      <c r="AI533" s="67"/>
      <c r="AJ533" s="67"/>
      <c r="AK533" s="67"/>
      <c r="AL533" s="67"/>
      <c r="AM533" s="67"/>
      <c r="AN533" s="67"/>
      <c r="AO533" s="67"/>
      <c r="AP533" s="67"/>
      <c r="AQ533" s="67"/>
      <c r="AR533" s="67"/>
      <c r="AS533" s="67"/>
      <c r="AT533" s="67"/>
      <c r="AU533">
        <v>0</v>
      </c>
      <c r="AV533" s="67"/>
      <c r="AW533" s="67">
        <v>0.58199999999999996</v>
      </c>
      <c r="AX533" s="67"/>
      <c r="AY533" s="67"/>
      <c r="AZ533" s="67"/>
      <c r="BA533" s="67">
        <v>0.90400000000000003</v>
      </c>
      <c r="BB533" s="67"/>
      <c r="BC533" s="67"/>
      <c r="BD533" s="67"/>
      <c r="BE533" s="67"/>
      <c r="BF533" s="67"/>
      <c r="BG533" s="67"/>
      <c r="BH533" s="67"/>
      <c r="BI533" s="67"/>
      <c r="BJ533" s="67"/>
      <c r="BK533" s="67"/>
      <c r="BL533" s="67"/>
      <c r="BM533" s="68"/>
      <c r="BN533" s="68"/>
      <c r="BO533" s="68"/>
      <c r="BP533" s="68"/>
      <c r="BQ533" s="68"/>
      <c r="BR533" s="68"/>
      <c r="BS533" s="68"/>
      <c r="BT533" s="68"/>
      <c r="BU533" s="68"/>
      <c r="BV533" s="68">
        <v>1</v>
      </c>
      <c r="BW533" s="68"/>
      <c r="BX533" s="68"/>
      <c r="BY533" s="68"/>
      <c r="BZ533" s="68"/>
      <c r="CA533" s="68"/>
      <c r="CB533" s="68"/>
      <c r="CC533" s="68"/>
      <c r="CD533" s="68"/>
      <c r="CE533" s="68"/>
      <c r="CF533" s="68"/>
      <c r="CG533" s="68"/>
      <c r="CH533" s="68"/>
      <c r="CI533" s="68"/>
      <c r="CJ533" s="68"/>
      <c r="CK533" s="68">
        <v>1</v>
      </c>
      <c r="CL533" s="68"/>
      <c r="CM533" s="68"/>
      <c r="CN533" s="68"/>
      <c r="CO533" s="68">
        <v>1</v>
      </c>
      <c r="CP533" s="68"/>
      <c r="CQ533" s="68"/>
      <c r="CR533" s="68"/>
      <c r="CS533" s="68"/>
      <c r="CT533" s="68"/>
      <c r="CU533" s="68"/>
      <c r="CV533" s="68"/>
      <c r="CW533" s="68"/>
      <c r="CX533" s="68"/>
      <c r="CY533" s="68"/>
      <c r="CZ533" s="68"/>
      <c r="DA533" s="68">
        <v>1</v>
      </c>
      <c r="DB533" s="68"/>
      <c r="DC533" s="68"/>
      <c r="DD533" s="68"/>
      <c r="DE533" s="68"/>
      <c r="DF533" s="68"/>
      <c r="DG533" s="68"/>
      <c r="DH533" s="68"/>
      <c r="DI533" s="68"/>
      <c r="DJ533" s="68"/>
      <c r="DK533" s="68"/>
      <c r="DL533" s="68"/>
      <c r="DM533" s="68"/>
      <c r="DN533" s="68"/>
      <c r="DO533" s="68"/>
      <c r="DP533" s="68"/>
      <c r="DQ533" s="68"/>
      <c r="DR533" s="68"/>
      <c r="DS533" s="68"/>
      <c r="DT533" s="69"/>
      <c r="DU533" s="68"/>
      <c r="DV533" s="68"/>
      <c r="DW533" s="69"/>
      <c r="DX533" s="67"/>
      <c r="DY533" s="67"/>
      <c r="DZ533" s="70"/>
      <c r="EA533" s="68"/>
      <c r="EB533" s="68"/>
      <c r="EC533" s="68"/>
      <c r="ED533" s="68"/>
      <c r="EE533" s="68"/>
      <c r="EF533" s="68"/>
      <c r="EG533" s="69"/>
      <c r="EH533" s="67"/>
      <c r="EI533" s="67"/>
      <c r="EJ533" s="67"/>
      <c r="EK533" s="67"/>
      <c r="EL533" s="67"/>
      <c r="EM533" s="67"/>
      <c r="EN533" s="70"/>
      <c r="EO533" s="67"/>
      <c r="EP533" s="67"/>
      <c r="EQ533" s="67"/>
      <c r="ER533" s="67"/>
      <c r="ES533" s="67"/>
      <c r="ET533" s="67"/>
      <c r="EU533" s="70"/>
      <c r="FI533" s="67"/>
      <c r="FJ533" s="67"/>
      <c r="FK533" s="67"/>
      <c r="FL533" s="67"/>
      <c r="FM533" s="67"/>
      <c r="FN533" s="67"/>
      <c r="FO533" s="67"/>
      <c r="FP533" s="67"/>
      <c r="FQ533" s="67"/>
      <c r="FR533" s="67"/>
      <c r="FS533" s="67"/>
      <c r="FT533" s="67"/>
      <c r="FU533" s="67"/>
      <c r="FV533" s="8"/>
      <c r="FW533" s="68"/>
      <c r="FX533" s="68"/>
      <c r="FY533" s="68"/>
      <c r="FZ533" s="68"/>
      <c r="GA533" s="68"/>
      <c r="GB533" s="68"/>
      <c r="GC533" s="68"/>
      <c r="GD533" s="68"/>
      <c r="GE533" s="68"/>
      <c r="GF533" s="68"/>
      <c r="GG533" s="68"/>
      <c r="GH533" s="68"/>
      <c r="GI533" s="68"/>
      <c r="GJ533" s="68"/>
      <c r="GK533" s="68"/>
      <c r="GL533" s="68"/>
      <c r="GM533" s="68"/>
      <c r="GN533" s="68"/>
      <c r="GO533" s="68"/>
      <c r="GP533" s="68"/>
      <c r="GQ533" s="68"/>
      <c r="GR533" s="68"/>
      <c r="GS533" s="68"/>
      <c r="GT533" s="68"/>
      <c r="GU533" s="68"/>
      <c r="GV533" s="68"/>
      <c r="GW533" s="68"/>
      <c r="GX533" s="68"/>
      <c r="GY533" s="68"/>
      <c r="GZ533" s="9"/>
      <c r="HA533" s="68"/>
      <c r="HB533" s="68"/>
      <c r="HC533" s="68"/>
      <c r="HD533" s="68"/>
      <c r="HE533" s="68"/>
      <c r="HF533" s="68"/>
      <c r="HG533" s="68"/>
      <c r="HH533" s="68"/>
      <c r="HI533" s="68"/>
      <c r="HJ533" s="68"/>
      <c r="HK533" s="68"/>
      <c r="HL533" s="68"/>
      <c r="HM533" s="68"/>
      <c r="HN533" s="68"/>
      <c r="HO533" s="68"/>
      <c r="HP533" s="68"/>
    </row>
    <row r="534" spans="2:224" ht="15.75" thickBot="1" x14ac:dyDescent="0.3">
      <c r="B534">
        <v>178</v>
      </c>
      <c r="C534">
        <v>571</v>
      </c>
      <c r="D534" s="43">
        <v>44016</v>
      </c>
      <c r="E534" t="s">
        <v>756</v>
      </c>
      <c r="F534">
        <v>31999626359</v>
      </c>
      <c r="G534">
        <v>0</v>
      </c>
      <c r="H534">
        <v>0</v>
      </c>
      <c r="I534" t="s">
        <v>757</v>
      </c>
      <c r="J534" t="s">
        <v>20</v>
      </c>
      <c r="K534" t="s">
        <v>698</v>
      </c>
      <c r="L534" t="s">
        <v>757</v>
      </c>
      <c r="M534" t="s">
        <v>2378</v>
      </c>
      <c r="N534" t="s">
        <v>2379</v>
      </c>
      <c r="O534" t="s">
        <v>2381</v>
      </c>
      <c r="P534" t="s">
        <v>2431</v>
      </c>
      <c r="R534">
        <v>166.35</v>
      </c>
      <c r="S534">
        <v>10</v>
      </c>
      <c r="T534" t="s">
        <v>2669</v>
      </c>
      <c r="V534" t="s">
        <v>2644</v>
      </c>
      <c r="Y534" s="67"/>
      <c r="Z534" s="67"/>
      <c r="AA534" s="67"/>
      <c r="AB534" s="67"/>
      <c r="AC534" s="67"/>
      <c r="AD534" s="67">
        <v>1</v>
      </c>
      <c r="AE534" s="67"/>
      <c r="AF534" s="67"/>
      <c r="AG534" s="67">
        <v>2</v>
      </c>
      <c r="AH534">
        <v>2</v>
      </c>
      <c r="AI534" s="67"/>
      <c r="AJ534" s="67"/>
      <c r="AK534" s="67"/>
      <c r="AL534" s="67"/>
      <c r="AM534" s="67"/>
      <c r="AN534" s="67"/>
      <c r="AO534" s="67"/>
      <c r="AP534" s="67"/>
      <c r="AQ534" s="67"/>
      <c r="AR534" s="67"/>
      <c r="AS534" s="67"/>
      <c r="AT534" s="67"/>
      <c r="AU534">
        <v>0</v>
      </c>
      <c r="AV534" s="67">
        <v>0.92200000000000004</v>
      </c>
      <c r="AW534" s="67"/>
      <c r="AX534" s="67"/>
      <c r="AY534" s="67"/>
      <c r="AZ534" s="67"/>
      <c r="BA534" s="67"/>
      <c r="BB534" s="67"/>
      <c r="BC534" s="67"/>
      <c r="BD534" s="67"/>
      <c r="BE534" s="67"/>
      <c r="BF534" s="67"/>
      <c r="BG534" s="67"/>
      <c r="BH534" s="67"/>
      <c r="BI534" s="67"/>
      <c r="BJ534" s="67"/>
      <c r="BK534" s="67"/>
      <c r="BL534" s="67"/>
      <c r="BM534" s="68"/>
      <c r="BN534" s="68"/>
      <c r="BO534" s="68"/>
      <c r="BP534" s="68"/>
      <c r="BQ534" s="68"/>
      <c r="BR534" s="68">
        <v>2</v>
      </c>
      <c r="BS534" s="68"/>
      <c r="BT534" s="68"/>
      <c r="BU534" s="68">
        <v>2</v>
      </c>
      <c r="BV534" s="68">
        <v>2</v>
      </c>
      <c r="BW534" s="68"/>
      <c r="BX534" s="68"/>
      <c r="BY534" s="68"/>
      <c r="BZ534" s="68"/>
      <c r="CA534" s="68"/>
      <c r="CB534" s="68"/>
      <c r="CC534" s="68"/>
      <c r="CD534" s="68"/>
      <c r="CE534" s="68"/>
      <c r="CF534" s="68"/>
      <c r="CG534" s="68"/>
      <c r="CH534" s="68"/>
      <c r="CI534" s="68"/>
      <c r="CJ534" s="68">
        <v>1</v>
      </c>
      <c r="CK534" s="68"/>
      <c r="CL534" s="68"/>
      <c r="CM534" s="68"/>
      <c r="CN534" s="68"/>
      <c r="CO534" s="68"/>
      <c r="CP534" s="68"/>
      <c r="CQ534" s="68"/>
      <c r="CR534" s="68"/>
      <c r="CS534" s="68"/>
      <c r="CT534" s="68"/>
      <c r="CU534" s="68"/>
      <c r="CV534" s="68"/>
      <c r="CW534" s="68"/>
      <c r="CX534" s="68"/>
      <c r="CY534" s="68"/>
      <c r="CZ534" s="68"/>
      <c r="DA534" s="68"/>
      <c r="DB534" s="68"/>
      <c r="DC534" s="68"/>
      <c r="DD534" s="68"/>
      <c r="DE534" s="68"/>
      <c r="DF534" s="68"/>
      <c r="DG534" s="68"/>
      <c r="DH534" s="68"/>
      <c r="DI534" s="68"/>
      <c r="DJ534" s="68"/>
      <c r="DK534" s="68"/>
      <c r="DL534" s="68"/>
      <c r="DM534" s="68"/>
      <c r="DN534" s="68"/>
      <c r="DO534" s="68"/>
      <c r="DP534" s="68"/>
      <c r="DQ534" s="68"/>
      <c r="DR534" s="68"/>
      <c r="DS534" s="68"/>
      <c r="DT534" s="69"/>
      <c r="DU534" s="68"/>
      <c r="DV534" s="68"/>
      <c r="DW534" s="69"/>
      <c r="DX534" s="67"/>
      <c r="DY534" s="67"/>
      <c r="DZ534" s="70"/>
      <c r="EA534" s="68"/>
      <c r="EB534" s="68"/>
      <c r="EC534" s="68"/>
      <c r="ED534" s="68"/>
      <c r="EE534" s="68"/>
      <c r="EF534" s="68"/>
      <c r="EG534" s="69"/>
      <c r="EH534" s="67"/>
      <c r="EI534" s="67"/>
      <c r="EJ534" s="67"/>
      <c r="EK534" s="67"/>
      <c r="EL534" s="67"/>
      <c r="EM534" s="67"/>
      <c r="EN534" s="70"/>
      <c r="EO534" s="67"/>
      <c r="EP534" s="67"/>
      <c r="EQ534" s="67"/>
      <c r="ER534" s="67"/>
      <c r="ES534" s="67"/>
      <c r="ET534" s="67"/>
      <c r="EU534" s="70"/>
      <c r="FI534" s="67"/>
      <c r="FJ534" s="67"/>
      <c r="FK534" s="67"/>
      <c r="FL534" s="67"/>
      <c r="FM534" s="67"/>
      <c r="FN534" s="67"/>
      <c r="FO534" s="67"/>
      <c r="FP534" s="67"/>
      <c r="FQ534" s="67"/>
      <c r="FR534" s="67"/>
      <c r="FS534" s="67"/>
      <c r="FT534" s="67"/>
      <c r="FU534" s="67"/>
      <c r="FV534" s="8"/>
      <c r="FW534" s="68"/>
      <c r="FX534" s="68"/>
      <c r="FY534" s="68"/>
      <c r="FZ534" s="68"/>
      <c r="GA534" s="68"/>
      <c r="GB534" s="68"/>
      <c r="GC534" s="68"/>
      <c r="GD534" s="68"/>
      <c r="GE534" s="68"/>
      <c r="GF534" s="68"/>
      <c r="GG534" s="68"/>
      <c r="GH534" s="68"/>
      <c r="GI534" s="68"/>
      <c r="GJ534" s="68"/>
      <c r="GK534" s="68"/>
      <c r="GL534" s="68"/>
      <c r="GM534" s="68"/>
      <c r="GN534" s="68"/>
      <c r="GO534" s="68"/>
      <c r="GP534" s="68"/>
      <c r="GQ534" s="68"/>
      <c r="GR534" s="68"/>
      <c r="GS534" s="68"/>
      <c r="GT534" s="68"/>
      <c r="GU534" s="68"/>
      <c r="GV534" s="68"/>
      <c r="GW534" s="68"/>
      <c r="GX534" s="68"/>
      <c r="GY534" s="68"/>
      <c r="GZ534" s="9"/>
      <c r="HA534" s="68"/>
      <c r="HB534" s="68"/>
      <c r="HC534" s="68"/>
      <c r="HD534" s="68"/>
      <c r="HE534" s="68"/>
      <c r="HF534" s="68"/>
      <c r="HG534" s="68"/>
      <c r="HH534" s="68"/>
      <c r="HI534" s="68"/>
      <c r="HJ534" s="68"/>
      <c r="HK534" s="68"/>
      <c r="HL534" s="68"/>
      <c r="HM534" s="68"/>
      <c r="HN534" s="68"/>
      <c r="HO534" s="68"/>
      <c r="HP534" s="68"/>
    </row>
    <row r="535" spans="2:224" ht="15.75" thickBot="1" x14ac:dyDescent="0.3">
      <c r="B535">
        <v>167</v>
      </c>
      <c r="C535">
        <v>474</v>
      </c>
      <c r="D535" s="43">
        <v>44015</v>
      </c>
      <c r="E535" t="s">
        <v>989</v>
      </c>
      <c r="F535">
        <v>31997772044</v>
      </c>
      <c r="G535">
        <v>0</v>
      </c>
      <c r="H535">
        <v>0</v>
      </c>
      <c r="I535" t="s">
        <v>990</v>
      </c>
      <c r="J535" t="s">
        <v>20</v>
      </c>
      <c r="K535" t="s">
        <v>139</v>
      </c>
      <c r="L535" t="s">
        <v>2690</v>
      </c>
      <c r="M535" t="s">
        <v>2378</v>
      </c>
      <c r="N535" t="s">
        <v>2378</v>
      </c>
      <c r="O535" t="s">
        <v>2381</v>
      </c>
      <c r="P535">
        <v>15</v>
      </c>
      <c r="R535">
        <v>219.9</v>
      </c>
      <c r="S535">
        <v>10</v>
      </c>
      <c r="T535" t="s">
        <v>2395</v>
      </c>
      <c r="U535">
        <v>10</v>
      </c>
      <c r="Y535" s="67">
        <v>1.034</v>
      </c>
      <c r="Z535" s="67"/>
      <c r="AA535" s="67"/>
      <c r="AB535" s="67">
        <v>0.88</v>
      </c>
      <c r="AC535" s="67">
        <v>0.80600000000000005</v>
      </c>
      <c r="AD535" s="67">
        <v>1</v>
      </c>
      <c r="AE535" s="67">
        <v>1</v>
      </c>
      <c r="AF535" s="67"/>
      <c r="AG535" s="67">
        <v>1</v>
      </c>
      <c r="AH535">
        <v>1</v>
      </c>
      <c r="AI535" s="67"/>
      <c r="AJ535" s="67"/>
      <c r="AK535" s="67"/>
      <c r="AL535" s="67"/>
      <c r="AM535" s="67"/>
      <c r="AN535" s="67"/>
      <c r="AO535" s="67"/>
      <c r="AP535" s="67"/>
      <c r="AQ535" s="67"/>
      <c r="AR535" s="67"/>
      <c r="AS535" s="67"/>
      <c r="AT535" s="67"/>
      <c r="AU535">
        <v>0</v>
      </c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  <c r="BF535" s="67"/>
      <c r="BG535" s="67"/>
      <c r="BH535" s="67"/>
      <c r="BI535" s="67"/>
      <c r="BJ535" s="67"/>
      <c r="BK535" s="67"/>
      <c r="BL535" s="67"/>
      <c r="BM535" s="68">
        <v>1</v>
      </c>
      <c r="BN535" s="68"/>
      <c r="BO535" s="68"/>
      <c r="BP535" s="68">
        <v>1</v>
      </c>
      <c r="BQ535" s="68">
        <v>1</v>
      </c>
      <c r="BR535" s="68">
        <v>2</v>
      </c>
      <c r="BS535" s="68">
        <v>2</v>
      </c>
      <c r="BT535" s="68"/>
      <c r="BU535" s="68">
        <v>1</v>
      </c>
      <c r="BV535" s="68">
        <v>1</v>
      </c>
      <c r="BW535" s="68"/>
      <c r="BX535" s="68"/>
      <c r="BY535" s="68"/>
      <c r="BZ535" s="68"/>
      <c r="CA535" s="68"/>
      <c r="CB535" s="68"/>
      <c r="CC535" s="68"/>
      <c r="CD535" s="68"/>
      <c r="CE535" s="68"/>
      <c r="CF535" s="68"/>
      <c r="CG535" s="68"/>
      <c r="CH535" s="68"/>
      <c r="CI535" s="68"/>
      <c r="CJ535" s="68"/>
      <c r="CK535" s="68"/>
      <c r="CL535" s="68"/>
      <c r="CM535" s="68"/>
      <c r="CN535" s="68"/>
      <c r="CO535" s="68"/>
      <c r="CP535" s="68"/>
      <c r="CQ535" s="68"/>
      <c r="CR535" s="68"/>
      <c r="CS535" s="68"/>
      <c r="CT535" s="68"/>
      <c r="CU535" s="68"/>
      <c r="CV535" s="68"/>
      <c r="CW535" s="68"/>
      <c r="CX535" s="68"/>
      <c r="CY535" s="68"/>
      <c r="CZ535" s="68"/>
      <c r="DA535" s="68">
        <v>1</v>
      </c>
      <c r="DB535" s="68">
        <v>1</v>
      </c>
      <c r="DC535" s="68"/>
      <c r="DD535" s="68"/>
      <c r="DE535" s="68"/>
      <c r="DF535" s="68"/>
      <c r="DG535" s="68"/>
      <c r="DH535" s="68"/>
      <c r="DI535" s="68"/>
      <c r="DJ535" s="68"/>
      <c r="DK535" s="68"/>
      <c r="DL535" s="68"/>
      <c r="DM535" s="68"/>
      <c r="DN535" s="68"/>
      <c r="DO535" s="68"/>
      <c r="DP535" s="68"/>
      <c r="DQ535" s="68"/>
      <c r="DR535" s="68"/>
      <c r="DS535" s="68"/>
      <c r="DT535" s="69"/>
      <c r="DU535" s="68"/>
      <c r="DV535" s="68"/>
      <c r="DW535" s="69"/>
      <c r="DX535" s="67"/>
      <c r="DY535" s="67"/>
      <c r="DZ535" s="70"/>
      <c r="EA535" s="68"/>
      <c r="EB535" s="68"/>
      <c r="EC535" s="68"/>
      <c r="ED535" s="68"/>
      <c r="EE535" s="68"/>
      <c r="EF535" s="68"/>
      <c r="EG535" s="69"/>
      <c r="EH535" s="67"/>
      <c r="EI535" s="67"/>
      <c r="EJ535" s="67"/>
      <c r="EK535" s="67"/>
      <c r="EL535" s="67"/>
      <c r="EM535" s="67"/>
      <c r="EN535" s="70"/>
      <c r="EO535" s="67"/>
      <c r="EP535" s="67"/>
      <c r="EQ535" s="67"/>
      <c r="ER535" s="67"/>
      <c r="ES535" s="67"/>
      <c r="ET535" s="67"/>
      <c r="EU535" s="70"/>
      <c r="FI535" s="67"/>
      <c r="FJ535" s="67"/>
      <c r="FK535" s="67"/>
      <c r="FL535" s="67"/>
      <c r="FM535" s="67"/>
      <c r="FN535" s="67"/>
      <c r="FO535" s="67"/>
      <c r="FP535" s="67"/>
      <c r="FQ535" s="67"/>
      <c r="FR535" s="67"/>
      <c r="FS535" s="67"/>
      <c r="FT535" s="67"/>
      <c r="FU535" s="67"/>
      <c r="FV535" s="8"/>
      <c r="FW535" s="68"/>
      <c r="FX535" s="68"/>
      <c r="FY535" s="68"/>
      <c r="FZ535" s="68"/>
      <c r="GA535" s="68"/>
      <c r="GB535" s="68"/>
      <c r="GC535" s="68"/>
      <c r="GD535" s="68"/>
      <c r="GE535" s="68"/>
      <c r="GF535" s="68"/>
      <c r="GG535" s="68"/>
      <c r="GH535" s="68"/>
      <c r="GI535" s="68"/>
      <c r="GJ535" s="68"/>
      <c r="GK535" s="68"/>
      <c r="GL535" s="68"/>
      <c r="GM535" s="68"/>
      <c r="GN535" s="68"/>
      <c r="GO535" s="68"/>
      <c r="GP535" s="68"/>
      <c r="GQ535" s="68"/>
      <c r="GR535" s="68"/>
      <c r="GS535" s="68"/>
      <c r="GT535" s="68"/>
      <c r="GU535" s="68"/>
      <c r="GV535" s="68"/>
      <c r="GW535" s="68"/>
      <c r="GX535" s="68"/>
      <c r="GY535" s="68"/>
      <c r="GZ535" s="9"/>
      <c r="HA535" s="68"/>
      <c r="HB535" s="68"/>
      <c r="HC535" s="68"/>
      <c r="HD535" s="68"/>
      <c r="HE535" s="68"/>
      <c r="HF535" s="68"/>
      <c r="HG535" s="68"/>
      <c r="HH535" s="68"/>
      <c r="HI535" s="68"/>
      <c r="HJ535" s="68"/>
      <c r="HK535" s="68"/>
      <c r="HL535" s="68"/>
      <c r="HM535" s="68"/>
      <c r="HN535" s="68"/>
      <c r="HO535" s="68"/>
      <c r="HP535" s="68"/>
    </row>
    <row r="536" spans="2:224" ht="15.75" thickBot="1" x14ac:dyDescent="0.3">
      <c r="B536">
        <v>155</v>
      </c>
      <c r="C536">
        <v>70</v>
      </c>
      <c r="D536" s="43">
        <v>44015</v>
      </c>
      <c r="E536" t="s">
        <v>2193</v>
      </c>
      <c r="F536">
        <v>31991138888</v>
      </c>
      <c r="G536" t="s">
        <v>2194</v>
      </c>
      <c r="H536">
        <v>0</v>
      </c>
      <c r="I536" t="s">
        <v>2195</v>
      </c>
      <c r="J536" t="s">
        <v>20</v>
      </c>
      <c r="K536" t="s">
        <v>164</v>
      </c>
      <c r="L536" t="s">
        <v>2195</v>
      </c>
      <c r="M536" t="s">
        <v>2378</v>
      </c>
      <c r="N536" t="s">
        <v>617</v>
      </c>
      <c r="O536" t="s">
        <v>2381</v>
      </c>
      <c r="P536" t="s">
        <v>2431</v>
      </c>
      <c r="R536">
        <v>403.59</v>
      </c>
      <c r="S536">
        <v>10</v>
      </c>
      <c r="T536" t="s">
        <v>2395</v>
      </c>
      <c r="U536">
        <v>10</v>
      </c>
      <c r="Y536" s="67"/>
      <c r="Z536" s="67"/>
      <c r="AA536" s="67"/>
      <c r="AB536" s="67"/>
      <c r="AC536" s="67"/>
      <c r="AD536" s="67"/>
      <c r="AE536" s="67"/>
      <c r="AF536" s="67"/>
      <c r="AG536" s="67">
        <v>1</v>
      </c>
      <c r="AH536">
        <v>1</v>
      </c>
      <c r="AI536" s="67"/>
      <c r="AJ536" s="67"/>
      <c r="AK536" s="67"/>
      <c r="AL536" s="67"/>
      <c r="AM536" s="67"/>
      <c r="AN536" s="67"/>
      <c r="AO536" s="67"/>
      <c r="AP536" s="67"/>
      <c r="AQ536" s="67"/>
      <c r="AR536" s="67"/>
      <c r="AS536" s="67"/>
      <c r="AT536" s="67"/>
      <c r="AU536">
        <v>0</v>
      </c>
      <c r="AV536" s="67">
        <v>0.94799999999999995</v>
      </c>
      <c r="AW536" s="67"/>
      <c r="AX536" s="67">
        <v>0.98399999999999999</v>
      </c>
      <c r="AY536" s="67"/>
      <c r="AZ536" s="67">
        <v>0.57399999999999995</v>
      </c>
      <c r="BA536" s="67">
        <v>0.91600000000000004</v>
      </c>
      <c r="BB536" s="67">
        <v>0.4</v>
      </c>
      <c r="BC536" s="67"/>
      <c r="BD536" s="67">
        <v>0.46</v>
      </c>
      <c r="BE536" s="67">
        <v>0.5</v>
      </c>
      <c r="BF536" s="67"/>
      <c r="BG536" s="67"/>
      <c r="BH536" s="67"/>
      <c r="BI536" s="67"/>
      <c r="BJ536" s="67"/>
      <c r="BK536" s="67"/>
      <c r="BL536" s="67"/>
      <c r="BM536" s="68"/>
      <c r="BN536" s="68"/>
      <c r="BO536" s="68"/>
      <c r="BP536" s="68"/>
      <c r="BQ536" s="68"/>
      <c r="BR536" s="68"/>
      <c r="BS536" s="68"/>
      <c r="BT536" s="68"/>
      <c r="BU536" s="68">
        <v>1</v>
      </c>
      <c r="BV536" s="68">
        <v>1</v>
      </c>
      <c r="BW536" s="68"/>
      <c r="BX536" s="68"/>
      <c r="BY536" s="68"/>
      <c r="BZ536" s="68"/>
      <c r="CA536" s="68"/>
      <c r="CB536" s="68"/>
      <c r="CC536" s="68"/>
      <c r="CD536" s="68"/>
      <c r="CE536" s="68"/>
      <c r="CF536" s="68"/>
      <c r="CG536" s="68"/>
      <c r="CH536" s="68"/>
      <c r="CI536" s="68"/>
      <c r="CJ536" s="68">
        <v>1</v>
      </c>
      <c r="CK536" s="68"/>
      <c r="CL536" s="68">
        <v>1</v>
      </c>
      <c r="CM536" s="68"/>
      <c r="CN536" s="68">
        <v>1</v>
      </c>
      <c r="CO536" s="68">
        <v>1</v>
      </c>
      <c r="CP536" s="68">
        <v>1</v>
      </c>
      <c r="CQ536" s="68"/>
      <c r="CR536" s="68">
        <v>1</v>
      </c>
      <c r="CS536" s="68">
        <v>1</v>
      </c>
      <c r="CT536" s="68"/>
      <c r="CU536" s="68"/>
      <c r="CV536" s="68"/>
      <c r="CW536" s="68"/>
      <c r="CX536" s="68"/>
      <c r="CY536" s="68"/>
      <c r="CZ536" s="68"/>
      <c r="DA536" s="68"/>
      <c r="DB536" s="68"/>
      <c r="DC536" s="68"/>
      <c r="DD536" s="68"/>
      <c r="DE536" s="68"/>
      <c r="DF536" s="68"/>
      <c r="DG536" s="68"/>
      <c r="DH536" s="68"/>
      <c r="DI536" s="68"/>
      <c r="DJ536" s="68"/>
      <c r="DK536" s="68"/>
      <c r="DL536" s="68"/>
      <c r="DM536" s="68"/>
      <c r="DN536" s="68"/>
      <c r="DO536" s="68"/>
      <c r="DP536" s="68"/>
      <c r="DQ536" s="68"/>
      <c r="DR536" s="68"/>
      <c r="DS536" s="68"/>
      <c r="DT536" s="69"/>
      <c r="DU536" s="68"/>
      <c r="DV536" s="68"/>
      <c r="DW536" s="69"/>
      <c r="DX536" s="67"/>
      <c r="DY536" s="67"/>
      <c r="DZ536" s="70"/>
      <c r="EA536" s="68"/>
      <c r="EB536" s="68"/>
      <c r="EC536" s="68"/>
      <c r="ED536" s="68"/>
      <c r="EE536" s="68"/>
      <c r="EF536" s="68"/>
      <c r="EG536" s="69"/>
      <c r="EH536" s="67"/>
      <c r="EI536" s="67"/>
      <c r="EJ536" s="67"/>
      <c r="EK536" s="67"/>
      <c r="EL536" s="67"/>
      <c r="EM536" s="67"/>
      <c r="EN536" s="70"/>
      <c r="EO536" s="67"/>
      <c r="EP536" s="67"/>
      <c r="EQ536" s="67"/>
      <c r="ER536" s="67"/>
      <c r="ES536" s="67"/>
      <c r="ET536" s="67"/>
      <c r="EU536" s="70"/>
      <c r="FI536" s="67"/>
      <c r="FJ536" s="67"/>
      <c r="FK536" s="67"/>
      <c r="FL536" s="67"/>
      <c r="FM536" s="67"/>
      <c r="FN536" s="67"/>
      <c r="FO536" s="67"/>
      <c r="FP536" s="67"/>
      <c r="FQ536" s="67"/>
      <c r="FR536" s="67"/>
      <c r="FS536" s="67"/>
      <c r="FT536" s="67"/>
      <c r="FU536" s="67"/>
      <c r="FV536" s="8"/>
      <c r="FW536" s="68"/>
      <c r="FX536" s="68"/>
      <c r="FY536" s="68"/>
      <c r="FZ536" s="68"/>
      <c r="GA536" s="68"/>
      <c r="GB536" s="68"/>
      <c r="GC536" s="68"/>
      <c r="GD536" s="68"/>
      <c r="GE536" s="68"/>
      <c r="GF536" s="68"/>
      <c r="GG536" s="68"/>
      <c r="GH536" s="68"/>
      <c r="GI536" s="68"/>
      <c r="GJ536" s="68"/>
      <c r="GK536" s="68"/>
      <c r="GL536" s="68"/>
      <c r="GM536" s="68"/>
      <c r="GN536" s="68"/>
      <c r="GO536" s="68"/>
      <c r="GP536" s="68"/>
      <c r="GQ536" s="68"/>
      <c r="GR536" s="68"/>
      <c r="GS536" s="68"/>
      <c r="GT536" s="68"/>
      <c r="GU536" s="68"/>
      <c r="GV536" s="68"/>
      <c r="GW536" s="68"/>
      <c r="GX536" s="68"/>
      <c r="GY536" s="68"/>
      <c r="GZ536" s="9"/>
      <c r="HA536" s="68"/>
      <c r="HB536" s="68"/>
      <c r="HC536" s="68"/>
      <c r="HD536" s="68"/>
      <c r="HE536" s="68"/>
      <c r="HF536" s="68"/>
      <c r="HG536" s="68"/>
      <c r="HH536" s="68"/>
      <c r="HI536" s="68"/>
      <c r="HJ536" s="68"/>
      <c r="HK536" s="68"/>
      <c r="HL536" s="68"/>
      <c r="HM536" s="68"/>
      <c r="HN536" s="68"/>
      <c r="HO536" s="68"/>
      <c r="HP536" s="68"/>
    </row>
    <row r="537" spans="2:224" ht="15.75" thickBot="1" x14ac:dyDescent="0.3">
      <c r="B537">
        <v>151</v>
      </c>
      <c r="C537">
        <v>615</v>
      </c>
      <c r="D537" s="43">
        <v>44013</v>
      </c>
      <c r="E537" t="s">
        <v>644</v>
      </c>
      <c r="F537">
        <v>31993011164</v>
      </c>
      <c r="G537" t="s">
        <v>645</v>
      </c>
      <c r="H537">
        <v>0</v>
      </c>
      <c r="I537" t="s">
        <v>646</v>
      </c>
      <c r="J537" t="s">
        <v>20</v>
      </c>
      <c r="K537" t="s">
        <v>298</v>
      </c>
      <c r="L537" t="s">
        <v>646</v>
      </c>
      <c r="M537" t="s">
        <v>2378</v>
      </c>
      <c r="N537" t="s">
        <v>2379</v>
      </c>
      <c r="O537" t="s">
        <v>2381</v>
      </c>
      <c r="P537" t="s">
        <v>2431</v>
      </c>
      <c r="R537">
        <v>152.96</v>
      </c>
      <c r="S537">
        <v>10</v>
      </c>
      <c r="T537" t="s">
        <v>2395</v>
      </c>
      <c r="V537" t="s">
        <v>2644</v>
      </c>
      <c r="Y537" s="67"/>
      <c r="Z537" s="67"/>
      <c r="AA537" s="67"/>
      <c r="AB537" s="67"/>
      <c r="AC537" s="67"/>
      <c r="AD537" s="67">
        <v>0.5</v>
      </c>
      <c r="AE537" s="67"/>
      <c r="AF537" s="67"/>
      <c r="AG537" s="67">
        <v>1</v>
      </c>
      <c r="AH537">
        <v>0</v>
      </c>
      <c r="AI537" s="67"/>
      <c r="AJ537" s="67"/>
      <c r="AK537" s="67"/>
      <c r="AL537" s="67">
        <v>1</v>
      </c>
      <c r="AM537" s="67"/>
      <c r="AN537" s="67"/>
      <c r="AO537" s="67"/>
      <c r="AP537" s="67"/>
      <c r="AQ537" s="67"/>
      <c r="AR537" s="67"/>
      <c r="AS537" s="67"/>
      <c r="AT537" s="67"/>
      <c r="AU537">
        <v>0</v>
      </c>
      <c r="AV537" s="67"/>
      <c r="AW537" s="67">
        <v>0.69199999999999995</v>
      </c>
      <c r="AX537" s="67"/>
      <c r="AY537" s="67"/>
      <c r="AZ537" s="67">
        <v>0.5</v>
      </c>
      <c r="BA537" s="67"/>
      <c r="BB537" s="67"/>
      <c r="BC537" s="67"/>
      <c r="BD537" s="67"/>
      <c r="BE537" s="67"/>
      <c r="BF537" s="67"/>
      <c r="BG537" s="67"/>
      <c r="BH537" s="67"/>
      <c r="BI537" s="67"/>
      <c r="BJ537" s="67"/>
      <c r="BK537" s="67"/>
      <c r="BL537" s="67"/>
      <c r="BM537" s="68"/>
      <c r="BN537" s="68"/>
      <c r="BO537" s="68"/>
      <c r="BP537" s="68"/>
      <c r="BQ537" s="68"/>
      <c r="BR537" s="68">
        <v>1</v>
      </c>
      <c r="BS537" s="68"/>
      <c r="BT537" s="68"/>
      <c r="BU537" s="68">
        <v>1</v>
      </c>
      <c r="BV537" s="68"/>
      <c r="BW537" s="68"/>
      <c r="BX537" s="68"/>
      <c r="BY537" s="68"/>
      <c r="BZ537" s="68">
        <v>2</v>
      </c>
      <c r="CA537" s="68"/>
      <c r="CB537" s="68"/>
      <c r="CC537" s="68"/>
      <c r="CD537" s="68"/>
      <c r="CE537" s="68"/>
      <c r="CF537" s="68"/>
      <c r="CG537" s="68"/>
      <c r="CH537" s="68"/>
      <c r="CI537" s="68"/>
      <c r="CJ537" s="68"/>
      <c r="CK537" s="68">
        <v>1</v>
      </c>
      <c r="CL537" s="68"/>
      <c r="CM537" s="68"/>
      <c r="CN537" s="68">
        <v>1</v>
      </c>
      <c r="CO537" s="68"/>
      <c r="CP537" s="68"/>
      <c r="CQ537" s="68"/>
      <c r="CR537" s="68"/>
      <c r="CS537" s="68"/>
      <c r="CT537" s="68"/>
      <c r="CU537" s="68"/>
      <c r="CV537" s="68"/>
      <c r="CW537" s="68"/>
      <c r="CX537" s="68"/>
      <c r="CY537" s="68"/>
      <c r="CZ537" s="68"/>
      <c r="DA537" s="68"/>
      <c r="DB537" s="68"/>
      <c r="DC537" s="68"/>
      <c r="DD537" s="68"/>
      <c r="DE537" s="68"/>
      <c r="DF537" s="68"/>
      <c r="DG537" s="68"/>
      <c r="DH537" s="68"/>
      <c r="DI537" s="68"/>
      <c r="DJ537" s="68"/>
      <c r="DK537" s="68"/>
      <c r="DL537" s="68"/>
      <c r="DM537" s="68"/>
      <c r="DN537" s="68"/>
      <c r="DO537" s="68"/>
      <c r="DP537" s="68"/>
      <c r="DQ537" s="68"/>
      <c r="DR537" s="68"/>
      <c r="DS537" s="68"/>
      <c r="DT537" s="69"/>
      <c r="DU537" s="68"/>
      <c r="DV537" s="68"/>
      <c r="DW537" s="69"/>
      <c r="DX537" s="67"/>
      <c r="DY537" s="67"/>
      <c r="DZ537" s="70"/>
      <c r="EA537" s="68"/>
      <c r="EB537" s="68"/>
      <c r="EC537" s="68"/>
      <c r="ED537" s="68"/>
      <c r="EE537" s="68"/>
      <c r="EF537" s="68"/>
      <c r="EG537" s="69"/>
      <c r="EH537" s="67"/>
      <c r="EI537" s="67"/>
      <c r="EJ537" s="67"/>
      <c r="EK537" s="67"/>
      <c r="EL537" s="67"/>
      <c r="EM537" s="67"/>
      <c r="EN537" s="70"/>
      <c r="EO537" s="67"/>
      <c r="EP537" s="67"/>
      <c r="EQ537" s="67"/>
      <c r="ER537" s="67"/>
      <c r="ES537" s="67"/>
      <c r="ET537" s="67"/>
      <c r="EU537" s="70"/>
      <c r="FI537" s="67"/>
      <c r="FJ537" s="67"/>
      <c r="FK537" s="67"/>
      <c r="FL537" s="67"/>
      <c r="FM537" s="67"/>
      <c r="FN537" s="67"/>
      <c r="FO537" s="67"/>
      <c r="FP537" s="67"/>
      <c r="FQ537" s="67"/>
      <c r="FR537" s="67"/>
      <c r="FS537" s="67"/>
      <c r="FT537" s="67"/>
      <c r="FU537" s="67"/>
      <c r="FV537" s="8"/>
      <c r="FW537" s="68"/>
      <c r="FX537" s="68"/>
      <c r="FY537" s="68"/>
      <c r="FZ537" s="68"/>
      <c r="GA537" s="68"/>
      <c r="GB537" s="68"/>
      <c r="GC537" s="68"/>
      <c r="GD537" s="68"/>
      <c r="GE537" s="68"/>
      <c r="GF537" s="68"/>
      <c r="GG537" s="68"/>
      <c r="GH537" s="68"/>
      <c r="GI537" s="68"/>
      <c r="GJ537" s="68"/>
      <c r="GK537" s="68"/>
      <c r="GL537" s="68"/>
      <c r="GM537" s="68"/>
      <c r="GN537" s="68"/>
      <c r="GO537" s="68"/>
      <c r="GP537" s="68"/>
      <c r="GQ537" s="68"/>
      <c r="GR537" s="68"/>
      <c r="GS537" s="68"/>
      <c r="GT537" s="68"/>
      <c r="GU537" s="68"/>
      <c r="GV537" s="68"/>
      <c r="GW537" s="68"/>
      <c r="GX537" s="68"/>
      <c r="GY537" s="68"/>
      <c r="GZ537" s="9"/>
      <c r="HA537" s="68"/>
      <c r="HB537" s="68"/>
      <c r="HC537" s="68"/>
      <c r="HD537" s="68"/>
      <c r="HE537" s="68"/>
      <c r="HF537" s="68"/>
      <c r="HG537" s="68"/>
      <c r="HH537" s="68"/>
      <c r="HI537" s="68"/>
      <c r="HJ537" s="68"/>
      <c r="HK537" s="68"/>
      <c r="HL537" s="68"/>
      <c r="HM537" s="68"/>
      <c r="HN537" s="68"/>
      <c r="HO537" s="68"/>
      <c r="HP537" s="68"/>
    </row>
    <row r="538" spans="2:224" ht="15.75" thickBot="1" x14ac:dyDescent="0.3">
      <c r="B538">
        <v>149</v>
      </c>
      <c r="C538">
        <v>449</v>
      </c>
      <c r="D538" s="43">
        <v>44013</v>
      </c>
      <c r="E538" t="s">
        <v>1040</v>
      </c>
      <c r="F538">
        <v>31987071814</v>
      </c>
      <c r="G538">
        <v>0</v>
      </c>
      <c r="H538">
        <v>0</v>
      </c>
      <c r="I538" t="s">
        <v>1041</v>
      </c>
      <c r="J538" t="s">
        <v>20</v>
      </c>
      <c r="K538" t="s">
        <v>965</v>
      </c>
      <c r="L538" t="s">
        <v>1041</v>
      </c>
      <c r="M538" t="s">
        <v>2378</v>
      </c>
      <c r="N538" t="s">
        <v>2403</v>
      </c>
      <c r="O538" t="s">
        <v>2381</v>
      </c>
      <c r="P538" t="s">
        <v>2431</v>
      </c>
      <c r="R538">
        <v>152.82</v>
      </c>
      <c r="S538">
        <v>10</v>
      </c>
      <c r="T538" t="s">
        <v>2395</v>
      </c>
      <c r="Y538" s="67"/>
      <c r="Z538" s="67"/>
      <c r="AA538" s="67"/>
      <c r="AB538" s="67"/>
      <c r="AC538" s="67"/>
      <c r="AD538" s="67">
        <v>1</v>
      </c>
      <c r="AE538" s="67"/>
      <c r="AF538" s="67"/>
      <c r="AG538" s="67">
        <v>1</v>
      </c>
      <c r="AH538">
        <v>0</v>
      </c>
      <c r="AI538" s="67">
        <v>0.878</v>
      </c>
      <c r="AJ538" s="67"/>
      <c r="AK538" s="67"/>
      <c r="AL538" s="67"/>
      <c r="AM538" s="67"/>
      <c r="AN538" s="67">
        <v>0.5</v>
      </c>
      <c r="AO538" s="67">
        <v>1</v>
      </c>
      <c r="AP538" s="67"/>
      <c r="AQ538" s="67"/>
      <c r="AR538" s="67"/>
      <c r="AS538" s="67"/>
      <c r="AT538" s="67"/>
      <c r="AU538">
        <v>0</v>
      </c>
      <c r="AV538" s="67"/>
      <c r="AW538" s="67"/>
      <c r="AX538" s="67"/>
      <c r="AY538" s="67"/>
      <c r="AZ538" s="67"/>
      <c r="BA538" s="67"/>
      <c r="BB538" s="67"/>
      <c r="BC538" s="67"/>
      <c r="BD538" s="67"/>
      <c r="BE538" s="67"/>
      <c r="BF538" s="67"/>
      <c r="BG538" s="67"/>
      <c r="BH538" s="67"/>
      <c r="BI538" s="67"/>
      <c r="BJ538" s="67"/>
      <c r="BK538" s="67"/>
      <c r="BL538" s="67"/>
      <c r="BM538" s="68"/>
      <c r="BN538" s="68"/>
      <c r="BO538" s="68"/>
      <c r="BP538" s="68"/>
      <c r="BQ538" s="68"/>
      <c r="BR538" s="68">
        <v>2</v>
      </c>
      <c r="BS538" s="68"/>
      <c r="BT538" s="68"/>
      <c r="BU538" s="68">
        <v>1</v>
      </c>
      <c r="BV538" s="68"/>
      <c r="BW538" s="68">
        <v>1</v>
      </c>
      <c r="BX538" s="68"/>
      <c r="BY538" s="68"/>
      <c r="BZ538" s="68"/>
      <c r="CA538" s="68"/>
      <c r="CB538" s="68">
        <v>1</v>
      </c>
      <c r="CC538" s="68">
        <v>2</v>
      </c>
      <c r="CD538" s="68"/>
      <c r="CE538" s="68"/>
      <c r="CF538" s="68"/>
      <c r="CG538" s="68"/>
      <c r="CH538" s="68"/>
      <c r="CI538" s="68"/>
      <c r="CJ538" s="68"/>
      <c r="CK538" s="68"/>
      <c r="CL538" s="68"/>
      <c r="CM538" s="68"/>
      <c r="CN538" s="68"/>
      <c r="CO538" s="68"/>
      <c r="CP538" s="68"/>
      <c r="CQ538" s="68"/>
      <c r="CR538" s="68"/>
      <c r="CS538" s="68"/>
      <c r="CT538" s="68"/>
      <c r="CU538" s="68"/>
      <c r="CV538" s="68"/>
      <c r="CW538" s="68"/>
      <c r="CX538" s="68"/>
      <c r="CY538" s="68"/>
      <c r="CZ538" s="68"/>
      <c r="DA538" s="68"/>
      <c r="DB538" s="68"/>
      <c r="DC538" s="68"/>
      <c r="DD538" s="68"/>
      <c r="DE538" s="68"/>
      <c r="DF538" s="68"/>
      <c r="DG538" s="68"/>
      <c r="DH538" s="68"/>
      <c r="DI538" s="68"/>
      <c r="DJ538" s="68"/>
      <c r="DK538" s="68"/>
      <c r="DL538" s="68"/>
      <c r="DM538" s="68"/>
      <c r="DN538" s="68"/>
      <c r="DO538" s="68"/>
      <c r="DP538" s="68"/>
      <c r="DQ538" s="68"/>
      <c r="DR538" s="68"/>
      <c r="DS538" s="68"/>
      <c r="DT538" s="69"/>
      <c r="DU538" s="68"/>
      <c r="DV538" s="68"/>
      <c r="DW538" s="69"/>
      <c r="DX538" s="67"/>
      <c r="DY538" s="67"/>
      <c r="DZ538" s="70"/>
      <c r="EA538" s="68"/>
      <c r="EB538" s="68"/>
      <c r="EC538" s="68"/>
      <c r="ED538" s="68"/>
      <c r="EE538" s="68"/>
      <c r="EF538" s="68"/>
      <c r="EG538" s="69"/>
      <c r="EH538" s="67"/>
      <c r="EI538" s="67"/>
      <c r="EJ538" s="67"/>
      <c r="EK538" s="67"/>
      <c r="EL538" s="67"/>
      <c r="EM538" s="67"/>
      <c r="EN538" s="70"/>
      <c r="EO538" s="67"/>
      <c r="EP538" s="67"/>
      <c r="EQ538" s="67"/>
      <c r="ER538" s="67"/>
      <c r="ES538" s="67"/>
      <c r="ET538" s="67"/>
      <c r="EU538" s="70"/>
      <c r="FI538" s="67"/>
      <c r="FJ538" s="67"/>
      <c r="FK538" s="67"/>
      <c r="FL538" s="67"/>
      <c r="FM538" s="67"/>
      <c r="FN538" s="67"/>
      <c r="FO538" s="67"/>
      <c r="FP538" s="67"/>
      <c r="FQ538" s="67"/>
      <c r="FR538" s="67"/>
      <c r="FS538" s="67"/>
      <c r="FT538" s="67"/>
      <c r="FU538" s="67"/>
      <c r="FV538" s="8"/>
      <c r="FW538" s="68"/>
      <c r="FX538" s="68"/>
      <c r="FY538" s="68"/>
      <c r="FZ538" s="68"/>
      <c r="GA538" s="68"/>
      <c r="GB538" s="68"/>
      <c r="GC538" s="68"/>
      <c r="GD538" s="68"/>
      <c r="GE538" s="68"/>
      <c r="GF538" s="68"/>
      <c r="GG538" s="68"/>
      <c r="GH538" s="68"/>
      <c r="GI538" s="68"/>
      <c r="GJ538" s="68"/>
      <c r="GK538" s="68"/>
      <c r="GL538" s="68"/>
      <c r="GM538" s="68"/>
      <c r="GN538" s="68"/>
      <c r="GO538" s="68"/>
      <c r="GP538" s="68"/>
      <c r="GQ538" s="68"/>
      <c r="GR538" s="68"/>
      <c r="GS538" s="68"/>
      <c r="GT538" s="68"/>
      <c r="GU538" s="68"/>
      <c r="GV538" s="68"/>
      <c r="GW538" s="68"/>
      <c r="GX538" s="68"/>
      <c r="GY538" s="68"/>
      <c r="GZ538" s="9"/>
      <c r="HA538" s="68"/>
      <c r="HB538" s="68"/>
      <c r="HC538" s="68"/>
      <c r="HD538" s="68"/>
      <c r="HE538" s="68"/>
      <c r="HF538" s="68"/>
      <c r="HG538" s="68"/>
      <c r="HH538" s="68"/>
      <c r="HI538" s="68"/>
      <c r="HJ538" s="68"/>
      <c r="HK538" s="68"/>
      <c r="HL538" s="68"/>
      <c r="HM538" s="68"/>
      <c r="HN538" s="68"/>
      <c r="HO538" s="68"/>
      <c r="HP538" s="68"/>
    </row>
    <row r="539" spans="2:224" ht="15.75" thickBot="1" x14ac:dyDescent="0.3">
      <c r="B539">
        <v>141</v>
      </c>
      <c r="C539">
        <v>610</v>
      </c>
      <c r="D539" s="43">
        <v>44010</v>
      </c>
      <c r="E539" t="s">
        <v>655</v>
      </c>
      <c r="F539">
        <v>31985950423</v>
      </c>
      <c r="G539">
        <v>0</v>
      </c>
      <c r="H539">
        <v>0</v>
      </c>
      <c r="I539" t="s">
        <v>656</v>
      </c>
      <c r="J539" t="s">
        <v>20</v>
      </c>
      <c r="K539" t="s">
        <v>127</v>
      </c>
      <c r="L539" t="s">
        <v>656</v>
      </c>
      <c r="M539" t="s">
        <v>2378</v>
      </c>
      <c r="N539" t="s">
        <v>2403</v>
      </c>
      <c r="O539" t="s">
        <v>2381</v>
      </c>
      <c r="P539" t="s">
        <v>2431</v>
      </c>
      <c r="R539">
        <v>99.9</v>
      </c>
      <c r="S539">
        <v>10</v>
      </c>
      <c r="T539" t="s">
        <v>2430</v>
      </c>
      <c r="Y539" s="67">
        <v>1.1080000000000001</v>
      </c>
      <c r="Z539" s="67"/>
      <c r="AA539" s="67"/>
      <c r="AB539" s="67"/>
      <c r="AC539" s="67"/>
      <c r="AD539" s="67"/>
      <c r="AE539" s="67"/>
      <c r="AF539" s="67"/>
      <c r="AG539" s="67">
        <v>1</v>
      </c>
      <c r="AH539">
        <v>0</v>
      </c>
      <c r="AI539" s="67"/>
      <c r="AJ539" s="67"/>
      <c r="AK539" s="67"/>
      <c r="AL539" s="67"/>
      <c r="AM539" s="67"/>
      <c r="AN539" s="67"/>
      <c r="AO539" s="67"/>
      <c r="AP539" s="67"/>
      <c r="AQ539" s="67"/>
      <c r="AR539" s="67"/>
      <c r="AS539" s="67"/>
      <c r="AT539" s="67">
        <v>1</v>
      </c>
      <c r="AU539">
        <v>0</v>
      </c>
      <c r="AV539" s="67"/>
      <c r="AW539" s="67"/>
      <c r="AX539" s="67"/>
      <c r="AY539" s="67"/>
      <c r="AZ539" s="67"/>
      <c r="BA539" s="67"/>
      <c r="BB539" s="67"/>
      <c r="BC539" s="67"/>
      <c r="BD539" s="67"/>
      <c r="BE539" s="67"/>
      <c r="BF539" s="67"/>
      <c r="BG539" s="67"/>
      <c r="BH539" s="67"/>
      <c r="BI539" s="67"/>
      <c r="BJ539" s="67"/>
      <c r="BK539" s="67"/>
      <c r="BL539" s="67"/>
      <c r="BM539" s="68">
        <v>1</v>
      </c>
      <c r="BN539" s="68"/>
      <c r="BO539" s="68"/>
      <c r="BP539" s="68"/>
      <c r="BQ539" s="68"/>
      <c r="BR539" s="68"/>
      <c r="BS539" s="68"/>
      <c r="BT539" s="68"/>
      <c r="BU539" s="68">
        <v>1</v>
      </c>
      <c r="BV539" s="68"/>
      <c r="BW539" s="68"/>
      <c r="BX539" s="68"/>
      <c r="BY539" s="68"/>
      <c r="BZ539" s="68"/>
      <c r="CA539" s="68"/>
      <c r="CB539" s="68"/>
      <c r="CC539" s="68"/>
      <c r="CD539" s="68"/>
      <c r="CE539" s="68"/>
      <c r="CF539" s="68"/>
      <c r="CG539" s="68"/>
      <c r="CH539" s="68">
        <v>2</v>
      </c>
      <c r="CI539" s="68"/>
      <c r="CJ539" s="68"/>
      <c r="CK539" s="68"/>
      <c r="CL539" s="68"/>
      <c r="CM539" s="68"/>
      <c r="CN539" s="68"/>
      <c r="CO539" s="68"/>
      <c r="CP539" s="68"/>
      <c r="CQ539" s="68"/>
      <c r="CR539" s="68"/>
      <c r="CS539" s="68"/>
      <c r="CT539" s="68"/>
      <c r="CU539" s="68"/>
      <c r="CV539" s="68"/>
      <c r="CW539" s="68"/>
      <c r="CX539" s="68"/>
      <c r="CY539" s="68"/>
      <c r="CZ539" s="68"/>
      <c r="DA539" s="68"/>
      <c r="DB539" s="68"/>
      <c r="DC539" s="68"/>
      <c r="DD539" s="68"/>
      <c r="DE539" s="68"/>
      <c r="DF539" s="68"/>
      <c r="DG539" s="68"/>
      <c r="DH539" s="68"/>
      <c r="DI539" s="68"/>
      <c r="DJ539" s="68"/>
      <c r="DK539" s="68"/>
      <c r="DL539" s="68"/>
      <c r="DM539" s="68"/>
      <c r="DN539" s="68"/>
      <c r="DO539" s="68"/>
      <c r="DP539" s="68"/>
      <c r="DQ539" s="68"/>
      <c r="DR539" s="68"/>
      <c r="DS539" s="68"/>
      <c r="DT539" s="69"/>
      <c r="DU539" s="68"/>
      <c r="DV539" s="68"/>
      <c r="DW539" s="69"/>
      <c r="DX539" s="67"/>
      <c r="DY539" s="67"/>
      <c r="DZ539" s="70"/>
      <c r="EA539" s="68"/>
      <c r="EB539" s="68"/>
      <c r="EC539" s="68"/>
      <c r="ED539" s="68"/>
      <c r="EE539" s="68"/>
      <c r="EF539" s="68"/>
      <c r="EG539" s="69"/>
      <c r="EH539" s="67"/>
      <c r="EI539" s="67"/>
      <c r="EJ539" s="67"/>
      <c r="EK539" s="67"/>
      <c r="EL539" s="67"/>
      <c r="EM539" s="67"/>
      <c r="EN539" s="70"/>
      <c r="EO539" s="67"/>
      <c r="EP539" s="67"/>
      <c r="EQ539" s="67"/>
      <c r="ER539" s="67"/>
      <c r="ES539" s="67"/>
      <c r="ET539" s="67"/>
      <c r="EU539" s="70"/>
      <c r="FI539" s="67"/>
      <c r="FJ539" s="67"/>
      <c r="FK539" s="67"/>
      <c r="FL539" s="67"/>
      <c r="FM539" s="67"/>
      <c r="FN539" s="67"/>
      <c r="FO539" s="67"/>
      <c r="FP539" s="67"/>
      <c r="FQ539" s="67"/>
      <c r="FR539" s="67"/>
      <c r="FS539" s="67"/>
      <c r="FT539" s="67"/>
      <c r="FU539" s="67"/>
      <c r="FV539" s="8"/>
      <c r="FW539" s="68"/>
      <c r="FX539" s="68"/>
      <c r="FY539" s="68"/>
      <c r="FZ539" s="68"/>
      <c r="GA539" s="68"/>
      <c r="GB539" s="68"/>
      <c r="GC539" s="68"/>
      <c r="GD539" s="68"/>
      <c r="GE539" s="68"/>
      <c r="GF539" s="68"/>
      <c r="GG539" s="68"/>
      <c r="GH539" s="68"/>
      <c r="GI539" s="68"/>
      <c r="GJ539" s="68"/>
      <c r="GK539" s="68"/>
      <c r="GL539" s="68"/>
      <c r="GM539" s="68"/>
      <c r="GN539" s="68"/>
      <c r="GO539" s="68"/>
      <c r="GP539" s="68"/>
      <c r="GQ539" s="68"/>
      <c r="GR539" s="68"/>
      <c r="GS539" s="68"/>
      <c r="GT539" s="68"/>
      <c r="GU539" s="68"/>
      <c r="GV539" s="68"/>
      <c r="GW539" s="68"/>
      <c r="GX539" s="68"/>
      <c r="GY539" s="68"/>
      <c r="GZ539" s="9"/>
      <c r="HA539" s="68"/>
      <c r="HB539" s="68"/>
      <c r="HC539" s="68"/>
      <c r="HD539" s="68"/>
      <c r="HE539" s="68"/>
      <c r="HF539" s="68"/>
      <c r="HG539" s="68"/>
      <c r="HH539" s="68"/>
      <c r="HI539" s="68"/>
      <c r="HJ539" s="68"/>
      <c r="HK539" s="68"/>
      <c r="HL539" s="68"/>
      <c r="HM539" s="68"/>
      <c r="HN539" s="68"/>
      <c r="HO539" s="68"/>
      <c r="HP539" s="68"/>
    </row>
    <row r="540" spans="2:224" ht="15.75" thickBot="1" x14ac:dyDescent="0.3">
      <c r="B540">
        <v>137</v>
      </c>
      <c r="C540">
        <v>83</v>
      </c>
      <c r="D540" s="43">
        <v>44010</v>
      </c>
      <c r="E540" t="s">
        <v>2156</v>
      </c>
      <c r="F540">
        <v>31992041204</v>
      </c>
      <c r="G540">
        <v>0</v>
      </c>
      <c r="H540">
        <v>0</v>
      </c>
      <c r="I540" t="s">
        <v>2157</v>
      </c>
      <c r="J540" t="s">
        <v>20</v>
      </c>
      <c r="K540" t="s">
        <v>2158</v>
      </c>
      <c r="L540" t="s">
        <v>2157</v>
      </c>
      <c r="M540" t="s">
        <v>2378</v>
      </c>
      <c r="N540" t="s">
        <v>617</v>
      </c>
      <c r="O540" t="s">
        <v>2381</v>
      </c>
      <c r="P540" t="s">
        <v>2431</v>
      </c>
      <c r="R540">
        <v>284.8</v>
      </c>
      <c r="S540">
        <v>10</v>
      </c>
      <c r="T540" t="s">
        <v>2669</v>
      </c>
      <c r="Y540" s="67"/>
      <c r="Z540" s="67"/>
      <c r="AA540" s="67"/>
      <c r="AB540" s="67"/>
      <c r="AC540" s="67"/>
      <c r="AD540" s="67"/>
      <c r="AE540" s="67"/>
      <c r="AF540" s="67"/>
      <c r="AG540" s="67">
        <v>1</v>
      </c>
      <c r="AH540">
        <v>1</v>
      </c>
      <c r="AI540" s="67"/>
      <c r="AJ540" s="67"/>
      <c r="AK540" s="67"/>
      <c r="AL540" s="67"/>
      <c r="AM540" s="67"/>
      <c r="AN540" s="67"/>
      <c r="AO540" s="67"/>
      <c r="AP540" s="67"/>
      <c r="AQ540" s="67"/>
      <c r="AR540" s="67"/>
      <c r="AS540" s="67"/>
      <c r="AT540" s="67"/>
      <c r="AU540">
        <v>0</v>
      </c>
      <c r="AV540" s="67"/>
      <c r="AW540" s="67">
        <v>0.53800000000000003</v>
      </c>
      <c r="AX540" s="67"/>
      <c r="AY540" s="67"/>
      <c r="AZ540" s="67">
        <v>0.66</v>
      </c>
      <c r="BA540" s="67"/>
      <c r="BB540" s="67"/>
      <c r="BC540" s="67"/>
      <c r="BD540" s="67">
        <v>1.002</v>
      </c>
      <c r="BE540" s="67"/>
      <c r="BF540" s="67"/>
      <c r="BG540" s="67"/>
      <c r="BH540" s="67"/>
      <c r="BI540" s="67"/>
      <c r="BJ540" s="67"/>
      <c r="BK540" s="67"/>
      <c r="BL540" s="67"/>
      <c r="BM540" s="68"/>
      <c r="BN540" s="68"/>
      <c r="BO540" s="68"/>
      <c r="BP540" s="68"/>
      <c r="BQ540" s="68"/>
      <c r="BR540" s="68"/>
      <c r="BS540" s="68"/>
      <c r="BT540" s="68"/>
      <c r="BU540" s="68">
        <v>1</v>
      </c>
      <c r="BV540" s="68">
        <v>1</v>
      </c>
      <c r="BW540" s="68"/>
      <c r="BX540" s="68"/>
      <c r="BY540" s="68"/>
      <c r="BZ540" s="68"/>
      <c r="CA540" s="68"/>
      <c r="CB540" s="68"/>
      <c r="CC540" s="68"/>
      <c r="CD540" s="68"/>
      <c r="CE540" s="68"/>
      <c r="CF540" s="68"/>
      <c r="CG540" s="68"/>
      <c r="CH540" s="68"/>
      <c r="CI540" s="68"/>
      <c r="CJ540" s="68"/>
      <c r="CK540" s="68">
        <v>1</v>
      </c>
      <c r="CL540" s="68"/>
      <c r="CM540" s="68"/>
      <c r="CN540" s="68">
        <v>1</v>
      </c>
      <c r="CO540" s="68"/>
      <c r="CP540" s="68"/>
      <c r="CQ540" s="68"/>
      <c r="CR540" s="68">
        <v>2</v>
      </c>
      <c r="CS540" s="68"/>
      <c r="CT540" s="68"/>
      <c r="CU540" s="68"/>
      <c r="CV540" s="68"/>
      <c r="CW540" s="68"/>
      <c r="CX540" s="68"/>
      <c r="CY540" s="68"/>
      <c r="CZ540" s="68"/>
      <c r="DA540" s="68"/>
      <c r="DB540" s="68"/>
      <c r="DC540" s="68"/>
      <c r="DD540" s="68"/>
      <c r="DE540" s="68"/>
      <c r="DF540" s="68"/>
      <c r="DG540" s="68"/>
      <c r="DH540" s="68"/>
      <c r="DI540" s="68"/>
      <c r="DJ540" s="68"/>
      <c r="DK540" s="68"/>
      <c r="DL540" s="68"/>
      <c r="DM540" s="68"/>
      <c r="DN540" s="68"/>
      <c r="DO540" s="68"/>
      <c r="DP540" s="68"/>
      <c r="DQ540" s="68"/>
      <c r="DR540" s="68"/>
      <c r="DS540" s="68"/>
      <c r="DT540" s="69"/>
      <c r="DU540" s="68"/>
      <c r="DV540" s="68"/>
      <c r="DW540" s="69"/>
      <c r="DX540" s="67"/>
      <c r="DY540" s="67"/>
      <c r="DZ540" s="70"/>
      <c r="EA540" s="68"/>
      <c r="EB540" s="68"/>
      <c r="EC540" s="68"/>
      <c r="ED540" s="68"/>
      <c r="EE540" s="68"/>
      <c r="EF540" s="68"/>
      <c r="EG540" s="69"/>
      <c r="EH540" s="67"/>
      <c r="EI540" s="67"/>
      <c r="EJ540" s="67"/>
      <c r="EK540" s="67"/>
      <c r="EL540" s="67"/>
      <c r="EM540" s="67"/>
      <c r="EN540" s="70"/>
      <c r="EO540" s="67"/>
      <c r="EP540" s="67"/>
      <c r="EQ540" s="67"/>
      <c r="ER540" s="67"/>
      <c r="ES540" s="67"/>
      <c r="ET540" s="67"/>
      <c r="EU540" s="70"/>
      <c r="FI540" s="67"/>
      <c r="FJ540" s="67"/>
      <c r="FK540" s="67"/>
      <c r="FL540" s="67"/>
      <c r="FM540" s="67"/>
      <c r="FN540" s="67"/>
      <c r="FO540" s="67"/>
      <c r="FP540" s="67"/>
      <c r="FQ540" s="67"/>
      <c r="FR540" s="67"/>
      <c r="FS540" s="67"/>
      <c r="FT540" s="67"/>
      <c r="FU540" s="67"/>
      <c r="FV540" s="8"/>
      <c r="FW540" s="68"/>
      <c r="FX540" s="68"/>
      <c r="FY540" s="68"/>
      <c r="FZ540" s="68"/>
      <c r="GA540" s="68"/>
      <c r="GB540" s="68"/>
      <c r="GC540" s="68"/>
      <c r="GD540" s="68"/>
      <c r="GE540" s="68"/>
      <c r="GF540" s="68"/>
      <c r="GG540" s="68"/>
      <c r="GH540" s="68"/>
      <c r="GI540" s="68"/>
      <c r="GJ540" s="68"/>
      <c r="GK540" s="68"/>
      <c r="GL540" s="68"/>
      <c r="GM540" s="68"/>
      <c r="GN540" s="68"/>
      <c r="GO540" s="68"/>
      <c r="GP540" s="68"/>
      <c r="GQ540" s="68"/>
      <c r="GR540" s="68"/>
      <c r="GS540" s="68"/>
      <c r="GT540" s="68"/>
      <c r="GU540" s="68"/>
      <c r="GV540" s="68"/>
      <c r="GW540" s="68"/>
      <c r="GX540" s="68"/>
      <c r="GY540" s="68"/>
      <c r="GZ540" s="9"/>
      <c r="HA540" s="68"/>
      <c r="HB540" s="68"/>
      <c r="HC540" s="68"/>
      <c r="HD540" s="68"/>
      <c r="HE540" s="68"/>
      <c r="HF540" s="68"/>
      <c r="HG540" s="68"/>
      <c r="HH540" s="68"/>
      <c r="HI540" s="68"/>
      <c r="HJ540" s="68"/>
      <c r="HK540" s="68"/>
      <c r="HL540" s="68"/>
      <c r="HM540" s="68"/>
      <c r="HN540" s="68"/>
      <c r="HO540" s="68"/>
      <c r="HP540" s="68"/>
    </row>
    <row r="541" spans="2:224" ht="15.75" thickBot="1" x14ac:dyDescent="0.3">
      <c r="B541">
        <v>133</v>
      </c>
      <c r="C541">
        <v>546</v>
      </c>
      <c r="D541" s="43">
        <v>44009</v>
      </c>
      <c r="E541" t="s">
        <v>818</v>
      </c>
      <c r="F541">
        <v>31980300252</v>
      </c>
      <c r="G541">
        <v>0</v>
      </c>
      <c r="H541">
        <v>0</v>
      </c>
      <c r="I541" t="s">
        <v>819</v>
      </c>
      <c r="J541" t="s">
        <v>20</v>
      </c>
      <c r="K541" t="s">
        <v>233</v>
      </c>
      <c r="L541" t="s">
        <v>819</v>
      </c>
      <c r="M541" t="s">
        <v>2378</v>
      </c>
      <c r="N541" t="s">
        <v>2379</v>
      </c>
      <c r="O541" t="s">
        <v>2381</v>
      </c>
      <c r="P541" t="s">
        <v>2431</v>
      </c>
      <c r="R541">
        <v>109.05</v>
      </c>
      <c r="S541">
        <v>10</v>
      </c>
      <c r="T541" t="s">
        <v>2669</v>
      </c>
      <c r="Y541" s="67"/>
      <c r="Z541" s="67">
        <v>0.5</v>
      </c>
      <c r="AA541" s="67"/>
      <c r="AB541" s="67"/>
      <c r="AC541" s="67">
        <v>0.71</v>
      </c>
      <c r="AD541" s="67">
        <v>0.5</v>
      </c>
      <c r="AE541" s="67"/>
      <c r="AF541" s="67"/>
      <c r="AG541" s="67"/>
      <c r="AH541">
        <v>1</v>
      </c>
      <c r="AI541" s="67"/>
      <c r="AJ541" s="67"/>
      <c r="AK541" s="67"/>
      <c r="AL541" s="67"/>
      <c r="AM541" s="67"/>
      <c r="AN541" s="67"/>
      <c r="AO541" s="67"/>
      <c r="AP541" s="67"/>
      <c r="AQ541" s="67"/>
      <c r="AR541" s="67"/>
      <c r="AS541" s="67"/>
      <c r="AT541" s="67"/>
      <c r="AU541">
        <v>0</v>
      </c>
      <c r="AV541" s="67"/>
      <c r="AW541" s="67"/>
      <c r="AX541" s="67"/>
      <c r="AY541" s="67"/>
      <c r="AZ541" s="67"/>
      <c r="BA541" s="67"/>
      <c r="BB541" s="67"/>
      <c r="BC541" s="67"/>
      <c r="BD541" s="67">
        <v>0.58199999999999996</v>
      </c>
      <c r="BE541" s="67"/>
      <c r="BF541" s="67"/>
      <c r="BG541" s="67"/>
      <c r="BH541" s="67"/>
      <c r="BI541" s="67"/>
      <c r="BJ541" s="67"/>
      <c r="BK541" s="67"/>
      <c r="BL541" s="67"/>
      <c r="BM541" s="68"/>
      <c r="BN541" s="68">
        <v>1</v>
      </c>
      <c r="BO541" s="68"/>
      <c r="BP541" s="68"/>
      <c r="BQ541" s="68">
        <v>1</v>
      </c>
      <c r="BR541" s="68">
        <v>1</v>
      </c>
      <c r="BS541" s="68"/>
      <c r="BT541" s="68"/>
      <c r="BU541" s="68"/>
      <c r="BV541" s="68">
        <v>1</v>
      </c>
      <c r="BW541" s="68"/>
      <c r="BX541" s="68"/>
      <c r="BY541" s="68"/>
      <c r="BZ541" s="68"/>
      <c r="CA541" s="68"/>
      <c r="CB541" s="68"/>
      <c r="CC541" s="68"/>
      <c r="CD541" s="68"/>
      <c r="CE541" s="68"/>
      <c r="CF541" s="68"/>
      <c r="CG541" s="68"/>
      <c r="CH541" s="68"/>
      <c r="CI541" s="68"/>
      <c r="CJ541" s="68"/>
      <c r="CK541" s="68"/>
      <c r="CL541" s="68"/>
      <c r="CM541" s="68"/>
      <c r="CN541" s="68"/>
      <c r="CO541" s="68"/>
      <c r="CP541" s="68"/>
      <c r="CQ541" s="68"/>
      <c r="CR541" s="68">
        <v>1</v>
      </c>
      <c r="CS541" s="68"/>
      <c r="CT541" s="68"/>
      <c r="CU541" s="68"/>
      <c r="CV541" s="68"/>
      <c r="CW541" s="68"/>
      <c r="CX541" s="68"/>
      <c r="CY541" s="68"/>
      <c r="CZ541" s="68"/>
      <c r="DA541" s="68"/>
      <c r="DB541" s="68"/>
      <c r="DC541" s="68"/>
      <c r="DD541" s="68"/>
      <c r="DE541" s="68"/>
      <c r="DF541" s="68"/>
      <c r="DG541" s="68"/>
      <c r="DH541" s="68"/>
      <c r="DI541" s="68"/>
      <c r="DJ541" s="68"/>
      <c r="DK541" s="68"/>
      <c r="DL541" s="68"/>
      <c r="DM541" s="68"/>
      <c r="DN541" s="68"/>
      <c r="DO541" s="68"/>
      <c r="DP541" s="68"/>
      <c r="DQ541" s="68"/>
      <c r="DR541" s="68"/>
      <c r="DS541" s="68"/>
      <c r="DT541" s="69"/>
      <c r="DU541" s="68"/>
      <c r="DV541" s="68"/>
      <c r="DW541" s="69"/>
      <c r="DX541" s="67"/>
      <c r="DY541" s="67"/>
      <c r="DZ541" s="70"/>
      <c r="EA541" s="68"/>
      <c r="EB541" s="68"/>
      <c r="EC541" s="68"/>
      <c r="ED541" s="68"/>
      <c r="EE541" s="68"/>
      <c r="EF541" s="68"/>
      <c r="EG541" s="69"/>
      <c r="EH541" s="67"/>
      <c r="EI541" s="67"/>
      <c r="EJ541" s="67"/>
      <c r="EK541" s="67"/>
      <c r="EL541" s="67"/>
      <c r="EM541" s="67"/>
      <c r="EN541" s="70"/>
      <c r="EO541" s="67"/>
      <c r="EP541" s="67"/>
      <c r="EQ541" s="67"/>
      <c r="ER541" s="67"/>
      <c r="ES541" s="67"/>
      <c r="ET541" s="67"/>
      <c r="EU541" s="70"/>
      <c r="FI541" s="67"/>
      <c r="FJ541" s="67"/>
      <c r="FK541" s="67"/>
      <c r="FL541" s="67"/>
      <c r="FM541" s="67"/>
      <c r="FN541" s="67"/>
      <c r="FO541" s="67"/>
      <c r="FP541" s="67"/>
      <c r="FQ541" s="67"/>
      <c r="FR541" s="67"/>
      <c r="FS541" s="67"/>
      <c r="FT541" s="67"/>
      <c r="FU541" s="67"/>
      <c r="FV541" s="8"/>
      <c r="FW541" s="68"/>
      <c r="FX541" s="68"/>
      <c r="FY541" s="68"/>
      <c r="FZ541" s="68"/>
      <c r="GA541" s="68"/>
      <c r="GB541" s="68"/>
      <c r="GC541" s="68"/>
      <c r="GD541" s="68"/>
      <c r="GE541" s="68"/>
      <c r="GF541" s="68"/>
      <c r="GG541" s="68"/>
      <c r="GH541" s="68"/>
      <c r="GI541" s="68"/>
      <c r="GJ541" s="68"/>
      <c r="GK541" s="68"/>
      <c r="GL541" s="68"/>
      <c r="GM541" s="68"/>
      <c r="GN541" s="68"/>
      <c r="GO541" s="68"/>
      <c r="GP541" s="68"/>
      <c r="GQ541" s="68"/>
      <c r="GR541" s="68"/>
      <c r="GS541" s="68"/>
      <c r="GT541" s="68"/>
      <c r="GU541" s="68"/>
      <c r="GV541" s="68"/>
      <c r="GW541" s="68"/>
      <c r="GX541" s="68"/>
      <c r="GY541" s="68"/>
      <c r="GZ541" s="9"/>
      <c r="HA541" s="68"/>
      <c r="HB541" s="68"/>
      <c r="HC541" s="68"/>
      <c r="HD541" s="68"/>
      <c r="HE541" s="68"/>
      <c r="HF541" s="68"/>
      <c r="HG541" s="68"/>
      <c r="HH541" s="68"/>
      <c r="HI541" s="68"/>
      <c r="HJ541" s="68"/>
      <c r="HK541" s="68"/>
      <c r="HL541" s="68"/>
      <c r="HM541" s="68"/>
      <c r="HN541" s="68"/>
      <c r="HO541" s="68"/>
      <c r="HP541" s="68"/>
    </row>
    <row r="542" spans="2:224" ht="15.75" thickBot="1" x14ac:dyDescent="0.3">
      <c r="B542">
        <v>118</v>
      </c>
      <c r="C542">
        <v>70</v>
      </c>
      <c r="D542" s="43">
        <v>44008</v>
      </c>
      <c r="E542" t="s">
        <v>2193</v>
      </c>
      <c r="F542">
        <v>31991138888</v>
      </c>
      <c r="G542" t="s">
        <v>2194</v>
      </c>
      <c r="H542">
        <v>0</v>
      </c>
      <c r="I542" t="s">
        <v>2195</v>
      </c>
      <c r="J542" t="s">
        <v>20</v>
      </c>
      <c r="K542" t="s">
        <v>164</v>
      </c>
      <c r="L542" t="s">
        <v>2195</v>
      </c>
      <c r="M542" t="s">
        <v>2378</v>
      </c>
      <c r="N542" t="s">
        <v>617</v>
      </c>
      <c r="O542" t="s">
        <v>2382</v>
      </c>
      <c r="P542" t="s">
        <v>2382</v>
      </c>
      <c r="R542">
        <v>142.27000000000001</v>
      </c>
      <c r="S542">
        <v>10</v>
      </c>
      <c r="T542" t="s">
        <v>2395</v>
      </c>
      <c r="Y542" s="67">
        <f>1.16+1.102</f>
        <v>2.262</v>
      </c>
      <c r="Z542" s="67"/>
      <c r="AA542" s="67"/>
      <c r="AB542" s="67"/>
      <c r="AC542" s="67"/>
      <c r="AD542" s="67"/>
      <c r="AE542" s="67"/>
      <c r="AF542" s="67"/>
      <c r="AG542" s="67"/>
      <c r="AH542">
        <v>0</v>
      </c>
      <c r="AI542" s="67"/>
      <c r="AJ542" s="67"/>
      <c r="AK542" s="67"/>
      <c r="AL542" s="67"/>
      <c r="AM542" s="67"/>
      <c r="AN542" s="67"/>
      <c r="AO542" s="67"/>
      <c r="AP542" s="67"/>
      <c r="AQ542" s="67"/>
      <c r="AR542" s="67"/>
      <c r="AS542" s="67"/>
      <c r="AT542" s="67"/>
      <c r="AU542">
        <v>0</v>
      </c>
      <c r="AV542" s="67"/>
      <c r="AW542" s="67"/>
      <c r="AX542" s="67"/>
      <c r="AY542" s="67"/>
      <c r="AZ542" s="67"/>
      <c r="BA542" s="67"/>
      <c r="BB542" s="67"/>
      <c r="BC542" s="67"/>
      <c r="BD542" s="67"/>
      <c r="BE542" s="67"/>
      <c r="BF542" s="67"/>
      <c r="BG542" s="67"/>
      <c r="BH542" s="67"/>
      <c r="BI542" s="67"/>
      <c r="BJ542" s="67"/>
      <c r="BK542" s="67"/>
      <c r="BL542" s="67"/>
      <c r="BM542" s="68">
        <v>1</v>
      </c>
      <c r="BN542" s="68"/>
      <c r="BO542" s="68"/>
      <c r="BP542" s="68"/>
      <c r="BQ542" s="68"/>
      <c r="BR542" s="68"/>
      <c r="BS542" s="68"/>
      <c r="BT542" s="68"/>
      <c r="BU542" s="68"/>
      <c r="BV542" s="68"/>
      <c r="BW542" s="68"/>
      <c r="BX542" s="68"/>
      <c r="BY542" s="68"/>
      <c r="BZ542" s="68"/>
      <c r="CA542" s="68"/>
      <c r="CB542" s="68"/>
      <c r="CC542" s="68"/>
      <c r="CD542" s="68"/>
      <c r="CE542" s="68"/>
      <c r="CF542" s="68"/>
      <c r="CG542" s="68"/>
      <c r="CH542" s="68"/>
      <c r="CI542" s="68"/>
      <c r="CJ542" s="68"/>
      <c r="CK542" s="68"/>
      <c r="CL542" s="68"/>
      <c r="CM542" s="68"/>
      <c r="CN542" s="68"/>
      <c r="CO542" s="68"/>
      <c r="CP542" s="68"/>
      <c r="CQ542" s="68"/>
      <c r="CR542" s="68"/>
      <c r="CS542" s="68"/>
      <c r="CT542" s="68"/>
      <c r="CU542" s="68"/>
      <c r="CV542" s="68"/>
      <c r="CW542" s="68"/>
      <c r="CX542" s="68"/>
      <c r="CY542" s="68"/>
      <c r="CZ542" s="68"/>
      <c r="DA542" s="68"/>
      <c r="DB542" s="68"/>
      <c r="DC542" s="68"/>
      <c r="DD542" s="68"/>
      <c r="DE542" s="68"/>
      <c r="DF542" s="68"/>
      <c r="DG542" s="68"/>
      <c r="DH542" s="68"/>
      <c r="DI542" s="68"/>
      <c r="DJ542" s="68"/>
      <c r="DK542" s="68"/>
      <c r="DL542" s="68"/>
      <c r="DM542" s="68"/>
      <c r="DN542" s="68"/>
      <c r="DO542" s="68"/>
      <c r="DP542" s="68"/>
      <c r="DQ542" s="68"/>
      <c r="DR542" s="68"/>
      <c r="DS542" s="68"/>
      <c r="DT542" s="69"/>
      <c r="DU542" s="68"/>
      <c r="DV542" s="68"/>
      <c r="DW542" s="69"/>
      <c r="DX542" s="67"/>
      <c r="DY542" s="67"/>
      <c r="DZ542" s="70"/>
      <c r="EA542" s="68"/>
      <c r="EB542" s="68"/>
      <c r="EC542" s="68"/>
      <c r="ED542" s="68"/>
      <c r="EE542" s="68"/>
      <c r="EF542" s="68"/>
      <c r="EG542" s="69"/>
      <c r="EH542" s="67"/>
      <c r="EI542" s="67"/>
      <c r="EJ542" s="67"/>
      <c r="EK542" s="67"/>
      <c r="EL542" s="67"/>
      <c r="EM542" s="67"/>
      <c r="EN542" s="70"/>
      <c r="EO542" s="67"/>
      <c r="EP542" s="67"/>
      <c r="EQ542" s="67"/>
      <c r="ER542" s="67"/>
      <c r="ES542" s="67"/>
      <c r="ET542" s="67"/>
      <c r="EU542" s="70"/>
      <c r="FI542" s="67"/>
      <c r="FJ542" s="67"/>
      <c r="FK542" s="67"/>
      <c r="FL542" s="67"/>
      <c r="FM542" s="67"/>
      <c r="FN542" s="67"/>
      <c r="FO542" s="67"/>
      <c r="FP542" s="67"/>
      <c r="FQ542" s="67"/>
      <c r="FR542" s="67"/>
      <c r="FS542" s="67"/>
      <c r="FT542" s="67"/>
      <c r="FU542" s="67"/>
      <c r="FV542" s="8"/>
      <c r="FW542" s="68"/>
      <c r="FX542" s="68"/>
      <c r="FY542" s="68"/>
      <c r="FZ542" s="68"/>
      <c r="GA542" s="68"/>
      <c r="GB542" s="68"/>
      <c r="GC542" s="68"/>
      <c r="GD542" s="68"/>
      <c r="GE542" s="68"/>
      <c r="GF542" s="68"/>
      <c r="GG542" s="68"/>
      <c r="GH542" s="68"/>
      <c r="GI542" s="68"/>
      <c r="GJ542" s="68"/>
      <c r="GK542" s="68"/>
      <c r="GL542" s="68"/>
      <c r="GM542" s="68"/>
      <c r="GN542" s="68"/>
      <c r="GO542" s="68"/>
      <c r="GP542" s="68"/>
      <c r="GQ542" s="68"/>
      <c r="GR542" s="68"/>
      <c r="GS542" s="68"/>
      <c r="GT542" s="68"/>
      <c r="GU542" s="68"/>
      <c r="GV542" s="68"/>
      <c r="GW542" s="68"/>
      <c r="GX542" s="68"/>
      <c r="GY542" s="68"/>
      <c r="GZ542" s="9"/>
      <c r="HA542" s="68"/>
      <c r="HB542" s="68"/>
      <c r="HC542" s="68"/>
      <c r="HD542" s="68"/>
      <c r="HE542" s="68"/>
      <c r="HF542" s="68"/>
      <c r="HG542" s="68"/>
      <c r="HH542" s="68"/>
      <c r="HI542" s="68"/>
      <c r="HJ542" s="68"/>
      <c r="HK542" s="68"/>
      <c r="HL542" s="68"/>
      <c r="HM542" s="68"/>
      <c r="HN542" s="68"/>
      <c r="HO542" s="68"/>
      <c r="HP542" s="68"/>
    </row>
    <row r="543" spans="2:224" ht="15.75" thickBot="1" x14ac:dyDescent="0.3">
      <c r="B543">
        <v>117</v>
      </c>
      <c r="C543">
        <v>405</v>
      </c>
      <c r="D543" s="43">
        <v>44008</v>
      </c>
      <c r="E543" t="s">
        <v>1141</v>
      </c>
      <c r="F543" t="s">
        <v>1142</v>
      </c>
      <c r="G543">
        <v>0</v>
      </c>
      <c r="H543">
        <v>0</v>
      </c>
      <c r="I543" t="s">
        <v>1144</v>
      </c>
      <c r="J543" t="s">
        <v>20</v>
      </c>
      <c r="K543" t="s">
        <v>288</v>
      </c>
      <c r="L543" t="s">
        <v>1144</v>
      </c>
      <c r="M543" t="s">
        <v>2378</v>
      </c>
      <c r="N543" t="s">
        <v>2379</v>
      </c>
      <c r="O543" t="s">
        <v>2382</v>
      </c>
      <c r="P543" t="s">
        <v>2382</v>
      </c>
      <c r="R543">
        <v>143.06</v>
      </c>
      <c r="S543">
        <v>10</v>
      </c>
      <c r="T543" t="s">
        <v>2395</v>
      </c>
      <c r="Y543" s="67"/>
      <c r="Z543" s="67"/>
      <c r="AA543" s="67"/>
      <c r="AB543" s="67"/>
      <c r="AC543" s="67"/>
      <c r="AD543" s="67"/>
      <c r="AE543" s="67"/>
      <c r="AF543" s="67"/>
      <c r="AG543" s="67"/>
      <c r="AH543">
        <v>0</v>
      </c>
      <c r="AI543" s="67"/>
      <c r="AJ543" s="67"/>
      <c r="AK543" s="67"/>
      <c r="AL543" s="67"/>
      <c r="AM543" s="67"/>
      <c r="AN543" s="67"/>
      <c r="AO543" s="67"/>
      <c r="AP543" s="67"/>
      <c r="AQ543" s="67"/>
      <c r="AR543" s="67"/>
      <c r="AS543" s="67"/>
      <c r="AT543" s="67"/>
      <c r="AU543">
        <v>0</v>
      </c>
      <c r="AV543" s="67"/>
      <c r="AW543" s="67"/>
      <c r="AX543" s="67"/>
      <c r="AY543" s="67">
        <v>0.78400000000000003</v>
      </c>
      <c r="AZ543" s="67"/>
      <c r="BA543" s="67"/>
      <c r="BB543" s="67">
        <v>1.2</v>
      </c>
      <c r="BC543" s="67"/>
      <c r="BD543" s="67"/>
      <c r="BE543" s="67"/>
      <c r="BF543" s="67"/>
      <c r="BG543" s="67"/>
      <c r="BH543" s="67"/>
      <c r="BI543" s="67"/>
      <c r="BJ543" s="67"/>
      <c r="BK543" s="67"/>
      <c r="BL543" s="67"/>
      <c r="BM543" s="68"/>
      <c r="BN543" s="68"/>
      <c r="BO543" s="68"/>
      <c r="BP543" s="68"/>
      <c r="BQ543" s="68"/>
      <c r="BR543" s="68"/>
      <c r="BS543" s="68"/>
      <c r="BT543" s="68"/>
      <c r="BU543" s="68"/>
      <c r="BV543" s="68"/>
      <c r="BW543" s="68"/>
      <c r="BX543" s="68"/>
      <c r="BY543" s="68"/>
      <c r="BZ543" s="68"/>
      <c r="CA543" s="68"/>
      <c r="CB543" s="68"/>
      <c r="CC543" s="68"/>
      <c r="CD543" s="68"/>
      <c r="CE543" s="68"/>
      <c r="CF543" s="68"/>
      <c r="CG543" s="68"/>
      <c r="CH543" s="68"/>
      <c r="CI543" s="68"/>
      <c r="CJ543" s="68"/>
      <c r="CK543" s="68"/>
      <c r="CL543" s="68"/>
      <c r="CM543" s="68">
        <v>1</v>
      </c>
      <c r="CN543" s="68"/>
      <c r="CO543" s="68"/>
      <c r="CP543" s="68">
        <v>3</v>
      </c>
      <c r="CQ543" s="68"/>
      <c r="CR543" s="68"/>
      <c r="CS543" s="68"/>
      <c r="CT543" s="68"/>
      <c r="CU543" s="68"/>
      <c r="CV543" s="68"/>
      <c r="CW543" s="68"/>
      <c r="CX543" s="68"/>
      <c r="CY543" s="68"/>
      <c r="CZ543" s="68"/>
      <c r="DA543" s="68"/>
      <c r="DB543" s="68"/>
      <c r="DC543" s="68"/>
      <c r="DD543" s="68"/>
      <c r="DE543" s="68"/>
      <c r="DF543" s="68"/>
      <c r="DG543" s="68"/>
      <c r="DH543" s="68"/>
      <c r="DI543" s="68"/>
      <c r="DJ543" s="68"/>
      <c r="DK543" s="68"/>
      <c r="DL543" s="68"/>
      <c r="DM543" s="68"/>
      <c r="DN543" s="68"/>
      <c r="DO543" s="68"/>
      <c r="DP543" s="68"/>
      <c r="DQ543" s="68"/>
      <c r="DR543" s="68"/>
      <c r="DS543" s="68"/>
      <c r="DT543" s="69"/>
      <c r="DU543" s="68"/>
      <c r="DV543" s="68"/>
      <c r="DW543" s="69"/>
      <c r="DX543" s="67"/>
      <c r="DY543" s="67"/>
      <c r="DZ543" s="70"/>
      <c r="EA543" s="68"/>
      <c r="EB543" s="68"/>
      <c r="EC543" s="68"/>
      <c r="ED543" s="68"/>
      <c r="EE543" s="68"/>
      <c r="EF543" s="68"/>
      <c r="EG543" s="69"/>
      <c r="EH543" s="67"/>
      <c r="EI543" s="67"/>
      <c r="EJ543" s="67"/>
      <c r="EK543" s="67"/>
      <c r="EL543" s="67"/>
      <c r="EM543" s="67"/>
      <c r="EN543" s="70"/>
      <c r="EO543" s="67"/>
      <c r="EP543" s="67"/>
      <c r="EQ543" s="67"/>
      <c r="ER543" s="67"/>
      <c r="ES543" s="67"/>
      <c r="ET543" s="67"/>
      <c r="EU543" s="70"/>
      <c r="FI543" s="67"/>
      <c r="FJ543" s="67"/>
      <c r="FK543" s="67"/>
      <c r="FL543" s="67"/>
      <c r="FM543" s="67"/>
      <c r="FN543" s="67"/>
      <c r="FO543" s="67"/>
      <c r="FP543" s="67"/>
      <c r="FQ543" s="67"/>
      <c r="FR543" s="67"/>
      <c r="FS543" s="67"/>
      <c r="FT543" s="67"/>
      <c r="FU543" s="67"/>
      <c r="FV543" s="8"/>
      <c r="FW543" s="68"/>
      <c r="FX543" s="68"/>
      <c r="FY543" s="68"/>
      <c r="FZ543" s="68"/>
      <c r="GA543" s="68"/>
      <c r="GB543" s="68"/>
      <c r="GC543" s="68"/>
      <c r="GD543" s="68"/>
      <c r="GE543" s="68"/>
      <c r="GF543" s="68"/>
      <c r="GG543" s="68"/>
      <c r="GH543" s="68"/>
      <c r="GI543" s="68"/>
      <c r="GJ543" s="68"/>
      <c r="GK543" s="68"/>
      <c r="GL543" s="68"/>
      <c r="GM543" s="68"/>
      <c r="GN543" s="68"/>
      <c r="GO543" s="68"/>
      <c r="GP543" s="68"/>
      <c r="GQ543" s="68"/>
      <c r="GR543" s="68"/>
      <c r="GS543" s="68"/>
      <c r="GT543" s="68"/>
      <c r="GU543" s="68"/>
      <c r="GV543" s="68"/>
      <c r="GW543" s="68"/>
      <c r="GX543" s="68"/>
      <c r="GY543" s="68"/>
      <c r="GZ543" s="9"/>
      <c r="HA543" s="68"/>
      <c r="HB543" s="68"/>
      <c r="HC543" s="68"/>
      <c r="HD543" s="68"/>
      <c r="HE543" s="68"/>
      <c r="HF543" s="68"/>
      <c r="HG543" s="68"/>
      <c r="HH543" s="68"/>
      <c r="HI543" s="68"/>
      <c r="HJ543" s="68"/>
      <c r="HK543" s="68"/>
      <c r="HL543" s="68"/>
      <c r="HM543" s="68"/>
      <c r="HN543" s="68"/>
      <c r="HO543" s="68"/>
      <c r="HP543" s="68"/>
    </row>
    <row r="544" spans="2:224" ht="15.75" thickBot="1" x14ac:dyDescent="0.3">
      <c r="B544">
        <v>116</v>
      </c>
      <c r="C544">
        <v>598</v>
      </c>
      <c r="D544" s="43">
        <v>44008</v>
      </c>
      <c r="E544" t="s">
        <v>687</v>
      </c>
      <c r="F544">
        <v>31991312261</v>
      </c>
      <c r="G544">
        <v>0</v>
      </c>
      <c r="H544">
        <v>0</v>
      </c>
      <c r="I544" t="s">
        <v>689</v>
      </c>
      <c r="J544" t="s">
        <v>20</v>
      </c>
      <c r="K544" t="s">
        <v>97</v>
      </c>
      <c r="L544" t="s">
        <v>689</v>
      </c>
      <c r="M544" t="s">
        <v>2378</v>
      </c>
      <c r="N544" t="s">
        <v>2379</v>
      </c>
      <c r="O544" t="s">
        <v>2381</v>
      </c>
      <c r="P544" t="s">
        <v>2431</v>
      </c>
      <c r="R544">
        <v>209.07</v>
      </c>
      <c r="S544">
        <v>10</v>
      </c>
      <c r="T544" t="s">
        <v>2395</v>
      </c>
      <c r="Y544" s="67"/>
      <c r="Z544" s="67"/>
      <c r="AA544" s="67"/>
      <c r="AB544" s="67"/>
      <c r="AC544" s="67"/>
      <c r="AD544" s="67"/>
      <c r="AE544" s="67"/>
      <c r="AF544" s="67"/>
      <c r="AG544" s="67"/>
      <c r="AH544">
        <v>1</v>
      </c>
      <c r="AI544" s="67"/>
      <c r="AJ544" s="67"/>
      <c r="AK544" s="67"/>
      <c r="AL544" s="67"/>
      <c r="AM544" s="67"/>
      <c r="AN544" s="67"/>
      <c r="AO544" s="67"/>
      <c r="AP544" s="67"/>
      <c r="AQ544" s="67"/>
      <c r="AR544" s="67"/>
      <c r="AS544" s="67"/>
      <c r="AT544" s="67"/>
      <c r="AU544">
        <v>0</v>
      </c>
      <c r="AV544" s="67"/>
      <c r="AW544" s="67"/>
      <c r="AX544" s="67">
        <v>0.89400000000000002</v>
      </c>
      <c r="AY544" s="67">
        <v>0.82</v>
      </c>
      <c r="AZ544" s="67"/>
      <c r="BA544" s="67"/>
      <c r="BB544" s="67"/>
      <c r="BC544" s="67"/>
      <c r="BD544" s="67"/>
      <c r="BE544" s="67"/>
      <c r="BF544" s="67"/>
      <c r="BG544" s="67"/>
      <c r="BH544" s="67"/>
      <c r="BI544" s="67"/>
      <c r="BJ544" s="67"/>
      <c r="BK544" s="67"/>
      <c r="BL544" s="67"/>
      <c r="BM544" s="68"/>
      <c r="BN544" s="68"/>
      <c r="BO544" s="68"/>
      <c r="BP544" s="68"/>
      <c r="BQ544" s="68"/>
      <c r="BR544" s="68"/>
      <c r="BS544" s="68"/>
      <c r="BT544" s="68"/>
      <c r="BU544" s="68"/>
      <c r="BV544" s="68">
        <v>1</v>
      </c>
      <c r="BW544" s="68"/>
      <c r="BX544" s="68"/>
      <c r="BY544" s="68"/>
      <c r="BZ544" s="68"/>
      <c r="CA544" s="68"/>
      <c r="CB544" s="68"/>
      <c r="CC544" s="68"/>
      <c r="CD544" s="68"/>
      <c r="CE544" s="68"/>
      <c r="CF544" s="68"/>
      <c r="CG544" s="68"/>
      <c r="CH544" s="68"/>
      <c r="CI544" s="68"/>
      <c r="CJ544" s="68"/>
      <c r="CK544" s="68"/>
      <c r="CL544" s="68">
        <v>1</v>
      </c>
      <c r="CM544" s="68">
        <v>1</v>
      </c>
      <c r="CN544" s="68"/>
      <c r="CO544" s="68"/>
      <c r="CP544" s="68"/>
      <c r="CQ544" s="68"/>
      <c r="CR544" s="68"/>
      <c r="CS544" s="68"/>
      <c r="CT544" s="68"/>
      <c r="CU544" s="68"/>
      <c r="CV544" s="68"/>
      <c r="CW544" s="68"/>
      <c r="CX544" s="68"/>
      <c r="CY544" s="68"/>
      <c r="CZ544" s="68"/>
      <c r="DA544" s="68"/>
      <c r="DB544" s="68"/>
      <c r="DC544" s="68"/>
      <c r="DD544" s="68"/>
      <c r="DE544" s="68"/>
      <c r="DF544" s="68"/>
      <c r="DG544" s="68"/>
      <c r="DH544" s="68"/>
      <c r="DI544" s="68"/>
      <c r="DJ544" s="68"/>
      <c r="DK544" s="68"/>
      <c r="DL544" s="68"/>
      <c r="DM544" s="68"/>
      <c r="DN544" s="68"/>
      <c r="DO544" s="68"/>
      <c r="DP544" s="68"/>
      <c r="DQ544" s="68"/>
      <c r="DR544" s="68"/>
      <c r="DS544" s="68"/>
      <c r="DT544" s="69"/>
      <c r="DU544" s="68"/>
      <c r="DV544" s="68"/>
      <c r="DW544" s="69"/>
      <c r="DX544" s="67"/>
      <c r="DY544" s="67"/>
      <c r="DZ544" s="70"/>
      <c r="EA544" s="68"/>
      <c r="EB544" s="68"/>
      <c r="EC544" s="68"/>
      <c r="ED544" s="68"/>
      <c r="EE544" s="68"/>
      <c r="EF544" s="68"/>
      <c r="EG544" s="69"/>
      <c r="EH544" s="67"/>
      <c r="EI544" s="67"/>
      <c r="EJ544" s="67"/>
      <c r="EK544" s="67"/>
      <c r="EL544" s="67"/>
      <c r="EM544" s="67"/>
      <c r="EN544" s="70"/>
      <c r="EO544" s="67"/>
      <c r="EP544" s="67"/>
      <c r="EQ544" s="67"/>
      <c r="ER544" s="67"/>
      <c r="ES544" s="67"/>
      <c r="ET544" s="67"/>
      <c r="EU544" s="70"/>
      <c r="FI544" s="67"/>
      <c r="FJ544" s="67"/>
      <c r="FK544" s="67"/>
      <c r="FL544" s="67"/>
      <c r="FM544" s="67"/>
      <c r="FN544" s="67"/>
      <c r="FO544" s="67"/>
      <c r="FP544" s="67"/>
      <c r="FQ544" s="67"/>
      <c r="FR544" s="67"/>
      <c r="FS544" s="67"/>
      <c r="FT544" s="67"/>
      <c r="FU544" s="67"/>
      <c r="FV544" s="8"/>
      <c r="FW544" s="68"/>
      <c r="FX544" s="68"/>
      <c r="FY544" s="68"/>
      <c r="FZ544" s="68"/>
      <c r="GA544" s="68"/>
      <c r="GB544" s="68"/>
      <c r="GC544" s="68"/>
      <c r="GD544" s="68"/>
      <c r="GE544" s="68"/>
      <c r="GF544" s="68"/>
      <c r="GG544" s="68"/>
      <c r="GH544" s="68"/>
      <c r="GI544" s="68"/>
      <c r="GJ544" s="68"/>
      <c r="GK544" s="68"/>
      <c r="GL544" s="68"/>
      <c r="GM544" s="68"/>
      <c r="GN544" s="68"/>
      <c r="GO544" s="68"/>
      <c r="GP544" s="68"/>
      <c r="GQ544" s="68"/>
      <c r="GR544" s="68"/>
      <c r="GS544" s="68"/>
      <c r="GT544" s="68"/>
      <c r="GU544" s="68"/>
      <c r="GV544" s="68"/>
      <c r="GW544" s="68"/>
      <c r="GX544" s="68"/>
      <c r="GY544" s="68"/>
      <c r="GZ544" s="9"/>
      <c r="HA544" s="68"/>
      <c r="HB544" s="68"/>
      <c r="HC544" s="68"/>
      <c r="HD544" s="68"/>
      <c r="HE544" s="68"/>
      <c r="HF544" s="68"/>
      <c r="HG544" s="68"/>
      <c r="HH544" s="68"/>
      <c r="HI544" s="68"/>
      <c r="HJ544" s="68"/>
      <c r="HK544" s="68"/>
      <c r="HL544" s="68"/>
      <c r="HM544" s="68"/>
      <c r="HN544" s="68"/>
      <c r="HO544" s="68"/>
      <c r="HP544" s="68"/>
    </row>
    <row r="545" spans="2:224" ht="15.75" thickBot="1" x14ac:dyDescent="0.3">
      <c r="B545">
        <v>115</v>
      </c>
      <c r="C545">
        <v>180</v>
      </c>
      <c r="D545" s="43">
        <v>44008</v>
      </c>
      <c r="E545" t="s">
        <v>1864</v>
      </c>
      <c r="F545" t="s">
        <v>1865</v>
      </c>
      <c r="G545" t="s">
        <v>1866</v>
      </c>
      <c r="H545">
        <v>0</v>
      </c>
      <c r="I545" t="s">
        <v>1867</v>
      </c>
      <c r="J545" t="s">
        <v>20</v>
      </c>
      <c r="K545" t="s">
        <v>428</v>
      </c>
      <c r="L545" t="s">
        <v>1867</v>
      </c>
      <c r="M545" t="s">
        <v>2378</v>
      </c>
      <c r="N545" t="s">
        <v>2378</v>
      </c>
      <c r="O545" t="s">
        <v>2381</v>
      </c>
      <c r="P545" t="s">
        <v>2465</v>
      </c>
      <c r="R545">
        <v>359.9</v>
      </c>
      <c r="S545">
        <v>10</v>
      </c>
      <c r="T545" t="s">
        <v>2666</v>
      </c>
      <c r="Y545" s="67"/>
      <c r="Z545" s="67"/>
      <c r="AA545" s="67"/>
      <c r="AB545" s="67"/>
      <c r="AC545" s="67"/>
      <c r="AD545" s="67"/>
      <c r="AE545" s="67"/>
      <c r="AF545" s="67"/>
      <c r="AG545" s="67"/>
      <c r="AH545">
        <v>1</v>
      </c>
      <c r="AI545" s="67"/>
      <c r="AJ545" s="67"/>
      <c r="AK545" s="67"/>
      <c r="AL545" s="67"/>
      <c r="AM545" s="67"/>
      <c r="AN545" s="67"/>
      <c r="AO545" s="67"/>
      <c r="AP545" s="67"/>
      <c r="AQ545" s="67"/>
      <c r="AR545" s="67"/>
      <c r="AS545" s="67"/>
      <c r="AT545" s="67"/>
      <c r="AU545">
        <v>0</v>
      </c>
      <c r="AV545" s="67"/>
      <c r="AW545" s="67"/>
      <c r="AX545" s="67">
        <v>0.89400000000000002</v>
      </c>
      <c r="AY545" s="67">
        <v>1.004</v>
      </c>
      <c r="AZ545" s="67"/>
      <c r="BA545" s="67"/>
      <c r="BB545" s="67">
        <v>0.8</v>
      </c>
      <c r="BC545" s="67">
        <v>1.3</v>
      </c>
      <c r="BD545" s="67"/>
      <c r="BE545" s="67"/>
      <c r="BF545" s="67"/>
      <c r="BG545" s="67"/>
      <c r="BH545" s="67"/>
      <c r="BI545" s="67"/>
      <c r="BJ545" s="67"/>
      <c r="BK545" s="67"/>
      <c r="BL545" s="67"/>
      <c r="BM545" s="68"/>
      <c r="BN545" s="68"/>
      <c r="BO545" s="68"/>
      <c r="BP545" s="68"/>
      <c r="BQ545" s="68"/>
      <c r="BR545" s="68"/>
      <c r="BS545" s="68"/>
      <c r="BT545" s="68"/>
      <c r="BU545" s="68"/>
      <c r="BV545" s="68">
        <v>1</v>
      </c>
      <c r="BW545" s="68"/>
      <c r="BX545" s="68"/>
      <c r="BY545" s="68"/>
      <c r="BZ545" s="68"/>
      <c r="CA545" s="68"/>
      <c r="CB545" s="68"/>
      <c r="CC545" s="68"/>
      <c r="CD545" s="68"/>
      <c r="CE545" s="68"/>
      <c r="CF545" s="68"/>
      <c r="CG545" s="68"/>
      <c r="CH545" s="68"/>
      <c r="CI545" s="68"/>
      <c r="CJ545" s="68"/>
      <c r="CK545" s="68"/>
      <c r="CL545" s="68">
        <v>1</v>
      </c>
      <c r="CM545" s="68">
        <v>1</v>
      </c>
      <c r="CN545" s="68"/>
      <c r="CO545" s="68"/>
      <c r="CP545" s="68">
        <v>2</v>
      </c>
      <c r="CQ545" s="68">
        <v>1</v>
      </c>
      <c r="CR545" s="68"/>
      <c r="CS545" s="68"/>
      <c r="CT545" s="68"/>
      <c r="CU545" s="68"/>
      <c r="CV545" s="68"/>
      <c r="CW545" s="68"/>
      <c r="CX545" s="68"/>
      <c r="CY545" s="68"/>
      <c r="CZ545" s="68"/>
      <c r="DA545" s="68"/>
      <c r="DB545" s="68"/>
      <c r="DC545" s="68"/>
      <c r="DD545" s="68"/>
      <c r="DE545" s="68"/>
      <c r="DF545" s="68"/>
      <c r="DG545" s="68"/>
      <c r="DH545" s="68"/>
      <c r="DI545" s="68"/>
      <c r="DJ545" s="68"/>
      <c r="DK545" s="68"/>
      <c r="DL545" s="68"/>
      <c r="DM545" s="68"/>
      <c r="DN545" s="68"/>
      <c r="DO545" s="68"/>
      <c r="DP545" s="68"/>
      <c r="DQ545" s="68"/>
      <c r="DR545" s="68"/>
      <c r="DS545" s="68"/>
      <c r="DT545" s="69"/>
      <c r="DU545" s="68"/>
      <c r="DV545" s="68"/>
      <c r="DW545" s="69"/>
      <c r="DX545" s="67"/>
      <c r="DY545" s="67"/>
      <c r="DZ545" s="70"/>
      <c r="EA545" s="68"/>
      <c r="EB545" s="68"/>
      <c r="EC545" s="68"/>
      <c r="ED545" s="68"/>
      <c r="EE545" s="68"/>
      <c r="EF545" s="68"/>
      <c r="EG545" s="69"/>
      <c r="EH545" s="67"/>
      <c r="EI545" s="67"/>
      <c r="EJ545" s="67"/>
      <c r="EK545" s="67"/>
      <c r="EL545" s="67"/>
      <c r="EM545" s="67"/>
      <c r="EN545" s="70"/>
      <c r="EO545" s="67"/>
      <c r="EP545" s="67"/>
      <c r="EQ545" s="67"/>
      <c r="ER545" s="67"/>
      <c r="ES545" s="67"/>
      <c r="ET545" s="67"/>
      <c r="EU545" s="70"/>
      <c r="FI545" s="67"/>
      <c r="FJ545" s="67"/>
      <c r="FK545" s="67"/>
      <c r="FL545" s="67"/>
      <c r="FM545" s="67"/>
      <c r="FN545" s="67"/>
      <c r="FO545" s="67"/>
      <c r="FP545" s="67"/>
      <c r="FQ545" s="67"/>
      <c r="FR545" s="67"/>
      <c r="FS545" s="67"/>
      <c r="FT545" s="67"/>
      <c r="FU545" s="67"/>
      <c r="FV545" s="8"/>
      <c r="FW545" s="68"/>
      <c r="FX545" s="68"/>
      <c r="FY545" s="68"/>
      <c r="FZ545" s="68"/>
      <c r="GA545" s="68"/>
      <c r="GB545" s="68"/>
      <c r="GC545" s="68"/>
      <c r="GD545" s="68"/>
      <c r="GE545" s="68"/>
      <c r="GF545" s="68"/>
      <c r="GG545" s="68"/>
      <c r="GH545" s="68"/>
      <c r="GI545" s="68"/>
      <c r="GJ545" s="68"/>
      <c r="GK545" s="68"/>
      <c r="GL545" s="68"/>
      <c r="GM545" s="68"/>
      <c r="GN545" s="68"/>
      <c r="GO545" s="68"/>
      <c r="GP545" s="68"/>
      <c r="GQ545" s="68"/>
      <c r="GR545" s="68"/>
      <c r="GS545" s="68"/>
      <c r="GT545" s="68"/>
      <c r="GU545" s="68"/>
      <c r="GV545" s="68"/>
      <c r="GW545" s="68"/>
      <c r="GX545" s="68"/>
      <c r="GY545" s="68"/>
      <c r="GZ545" s="9"/>
      <c r="HA545" s="68"/>
      <c r="HB545" s="68"/>
      <c r="HC545" s="68"/>
      <c r="HD545" s="68"/>
      <c r="HE545" s="68"/>
      <c r="HF545" s="68"/>
      <c r="HG545" s="68"/>
      <c r="HH545" s="68"/>
      <c r="HI545" s="68"/>
      <c r="HJ545" s="68"/>
      <c r="HK545" s="68"/>
      <c r="HL545" s="68"/>
      <c r="HM545" s="68"/>
      <c r="HN545" s="68"/>
      <c r="HO545" s="68"/>
      <c r="HP545" s="68"/>
    </row>
    <row r="546" spans="2:224" ht="15.75" thickBot="1" x14ac:dyDescent="0.3">
      <c r="B546">
        <v>113</v>
      </c>
      <c r="C546">
        <v>596</v>
      </c>
      <c r="D546" s="43">
        <v>44007</v>
      </c>
      <c r="E546" t="s">
        <v>692</v>
      </c>
      <c r="F546">
        <v>31991394438</v>
      </c>
      <c r="G546">
        <v>0</v>
      </c>
      <c r="H546">
        <v>0</v>
      </c>
      <c r="I546" t="s">
        <v>693</v>
      </c>
      <c r="J546" t="s">
        <v>20</v>
      </c>
      <c r="K546" t="s">
        <v>694</v>
      </c>
      <c r="L546" t="s">
        <v>693</v>
      </c>
      <c r="M546" t="s">
        <v>2378</v>
      </c>
      <c r="N546" t="s">
        <v>2379</v>
      </c>
      <c r="O546" t="s">
        <v>2381</v>
      </c>
      <c r="P546" t="s">
        <v>2431</v>
      </c>
      <c r="R546">
        <v>68.75</v>
      </c>
      <c r="S546">
        <v>10</v>
      </c>
      <c r="T546" t="s">
        <v>2395</v>
      </c>
      <c r="Y546" s="67"/>
      <c r="Z546" s="67"/>
      <c r="AA546" s="67"/>
      <c r="AB546" s="67"/>
      <c r="AC546" s="67"/>
      <c r="AD546" s="67"/>
      <c r="AE546" s="67">
        <v>0.5</v>
      </c>
      <c r="AF546" s="67"/>
      <c r="AG546" s="67"/>
      <c r="AH546">
        <v>0</v>
      </c>
      <c r="AI546" s="67"/>
      <c r="AJ546" s="67"/>
      <c r="AK546" s="67"/>
      <c r="AL546" s="67">
        <v>0.5</v>
      </c>
      <c r="AM546" s="67"/>
      <c r="AN546" s="67"/>
      <c r="AO546" s="67"/>
      <c r="AP546" s="67">
        <v>1.2</v>
      </c>
      <c r="AQ546" s="67"/>
      <c r="AR546" s="67"/>
      <c r="AS546" s="67"/>
      <c r="AT546" s="67"/>
      <c r="AU546">
        <v>0</v>
      </c>
      <c r="AV546" s="67"/>
      <c r="AW546" s="67"/>
      <c r="AX546" s="67"/>
      <c r="AY546" s="67"/>
      <c r="AZ546" s="67"/>
      <c r="BA546" s="67"/>
      <c r="BB546" s="67"/>
      <c r="BC546" s="67"/>
      <c r="BD546" s="67"/>
      <c r="BE546" s="67"/>
      <c r="BF546" s="67"/>
      <c r="BG546" s="67"/>
      <c r="BH546" s="67"/>
      <c r="BI546" s="67"/>
      <c r="BJ546" s="67"/>
      <c r="BK546" s="67"/>
      <c r="BL546" s="67"/>
      <c r="BM546" s="68"/>
      <c r="BN546" s="68"/>
      <c r="BO546" s="68"/>
      <c r="BP546" s="68"/>
      <c r="BQ546" s="68"/>
      <c r="BR546" s="68"/>
      <c r="BS546" s="68">
        <v>1</v>
      </c>
      <c r="BT546" s="68"/>
      <c r="BU546" s="68"/>
      <c r="BV546" s="68"/>
      <c r="BW546" s="68"/>
      <c r="BX546" s="68"/>
      <c r="BY546" s="68"/>
      <c r="BZ546" s="68">
        <v>1</v>
      </c>
      <c r="CA546" s="68"/>
      <c r="CB546" s="68"/>
      <c r="CC546" s="68"/>
      <c r="CD546" s="68">
        <v>1</v>
      </c>
      <c r="CE546" s="68"/>
      <c r="CF546" s="68"/>
      <c r="CG546" s="68"/>
      <c r="CH546" s="68"/>
      <c r="CI546" s="68"/>
      <c r="CJ546" s="68"/>
      <c r="CK546" s="68"/>
      <c r="CL546" s="68"/>
      <c r="CM546" s="68"/>
      <c r="CN546" s="68"/>
      <c r="CO546" s="68"/>
      <c r="CP546" s="68"/>
      <c r="CQ546" s="68"/>
      <c r="CR546" s="68"/>
      <c r="CS546" s="68"/>
      <c r="CT546" s="68"/>
      <c r="CU546" s="68"/>
      <c r="CV546" s="68"/>
      <c r="CW546" s="68"/>
      <c r="CX546" s="68"/>
      <c r="CY546" s="68"/>
      <c r="CZ546" s="68"/>
      <c r="DA546" s="68"/>
      <c r="DB546" s="68"/>
      <c r="DC546" s="68"/>
      <c r="DD546" s="68"/>
      <c r="DE546" s="68"/>
      <c r="DF546" s="68"/>
      <c r="DG546" s="68"/>
      <c r="DH546" s="68"/>
      <c r="DI546" s="68"/>
      <c r="DJ546" s="68"/>
      <c r="DK546" s="68"/>
      <c r="DL546" s="68"/>
      <c r="DM546" s="68"/>
      <c r="DN546" s="68"/>
      <c r="DO546" s="68"/>
      <c r="DP546" s="68"/>
      <c r="DQ546" s="68"/>
      <c r="DR546" s="68"/>
      <c r="DS546" s="68"/>
      <c r="DT546" s="69"/>
      <c r="DU546" s="68"/>
      <c r="DV546" s="68"/>
      <c r="DW546" s="69"/>
      <c r="DX546" s="67"/>
      <c r="DY546" s="67"/>
      <c r="DZ546" s="70"/>
      <c r="EA546" s="68"/>
      <c r="EB546" s="68"/>
      <c r="EC546" s="68"/>
      <c r="ED546" s="68"/>
      <c r="EE546" s="68"/>
      <c r="EF546" s="68"/>
      <c r="EG546" s="69"/>
      <c r="EH546" s="67"/>
      <c r="EI546" s="67"/>
      <c r="EJ546" s="67"/>
      <c r="EK546" s="67"/>
      <c r="EL546" s="67"/>
      <c r="EM546" s="67"/>
      <c r="EN546" s="70"/>
      <c r="EO546" s="67"/>
      <c r="EP546" s="67"/>
      <c r="EQ546" s="67"/>
      <c r="ER546" s="67"/>
      <c r="ES546" s="67"/>
      <c r="ET546" s="67"/>
      <c r="EU546" s="70"/>
      <c r="FI546" s="67"/>
      <c r="FJ546" s="67"/>
      <c r="FK546" s="67"/>
      <c r="FL546" s="67"/>
      <c r="FM546" s="67"/>
      <c r="FN546" s="67"/>
      <c r="FO546" s="67"/>
      <c r="FP546" s="67"/>
      <c r="FQ546" s="67"/>
      <c r="FR546" s="67"/>
      <c r="FS546" s="67"/>
      <c r="FT546" s="67"/>
      <c r="FU546" s="67"/>
      <c r="FV546" s="8"/>
      <c r="FW546" s="68"/>
      <c r="FX546" s="68"/>
      <c r="FY546" s="68"/>
      <c r="FZ546" s="68"/>
      <c r="GA546" s="68"/>
      <c r="GB546" s="68"/>
      <c r="GC546" s="68"/>
      <c r="GD546" s="68"/>
      <c r="GE546" s="68"/>
      <c r="GF546" s="68"/>
      <c r="GG546" s="68"/>
      <c r="GH546" s="68"/>
      <c r="GI546" s="68"/>
      <c r="GJ546" s="68"/>
      <c r="GK546" s="68"/>
      <c r="GL546" s="68"/>
      <c r="GM546" s="68"/>
      <c r="GN546" s="68"/>
      <c r="GO546" s="68"/>
      <c r="GP546" s="68"/>
      <c r="GQ546" s="68"/>
      <c r="GR546" s="68"/>
      <c r="GS546" s="68"/>
      <c r="GT546" s="68"/>
      <c r="GU546" s="68"/>
      <c r="GV546" s="68"/>
      <c r="GW546" s="68"/>
      <c r="GX546" s="68"/>
      <c r="GY546" s="68"/>
      <c r="GZ546" s="9"/>
      <c r="HA546" s="68"/>
      <c r="HB546" s="68"/>
      <c r="HC546" s="68"/>
      <c r="HD546" s="68"/>
      <c r="HE546" s="68"/>
      <c r="HF546" s="68"/>
      <c r="HG546" s="68"/>
      <c r="HH546" s="68"/>
      <c r="HI546" s="68"/>
      <c r="HJ546" s="68"/>
      <c r="HK546" s="68"/>
      <c r="HL546" s="68"/>
      <c r="HM546" s="68"/>
      <c r="HN546" s="68"/>
      <c r="HO546" s="68"/>
      <c r="HP546" s="68"/>
    </row>
    <row r="547" spans="2:224" ht="15.75" thickBot="1" x14ac:dyDescent="0.3">
      <c r="B547">
        <v>110</v>
      </c>
      <c r="C547">
        <v>595</v>
      </c>
      <c r="D547" s="43">
        <v>44006</v>
      </c>
      <c r="E547" t="s">
        <v>695</v>
      </c>
      <c r="F547">
        <v>31998212665</v>
      </c>
      <c r="G547" t="s">
        <v>696</v>
      </c>
      <c r="H547">
        <v>0</v>
      </c>
      <c r="I547" t="s">
        <v>697</v>
      </c>
      <c r="J547" t="s">
        <v>20</v>
      </c>
      <c r="K547" t="s">
        <v>698</v>
      </c>
      <c r="L547" t="s">
        <v>697</v>
      </c>
      <c r="M547" t="s">
        <v>2378</v>
      </c>
      <c r="N547" t="s">
        <v>2379</v>
      </c>
      <c r="O547" t="s">
        <v>2381</v>
      </c>
      <c r="P547" t="s">
        <v>2431</v>
      </c>
      <c r="R547">
        <v>166.9</v>
      </c>
      <c r="S547">
        <v>10</v>
      </c>
      <c r="T547" t="s">
        <v>2420</v>
      </c>
      <c r="Y547" s="67"/>
      <c r="Z547" s="67">
        <v>1.244</v>
      </c>
      <c r="AA547" s="67"/>
      <c r="AB547" s="67"/>
      <c r="AC547" s="67"/>
      <c r="AD547" s="67">
        <v>1</v>
      </c>
      <c r="AE547" s="67">
        <v>0.5</v>
      </c>
      <c r="AF547" s="67"/>
      <c r="AG547" s="67"/>
      <c r="AH547">
        <v>1</v>
      </c>
      <c r="AI547" s="67"/>
      <c r="AJ547" s="67"/>
      <c r="AK547" s="67"/>
      <c r="AL547" s="67"/>
      <c r="AM547" s="67"/>
      <c r="AN547" s="67"/>
      <c r="AO547" s="67"/>
      <c r="AP547" s="67"/>
      <c r="AQ547" s="67"/>
      <c r="AR547" s="67"/>
      <c r="AS547" s="67"/>
      <c r="AT547" s="67"/>
      <c r="AU547">
        <v>1</v>
      </c>
      <c r="AV547" s="67"/>
      <c r="AW547" s="67"/>
      <c r="AX547" s="67"/>
      <c r="AY547" s="67"/>
      <c r="AZ547" s="67"/>
      <c r="BA547" s="67"/>
      <c r="BB547" s="67"/>
      <c r="BC547" s="67"/>
      <c r="BD547" s="67"/>
      <c r="BE547" s="67"/>
      <c r="BF547" s="67"/>
      <c r="BG547" s="67"/>
      <c r="BH547" s="67"/>
      <c r="BI547" s="67"/>
      <c r="BJ547" s="67"/>
      <c r="BK547" s="67"/>
      <c r="BL547" s="67"/>
      <c r="BM547" s="68"/>
      <c r="BN547" s="68">
        <v>1</v>
      </c>
      <c r="BO547" s="68"/>
      <c r="BP547" s="68"/>
      <c r="BQ547" s="68"/>
      <c r="BR547" s="68">
        <v>2</v>
      </c>
      <c r="BS547" s="68">
        <v>1</v>
      </c>
      <c r="BT547" s="68"/>
      <c r="BU547" s="68"/>
      <c r="BV547" s="68">
        <v>1</v>
      </c>
      <c r="BW547" s="68"/>
      <c r="BX547" s="68"/>
      <c r="BY547" s="68"/>
      <c r="BZ547" s="68"/>
      <c r="CA547" s="68"/>
      <c r="CB547" s="68"/>
      <c r="CC547" s="68"/>
      <c r="CD547" s="68"/>
      <c r="CE547" s="68"/>
      <c r="CF547" s="68"/>
      <c r="CG547" s="68"/>
      <c r="CH547" s="68"/>
      <c r="CI547" s="68">
        <v>1</v>
      </c>
      <c r="CJ547" s="68"/>
      <c r="CK547" s="68"/>
      <c r="CL547" s="68"/>
      <c r="CM547" s="68"/>
      <c r="CN547" s="68"/>
      <c r="CO547" s="68"/>
      <c r="CP547" s="68"/>
      <c r="CQ547" s="68"/>
      <c r="CR547" s="68"/>
      <c r="CS547" s="68"/>
      <c r="CT547" s="68"/>
      <c r="CU547" s="68"/>
      <c r="CV547" s="68"/>
      <c r="CW547" s="68"/>
      <c r="CX547" s="68"/>
      <c r="CY547" s="68"/>
      <c r="CZ547" s="68"/>
      <c r="DA547" s="68"/>
      <c r="DB547" s="68"/>
      <c r="DC547" s="68"/>
      <c r="DD547" s="68"/>
      <c r="DE547" s="68"/>
      <c r="DF547" s="68"/>
      <c r="DG547" s="68"/>
      <c r="DH547" s="68"/>
      <c r="DI547" s="68"/>
      <c r="DJ547" s="68"/>
      <c r="DK547" s="68"/>
      <c r="DL547" s="68"/>
      <c r="DM547" s="68"/>
      <c r="DN547" s="68"/>
      <c r="DO547" s="68"/>
      <c r="DP547" s="68"/>
      <c r="DQ547" s="68"/>
      <c r="DR547" s="68"/>
      <c r="DS547" s="68"/>
      <c r="DT547" s="69"/>
      <c r="DU547" s="68"/>
      <c r="DV547" s="68"/>
      <c r="DW547" s="69"/>
      <c r="DX547" s="67"/>
      <c r="DY547" s="67"/>
      <c r="DZ547" s="70"/>
      <c r="EA547" s="68"/>
      <c r="EB547" s="68"/>
      <c r="EC547" s="68"/>
      <c r="ED547" s="68"/>
      <c r="EE547" s="68"/>
      <c r="EF547" s="68"/>
      <c r="EG547" s="69"/>
      <c r="EH547" s="67"/>
      <c r="EI547" s="67"/>
      <c r="EJ547" s="67"/>
      <c r="EK547" s="67"/>
      <c r="EL547" s="67"/>
      <c r="EM547" s="67"/>
      <c r="EN547" s="70"/>
      <c r="EO547" s="67"/>
      <c r="EP547" s="67"/>
      <c r="EQ547" s="67"/>
      <c r="ER547" s="67"/>
      <c r="ES547" s="67"/>
      <c r="ET547" s="67"/>
      <c r="EU547" s="70"/>
      <c r="FI547" s="67"/>
      <c r="FJ547" s="67"/>
      <c r="FK547" s="67"/>
      <c r="FL547" s="67"/>
      <c r="FM547" s="67"/>
      <c r="FN547" s="67"/>
      <c r="FO547" s="67"/>
      <c r="FP547" s="67"/>
      <c r="FQ547" s="67"/>
      <c r="FR547" s="67"/>
      <c r="FS547" s="67"/>
      <c r="FT547" s="67"/>
      <c r="FU547" s="67"/>
      <c r="FV547" s="8"/>
      <c r="FW547" s="68"/>
      <c r="FX547" s="68"/>
      <c r="FY547" s="68"/>
      <c r="FZ547" s="68"/>
      <c r="GA547" s="68"/>
      <c r="GB547" s="68"/>
      <c r="GC547" s="68"/>
      <c r="GD547" s="68"/>
      <c r="GE547" s="68"/>
      <c r="GF547" s="68"/>
      <c r="GG547" s="68"/>
      <c r="GH547" s="68"/>
      <c r="GI547" s="68"/>
      <c r="GJ547" s="68"/>
      <c r="GK547" s="68"/>
      <c r="GL547" s="68"/>
      <c r="GM547" s="68"/>
      <c r="GN547" s="68"/>
      <c r="GO547" s="68"/>
      <c r="GP547" s="68"/>
      <c r="GQ547" s="68"/>
      <c r="GR547" s="68"/>
      <c r="GS547" s="68"/>
      <c r="GT547" s="68"/>
      <c r="GU547" s="68"/>
      <c r="GV547" s="68"/>
      <c r="GW547" s="68"/>
      <c r="GX547" s="68"/>
      <c r="GY547" s="68"/>
      <c r="GZ547" s="9"/>
      <c r="HA547" s="68"/>
      <c r="HB547" s="68"/>
      <c r="HC547" s="68"/>
      <c r="HD547" s="68"/>
      <c r="HE547" s="68"/>
      <c r="HF547" s="68"/>
      <c r="HG547" s="68"/>
      <c r="HH547" s="68"/>
      <c r="HI547" s="68"/>
      <c r="HJ547" s="68"/>
      <c r="HK547" s="68"/>
      <c r="HL547" s="68"/>
      <c r="HM547" s="68"/>
      <c r="HN547" s="68"/>
      <c r="HO547" s="68"/>
      <c r="HP547" s="68"/>
    </row>
    <row r="548" spans="2:224" ht="15.75" thickBot="1" x14ac:dyDescent="0.3">
      <c r="B548">
        <v>108</v>
      </c>
      <c r="C548">
        <v>583</v>
      </c>
      <c r="D548" s="43">
        <v>44006</v>
      </c>
      <c r="E548" t="s">
        <v>723</v>
      </c>
      <c r="F548">
        <v>31984627346</v>
      </c>
      <c r="G548" t="s">
        <v>724</v>
      </c>
      <c r="H548">
        <v>0</v>
      </c>
      <c r="I548" t="s">
        <v>725</v>
      </c>
      <c r="J548" t="s">
        <v>20</v>
      </c>
      <c r="K548" t="s">
        <v>139</v>
      </c>
      <c r="L548" t="s">
        <v>725</v>
      </c>
      <c r="M548" t="s">
        <v>2378</v>
      </c>
      <c r="N548" t="s">
        <v>2379</v>
      </c>
      <c r="O548" t="s">
        <v>2381</v>
      </c>
      <c r="P548">
        <v>10</v>
      </c>
      <c r="R548">
        <v>169.9</v>
      </c>
      <c r="S548">
        <v>10</v>
      </c>
      <c r="T548" t="s">
        <v>2669</v>
      </c>
      <c r="Y548" s="67">
        <v>0.84799999999999998</v>
      </c>
      <c r="Z548" s="67"/>
      <c r="AA548" s="67"/>
      <c r="AB548" s="67">
        <v>0.84</v>
      </c>
      <c r="AC548" s="67"/>
      <c r="AD548" s="67"/>
      <c r="AE548" s="67"/>
      <c r="AF548" s="67"/>
      <c r="AG548" s="67">
        <v>2</v>
      </c>
      <c r="AH548">
        <v>1</v>
      </c>
      <c r="AI548" s="67"/>
      <c r="AJ548" s="67"/>
      <c r="AK548" s="67"/>
      <c r="AL548" s="67"/>
      <c r="AM548" s="67"/>
      <c r="AN548" s="67"/>
      <c r="AO548" s="67"/>
      <c r="AP548" s="67"/>
      <c r="AQ548" s="67"/>
      <c r="AR548" s="67"/>
      <c r="AS548" s="67"/>
      <c r="AT548" s="67"/>
      <c r="AU548">
        <v>1</v>
      </c>
      <c r="AV548" s="67"/>
      <c r="AW548" s="67"/>
      <c r="AX548" s="67"/>
      <c r="AY548" s="67"/>
      <c r="AZ548" s="67"/>
      <c r="BA548" s="67"/>
      <c r="BB548" s="67"/>
      <c r="BC548" s="67"/>
      <c r="BD548" s="67"/>
      <c r="BE548" s="67"/>
      <c r="BF548" s="67"/>
      <c r="BG548" s="67"/>
      <c r="BH548" s="67"/>
      <c r="BI548" s="67"/>
      <c r="BJ548" s="67"/>
      <c r="BK548" s="67"/>
      <c r="BL548" s="67"/>
      <c r="BM548" s="68">
        <v>1</v>
      </c>
      <c r="BN548" s="68"/>
      <c r="BO548" s="68"/>
      <c r="BP548" s="68">
        <v>1</v>
      </c>
      <c r="BQ548" s="68"/>
      <c r="BR548" s="68"/>
      <c r="BS548" s="68"/>
      <c r="BT548" s="68"/>
      <c r="BU548" s="68">
        <v>2</v>
      </c>
      <c r="BV548" s="68">
        <v>1</v>
      </c>
      <c r="BW548" s="68"/>
      <c r="BX548" s="68"/>
      <c r="BY548" s="68"/>
      <c r="BZ548" s="68"/>
      <c r="CA548" s="68"/>
      <c r="CB548" s="68"/>
      <c r="CC548" s="68"/>
      <c r="CD548" s="68"/>
      <c r="CE548" s="68"/>
      <c r="CF548" s="68"/>
      <c r="CG548" s="68"/>
      <c r="CH548" s="68"/>
      <c r="CI548" s="68">
        <v>1</v>
      </c>
      <c r="CJ548" s="68"/>
      <c r="CK548" s="68"/>
      <c r="CL548" s="68"/>
      <c r="CM548" s="68"/>
      <c r="CN548" s="68"/>
      <c r="CO548" s="68"/>
      <c r="CP548" s="68"/>
      <c r="CQ548" s="68"/>
      <c r="CR548" s="68"/>
      <c r="CS548" s="68"/>
      <c r="CT548" s="68"/>
      <c r="CU548" s="68"/>
      <c r="CV548" s="68"/>
      <c r="CW548" s="68"/>
      <c r="CX548" s="68"/>
      <c r="CY548" s="68"/>
      <c r="CZ548" s="68"/>
      <c r="DA548" s="68"/>
      <c r="DB548" s="68"/>
      <c r="DC548" s="68"/>
      <c r="DD548" s="68"/>
      <c r="DE548" s="68"/>
      <c r="DF548" s="68"/>
      <c r="DG548" s="68"/>
      <c r="DH548" s="68"/>
      <c r="DI548" s="68"/>
      <c r="DJ548" s="68"/>
      <c r="DK548" s="68"/>
      <c r="DL548" s="68"/>
      <c r="DM548" s="68"/>
      <c r="DN548" s="68"/>
      <c r="DO548" s="68"/>
      <c r="DP548" s="68"/>
      <c r="DQ548" s="68"/>
      <c r="DR548" s="68"/>
      <c r="DS548" s="68"/>
      <c r="DT548" s="69"/>
      <c r="DU548" s="68"/>
      <c r="DV548" s="68"/>
      <c r="DW548" s="69"/>
      <c r="DX548" s="67"/>
      <c r="DY548" s="67"/>
      <c r="DZ548" s="70"/>
      <c r="EA548" s="68"/>
      <c r="EB548" s="68"/>
      <c r="EC548" s="68"/>
      <c r="ED548" s="68"/>
      <c r="EE548" s="68"/>
      <c r="EF548" s="68"/>
      <c r="EG548" s="69"/>
      <c r="EH548" s="67"/>
      <c r="EI548" s="67"/>
      <c r="EJ548" s="67"/>
      <c r="EK548" s="67"/>
      <c r="EL548" s="67"/>
      <c r="EM548" s="67"/>
      <c r="EN548" s="70"/>
      <c r="EO548" s="67"/>
      <c r="EP548" s="67"/>
      <c r="EQ548" s="67"/>
      <c r="ER548" s="67"/>
      <c r="ES548" s="67"/>
      <c r="ET548" s="67"/>
      <c r="EU548" s="70"/>
      <c r="FI548" s="67"/>
      <c r="FJ548" s="67"/>
      <c r="FK548" s="67"/>
      <c r="FL548" s="67"/>
      <c r="FM548" s="67"/>
      <c r="FN548" s="67"/>
      <c r="FO548" s="67"/>
      <c r="FP548" s="67"/>
      <c r="FQ548" s="67"/>
      <c r="FR548" s="67"/>
      <c r="FS548" s="67"/>
      <c r="FT548" s="67"/>
      <c r="FU548" s="67"/>
      <c r="FV548" s="8"/>
      <c r="FW548" s="68"/>
      <c r="FX548" s="68"/>
      <c r="FY548" s="68"/>
      <c r="FZ548" s="68"/>
      <c r="GA548" s="68"/>
      <c r="GB548" s="68"/>
      <c r="GC548" s="68"/>
      <c r="GD548" s="68"/>
      <c r="GE548" s="68"/>
      <c r="GF548" s="68"/>
      <c r="GG548" s="68"/>
      <c r="GH548" s="68"/>
      <c r="GI548" s="68"/>
      <c r="GJ548" s="68"/>
      <c r="GK548" s="68"/>
      <c r="GL548" s="68"/>
      <c r="GM548" s="68"/>
      <c r="GN548" s="68"/>
      <c r="GO548" s="68"/>
      <c r="GP548" s="68"/>
      <c r="GQ548" s="68"/>
      <c r="GR548" s="68"/>
      <c r="GS548" s="68"/>
      <c r="GT548" s="68"/>
      <c r="GU548" s="68"/>
      <c r="GV548" s="68"/>
      <c r="GW548" s="68"/>
      <c r="GX548" s="68"/>
      <c r="GY548" s="68"/>
      <c r="GZ548" s="9"/>
      <c r="HA548" s="68"/>
      <c r="HB548" s="68"/>
      <c r="HC548" s="68"/>
      <c r="HD548" s="68"/>
      <c r="HE548" s="68"/>
      <c r="HF548" s="68"/>
      <c r="HG548" s="68"/>
      <c r="HH548" s="68"/>
      <c r="HI548" s="68"/>
      <c r="HJ548" s="68"/>
      <c r="HK548" s="68"/>
      <c r="HL548" s="68"/>
      <c r="HM548" s="68"/>
      <c r="HN548" s="68"/>
      <c r="HO548" s="68"/>
      <c r="HP548" s="68"/>
    </row>
    <row r="549" spans="2:224" ht="15.75" thickBot="1" x14ac:dyDescent="0.3">
      <c r="B549">
        <v>103</v>
      </c>
      <c r="C549">
        <v>463</v>
      </c>
      <c r="D549" s="43">
        <v>44004</v>
      </c>
      <c r="E549" t="s">
        <v>1011</v>
      </c>
      <c r="F549">
        <v>31998119626</v>
      </c>
      <c r="G549">
        <v>0</v>
      </c>
      <c r="H549">
        <v>0</v>
      </c>
      <c r="I549" t="s">
        <v>1013</v>
      </c>
      <c r="J549" t="s">
        <v>20</v>
      </c>
      <c r="K549" t="s">
        <v>164</v>
      </c>
      <c r="L549" t="s">
        <v>1013</v>
      </c>
      <c r="M549" t="s">
        <v>2378</v>
      </c>
      <c r="N549" t="s">
        <v>2379</v>
      </c>
      <c r="O549" t="s">
        <v>2381</v>
      </c>
      <c r="P549" t="s">
        <v>2622</v>
      </c>
      <c r="R549">
        <v>149.9</v>
      </c>
      <c r="S549">
        <v>10</v>
      </c>
      <c r="T549" t="s">
        <v>2426</v>
      </c>
      <c r="Y549" s="67">
        <v>1.1419999999999999</v>
      </c>
      <c r="Z549" s="67"/>
      <c r="AA549" s="67"/>
      <c r="AB549" s="67"/>
      <c r="AC549" s="67">
        <v>0.74199999999999999</v>
      </c>
      <c r="AD549" s="67">
        <v>0.5</v>
      </c>
      <c r="AE549" s="67"/>
      <c r="AF549" s="67"/>
      <c r="AG549" s="67">
        <v>1</v>
      </c>
      <c r="AH549">
        <v>0</v>
      </c>
      <c r="AI549" s="67">
        <v>0.57599999999999996</v>
      </c>
      <c r="AJ549" s="67"/>
      <c r="AK549" s="67"/>
      <c r="AL549" s="67"/>
      <c r="AM549" s="67"/>
      <c r="AN549" s="67"/>
      <c r="AO549" s="67"/>
      <c r="AP549" s="67"/>
      <c r="AQ549" s="67"/>
      <c r="AR549" s="67"/>
      <c r="AS549" s="67"/>
      <c r="AT549" s="67"/>
      <c r="AU549">
        <v>0</v>
      </c>
      <c r="AV549" s="67"/>
      <c r="AW549" s="67"/>
      <c r="AX549" s="67"/>
      <c r="AY549" s="67"/>
      <c r="AZ549" s="67"/>
      <c r="BA549" s="67"/>
      <c r="BB549" s="67"/>
      <c r="BC549" s="67"/>
      <c r="BD549" s="67"/>
      <c r="BE549" s="67"/>
      <c r="BF549" s="67"/>
      <c r="BG549" s="67"/>
      <c r="BH549" s="67"/>
      <c r="BI549" s="67"/>
      <c r="BJ549" s="67"/>
      <c r="BK549" s="67"/>
      <c r="BL549" s="67"/>
      <c r="BM549" s="68">
        <v>1</v>
      </c>
      <c r="BN549" s="68"/>
      <c r="BO549" s="68"/>
      <c r="BP549" s="68"/>
      <c r="BQ549" s="68">
        <v>1</v>
      </c>
      <c r="BR549" s="68">
        <v>1</v>
      </c>
      <c r="BS549" s="68"/>
      <c r="BT549" s="68"/>
      <c r="BU549" s="68">
        <v>1</v>
      </c>
      <c r="BV549" s="68"/>
      <c r="BW549" s="68">
        <v>1</v>
      </c>
      <c r="BX549" s="68"/>
      <c r="BY549" s="68"/>
      <c r="BZ549" s="68"/>
      <c r="CA549" s="68"/>
      <c r="CB549" s="68"/>
      <c r="CC549" s="68"/>
      <c r="CD549" s="68"/>
      <c r="CE549" s="68"/>
      <c r="CF549" s="68"/>
      <c r="CG549" s="68"/>
      <c r="CH549" s="68"/>
      <c r="CI549" s="68"/>
      <c r="CJ549" s="68"/>
      <c r="CK549" s="68"/>
      <c r="CL549" s="68"/>
      <c r="CM549" s="68"/>
      <c r="CN549" s="68"/>
      <c r="CO549" s="68"/>
      <c r="CP549" s="68"/>
      <c r="CQ549" s="68"/>
      <c r="CR549" s="68"/>
      <c r="CS549" s="68"/>
      <c r="CT549" s="68"/>
      <c r="CU549" s="68"/>
      <c r="CV549" s="68"/>
      <c r="CW549" s="68"/>
      <c r="CX549" s="68"/>
      <c r="CY549" s="68"/>
      <c r="CZ549" s="68"/>
      <c r="DA549" s="68"/>
      <c r="DB549" s="68"/>
      <c r="DC549" s="68"/>
      <c r="DD549" s="68"/>
      <c r="DE549" s="68"/>
      <c r="DF549" s="68"/>
      <c r="DG549" s="68"/>
      <c r="DH549" s="68"/>
      <c r="DI549" s="68"/>
      <c r="DJ549" s="68"/>
      <c r="DK549" s="68"/>
      <c r="DL549" s="68"/>
      <c r="DM549" s="68"/>
      <c r="DN549" s="68"/>
      <c r="DO549" s="68"/>
      <c r="DP549" s="68"/>
      <c r="DQ549" s="68"/>
      <c r="DR549" s="68"/>
      <c r="DS549" s="68"/>
      <c r="DT549" s="69"/>
      <c r="DU549" s="68"/>
      <c r="DV549" s="68"/>
      <c r="DW549" s="69"/>
      <c r="DX549" s="67"/>
      <c r="DY549" s="67"/>
      <c r="DZ549" s="70"/>
      <c r="EA549" s="68"/>
      <c r="EB549" s="68"/>
      <c r="EC549" s="68"/>
      <c r="ED549" s="68"/>
      <c r="EE549" s="68"/>
      <c r="EF549" s="68"/>
      <c r="EG549" s="69"/>
      <c r="EH549" s="67"/>
      <c r="EI549" s="67"/>
      <c r="EJ549" s="67"/>
      <c r="EK549" s="67"/>
      <c r="EL549" s="67"/>
      <c r="EM549" s="67"/>
      <c r="EN549" s="70"/>
      <c r="EO549" s="67"/>
      <c r="EP549" s="67"/>
      <c r="EQ549" s="67"/>
      <c r="ER549" s="67"/>
      <c r="ES549" s="67"/>
      <c r="ET549" s="67"/>
      <c r="EU549" s="70"/>
      <c r="FI549" s="67"/>
      <c r="FJ549" s="67"/>
      <c r="FK549" s="67"/>
      <c r="FL549" s="67"/>
      <c r="FM549" s="67"/>
      <c r="FN549" s="67"/>
      <c r="FO549" s="67"/>
      <c r="FP549" s="67"/>
      <c r="FQ549" s="67"/>
      <c r="FR549" s="67"/>
      <c r="FS549" s="67"/>
      <c r="FT549" s="67"/>
      <c r="FU549" s="67"/>
      <c r="FV549" s="8"/>
      <c r="FW549" s="68"/>
      <c r="FX549" s="68"/>
      <c r="FY549" s="68"/>
      <c r="FZ549" s="68"/>
      <c r="GA549" s="68"/>
      <c r="GB549" s="68"/>
      <c r="GC549" s="68"/>
      <c r="GD549" s="68"/>
      <c r="GE549" s="68"/>
      <c r="GF549" s="68"/>
      <c r="GG549" s="68"/>
      <c r="GH549" s="68"/>
      <c r="GI549" s="68"/>
      <c r="GJ549" s="68"/>
      <c r="GK549" s="68"/>
      <c r="GL549" s="68"/>
      <c r="GM549" s="68"/>
      <c r="GN549" s="68"/>
      <c r="GO549" s="68"/>
      <c r="GP549" s="68"/>
      <c r="GQ549" s="68"/>
      <c r="GR549" s="68"/>
      <c r="GS549" s="68"/>
      <c r="GT549" s="68"/>
      <c r="GU549" s="68"/>
      <c r="GV549" s="68"/>
      <c r="GW549" s="68"/>
      <c r="GX549" s="68"/>
      <c r="GY549" s="68"/>
      <c r="GZ549" s="9"/>
      <c r="HA549" s="68"/>
      <c r="HB549" s="68"/>
      <c r="HC549" s="68"/>
      <c r="HD549" s="68"/>
      <c r="HE549" s="68"/>
      <c r="HF549" s="68"/>
      <c r="HG549" s="68"/>
      <c r="HH549" s="68"/>
      <c r="HI549" s="68"/>
      <c r="HJ549" s="68"/>
      <c r="HK549" s="68"/>
      <c r="HL549" s="68"/>
      <c r="HM549" s="68"/>
      <c r="HN549" s="68"/>
      <c r="HO549" s="68"/>
      <c r="HP549" s="68"/>
    </row>
    <row r="550" spans="2:224" ht="15.75" thickBot="1" x14ac:dyDescent="0.3">
      <c r="B550">
        <v>94</v>
      </c>
      <c r="C550">
        <v>415</v>
      </c>
      <c r="D550" s="43">
        <v>44002</v>
      </c>
      <c r="E550" t="s">
        <v>1120</v>
      </c>
      <c r="F550">
        <v>31982077667</v>
      </c>
      <c r="G550">
        <v>0</v>
      </c>
      <c r="H550">
        <v>0</v>
      </c>
      <c r="I550" t="s">
        <v>1121</v>
      </c>
      <c r="J550" t="s">
        <v>20</v>
      </c>
      <c r="K550" t="s">
        <v>164</v>
      </c>
      <c r="L550" t="s">
        <v>1121</v>
      </c>
      <c r="M550" t="s">
        <v>2378</v>
      </c>
      <c r="N550" t="s">
        <v>617</v>
      </c>
      <c r="O550" t="s">
        <v>2381</v>
      </c>
      <c r="P550">
        <v>10</v>
      </c>
      <c r="R550">
        <v>169.9</v>
      </c>
      <c r="S550">
        <v>10</v>
      </c>
      <c r="T550" t="s">
        <v>2395</v>
      </c>
      <c r="Y550" s="67">
        <v>1.4</v>
      </c>
      <c r="Z550" s="67"/>
      <c r="AA550" s="67"/>
      <c r="AB550" s="67">
        <v>0.84199999999999997</v>
      </c>
      <c r="AC550" s="67"/>
      <c r="AD550" s="67">
        <v>1</v>
      </c>
      <c r="AE550" s="67"/>
      <c r="AF550" s="67"/>
      <c r="AG550" s="67">
        <v>1</v>
      </c>
      <c r="AH550">
        <v>1</v>
      </c>
      <c r="AI550" s="67"/>
      <c r="AJ550" s="67"/>
      <c r="AK550" s="67"/>
      <c r="AL550" s="67"/>
      <c r="AM550" s="67"/>
      <c r="AN550" s="67"/>
      <c r="AO550" s="67"/>
      <c r="AP550" s="67"/>
      <c r="AQ550" s="67"/>
      <c r="AR550" s="67"/>
      <c r="AS550" s="67"/>
      <c r="AT550" s="67"/>
      <c r="AU550">
        <v>0</v>
      </c>
      <c r="AV550" s="67"/>
      <c r="AW550" s="67"/>
      <c r="AX550" s="67"/>
      <c r="AY550" s="67"/>
      <c r="AZ550" s="67"/>
      <c r="BA550" s="67"/>
      <c r="BB550" s="67"/>
      <c r="BC550" s="67"/>
      <c r="BD550" s="67"/>
      <c r="BE550" s="67"/>
      <c r="BF550" s="67"/>
      <c r="BG550" s="67"/>
      <c r="BH550" s="67"/>
      <c r="BI550" s="67"/>
      <c r="BJ550" s="67"/>
      <c r="BK550" s="67"/>
      <c r="BL550" s="67"/>
      <c r="BM550" s="68">
        <v>1</v>
      </c>
      <c r="BN550" s="68"/>
      <c r="BO550" s="68"/>
      <c r="BP550" s="68">
        <v>1</v>
      </c>
      <c r="BQ550" s="68"/>
      <c r="BR550" s="68">
        <v>2</v>
      </c>
      <c r="BS550" s="68"/>
      <c r="BT550" s="68"/>
      <c r="BU550" s="68">
        <v>1</v>
      </c>
      <c r="BV550" s="68">
        <v>1</v>
      </c>
      <c r="BW550" s="68"/>
      <c r="BX550" s="68"/>
      <c r="BY550" s="68"/>
      <c r="BZ550" s="68"/>
      <c r="CA550" s="68"/>
      <c r="CB550" s="68"/>
      <c r="CC550" s="68"/>
      <c r="CD550" s="68"/>
      <c r="CE550" s="68"/>
      <c r="CF550" s="68"/>
      <c r="CG550" s="68"/>
      <c r="CH550" s="68"/>
      <c r="CI550" s="68"/>
      <c r="CJ550" s="68"/>
      <c r="CK550" s="68"/>
      <c r="CL550" s="68"/>
      <c r="CM550" s="68"/>
      <c r="CN550" s="68"/>
      <c r="CO550" s="68"/>
      <c r="CP550" s="68"/>
      <c r="CQ550" s="68"/>
      <c r="CR550" s="68"/>
      <c r="CS550" s="68"/>
      <c r="CT550" s="68"/>
      <c r="CU550" s="68"/>
      <c r="CV550" s="68"/>
      <c r="CW550" s="68"/>
      <c r="CX550" s="68"/>
      <c r="CY550" s="68"/>
      <c r="CZ550" s="68"/>
      <c r="DA550" s="68"/>
      <c r="DB550" s="68">
        <v>2</v>
      </c>
      <c r="DC550" s="68"/>
      <c r="DD550" s="68"/>
      <c r="DE550" s="68"/>
      <c r="DF550" s="68"/>
      <c r="DG550" s="68"/>
      <c r="DH550" s="68"/>
      <c r="DI550" s="68"/>
      <c r="DJ550" s="68"/>
      <c r="DK550" s="68"/>
      <c r="DL550" s="68"/>
      <c r="DM550" s="68"/>
      <c r="DN550" s="68"/>
      <c r="DO550" s="68"/>
      <c r="DP550" s="68"/>
      <c r="DQ550" s="68"/>
      <c r="DR550" s="68"/>
      <c r="DS550" s="68"/>
      <c r="DT550" s="69"/>
      <c r="DU550" s="68"/>
      <c r="DV550" s="68"/>
      <c r="DW550" s="69"/>
      <c r="DX550" s="67"/>
      <c r="DY550" s="67"/>
      <c r="DZ550" s="70"/>
      <c r="EA550" s="68"/>
      <c r="EB550" s="68"/>
      <c r="EC550" s="68"/>
      <c r="ED550" s="68"/>
      <c r="EE550" s="68"/>
      <c r="EF550" s="68"/>
      <c r="EG550" s="69"/>
      <c r="EH550" s="67"/>
      <c r="EI550" s="67"/>
      <c r="EJ550" s="67"/>
      <c r="EK550" s="67"/>
      <c r="EL550" s="67"/>
      <c r="EM550" s="67"/>
      <c r="EN550" s="70"/>
      <c r="EO550" s="67"/>
      <c r="EP550" s="67"/>
      <c r="EQ550" s="67"/>
      <c r="ER550" s="67"/>
      <c r="ES550" s="67"/>
      <c r="ET550" s="67"/>
      <c r="EU550" s="70"/>
      <c r="FI550" s="67"/>
      <c r="FJ550" s="67"/>
      <c r="FK550" s="67"/>
      <c r="FL550" s="67"/>
      <c r="FM550" s="67"/>
      <c r="FN550" s="67"/>
      <c r="FO550" s="67"/>
      <c r="FP550" s="67"/>
      <c r="FQ550" s="67"/>
      <c r="FR550" s="67"/>
      <c r="FS550" s="67"/>
      <c r="FT550" s="67"/>
      <c r="FU550" s="67"/>
      <c r="FV550" s="8"/>
      <c r="FW550" s="68"/>
      <c r="FX550" s="68"/>
      <c r="FY550" s="68"/>
      <c r="FZ550" s="68"/>
      <c r="GA550" s="68"/>
      <c r="GB550" s="68"/>
      <c r="GC550" s="68"/>
      <c r="GD550" s="68"/>
      <c r="GE550" s="68"/>
      <c r="GF550" s="68"/>
      <c r="GG550" s="68"/>
      <c r="GH550" s="68"/>
      <c r="GI550" s="68"/>
      <c r="GJ550" s="68"/>
      <c r="GK550" s="68"/>
      <c r="GL550" s="68"/>
      <c r="GM550" s="68"/>
      <c r="GN550" s="68"/>
      <c r="GO550" s="68"/>
      <c r="GP550" s="68"/>
      <c r="GQ550" s="68"/>
      <c r="GR550" s="68"/>
      <c r="GS550" s="68"/>
      <c r="GT550" s="68"/>
      <c r="GU550" s="68"/>
      <c r="GV550" s="68"/>
      <c r="GW550" s="68"/>
      <c r="GX550" s="68"/>
      <c r="GY550" s="68"/>
      <c r="GZ550" s="9"/>
      <c r="HA550" s="68"/>
      <c r="HB550" s="68"/>
      <c r="HC550" s="68"/>
      <c r="HD550" s="68"/>
      <c r="HE550" s="68"/>
      <c r="HF550" s="68"/>
      <c r="HG550" s="68"/>
      <c r="HH550" s="68"/>
      <c r="HI550" s="68"/>
      <c r="HJ550" s="68"/>
      <c r="HK550" s="68"/>
      <c r="HL550" s="68"/>
      <c r="HM550" s="68"/>
      <c r="HN550" s="68"/>
      <c r="HO550" s="68"/>
      <c r="HP550" s="68"/>
    </row>
    <row r="551" spans="2:224" ht="15.75" thickBot="1" x14ac:dyDescent="0.3">
      <c r="B551">
        <v>85</v>
      </c>
      <c r="C551">
        <v>403</v>
      </c>
      <c r="D551" s="43">
        <v>44001</v>
      </c>
      <c r="E551" t="s">
        <v>1147</v>
      </c>
      <c r="F551">
        <v>31995900299</v>
      </c>
      <c r="G551">
        <v>0</v>
      </c>
      <c r="H551">
        <v>0</v>
      </c>
      <c r="I551" t="s">
        <v>1149</v>
      </c>
      <c r="J551" t="s">
        <v>20</v>
      </c>
      <c r="K551" t="s">
        <v>1150</v>
      </c>
      <c r="L551" t="s">
        <v>1149</v>
      </c>
      <c r="M551" t="s">
        <v>2378</v>
      </c>
      <c r="N551" t="s">
        <v>2379</v>
      </c>
      <c r="O551" t="s">
        <v>2381</v>
      </c>
      <c r="P551" t="s">
        <v>2622</v>
      </c>
      <c r="R551">
        <v>159.9</v>
      </c>
      <c r="S551">
        <v>10</v>
      </c>
      <c r="T551" t="s">
        <v>2395</v>
      </c>
      <c r="U551">
        <v>10</v>
      </c>
      <c r="Y551" s="67">
        <v>0.93799999999999994</v>
      </c>
      <c r="Z551" s="67"/>
      <c r="AA551" s="67"/>
      <c r="AB551" s="67">
        <v>0.72599999999999998</v>
      </c>
      <c r="AC551" s="67">
        <v>0.81599999999999995</v>
      </c>
      <c r="AD551" s="67">
        <v>0.5</v>
      </c>
      <c r="AE551" s="67"/>
      <c r="AF551" s="67"/>
      <c r="AG551" s="67">
        <v>1</v>
      </c>
      <c r="AH551">
        <v>0</v>
      </c>
      <c r="AI551" s="67"/>
      <c r="AJ551" s="67"/>
      <c r="AK551" s="67"/>
      <c r="AL551" s="67"/>
      <c r="AM551" s="67"/>
      <c r="AN551" s="67"/>
      <c r="AO551" s="67"/>
      <c r="AP551" s="67"/>
      <c r="AQ551" s="67"/>
      <c r="AR551" s="67"/>
      <c r="AS551" s="67"/>
      <c r="AT551" s="67"/>
      <c r="AU551">
        <v>0</v>
      </c>
      <c r="AV551" s="67"/>
      <c r="AW551" s="67"/>
      <c r="AX551" s="67"/>
      <c r="AY551" s="67"/>
      <c r="AZ551" s="67"/>
      <c r="BA551" s="67"/>
      <c r="BB551" s="67"/>
      <c r="BC551" s="67"/>
      <c r="BD551" s="67"/>
      <c r="BE551" s="67"/>
      <c r="BF551" s="67"/>
      <c r="BG551" s="67"/>
      <c r="BH551" s="67"/>
      <c r="BI551" s="67"/>
      <c r="BJ551" s="67"/>
      <c r="BK551" s="67"/>
      <c r="BL551" s="67"/>
      <c r="BM551" s="68">
        <v>1</v>
      </c>
      <c r="BN551" s="68"/>
      <c r="BO551" s="68"/>
      <c r="BP551" s="68">
        <v>1</v>
      </c>
      <c r="BQ551" s="68">
        <v>1</v>
      </c>
      <c r="BR551" s="68">
        <v>1</v>
      </c>
      <c r="BS551" s="68"/>
      <c r="BT551" s="68"/>
      <c r="BU551" s="68">
        <v>1</v>
      </c>
      <c r="BV551" s="68"/>
      <c r="BW551" s="68"/>
      <c r="BX551" s="68"/>
      <c r="BY551" s="68"/>
      <c r="BZ551" s="68"/>
      <c r="CA551" s="68"/>
      <c r="CB551" s="68"/>
      <c r="CC551" s="68"/>
      <c r="CD551" s="68"/>
      <c r="CE551" s="68"/>
      <c r="CF551" s="68"/>
      <c r="CG551" s="68"/>
      <c r="CH551" s="68"/>
      <c r="CI551" s="68"/>
      <c r="CJ551" s="68"/>
      <c r="CK551" s="68"/>
      <c r="CL551" s="68"/>
      <c r="CM551" s="68"/>
      <c r="CN551" s="68"/>
      <c r="CO551" s="68"/>
      <c r="CP551" s="68"/>
      <c r="CQ551" s="68"/>
      <c r="CR551" s="68"/>
      <c r="CS551" s="68"/>
      <c r="CT551" s="68"/>
      <c r="CU551" s="68"/>
      <c r="CV551" s="68"/>
      <c r="CW551" s="68"/>
      <c r="CX551" s="68"/>
      <c r="CY551" s="68"/>
      <c r="CZ551" s="68"/>
      <c r="DA551" s="68"/>
      <c r="DB551" s="68"/>
      <c r="DC551" s="68"/>
      <c r="DD551" s="68"/>
      <c r="DE551" s="68"/>
      <c r="DF551" s="68"/>
      <c r="DG551" s="68"/>
      <c r="DH551" s="68"/>
      <c r="DI551" s="68"/>
      <c r="DJ551" s="68"/>
      <c r="DK551" s="68"/>
      <c r="DL551" s="68"/>
      <c r="DM551" s="68"/>
      <c r="DN551" s="68"/>
      <c r="DO551" s="68"/>
      <c r="DP551" s="68"/>
      <c r="DQ551" s="68"/>
      <c r="DR551" s="68"/>
      <c r="DS551" s="68"/>
      <c r="DT551" s="69"/>
      <c r="DU551" s="68"/>
      <c r="DV551" s="68"/>
      <c r="DW551" s="69"/>
      <c r="DX551" s="67"/>
      <c r="DY551" s="67"/>
      <c r="DZ551" s="70"/>
      <c r="EA551" s="68"/>
      <c r="EB551" s="68"/>
      <c r="EC551" s="68"/>
      <c r="ED551" s="68"/>
      <c r="EE551" s="68"/>
      <c r="EF551" s="68"/>
      <c r="EG551" s="69"/>
      <c r="EH551" s="67"/>
      <c r="EI551" s="67"/>
      <c r="EJ551" s="67"/>
      <c r="EK551" s="67"/>
      <c r="EL551" s="67"/>
      <c r="EM551" s="67"/>
      <c r="EN551" s="70"/>
      <c r="EO551" s="67"/>
      <c r="EP551" s="67"/>
      <c r="EQ551" s="67"/>
      <c r="ER551" s="67"/>
      <c r="ES551" s="67"/>
      <c r="ET551" s="67"/>
      <c r="EU551" s="70"/>
      <c r="FI551" s="67"/>
      <c r="FJ551" s="67"/>
      <c r="FK551" s="67"/>
      <c r="FL551" s="67"/>
      <c r="FM551" s="67"/>
      <c r="FN551" s="67"/>
      <c r="FO551" s="67"/>
      <c r="FP551" s="67"/>
      <c r="FQ551" s="67"/>
      <c r="FR551" s="67"/>
      <c r="FS551" s="67"/>
      <c r="FT551" s="67"/>
      <c r="FU551" s="67"/>
      <c r="FV551" s="8"/>
      <c r="FW551" s="68"/>
      <c r="FX551" s="68"/>
      <c r="FY551" s="68"/>
      <c r="FZ551" s="68"/>
      <c r="GA551" s="68"/>
      <c r="GB551" s="68"/>
      <c r="GC551" s="68"/>
      <c r="GD551" s="68"/>
      <c r="GE551" s="68"/>
      <c r="GF551" s="68"/>
      <c r="GG551" s="68"/>
      <c r="GH551" s="68"/>
      <c r="GI551" s="68"/>
      <c r="GJ551" s="68"/>
      <c r="GK551" s="68"/>
      <c r="GL551" s="68"/>
      <c r="GM551" s="68"/>
      <c r="GN551" s="68"/>
      <c r="GO551" s="68"/>
      <c r="GP551" s="68"/>
      <c r="GQ551" s="68"/>
      <c r="GR551" s="68"/>
      <c r="GS551" s="68"/>
      <c r="GT551" s="68"/>
      <c r="GU551" s="68"/>
      <c r="GV551" s="68"/>
      <c r="GW551" s="68"/>
      <c r="GX551" s="68"/>
      <c r="GY551" s="68"/>
      <c r="GZ551" s="9"/>
      <c r="HA551" s="68"/>
      <c r="HB551" s="68"/>
      <c r="HC551" s="68"/>
      <c r="HD551" s="68"/>
      <c r="HE551" s="68"/>
      <c r="HF551" s="68"/>
      <c r="HG551" s="68"/>
      <c r="HH551" s="68"/>
      <c r="HI551" s="68"/>
      <c r="HJ551" s="68"/>
      <c r="HK551" s="68"/>
      <c r="HL551" s="68"/>
      <c r="HM551" s="68"/>
      <c r="HN551" s="68"/>
      <c r="HO551" s="68"/>
      <c r="HP551" s="68"/>
    </row>
    <row r="552" spans="2:224" ht="15.75" thickBot="1" x14ac:dyDescent="0.3">
      <c r="B552">
        <v>83</v>
      </c>
      <c r="C552">
        <v>2</v>
      </c>
      <c r="D552" s="43">
        <v>44001</v>
      </c>
      <c r="E552" t="s">
        <v>2359</v>
      </c>
      <c r="F552">
        <v>31994906440</v>
      </c>
      <c r="G552" t="s">
        <v>2360</v>
      </c>
      <c r="H552">
        <v>44027</v>
      </c>
      <c r="I552" t="s">
        <v>2361</v>
      </c>
      <c r="J552" t="s">
        <v>20</v>
      </c>
      <c r="K552" t="s">
        <v>274</v>
      </c>
      <c r="L552" t="s">
        <v>2361</v>
      </c>
      <c r="M552" t="s">
        <v>2378</v>
      </c>
      <c r="N552" t="s">
        <v>2378</v>
      </c>
      <c r="O552" t="s">
        <v>2381</v>
      </c>
      <c r="P552" t="s">
        <v>2622</v>
      </c>
      <c r="R552">
        <v>174.9</v>
      </c>
      <c r="S552">
        <v>10</v>
      </c>
      <c r="T552" t="s">
        <v>2666</v>
      </c>
      <c r="Y552" s="67">
        <v>0.84199999999999997</v>
      </c>
      <c r="Z552" s="67"/>
      <c r="AA552" s="67">
        <v>1.5</v>
      </c>
      <c r="AB552" s="67"/>
      <c r="AC552" s="67">
        <v>0.72</v>
      </c>
      <c r="AD552" s="67">
        <v>0.5</v>
      </c>
      <c r="AE552" s="67"/>
      <c r="AF552" s="67"/>
      <c r="AG552" s="67">
        <v>1</v>
      </c>
      <c r="AH552">
        <v>0</v>
      </c>
      <c r="AI552" s="67"/>
      <c r="AJ552" s="67"/>
      <c r="AK552" s="67"/>
      <c r="AL552" s="67"/>
      <c r="AM552" s="67"/>
      <c r="AN552" s="67"/>
      <c r="AO552" s="67"/>
      <c r="AP552" s="67"/>
      <c r="AQ552" s="67"/>
      <c r="AR552" s="67"/>
      <c r="AS552" s="67"/>
      <c r="AT552" s="67"/>
      <c r="AU552">
        <v>0</v>
      </c>
      <c r="AV552" s="67"/>
      <c r="AW552" s="67"/>
      <c r="AX552" s="67"/>
      <c r="AY552" s="67"/>
      <c r="AZ552" s="67"/>
      <c r="BA552" s="67"/>
      <c r="BB552" s="67"/>
      <c r="BC552" s="67"/>
      <c r="BD552" s="67"/>
      <c r="BE552" s="67"/>
      <c r="BF552" s="67"/>
      <c r="BG552" s="67"/>
      <c r="BH552" s="67"/>
      <c r="BI552" s="67"/>
      <c r="BJ552" s="67"/>
      <c r="BK552" s="67"/>
      <c r="BL552" s="67"/>
      <c r="BM552" s="68">
        <v>1</v>
      </c>
      <c r="BN552" s="68"/>
      <c r="BO552" s="68">
        <v>1</v>
      </c>
      <c r="BP552" s="68"/>
      <c r="BQ552" s="68">
        <v>1</v>
      </c>
      <c r="BR552" s="68">
        <v>1</v>
      </c>
      <c r="BS552" s="68"/>
      <c r="BT552" s="68"/>
      <c r="BU552" s="68">
        <v>1</v>
      </c>
      <c r="BV552" s="68"/>
      <c r="BW552" s="68"/>
      <c r="BX552" s="68"/>
      <c r="BY552" s="68"/>
      <c r="BZ552" s="68"/>
      <c r="CA552" s="68"/>
      <c r="CB552" s="68"/>
      <c r="CC552" s="68"/>
      <c r="CD552" s="68"/>
      <c r="CE552" s="68"/>
      <c r="CF552" s="68"/>
      <c r="CG552" s="68"/>
      <c r="CH552" s="68"/>
      <c r="CI552" s="68"/>
      <c r="CJ552" s="68"/>
      <c r="CK552" s="68"/>
      <c r="CL552" s="68"/>
      <c r="CM552" s="68"/>
      <c r="CN552" s="68"/>
      <c r="CO552" s="68"/>
      <c r="CP552" s="68"/>
      <c r="CQ552" s="68"/>
      <c r="CR552" s="68"/>
      <c r="CS552" s="68"/>
      <c r="CT552" s="68"/>
      <c r="CU552" s="68"/>
      <c r="CV552" s="68"/>
      <c r="CW552" s="68"/>
      <c r="CX552" s="68"/>
      <c r="CY552" s="68"/>
      <c r="CZ552" s="68"/>
      <c r="DA552" s="68"/>
      <c r="DB552" s="68"/>
      <c r="DC552" s="68"/>
      <c r="DD552" s="68"/>
      <c r="DE552" s="68"/>
      <c r="DF552" s="68"/>
      <c r="DG552" s="68"/>
      <c r="DH552" s="68"/>
      <c r="DI552" s="68"/>
      <c r="DJ552" s="68"/>
      <c r="DK552" s="68"/>
      <c r="DL552" s="68"/>
      <c r="DM552" s="68"/>
      <c r="DN552" s="68"/>
      <c r="DO552" s="68"/>
      <c r="DP552" s="68"/>
      <c r="DQ552" s="68"/>
      <c r="DR552" s="68"/>
      <c r="DS552" s="68"/>
      <c r="DT552" s="69"/>
      <c r="DU552" s="68"/>
      <c r="DV552" s="68"/>
      <c r="DW552" s="69"/>
      <c r="DX552" s="67"/>
      <c r="DY552" s="67"/>
      <c r="DZ552" s="70"/>
      <c r="EA552" s="68"/>
      <c r="EB552" s="68"/>
      <c r="EC552" s="68"/>
      <c r="ED552" s="68"/>
      <c r="EE552" s="68"/>
      <c r="EF552" s="68"/>
      <c r="EG552" s="69"/>
      <c r="EH552" s="67"/>
      <c r="EI552" s="67"/>
      <c r="EJ552" s="67"/>
      <c r="EK552" s="67"/>
      <c r="EL552" s="67"/>
      <c r="EM552" s="67"/>
      <c r="EN552" s="70"/>
      <c r="EO552" s="67"/>
      <c r="EP552" s="67"/>
      <c r="EQ552" s="67"/>
      <c r="ER552" s="67"/>
      <c r="ES552" s="67"/>
      <c r="ET552" s="67"/>
      <c r="EU552" s="70"/>
      <c r="FI552" s="67"/>
      <c r="FJ552" s="67"/>
      <c r="FK552" s="67"/>
      <c r="FL552" s="67"/>
      <c r="FM552" s="67"/>
      <c r="FN552" s="67"/>
      <c r="FO552" s="67"/>
      <c r="FP552" s="67"/>
      <c r="FQ552" s="67"/>
      <c r="FR552" s="67"/>
      <c r="FS552" s="67"/>
      <c r="FT552" s="67"/>
      <c r="FU552" s="67"/>
      <c r="FV552" s="8"/>
      <c r="FW552" s="68"/>
      <c r="FX552" s="68"/>
      <c r="FY552" s="68"/>
      <c r="FZ552" s="68"/>
      <c r="GA552" s="68"/>
      <c r="GB552" s="68"/>
      <c r="GC552" s="68"/>
      <c r="GD552" s="68"/>
      <c r="GE552" s="68"/>
      <c r="GF552" s="68"/>
      <c r="GG552" s="68"/>
      <c r="GH552" s="68"/>
      <c r="GI552" s="68"/>
      <c r="GJ552" s="68"/>
      <c r="GK552" s="68"/>
      <c r="GL552" s="68"/>
      <c r="GM552" s="68"/>
      <c r="GN552" s="68"/>
      <c r="GO552" s="68"/>
      <c r="GP552" s="68"/>
      <c r="GQ552" s="68"/>
      <c r="GR552" s="68"/>
      <c r="GS552" s="68"/>
      <c r="GT552" s="68"/>
      <c r="GU552" s="68"/>
      <c r="GV552" s="68"/>
      <c r="GW552" s="68"/>
      <c r="GX552" s="68"/>
      <c r="GY552" s="68"/>
      <c r="GZ552" s="9"/>
      <c r="HA552" s="68"/>
      <c r="HB552" s="68"/>
      <c r="HC552" s="68"/>
      <c r="HD552" s="68"/>
      <c r="HE552" s="68"/>
      <c r="HF552" s="68"/>
      <c r="HG552" s="68"/>
      <c r="HH552" s="68"/>
      <c r="HI552" s="68"/>
      <c r="HJ552" s="68"/>
      <c r="HK552" s="68"/>
      <c r="HL552" s="68"/>
      <c r="HM552" s="68"/>
      <c r="HN552" s="68"/>
      <c r="HO552" s="68"/>
      <c r="HP552" s="68"/>
    </row>
    <row r="553" spans="2:224" ht="15.75" thickBot="1" x14ac:dyDescent="0.3">
      <c r="B553">
        <v>76</v>
      </c>
      <c r="C553">
        <v>556</v>
      </c>
      <c r="D553" s="43">
        <v>43996</v>
      </c>
      <c r="E553" t="s">
        <v>798</v>
      </c>
      <c r="F553">
        <v>31994078089</v>
      </c>
      <c r="G553">
        <v>0</v>
      </c>
      <c r="H553">
        <v>0</v>
      </c>
      <c r="I553" t="s">
        <v>799</v>
      </c>
      <c r="J553" t="s">
        <v>20</v>
      </c>
      <c r="K553" t="s">
        <v>104</v>
      </c>
      <c r="L553" t="s">
        <v>2701</v>
      </c>
      <c r="M553" t="s">
        <v>2378</v>
      </c>
      <c r="N553" t="s">
        <v>2379</v>
      </c>
      <c r="O553" t="s">
        <v>2381</v>
      </c>
      <c r="P553" t="s">
        <v>2431</v>
      </c>
      <c r="R553">
        <v>116.7</v>
      </c>
      <c r="S553">
        <v>10</v>
      </c>
      <c r="T553" t="s">
        <v>2669</v>
      </c>
      <c r="Y553" s="67">
        <v>0.99</v>
      </c>
      <c r="Z553" s="67"/>
      <c r="AA553" s="67"/>
      <c r="AB553" s="67"/>
      <c r="AC553" s="67"/>
      <c r="AD553" s="67"/>
      <c r="AE553" s="67"/>
      <c r="AF553" s="67"/>
      <c r="AG553" s="67">
        <v>1</v>
      </c>
      <c r="AH553">
        <v>1</v>
      </c>
      <c r="AI553" s="67"/>
      <c r="AJ553" s="67"/>
      <c r="AK553" s="67"/>
      <c r="AL553" s="67"/>
      <c r="AM553" s="67"/>
      <c r="AN553" s="67"/>
      <c r="AO553" s="67"/>
      <c r="AP553" s="67"/>
      <c r="AQ553" s="67"/>
      <c r="AR553" s="67"/>
      <c r="AS553" s="67"/>
      <c r="AT553" s="67"/>
      <c r="AU553">
        <v>0</v>
      </c>
      <c r="AV553" s="67"/>
      <c r="AW553" s="67"/>
      <c r="AX553" s="67"/>
      <c r="AY553" s="67"/>
      <c r="AZ553" s="67"/>
      <c r="BA553" s="67"/>
      <c r="BB553" s="67"/>
      <c r="BC553" s="67"/>
      <c r="BD553" s="67"/>
      <c r="BE553" s="67"/>
      <c r="BF553" s="67"/>
      <c r="BG553" s="67"/>
      <c r="BH553" s="67"/>
      <c r="BI553" s="67"/>
      <c r="BJ553" s="67"/>
      <c r="BK553" s="67"/>
      <c r="BL553" s="67"/>
      <c r="BM553" s="68">
        <v>1</v>
      </c>
      <c r="BN553" s="68"/>
      <c r="BO553" s="68"/>
      <c r="BP553" s="68"/>
      <c r="BQ553" s="68"/>
      <c r="BR553" s="68"/>
      <c r="BS553" s="68"/>
      <c r="BT553" s="68"/>
      <c r="BU553" s="68">
        <v>1</v>
      </c>
      <c r="BV553" s="68">
        <v>1</v>
      </c>
      <c r="BW553" s="68"/>
      <c r="BX553" s="68"/>
      <c r="BY553" s="68"/>
      <c r="BZ553" s="68"/>
      <c r="CA553" s="68"/>
      <c r="CB553" s="68"/>
      <c r="CC553" s="68"/>
      <c r="CD553" s="68"/>
      <c r="CE553" s="68"/>
      <c r="CF553" s="68"/>
      <c r="CG553" s="68"/>
      <c r="CH553" s="68"/>
      <c r="CI553" s="68"/>
      <c r="CJ553" s="68"/>
      <c r="CK553" s="68"/>
      <c r="CL553" s="68"/>
      <c r="CM553" s="68"/>
      <c r="CN553" s="68"/>
      <c r="CO553" s="68"/>
      <c r="CP553" s="68"/>
      <c r="CQ553" s="68"/>
      <c r="CR553" s="68"/>
      <c r="CS553" s="68"/>
      <c r="CT553" s="68"/>
      <c r="CU553" s="68"/>
      <c r="CV553" s="68"/>
      <c r="CW553" s="68"/>
      <c r="CX553" s="68"/>
      <c r="CY553" s="68"/>
      <c r="CZ553" s="68"/>
      <c r="DA553" s="68"/>
      <c r="DB553" s="68"/>
      <c r="DC553" s="68"/>
      <c r="DD553" s="68"/>
      <c r="DE553" s="68"/>
      <c r="DF553" s="68"/>
      <c r="DG553" s="68"/>
      <c r="DH553" s="68"/>
      <c r="DI553" s="68"/>
      <c r="DJ553" s="68"/>
      <c r="DK553" s="68"/>
      <c r="DL553" s="68"/>
      <c r="DM553" s="68"/>
      <c r="DN553" s="68"/>
      <c r="DO553" s="68"/>
      <c r="DP553" s="68"/>
      <c r="DQ553" s="68"/>
      <c r="DR553" s="68"/>
      <c r="DS553" s="68"/>
      <c r="DT553" s="69"/>
      <c r="DU553" s="68"/>
      <c r="DV553" s="68"/>
      <c r="DW553" s="69"/>
      <c r="DX553" s="67"/>
      <c r="DY553" s="67"/>
      <c r="DZ553" s="70"/>
      <c r="EA553" s="68"/>
      <c r="EB553" s="68"/>
      <c r="EC553" s="68"/>
      <c r="ED553" s="68"/>
      <c r="EE553" s="68"/>
      <c r="EF553" s="68"/>
      <c r="EG553" s="69"/>
      <c r="EH553" s="67"/>
      <c r="EI553" s="67"/>
      <c r="EJ553" s="67"/>
      <c r="EK553" s="67"/>
      <c r="EL553" s="67"/>
      <c r="EM553" s="67"/>
      <c r="EN553" s="70"/>
      <c r="EO553" s="67"/>
      <c r="EP553" s="67"/>
      <c r="EQ553" s="67"/>
      <c r="ER553" s="67"/>
      <c r="ES553" s="67"/>
      <c r="ET553" s="67"/>
      <c r="EU553" s="70"/>
      <c r="FI553" s="67"/>
      <c r="FJ553" s="67"/>
      <c r="FK553" s="67"/>
      <c r="FL553" s="67"/>
      <c r="FM553" s="67"/>
      <c r="FN553" s="67"/>
      <c r="FO553" s="67"/>
      <c r="FP553" s="67"/>
      <c r="FQ553" s="67"/>
      <c r="FR553" s="67"/>
      <c r="FS553" s="67"/>
      <c r="FT553" s="67"/>
      <c r="FU553" s="67"/>
      <c r="FV553" s="8"/>
      <c r="FW553" s="68"/>
      <c r="FX553" s="68"/>
      <c r="FY553" s="68"/>
      <c r="FZ553" s="68"/>
      <c r="GA553" s="68"/>
      <c r="GB553" s="68"/>
      <c r="GC553" s="68"/>
      <c r="GD553" s="68"/>
      <c r="GE553" s="68"/>
      <c r="GF553" s="68"/>
      <c r="GG553" s="68"/>
      <c r="GH553" s="68"/>
      <c r="GI553" s="68"/>
      <c r="GJ553" s="68"/>
      <c r="GK553" s="68"/>
      <c r="GL553" s="68"/>
      <c r="GM553" s="68"/>
      <c r="GN553" s="68"/>
      <c r="GO553" s="68"/>
      <c r="GP553" s="68"/>
      <c r="GQ553" s="68"/>
      <c r="GR553" s="68"/>
      <c r="GS553" s="68"/>
      <c r="GT553" s="68"/>
      <c r="GU553" s="68"/>
      <c r="GV553" s="68"/>
      <c r="GW553" s="68"/>
      <c r="GX553" s="68"/>
      <c r="GY553" s="68"/>
      <c r="GZ553" s="9"/>
      <c r="HA553" s="68"/>
      <c r="HB553" s="68"/>
      <c r="HC553" s="68"/>
      <c r="HD553" s="68"/>
      <c r="HE553" s="68"/>
      <c r="HF553" s="68"/>
      <c r="HG553" s="68"/>
      <c r="HH553" s="68"/>
      <c r="HI553" s="68"/>
      <c r="HJ553" s="68"/>
      <c r="HK553" s="68"/>
      <c r="HL553" s="68"/>
      <c r="HM553" s="68"/>
      <c r="HN553" s="68"/>
      <c r="HO553" s="68"/>
      <c r="HP553" s="68"/>
    </row>
    <row r="554" spans="2:224" ht="15.75" thickBot="1" x14ac:dyDescent="0.3">
      <c r="B554">
        <v>74</v>
      </c>
      <c r="C554">
        <v>517</v>
      </c>
      <c r="D554" s="43">
        <v>43996</v>
      </c>
      <c r="E554" t="s">
        <v>894</v>
      </c>
      <c r="F554">
        <v>31991743758</v>
      </c>
      <c r="G554">
        <v>0</v>
      </c>
      <c r="H554">
        <v>0</v>
      </c>
      <c r="I554" t="s">
        <v>895</v>
      </c>
      <c r="J554" t="s">
        <v>20</v>
      </c>
      <c r="K554" t="s">
        <v>896</v>
      </c>
      <c r="L554" t="s">
        <v>895</v>
      </c>
      <c r="M554" t="s">
        <v>2378</v>
      </c>
      <c r="N554" t="s">
        <v>2379</v>
      </c>
      <c r="O554" t="s">
        <v>2381</v>
      </c>
      <c r="P554" t="s">
        <v>2431</v>
      </c>
      <c r="R554">
        <v>82.5</v>
      </c>
      <c r="S554">
        <v>10</v>
      </c>
      <c r="T554" t="s">
        <v>2426</v>
      </c>
      <c r="Y554" s="67"/>
      <c r="Z554" s="67"/>
      <c r="AA554" s="67"/>
      <c r="AB554" s="67"/>
      <c r="AC554" s="67">
        <v>0.82399999999999995</v>
      </c>
      <c r="AD554" s="67">
        <v>1</v>
      </c>
      <c r="AE554" s="67"/>
      <c r="AF554" s="67"/>
      <c r="AG554" s="67">
        <v>1</v>
      </c>
      <c r="AH554">
        <v>0</v>
      </c>
      <c r="AI554" s="67"/>
      <c r="AJ554" s="67"/>
      <c r="AK554" s="67"/>
      <c r="AL554" s="67"/>
      <c r="AM554" s="67"/>
      <c r="AN554" s="67"/>
      <c r="AO554" s="67"/>
      <c r="AP554" s="67"/>
      <c r="AQ554" s="67">
        <v>0.5</v>
      </c>
      <c r="AR554" s="67"/>
      <c r="AS554" s="67"/>
      <c r="AT554" s="67"/>
      <c r="AU554">
        <v>0</v>
      </c>
      <c r="AV554" s="67"/>
      <c r="AW554" s="67"/>
      <c r="AX554" s="67"/>
      <c r="AY554" s="67"/>
      <c r="AZ554" s="67"/>
      <c r="BA554" s="67"/>
      <c r="BB554" s="67"/>
      <c r="BC554" s="67"/>
      <c r="BD554" s="67"/>
      <c r="BE554" s="67"/>
      <c r="BF554" s="67"/>
      <c r="BG554" s="67"/>
      <c r="BH554" s="67"/>
      <c r="BI554" s="67"/>
      <c r="BJ554" s="67"/>
      <c r="BK554" s="67"/>
      <c r="BL554" s="67"/>
      <c r="BM554" s="68"/>
      <c r="BN554" s="68"/>
      <c r="BO554" s="68"/>
      <c r="BP554" s="68"/>
      <c r="BQ554" s="68">
        <v>1</v>
      </c>
      <c r="BR554" s="68">
        <v>2</v>
      </c>
      <c r="BS554" s="68"/>
      <c r="BT554" s="68"/>
      <c r="BU554" s="68">
        <v>1</v>
      </c>
      <c r="BV554" s="68"/>
      <c r="BW554" s="68"/>
      <c r="BX554" s="68"/>
      <c r="BY554" s="68"/>
      <c r="BZ554" s="68"/>
      <c r="CA554" s="68"/>
      <c r="CB554" s="68"/>
      <c r="CC554" s="68"/>
      <c r="CD554" s="68"/>
      <c r="CE554" s="68">
        <v>1</v>
      </c>
      <c r="CF554" s="68"/>
      <c r="CG554" s="68"/>
      <c r="CH554" s="68"/>
      <c r="CI554" s="68"/>
      <c r="CJ554" s="68"/>
      <c r="CK554" s="68"/>
      <c r="CL554" s="68"/>
      <c r="CM554" s="68"/>
      <c r="CN554" s="68"/>
      <c r="CO554" s="68"/>
      <c r="CP554" s="68"/>
      <c r="CQ554" s="68"/>
      <c r="CR554" s="68"/>
      <c r="CS554" s="68"/>
      <c r="CT554" s="68"/>
      <c r="CU554" s="68"/>
      <c r="CV554" s="68"/>
      <c r="CW554" s="68"/>
      <c r="CX554" s="68"/>
      <c r="CY554" s="68"/>
      <c r="CZ554" s="68"/>
      <c r="DA554" s="68"/>
      <c r="DB554" s="68"/>
      <c r="DC554" s="68"/>
      <c r="DD554" s="68"/>
      <c r="DE554" s="68"/>
      <c r="DF554" s="68"/>
      <c r="DG554" s="68"/>
      <c r="DH554" s="68"/>
      <c r="DI554" s="68"/>
      <c r="DJ554" s="68"/>
      <c r="DK554" s="68"/>
      <c r="DL554" s="68"/>
      <c r="DM554" s="68"/>
      <c r="DN554" s="68"/>
      <c r="DO554" s="68"/>
      <c r="DP554" s="68"/>
      <c r="DQ554" s="68"/>
      <c r="DR554" s="68"/>
      <c r="DS554" s="68"/>
      <c r="DT554" s="69"/>
      <c r="DU554" s="68"/>
      <c r="DV554" s="68"/>
      <c r="DW554" s="69"/>
      <c r="DX554" s="67"/>
      <c r="DY554" s="67"/>
      <c r="DZ554" s="70"/>
      <c r="EA554" s="68"/>
      <c r="EB554" s="68"/>
      <c r="EC554" s="68"/>
      <c r="ED554" s="68"/>
      <c r="EE554" s="68"/>
      <c r="EF554" s="68"/>
      <c r="EG554" s="69"/>
      <c r="EH554" s="67"/>
      <c r="EI554" s="67"/>
      <c r="EJ554" s="67"/>
      <c r="EK554" s="67"/>
      <c r="EL554" s="67"/>
      <c r="EM554" s="67"/>
      <c r="EN554" s="70"/>
      <c r="EO554" s="67"/>
      <c r="EP554" s="67"/>
      <c r="EQ554" s="67"/>
      <c r="ER554" s="67"/>
      <c r="ES554" s="67"/>
      <c r="ET554" s="67"/>
      <c r="EU554" s="70"/>
      <c r="FI554" s="67"/>
      <c r="FJ554" s="67"/>
      <c r="FK554" s="67"/>
      <c r="FL554" s="67"/>
      <c r="FM554" s="67"/>
      <c r="FN554" s="67"/>
      <c r="FO554" s="67"/>
      <c r="FP554" s="67"/>
      <c r="FQ554" s="67"/>
      <c r="FR554" s="67"/>
      <c r="FS554" s="67"/>
      <c r="FT554" s="67"/>
      <c r="FU554" s="67"/>
      <c r="FV554" s="8"/>
      <c r="FW554" s="68"/>
      <c r="FX554" s="68"/>
      <c r="FY554" s="68"/>
      <c r="FZ554" s="68"/>
      <c r="GA554" s="68"/>
      <c r="GB554" s="68"/>
      <c r="GC554" s="68"/>
      <c r="GD554" s="68"/>
      <c r="GE554" s="68"/>
      <c r="GF554" s="68"/>
      <c r="GG554" s="68"/>
      <c r="GH554" s="68"/>
      <c r="GI554" s="68"/>
      <c r="GJ554" s="68"/>
      <c r="GK554" s="68"/>
      <c r="GL554" s="68"/>
      <c r="GM554" s="68"/>
      <c r="GN554" s="68"/>
      <c r="GO554" s="68"/>
      <c r="GP554" s="68"/>
      <c r="GQ554" s="68"/>
      <c r="GR554" s="68"/>
      <c r="GS554" s="68"/>
      <c r="GT554" s="68"/>
      <c r="GU554" s="68"/>
      <c r="GV554" s="68"/>
      <c r="GW554" s="68"/>
      <c r="GX554" s="68"/>
      <c r="GY554" s="68"/>
      <c r="GZ554" s="9"/>
      <c r="HA554" s="68"/>
      <c r="HB554" s="68"/>
      <c r="HC554" s="68"/>
      <c r="HD554" s="68"/>
      <c r="HE554" s="68"/>
      <c r="HF554" s="68"/>
      <c r="HG554" s="68"/>
      <c r="HH554" s="68"/>
      <c r="HI554" s="68"/>
      <c r="HJ554" s="68"/>
      <c r="HK554" s="68"/>
      <c r="HL554" s="68"/>
      <c r="HM554" s="68"/>
      <c r="HN554" s="68"/>
      <c r="HO554" s="68"/>
      <c r="HP554" s="68"/>
    </row>
    <row r="555" spans="2:224" ht="15.75" thickBot="1" x14ac:dyDescent="0.3">
      <c r="B555">
        <v>73</v>
      </c>
      <c r="C555">
        <v>545</v>
      </c>
      <c r="D555" s="43">
        <v>43996</v>
      </c>
      <c r="E555" t="s">
        <v>820</v>
      </c>
      <c r="F555">
        <v>31973449705</v>
      </c>
      <c r="G555">
        <v>0</v>
      </c>
      <c r="H555">
        <v>0</v>
      </c>
      <c r="I555" t="s">
        <v>822</v>
      </c>
      <c r="J555" t="s">
        <v>20</v>
      </c>
      <c r="K555" t="s">
        <v>233</v>
      </c>
      <c r="L555" t="s">
        <v>822</v>
      </c>
      <c r="M555" t="s">
        <v>2378</v>
      </c>
      <c r="N555" t="s">
        <v>2379</v>
      </c>
      <c r="O555" t="s">
        <v>2381</v>
      </c>
      <c r="P555" t="s">
        <v>2431</v>
      </c>
      <c r="R555">
        <v>116.7</v>
      </c>
      <c r="S555">
        <v>10</v>
      </c>
      <c r="T555" t="s">
        <v>2426</v>
      </c>
      <c r="Y555" s="67">
        <v>1.1499999999999999</v>
      </c>
      <c r="Z555" s="67"/>
      <c r="AA555" s="67"/>
      <c r="AB555" s="67"/>
      <c r="AC555" s="67"/>
      <c r="AD555" s="67">
        <v>0.5</v>
      </c>
      <c r="AE555" s="67"/>
      <c r="AF555" s="67"/>
      <c r="AG555" s="67"/>
      <c r="AH555">
        <v>0</v>
      </c>
      <c r="AI555" s="67"/>
      <c r="AJ555" s="67"/>
      <c r="AK555" s="67"/>
      <c r="AL555" s="67"/>
      <c r="AM555" s="67"/>
      <c r="AN555" s="67">
        <v>0.5</v>
      </c>
      <c r="AO555" s="67"/>
      <c r="AP555" s="67"/>
      <c r="AQ555" s="67"/>
      <c r="AR555" s="67"/>
      <c r="AS555" s="67"/>
      <c r="AT555" s="67"/>
      <c r="AU555">
        <v>0</v>
      </c>
      <c r="AV555" s="67"/>
      <c r="AW555" s="67"/>
      <c r="AX555" s="67"/>
      <c r="AY555" s="67"/>
      <c r="AZ555" s="67"/>
      <c r="BA555" s="67"/>
      <c r="BB555" s="67"/>
      <c r="BC555" s="67"/>
      <c r="BD555" s="67"/>
      <c r="BE555" s="67"/>
      <c r="BF555" s="67"/>
      <c r="BG555" s="67"/>
      <c r="BH555" s="67"/>
      <c r="BI555" s="67"/>
      <c r="BJ555" s="67"/>
      <c r="BK555" s="67"/>
      <c r="BL555" s="67"/>
      <c r="BM555" s="68">
        <v>1</v>
      </c>
      <c r="BN555" s="68"/>
      <c r="BO555" s="68"/>
      <c r="BP555" s="68"/>
      <c r="BQ555" s="68"/>
      <c r="BR555" s="68">
        <v>1</v>
      </c>
      <c r="BS555" s="68"/>
      <c r="BT555" s="68"/>
      <c r="BU555" s="68"/>
      <c r="BV555" s="68"/>
      <c r="BW555" s="68"/>
      <c r="BX555" s="68"/>
      <c r="BY555" s="68"/>
      <c r="BZ555" s="68"/>
      <c r="CA555" s="68"/>
      <c r="CB555" s="68">
        <v>1</v>
      </c>
      <c r="CC555" s="68"/>
      <c r="CD555" s="68"/>
      <c r="CE555" s="68"/>
      <c r="CF555" s="68"/>
      <c r="CG555" s="68"/>
      <c r="CH555" s="68"/>
      <c r="CI555" s="68"/>
      <c r="CJ555" s="68"/>
      <c r="CK555" s="68"/>
      <c r="CL555" s="68"/>
      <c r="CM555" s="68"/>
      <c r="CN555" s="68"/>
      <c r="CO555" s="68"/>
      <c r="CP555" s="68"/>
      <c r="CQ555" s="68"/>
      <c r="CR555" s="68"/>
      <c r="CS555" s="68"/>
      <c r="CT555" s="68"/>
      <c r="CU555" s="68"/>
      <c r="CV555" s="68"/>
      <c r="CW555" s="68"/>
      <c r="CX555" s="68"/>
      <c r="CY555" s="68"/>
      <c r="CZ555" s="68"/>
      <c r="DA555" s="68"/>
      <c r="DB555" s="68"/>
      <c r="DC555" s="68"/>
      <c r="DD555" s="68"/>
      <c r="DE555" s="68"/>
      <c r="DF555" s="68"/>
      <c r="DG555" s="68"/>
      <c r="DH555" s="68"/>
      <c r="DI555" s="68"/>
      <c r="DJ555" s="68"/>
      <c r="DK555" s="68"/>
      <c r="DL555" s="68"/>
      <c r="DM555" s="68"/>
      <c r="DN555" s="68"/>
      <c r="DO555" s="68"/>
      <c r="DP555" s="68"/>
      <c r="DQ555" s="68"/>
      <c r="DR555" s="68"/>
      <c r="DS555" s="68"/>
      <c r="DT555" s="69"/>
      <c r="DU555" s="68"/>
      <c r="DV555" s="68"/>
      <c r="DW555" s="69"/>
      <c r="DX555" s="67"/>
      <c r="DY555" s="67"/>
      <c r="DZ555" s="70"/>
      <c r="EA555" s="68"/>
      <c r="EB555" s="68"/>
      <c r="EC555" s="68"/>
      <c r="ED555" s="68"/>
      <c r="EE555" s="68"/>
      <c r="EF555" s="68"/>
      <c r="EG555" s="69"/>
      <c r="EH555" s="67"/>
      <c r="EI555" s="67"/>
      <c r="EJ555" s="67"/>
      <c r="EK555" s="67"/>
      <c r="EL555" s="67"/>
      <c r="EM555" s="67"/>
      <c r="EN555" s="70"/>
      <c r="EO555" s="67"/>
      <c r="EP555" s="67"/>
      <c r="EQ555" s="67"/>
      <c r="ER555" s="67"/>
      <c r="ES555" s="67"/>
      <c r="ET555" s="67"/>
      <c r="EU555" s="70"/>
      <c r="FI555" s="67"/>
      <c r="FJ555" s="67"/>
      <c r="FK555" s="67"/>
      <c r="FL555" s="67"/>
      <c r="FM555" s="67"/>
      <c r="FN555" s="67"/>
      <c r="FO555" s="67"/>
      <c r="FP555" s="67"/>
      <c r="FQ555" s="67"/>
      <c r="FR555" s="67"/>
      <c r="FS555" s="67"/>
      <c r="FT555" s="67"/>
      <c r="FU555" s="67"/>
      <c r="FV555" s="8"/>
      <c r="FW555" s="68"/>
      <c r="FX555" s="68"/>
      <c r="FY555" s="68"/>
      <c r="FZ555" s="68"/>
      <c r="GA555" s="68"/>
      <c r="GB555" s="68"/>
      <c r="GC555" s="68"/>
      <c r="GD555" s="68"/>
      <c r="GE555" s="68"/>
      <c r="GF555" s="68"/>
      <c r="GG555" s="68"/>
      <c r="GH555" s="68"/>
      <c r="GI555" s="68"/>
      <c r="GJ555" s="68"/>
      <c r="GK555" s="68"/>
      <c r="GL555" s="68"/>
      <c r="GM555" s="68"/>
      <c r="GN555" s="68"/>
      <c r="GO555" s="68"/>
      <c r="GP555" s="68"/>
      <c r="GQ555" s="68"/>
      <c r="GR555" s="68"/>
      <c r="GS555" s="68"/>
      <c r="GT555" s="68"/>
      <c r="GU555" s="68"/>
      <c r="GV555" s="68"/>
      <c r="GW555" s="68"/>
      <c r="GX555" s="68"/>
      <c r="GY555" s="68"/>
      <c r="GZ555" s="9"/>
      <c r="HA555" s="68"/>
      <c r="HB555" s="68"/>
      <c r="HC555" s="68"/>
      <c r="HD555" s="68"/>
      <c r="HE555" s="68"/>
      <c r="HF555" s="68"/>
      <c r="HG555" s="68"/>
      <c r="HH555" s="68"/>
      <c r="HI555" s="68"/>
      <c r="HJ555" s="68"/>
      <c r="HK555" s="68"/>
      <c r="HL555" s="68"/>
      <c r="HM555" s="68"/>
      <c r="HN555" s="68"/>
      <c r="HO555" s="68"/>
      <c r="HP555" s="68"/>
    </row>
    <row r="556" spans="2:224" ht="15.75" thickBot="1" x14ac:dyDescent="0.3">
      <c r="B556">
        <v>64</v>
      </c>
      <c r="C556">
        <v>59</v>
      </c>
      <c r="D556" s="43">
        <v>43995</v>
      </c>
      <c r="E556" t="s">
        <v>2224</v>
      </c>
      <c r="F556">
        <v>31991518145</v>
      </c>
      <c r="G556" t="s">
        <v>2225</v>
      </c>
      <c r="H556">
        <v>0</v>
      </c>
      <c r="I556" t="s">
        <v>2226</v>
      </c>
      <c r="J556" t="s">
        <v>20</v>
      </c>
      <c r="K556" t="s">
        <v>274</v>
      </c>
      <c r="L556" t="s">
        <v>2192</v>
      </c>
      <c r="M556" t="s">
        <v>2378</v>
      </c>
      <c r="N556" t="s">
        <v>2378</v>
      </c>
      <c r="O556" t="s">
        <v>2381</v>
      </c>
      <c r="P556" t="s">
        <v>2454</v>
      </c>
      <c r="R556">
        <v>104</v>
      </c>
      <c r="S556">
        <v>10</v>
      </c>
      <c r="T556" t="s">
        <v>2395</v>
      </c>
      <c r="Y556" s="67"/>
      <c r="Z556" s="67"/>
      <c r="AA556" s="67"/>
      <c r="AB556" s="67"/>
      <c r="AC556" s="67"/>
      <c r="AD556" s="67"/>
      <c r="AE556" s="67"/>
      <c r="AF556" s="67"/>
      <c r="AG556" s="67"/>
      <c r="AH556">
        <v>0</v>
      </c>
      <c r="AI556" s="67"/>
      <c r="AJ556" s="67"/>
      <c r="AK556" s="67"/>
      <c r="AL556" s="67"/>
      <c r="AM556" s="67"/>
      <c r="AN556" s="67"/>
      <c r="AO556" s="67"/>
      <c r="AP556" s="67"/>
      <c r="AQ556" s="67"/>
      <c r="AR556" s="67"/>
      <c r="AS556" s="67"/>
      <c r="AT556" s="67"/>
      <c r="AU556">
        <v>2</v>
      </c>
      <c r="AV556" s="67"/>
      <c r="AW556" s="67"/>
      <c r="AX556" s="67"/>
      <c r="AY556" s="67"/>
      <c r="AZ556" s="67"/>
      <c r="BA556" s="67"/>
      <c r="BB556" s="67"/>
      <c r="BC556" s="67"/>
      <c r="BD556" s="67"/>
      <c r="BE556" s="67"/>
      <c r="BF556" s="67"/>
      <c r="BG556" s="67"/>
      <c r="BH556" s="67"/>
      <c r="BI556" s="67"/>
      <c r="BJ556" s="67"/>
      <c r="BK556" s="67"/>
      <c r="BL556" s="67"/>
      <c r="BM556" s="68"/>
      <c r="BN556" s="68"/>
      <c r="BO556" s="68"/>
      <c r="BP556" s="68"/>
      <c r="BQ556" s="68"/>
      <c r="BR556" s="68"/>
      <c r="BS556" s="68"/>
      <c r="BT556" s="68"/>
      <c r="BU556" s="68"/>
      <c r="BV556" s="68"/>
      <c r="BW556" s="68"/>
      <c r="BX556" s="68"/>
      <c r="BY556" s="68"/>
      <c r="BZ556" s="68"/>
      <c r="CA556" s="68"/>
      <c r="CB556" s="68"/>
      <c r="CC556" s="68"/>
      <c r="CD556" s="68"/>
      <c r="CE556" s="68"/>
      <c r="CF556" s="68"/>
      <c r="CG556" s="68"/>
      <c r="CH556" s="68"/>
      <c r="CI556" s="68">
        <v>2</v>
      </c>
      <c r="CJ556" s="68"/>
      <c r="CK556" s="68"/>
      <c r="CL556" s="68"/>
      <c r="CM556" s="68"/>
      <c r="CN556" s="68"/>
      <c r="CO556" s="68"/>
      <c r="CP556" s="68"/>
      <c r="CQ556" s="68"/>
      <c r="CR556" s="68"/>
      <c r="CS556" s="68"/>
      <c r="CT556" s="68"/>
      <c r="CU556" s="68"/>
      <c r="CV556" s="68"/>
      <c r="CW556" s="68"/>
      <c r="CX556" s="68"/>
      <c r="CY556" s="68"/>
      <c r="CZ556" s="68"/>
      <c r="DA556" s="68"/>
      <c r="DB556" s="68"/>
      <c r="DC556" s="68"/>
      <c r="DD556" s="68"/>
      <c r="DE556" s="68"/>
      <c r="DF556" s="68"/>
      <c r="DG556" s="68"/>
      <c r="DH556" s="68"/>
      <c r="DI556" s="68"/>
      <c r="DJ556" s="68"/>
      <c r="DK556" s="68"/>
      <c r="DL556" s="68"/>
      <c r="DM556" s="68"/>
      <c r="DN556" s="68"/>
      <c r="DO556" s="68"/>
      <c r="DP556" s="68"/>
      <c r="DQ556" s="68"/>
      <c r="DR556" s="68"/>
      <c r="DS556" s="68"/>
      <c r="DT556" s="69"/>
      <c r="DU556" s="68"/>
      <c r="DV556" s="68"/>
      <c r="DW556" s="69"/>
      <c r="DX556" s="67"/>
      <c r="DY556" s="67"/>
      <c r="DZ556" s="70"/>
      <c r="EA556" s="68"/>
      <c r="EB556" s="68"/>
      <c r="EC556" s="68"/>
      <c r="ED556" s="68"/>
      <c r="EE556" s="68"/>
      <c r="EF556" s="68"/>
      <c r="EG556" s="69"/>
      <c r="EH556" s="67"/>
      <c r="EI556" s="67"/>
      <c r="EJ556" s="67"/>
      <c r="EK556" s="67"/>
      <c r="EL556" s="67"/>
      <c r="EM556" s="67"/>
      <c r="EN556" s="70"/>
      <c r="EO556" s="67"/>
      <c r="EP556" s="67"/>
      <c r="EQ556" s="67"/>
      <c r="ER556" s="67"/>
      <c r="ES556" s="67"/>
      <c r="ET556" s="67"/>
      <c r="EU556" s="70"/>
      <c r="FI556" s="67"/>
      <c r="FJ556" s="67"/>
      <c r="FK556" s="67"/>
      <c r="FL556" s="67"/>
      <c r="FM556" s="67"/>
      <c r="FN556" s="67"/>
      <c r="FO556" s="67"/>
      <c r="FP556" s="67"/>
      <c r="FQ556" s="67"/>
      <c r="FR556" s="67"/>
      <c r="FS556" s="67"/>
      <c r="FT556" s="67"/>
      <c r="FU556" s="67"/>
      <c r="FV556" s="8"/>
      <c r="FW556" s="68"/>
      <c r="FX556" s="68"/>
      <c r="FY556" s="68"/>
      <c r="FZ556" s="68"/>
      <c r="GA556" s="68"/>
      <c r="GB556" s="68"/>
      <c r="GC556" s="68"/>
      <c r="GD556" s="68"/>
      <c r="GE556" s="68"/>
      <c r="GF556" s="68"/>
      <c r="GG556" s="68"/>
      <c r="GH556" s="68"/>
      <c r="GI556" s="68"/>
      <c r="GJ556" s="68"/>
      <c r="GK556" s="68"/>
      <c r="GL556" s="68"/>
      <c r="GM556" s="68"/>
      <c r="GN556" s="68"/>
      <c r="GO556" s="68"/>
      <c r="GP556" s="68"/>
      <c r="GQ556" s="68"/>
      <c r="GR556" s="68"/>
      <c r="GS556" s="68"/>
      <c r="GT556" s="68"/>
      <c r="GU556" s="68"/>
      <c r="GV556" s="68"/>
      <c r="GW556" s="68"/>
      <c r="GX556" s="68"/>
      <c r="GY556" s="68"/>
      <c r="GZ556" s="9"/>
      <c r="HA556" s="68"/>
      <c r="HB556" s="68"/>
      <c r="HC556" s="68"/>
      <c r="HD556" s="68"/>
      <c r="HE556" s="68"/>
      <c r="HF556" s="68"/>
      <c r="HG556" s="68"/>
      <c r="HH556" s="68"/>
      <c r="HI556" s="68"/>
      <c r="HJ556" s="68"/>
      <c r="HK556" s="68"/>
      <c r="HL556" s="68"/>
      <c r="HM556" s="68"/>
      <c r="HN556" s="68"/>
      <c r="HO556" s="68"/>
      <c r="HP556" s="68"/>
    </row>
    <row r="557" spans="2:224" ht="15.75" thickBot="1" x14ac:dyDescent="0.3">
      <c r="B557">
        <v>58</v>
      </c>
      <c r="C557">
        <v>573</v>
      </c>
      <c r="D557" s="43">
        <v>43994</v>
      </c>
      <c r="E557" t="s">
        <v>751</v>
      </c>
      <c r="F557">
        <v>31991927675</v>
      </c>
      <c r="G557" t="s">
        <v>752</v>
      </c>
      <c r="H557">
        <v>44055</v>
      </c>
      <c r="I557" t="s">
        <v>753</v>
      </c>
      <c r="J557" t="s">
        <v>20</v>
      </c>
      <c r="K557" t="s">
        <v>227</v>
      </c>
      <c r="L557" t="s">
        <v>753</v>
      </c>
      <c r="M557" t="s">
        <v>2378</v>
      </c>
      <c r="N557" t="s">
        <v>2379</v>
      </c>
      <c r="O557" t="s">
        <v>2381</v>
      </c>
      <c r="P557" t="s">
        <v>2699</v>
      </c>
      <c r="R557">
        <v>94.9</v>
      </c>
      <c r="S557">
        <v>10</v>
      </c>
      <c r="T557" t="s">
        <v>2426</v>
      </c>
      <c r="Y557" s="67"/>
      <c r="Z557" s="67"/>
      <c r="AA557" s="67"/>
      <c r="AB557" s="67"/>
      <c r="AC557" s="67"/>
      <c r="AD557" s="67">
        <v>0.5</v>
      </c>
      <c r="AE557" s="67"/>
      <c r="AF557" s="67"/>
      <c r="AG557" s="67"/>
      <c r="AH557">
        <v>0</v>
      </c>
      <c r="AI557" s="67"/>
      <c r="AJ557" s="67"/>
      <c r="AK557" s="67"/>
      <c r="AL557" s="67"/>
      <c r="AM557" s="67"/>
      <c r="AN557" s="67"/>
      <c r="AO557" s="67"/>
      <c r="AP557" s="67"/>
      <c r="AQ557" s="67"/>
      <c r="AR557" s="67"/>
      <c r="AS557" s="67"/>
      <c r="AT557" s="67"/>
      <c r="AU557">
        <v>0</v>
      </c>
      <c r="AV557" s="67"/>
      <c r="AW557" s="67"/>
      <c r="AX557" s="67"/>
      <c r="AY557" s="67"/>
      <c r="AZ557" s="67"/>
      <c r="BA557" s="67"/>
      <c r="BB557" s="67"/>
      <c r="BC557" s="67"/>
      <c r="BD557" s="67"/>
      <c r="BE557" s="67"/>
      <c r="BF557" s="67"/>
      <c r="BG557" s="67"/>
      <c r="BH557" s="67"/>
      <c r="BI557" s="67"/>
      <c r="BJ557" s="67"/>
      <c r="BK557" s="67"/>
      <c r="BL557" s="67"/>
      <c r="BM557" s="68"/>
      <c r="BN557" s="68"/>
      <c r="BO557" s="68"/>
      <c r="BP557" s="68"/>
      <c r="BQ557" s="68"/>
      <c r="BR557" s="68">
        <v>1</v>
      </c>
      <c r="BS557" s="68"/>
      <c r="BT557" s="68"/>
      <c r="BU557" s="68"/>
      <c r="BV557" s="68"/>
      <c r="BW557" s="68"/>
      <c r="BX557" s="68"/>
      <c r="BY557" s="68"/>
      <c r="BZ557" s="68"/>
      <c r="CA557" s="68"/>
      <c r="CB557" s="68"/>
      <c r="CC557" s="68"/>
      <c r="CD557" s="68"/>
      <c r="CE557" s="68"/>
      <c r="CF557" s="68"/>
      <c r="CG557" s="68"/>
      <c r="CH557" s="68"/>
      <c r="CI557" s="68"/>
      <c r="CJ557" s="68"/>
      <c r="CK557" s="68"/>
      <c r="CL557" s="68"/>
      <c r="CM557" s="68"/>
      <c r="CN557" s="68"/>
      <c r="CO557" s="68"/>
      <c r="CP557" s="68"/>
      <c r="CQ557" s="68"/>
      <c r="CR557" s="68"/>
      <c r="CS557" s="68"/>
      <c r="CT557" s="68"/>
      <c r="CU557" s="68"/>
      <c r="CV557" s="68"/>
      <c r="CW557" s="68"/>
      <c r="CX557" s="68"/>
      <c r="CY557" s="68"/>
      <c r="CZ557" s="68"/>
      <c r="DA557" s="68"/>
      <c r="DB557" s="68"/>
      <c r="DC557" s="68"/>
      <c r="DD557" s="68"/>
      <c r="DE557" s="68"/>
      <c r="DF557" s="68"/>
      <c r="DG557" s="68"/>
      <c r="DH557" s="68"/>
      <c r="DI557" s="68"/>
      <c r="DJ557" s="68"/>
      <c r="DK557" s="68"/>
      <c r="DL557" s="68"/>
      <c r="DM557" s="68"/>
      <c r="DN557" s="68"/>
      <c r="DO557" s="68"/>
      <c r="DP557" s="68"/>
      <c r="DQ557" s="68"/>
      <c r="DR557" s="68"/>
      <c r="DS557" s="68"/>
      <c r="DT557" s="69"/>
      <c r="DU557" s="68"/>
      <c r="DV557" s="68"/>
      <c r="DW557" s="69"/>
      <c r="DX557" s="67"/>
      <c r="DY557" s="67"/>
      <c r="DZ557" s="70"/>
      <c r="EA557" s="68"/>
      <c r="EB557" s="68"/>
      <c r="EC557" s="68"/>
      <c r="ED557" s="68"/>
      <c r="EE557" s="68"/>
      <c r="EF557" s="68"/>
      <c r="EG557" s="69"/>
      <c r="EH557" s="67"/>
      <c r="EI557" s="67"/>
      <c r="EJ557" s="67"/>
      <c r="EK557" s="67"/>
      <c r="EL557" s="67"/>
      <c r="EM557" s="67"/>
      <c r="EN557" s="70"/>
      <c r="EO557" s="67"/>
      <c r="EP557" s="67"/>
      <c r="EQ557" s="67"/>
      <c r="ER557" s="67"/>
      <c r="ES557" s="67"/>
      <c r="ET557" s="67"/>
      <c r="EU557" s="70"/>
      <c r="FI557" s="67"/>
      <c r="FJ557" s="67"/>
      <c r="FK557" s="67"/>
      <c r="FL557" s="67"/>
      <c r="FM557" s="67"/>
      <c r="FN557" s="67"/>
      <c r="FO557" s="67"/>
      <c r="FP557" s="67"/>
      <c r="FQ557" s="67"/>
      <c r="FR557" s="67"/>
      <c r="FS557" s="67"/>
      <c r="FT557" s="67"/>
      <c r="FU557" s="67"/>
      <c r="FV557" s="8"/>
      <c r="FW557" s="68"/>
      <c r="FX557" s="68"/>
      <c r="FY557" s="68"/>
      <c r="FZ557" s="68"/>
      <c r="GA557" s="68"/>
      <c r="GB557" s="68"/>
      <c r="GC557" s="68"/>
      <c r="GD557" s="68"/>
      <c r="GE557" s="68"/>
      <c r="GF557" s="68"/>
      <c r="GG557" s="68"/>
      <c r="GH557" s="68"/>
      <c r="GI557" s="68"/>
      <c r="GJ557" s="68"/>
      <c r="GK557" s="68"/>
      <c r="GL557" s="68"/>
      <c r="GM557" s="68"/>
      <c r="GN557" s="68"/>
      <c r="GO557" s="68"/>
      <c r="GP557" s="68"/>
      <c r="GQ557" s="68"/>
      <c r="GR557" s="68"/>
      <c r="GS557" s="68"/>
      <c r="GT557" s="68"/>
      <c r="GU557" s="68"/>
      <c r="GV557" s="68"/>
      <c r="GW557" s="68"/>
      <c r="GX557" s="68"/>
      <c r="GY557" s="68"/>
      <c r="GZ557" s="9"/>
      <c r="HA557" s="68"/>
      <c r="HB557" s="68"/>
      <c r="HC557" s="68"/>
      <c r="HD557" s="68"/>
      <c r="HE557" s="68"/>
      <c r="HF557" s="68"/>
      <c r="HG557" s="68"/>
      <c r="HH557" s="68"/>
      <c r="HI557" s="68"/>
      <c r="HJ557" s="68"/>
      <c r="HK557" s="68"/>
      <c r="HL557" s="68"/>
      <c r="HM557" s="68"/>
      <c r="HN557" s="68"/>
      <c r="HO557" s="68"/>
      <c r="HP557" s="68"/>
    </row>
    <row r="558" spans="2:224" ht="15.75" thickBot="1" x14ac:dyDescent="0.3">
      <c r="B558">
        <v>55</v>
      </c>
      <c r="C558">
        <v>485</v>
      </c>
      <c r="D558" s="43">
        <v>43993</v>
      </c>
      <c r="E558" t="s">
        <v>963</v>
      </c>
      <c r="F558">
        <v>31992813869</v>
      </c>
      <c r="G558">
        <v>0</v>
      </c>
      <c r="H558">
        <v>0</v>
      </c>
      <c r="I558" t="s">
        <v>964</v>
      </c>
      <c r="J558" t="s">
        <v>20</v>
      </c>
      <c r="K558" t="s">
        <v>965</v>
      </c>
      <c r="L558" t="s">
        <v>964</v>
      </c>
      <c r="M558" t="s">
        <v>2378</v>
      </c>
      <c r="N558" t="s">
        <v>2413</v>
      </c>
      <c r="O558" t="s">
        <v>2381</v>
      </c>
      <c r="P558" t="s">
        <v>2431</v>
      </c>
      <c r="R558">
        <v>99.9</v>
      </c>
      <c r="S558">
        <v>10</v>
      </c>
      <c r="T558" t="s">
        <v>2426</v>
      </c>
      <c r="Y558" s="67"/>
      <c r="Z558" s="67">
        <v>1</v>
      </c>
      <c r="AA558" s="67"/>
      <c r="AB558" s="67">
        <v>1</v>
      </c>
      <c r="AC558" s="67"/>
      <c r="AD558" s="67">
        <v>0.5</v>
      </c>
      <c r="AE558" s="67"/>
      <c r="AF558" s="67"/>
      <c r="AG558" s="67">
        <v>1</v>
      </c>
      <c r="AH558">
        <v>0</v>
      </c>
      <c r="AI558" s="67"/>
      <c r="AJ558" s="67"/>
      <c r="AK558" s="67"/>
      <c r="AL558" s="67"/>
      <c r="AM558" s="67"/>
      <c r="AN558" s="67"/>
      <c r="AO558" s="67"/>
      <c r="AP558" s="67"/>
      <c r="AQ558" s="67"/>
      <c r="AR558" s="67"/>
      <c r="AS558" s="67"/>
      <c r="AT558" s="67"/>
      <c r="AU558">
        <v>0</v>
      </c>
      <c r="AV558" s="67"/>
      <c r="AW558" s="67"/>
      <c r="AX558" s="67"/>
      <c r="AY558" s="67"/>
      <c r="AZ558" s="67"/>
      <c r="BA558" s="67"/>
      <c r="BB558" s="67"/>
      <c r="BC558" s="67"/>
      <c r="BD558" s="67"/>
      <c r="BE558" s="67"/>
      <c r="BF558" s="67"/>
      <c r="BG558" s="67"/>
      <c r="BH558" s="67"/>
      <c r="BI558" s="67"/>
      <c r="BJ558" s="67"/>
      <c r="BK558" s="67"/>
      <c r="BL558" s="67"/>
      <c r="BM558" s="68"/>
      <c r="BN558" s="68">
        <v>1</v>
      </c>
      <c r="BO558" s="68"/>
      <c r="BP558" s="68">
        <v>1</v>
      </c>
      <c r="BQ558" s="68"/>
      <c r="BR558" s="68">
        <v>1</v>
      </c>
      <c r="BS558" s="68"/>
      <c r="BT558" s="68"/>
      <c r="BU558" s="68">
        <v>1</v>
      </c>
      <c r="BV558" s="68"/>
      <c r="BW558" s="68"/>
      <c r="BX558" s="68"/>
      <c r="BY558" s="68"/>
      <c r="BZ558" s="68"/>
      <c r="CA558" s="68"/>
      <c r="CB558" s="68"/>
      <c r="CC558" s="68"/>
      <c r="CD558" s="68"/>
      <c r="CE558" s="68"/>
      <c r="CF558" s="68"/>
      <c r="CG558" s="68"/>
      <c r="CH558" s="68"/>
      <c r="CI558" s="68"/>
      <c r="CJ558" s="68"/>
      <c r="CK558" s="68"/>
      <c r="CL558" s="68"/>
      <c r="CM558" s="68"/>
      <c r="CN558" s="68"/>
      <c r="CO558" s="68"/>
      <c r="CP558" s="68"/>
      <c r="CQ558" s="68"/>
      <c r="CR558" s="68"/>
      <c r="CS558" s="68"/>
      <c r="CT558" s="68"/>
      <c r="CU558" s="68"/>
      <c r="CV558" s="68"/>
      <c r="CW558" s="68"/>
      <c r="CX558" s="68"/>
      <c r="CY558" s="68"/>
      <c r="CZ558" s="68"/>
      <c r="DA558" s="68"/>
      <c r="DB558" s="68"/>
      <c r="DC558" s="68"/>
      <c r="DD558" s="68"/>
      <c r="DE558" s="68"/>
      <c r="DF558" s="68"/>
      <c r="DG558" s="68"/>
      <c r="DH558" s="68"/>
      <c r="DI558" s="68"/>
      <c r="DJ558" s="68"/>
      <c r="DK558" s="68"/>
      <c r="DL558" s="68"/>
      <c r="DM558" s="68"/>
      <c r="DN558" s="68"/>
      <c r="DO558" s="68"/>
      <c r="DP558" s="68"/>
      <c r="DQ558" s="68"/>
      <c r="DR558" s="68"/>
      <c r="DS558" s="68"/>
      <c r="DT558" s="69"/>
      <c r="DU558" s="68"/>
      <c r="DV558" s="68"/>
      <c r="DW558" s="69"/>
      <c r="DX558" s="67"/>
      <c r="DY558" s="67"/>
      <c r="DZ558" s="70"/>
      <c r="EA558" s="68"/>
      <c r="EB558" s="68"/>
      <c r="EC558" s="68"/>
      <c r="ED558" s="68"/>
      <c r="EE558" s="68"/>
      <c r="EF558" s="68"/>
      <c r="EG558" s="69"/>
      <c r="EH558" s="67"/>
      <c r="EI558" s="67"/>
      <c r="EJ558" s="67"/>
      <c r="EK558" s="67"/>
      <c r="EL558" s="67"/>
      <c r="EM558" s="67"/>
      <c r="EN558" s="70"/>
      <c r="EO558" s="67"/>
      <c r="EP558" s="67"/>
      <c r="EQ558" s="67"/>
      <c r="ER558" s="67"/>
      <c r="ES558" s="67"/>
      <c r="ET558" s="67"/>
      <c r="EU558" s="70"/>
      <c r="FI558" s="67"/>
      <c r="FJ558" s="67"/>
      <c r="FK558" s="67"/>
      <c r="FL558" s="67"/>
      <c r="FM558" s="67"/>
      <c r="FN558" s="67"/>
      <c r="FO558" s="67"/>
      <c r="FP558" s="67"/>
      <c r="FQ558" s="67"/>
      <c r="FR558" s="67"/>
      <c r="FS558" s="67"/>
      <c r="FT558" s="67"/>
      <c r="FU558" s="67"/>
      <c r="FV558" s="8"/>
      <c r="FW558" s="68"/>
      <c r="FX558" s="68"/>
      <c r="FY558" s="68"/>
      <c r="FZ558" s="68"/>
      <c r="GA558" s="68"/>
      <c r="GB558" s="68"/>
      <c r="GC558" s="68"/>
      <c r="GD558" s="68"/>
      <c r="GE558" s="68"/>
      <c r="GF558" s="68"/>
      <c r="GG558" s="68"/>
      <c r="GH558" s="68"/>
      <c r="GI558" s="68"/>
      <c r="GJ558" s="68"/>
      <c r="GK558" s="68"/>
      <c r="GL558" s="68"/>
      <c r="GM558" s="68"/>
      <c r="GN558" s="68"/>
      <c r="GO558" s="68"/>
      <c r="GP558" s="68"/>
      <c r="GQ558" s="68"/>
      <c r="GR558" s="68"/>
      <c r="GS558" s="68"/>
      <c r="GT558" s="68"/>
      <c r="GU558" s="68"/>
      <c r="GV558" s="68"/>
      <c r="GW558" s="68"/>
      <c r="GX558" s="68"/>
      <c r="GY558" s="68"/>
      <c r="GZ558" s="9"/>
      <c r="HA558" s="68"/>
      <c r="HB558" s="68"/>
      <c r="HC558" s="68"/>
      <c r="HD558" s="68"/>
      <c r="HE558" s="68"/>
      <c r="HF558" s="68"/>
      <c r="HG558" s="68"/>
      <c r="HH558" s="68"/>
      <c r="HI558" s="68"/>
      <c r="HJ558" s="68"/>
      <c r="HK558" s="68"/>
      <c r="HL558" s="68"/>
      <c r="HM558" s="68"/>
      <c r="HN558" s="68"/>
      <c r="HO558" s="68"/>
      <c r="HP558" s="68"/>
    </row>
    <row r="559" spans="2:224" ht="15.75" thickBot="1" x14ac:dyDescent="0.3">
      <c r="B559">
        <v>54</v>
      </c>
      <c r="C559">
        <v>571</v>
      </c>
      <c r="D559" s="43">
        <v>43993</v>
      </c>
      <c r="E559" t="s">
        <v>756</v>
      </c>
      <c r="F559">
        <v>31999626359</v>
      </c>
      <c r="G559">
        <v>0</v>
      </c>
      <c r="H559">
        <v>0</v>
      </c>
      <c r="I559" t="s">
        <v>757</v>
      </c>
      <c r="J559" t="s">
        <v>20</v>
      </c>
      <c r="K559" t="s">
        <v>698</v>
      </c>
      <c r="L559" t="s">
        <v>757</v>
      </c>
      <c r="M559" t="s">
        <v>2378</v>
      </c>
      <c r="N559" t="s">
        <v>2379</v>
      </c>
      <c r="O559" t="s">
        <v>2381</v>
      </c>
      <c r="P559">
        <v>5</v>
      </c>
      <c r="R559">
        <v>79.900000000000006</v>
      </c>
      <c r="S559">
        <v>10</v>
      </c>
      <c r="T559" t="s">
        <v>2669</v>
      </c>
      <c r="Y559" s="67"/>
      <c r="Z559" s="67"/>
      <c r="AA559" s="67"/>
      <c r="AB559" s="67"/>
      <c r="AC559" s="67"/>
      <c r="AD559" s="67">
        <v>0.5</v>
      </c>
      <c r="AE559" s="67"/>
      <c r="AF559" s="67"/>
      <c r="AG559" s="67">
        <v>1</v>
      </c>
      <c r="AH559">
        <v>0</v>
      </c>
      <c r="AI559" s="67">
        <v>0.65</v>
      </c>
      <c r="AJ559" s="67"/>
      <c r="AK559" s="67"/>
      <c r="AL559" s="67"/>
      <c r="AM559" s="67"/>
      <c r="AN559" s="67"/>
      <c r="AO559" s="67"/>
      <c r="AP559" s="67"/>
      <c r="AQ559" s="67"/>
      <c r="AR559" s="67"/>
      <c r="AS559" s="67"/>
      <c r="AT559" s="67"/>
      <c r="AU559">
        <v>0</v>
      </c>
      <c r="AV559" s="67"/>
      <c r="AW559" s="67"/>
      <c r="AX559" s="67"/>
      <c r="AY559" s="67"/>
      <c r="AZ559" s="67"/>
      <c r="BA559" s="67"/>
      <c r="BB559" s="67"/>
      <c r="BC559" s="67"/>
      <c r="BD559" s="67"/>
      <c r="BE559" s="67"/>
      <c r="BF559" s="67"/>
      <c r="BG559" s="67"/>
      <c r="BH559" s="67"/>
      <c r="BI559" s="67"/>
      <c r="BJ559" s="67"/>
      <c r="BK559" s="67"/>
      <c r="BL559" s="67"/>
      <c r="BM559" s="68"/>
      <c r="BN559" s="68"/>
      <c r="BO559" s="68"/>
      <c r="BP559" s="68"/>
      <c r="BQ559" s="68"/>
      <c r="BR559" s="68">
        <v>1</v>
      </c>
      <c r="BS559" s="68"/>
      <c r="BT559" s="68"/>
      <c r="BU559" s="68">
        <v>1</v>
      </c>
      <c r="BV559" s="68"/>
      <c r="BW559" s="68">
        <v>1</v>
      </c>
      <c r="BX559" s="68"/>
      <c r="BY559" s="68"/>
      <c r="BZ559" s="68"/>
      <c r="CA559" s="68"/>
      <c r="CB559" s="68"/>
      <c r="CC559" s="68"/>
      <c r="CD559" s="68"/>
      <c r="CE559" s="68"/>
      <c r="CF559" s="68"/>
      <c r="CG559" s="68"/>
      <c r="CH559" s="68"/>
      <c r="CI559" s="68"/>
      <c r="CJ559" s="68"/>
      <c r="CK559" s="68"/>
      <c r="CL559" s="68"/>
      <c r="CM559" s="68"/>
      <c r="CN559" s="68"/>
      <c r="CO559" s="68"/>
      <c r="CP559" s="68"/>
      <c r="CQ559" s="68"/>
      <c r="CR559" s="68"/>
      <c r="CS559" s="68"/>
      <c r="CT559" s="68"/>
      <c r="CU559" s="68"/>
      <c r="CV559" s="68"/>
      <c r="CW559" s="68"/>
      <c r="CX559" s="68"/>
      <c r="CY559" s="68"/>
      <c r="CZ559" s="68"/>
      <c r="DA559" s="68"/>
      <c r="DB559" s="68"/>
      <c r="DC559" s="68"/>
      <c r="DD559" s="68"/>
      <c r="DE559" s="68"/>
      <c r="DF559" s="68"/>
      <c r="DG559" s="68"/>
      <c r="DH559" s="68"/>
      <c r="DI559" s="68"/>
      <c r="DJ559" s="68"/>
      <c r="DK559" s="68"/>
      <c r="DL559" s="68"/>
      <c r="DM559" s="68"/>
      <c r="DN559" s="68"/>
      <c r="DO559" s="68"/>
      <c r="DP559" s="68"/>
      <c r="DQ559" s="68"/>
      <c r="DR559" s="68"/>
      <c r="DS559" s="68"/>
      <c r="DT559" s="69"/>
      <c r="DU559" s="68"/>
      <c r="DV559" s="68"/>
      <c r="DW559" s="69"/>
      <c r="DX559" s="67"/>
      <c r="DY559" s="67"/>
      <c r="DZ559" s="70"/>
      <c r="EA559" s="68"/>
      <c r="EB559" s="68"/>
      <c r="EC559" s="68"/>
      <c r="ED559" s="68"/>
      <c r="EE559" s="68"/>
      <c r="EF559" s="68"/>
      <c r="EG559" s="69"/>
      <c r="EH559" s="67"/>
      <c r="EI559" s="67"/>
      <c r="EJ559" s="67"/>
      <c r="EK559" s="67"/>
      <c r="EL559" s="67"/>
      <c r="EM559" s="67"/>
      <c r="EN559" s="70"/>
      <c r="EO559" s="67"/>
      <c r="EP559" s="67"/>
      <c r="EQ559" s="67"/>
      <c r="ER559" s="67"/>
      <c r="ES559" s="67"/>
      <c r="ET559" s="67"/>
      <c r="EU559" s="70"/>
      <c r="FI559" s="67"/>
      <c r="FJ559" s="67"/>
      <c r="FK559" s="67"/>
      <c r="FL559" s="67"/>
      <c r="FM559" s="67"/>
      <c r="FN559" s="67"/>
      <c r="FO559" s="67"/>
      <c r="FP559" s="67"/>
      <c r="FQ559" s="67"/>
      <c r="FR559" s="67"/>
      <c r="FS559" s="67"/>
      <c r="FT559" s="67"/>
      <c r="FU559" s="67"/>
      <c r="FV559" s="8"/>
      <c r="FW559" s="68"/>
      <c r="FX559" s="68"/>
      <c r="FY559" s="68"/>
      <c r="FZ559" s="68"/>
      <c r="GA559" s="68"/>
      <c r="GB559" s="68"/>
      <c r="GC559" s="68"/>
      <c r="GD559" s="68"/>
      <c r="GE559" s="68"/>
      <c r="GF559" s="68"/>
      <c r="GG559" s="68"/>
      <c r="GH559" s="68"/>
      <c r="GI559" s="68"/>
      <c r="GJ559" s="68"/>
      <c r="GK559" s="68"/>
      <c r="GL559" s="68"/>
      <c r="GM559" s="68"/>
      <c r="GN559" s="68"/>
      <c r="GO559" s="68"/>
      <c r="GP559" s="68"/>
      <c r="GQ559" s="68"/>
      <c r="GR559" s="68"/>
      <c r="GS559" s="68"/>
      <c r="GT559" s="68"/>
      <c r="GU559" s="68"/>
      <c r="GV559" s="68"/>
      <c r="GW559" s="68"/>
      <c r="GX559" s="68"/>
      <c r="GY559" s="68"/>
      <c r="GZ559" s="9"/>
      <c r="HA559" s="68"/>
      <c r="HB559" s="68"/>
      <c r="HC559" s="68"/>
      <c r="HD559" s="68"/>
      <c r="HE559" s="68"/>
      <c r="HF559" s="68"/>
      <c r="HG559" s="68"/>
      <c r="HH559" s="68"/>
      <c r="HI559" s="68"/>
      <c r="HJ559" s="68"/>
      <c r="HK559" s="68"/>
      <c r="HL559" s="68"/>
      <c r="HM559" s="68"/>
      <c r="HN559" s="68"/>
      <c r="HO559" s="68"/>
      <c r="HP559" s="68"/>
    </row>
    <row r="560" spans="2:224" ht="15.75" thickBot="1" x14ac:dyDescent="0.3">
      <c r="B560">
        <v>49</v>
      </c>
      <c r="C560">
        <v>569</v>
      </c>
      <c r="D560" s="43">
        <v>43993</v>
      </c>
      <c r="E560" t="s">
        <v>760</v>
      </c>
      <c r="F560">
        <v>31999234438</v>
      </c>
      <c r="G560">
        <v>0</v>
      </c>
      <c r="H560">
        <v>0</v>
      </c>
      <c r="I560" t="s">
        <v>761</v>
      </c>
      <c r="J560" t="s">
        <v>20</v>
      </c>
      <c r="K560" t="s">
        <v>762</v>
      </c>
      <c r="L560" t="s">
        <v>761</v>
      </c>
      <c r="M560" t="s">
        <v>2378</v>
      </c>
      <c r="N560" t="s">
        <v>2403</v>
      </c>
      <c r="O560" t="s">
        <v>2382</v>
      </c>
      <c r="P560" t="s">
        <v>2382</v>
      </c>
      <c r="R560">
        <v>106</v>
      </c>
      <c r="S560">
        <v>10</v>
      </c>
      <c r="T560" t="s">
        <v>2395</v>
      </c>
      <c r="Y560" s="67">
        <v>1.194</v>
      </c>
      <c r="Z560" s="67"/>
      <c r="AA560" s="67"/>
      <c r="AB560" s="67"/>
      <c r="AC560" s="67"/>
      <c r="AD560" s="67"/>
      <c r="AE560" s="67"/>
      <c r="AF560" s="67"/>
      <c r="AG560" s="67"/>
      <c r="AH560">
        <v>3</v>
      </c>
      <c r="AI560" s="67"/>
      <c r="AJ560" s="67"/>
      <c r="AK560" s="67"/>
      <c r="AL560" s="67"/>
      <c r="AM560" s="67"/>
      <c r="AN560" s="67"/>
      <c r="AO560" s="67"/>
      <c r="AP560" s="67"/>
      <c r="AQ560" s="67"/>
      <c r="AR560" s="67"/>
      <c r="AS560" s="67"/>
      <c r="AT560" s="67"/>
      <c r="AU560">
        <v>0</v>
      </c>
      <c r="AV560" s="67"/>
      <c r="AW560" s="67"/>
      <c r="AX560" s="67"/>
      <c r="AY560" s="67"/>
      <c r="AZ560" s="67"/>
      <c r="BA560" s="67"/>
      <c r="BB560" s="67"/>
      <c r="BC560" s="67"/>
      <c r="BD560" s="67"/>
      <c r="BE560" s="67"/>
      <c r="BF560" s="67"/>
      <c r="BG560" s="67"/>
      <c r="BH560" s="67"/>
      <c r="BI560" s="67"/>
      <c r="BJ560" s="67"/>
      <c r="BK560" s="67"/>
      <c r="BL560" s="67"/>
      <c r="BM560" s="68">
        <v>1</v>
      </c>
      <c r="BN560" s="68"/>
      <c r="BO560" s="68"/>
      <c r="BP560" s="68"/>
      <c r="BQ560" s="68"/>
      <c r="BR560" s="68"/>
      <c r="BS560" s="68"/>
      <c r="BT560" s="68"/>
      <c r="BU560" s="68"/>
      <c r="BV560" s="68">
        <v>3</v>
      </c>
      <c r="BW560" s="68"/>
      <c r="BX560" s="68"/>
      <c r="BY560" s="68"/>
      <c r="BZ560" s="68"/>
      <c r="CA560" s="68"/>
      <c r="CB560" s="68"/>
      <c r="CC560" s="68"/>
      <c r="CD560" s="68"/>
      <c r="CE560" s="68"/>
      <c r="CF560" s="68"/>
      <c r="CG560" s="68"/>
      <c r="CH560" s="68"/>
      <c r="CI560" s="68"/>
      <c r="CJ560" s="68"/>
      <c r="CK560" s="68"/>
      <c r="CL560" s="68"/>
      <c r="CM560" s="68"/>
      <c r="CN560" s="68"/>
      <c r="CO560" s="68"/>
      <c r="CP560" s="68"/>
      <c r="CQ560" s="68"/>
      <c r="CR560" s="68"/>
      <c r="CS560" s="68"/>
      <c r="CT560" s="68"/>
      <c r="CU560" s="68"/>
      <c r="CV560" s="68"/>
      <c r="CW560" s="68"/>
      <c r="CX560" s="68"/>
      <c r="CY560" s="68"/>
      <c r="CZ560" s="68"/>
      <c r="DA560" s="68"/>
      <c r="DB560" s="68"/>
      <c r="DC560" s="68"/>
      <c r="DD560" s="68"/>
      <c r="DE560" s="68"/>
      <c r="DF560" s="68"/>
      <c r="DG560" s="68"/>
      <c r="DH560" s="68"/>
      <c r="DI560" s="68"/>
      <c r="DJ560" s="68"/>
      <c r="DK560" s="68"/>
      <c r="DL560" s="68"/>
      <c r="DM560" s="68"/>
      <c r="DN560" s="68"/>
      <c r="DO560" s="68"/>
      <c r="DP560" s="68"/>
      <c r="DQ560" s="68"/>
      <c r="DR560" s="68"/>
      <c r="DS560" s="68"/>
      <c r="DT560" s="69"/>
      <c r="DU560" s="68"/>
      <c r="DV560" s="68"/>
      <c r="DW560" s="69"/>
      <c r="DX560" s="67"/>
      <c r="DY560" s="67"/>
      <c r="DZ560" s="70"/>
      <c r="EA560" s="68"/>
      <c r="EB560" s="68"/>
      <c r="EC560" s="68"/>
      <c r="ED560" s="68"/>
      <c r="EE560" s="68"/>
      <c r="EF560" s="68"/>
      <c r="EG560" s="69"/>
      <c r="EH560" s="67"/>
      <c r="EI560" s="67"/>
      <c r="EJ560" s="67"/>
      <c r="EK560" s="67"/>
      <c r="EL560" s="67"/>
      <c r="EM560" s="67"/>
      <c r="EN560" s="70"/>
      <c r="EO560" s="67"/>
      <c r="EP560" s="67"/>
      <c r="EQ560" s="67"/>
      <c r="ER560" s="67"/>
      <c r="ES560" s="67"/>
      <c r="ET560" s="67"/>
      <c r="EU560" s="70"/>
      <c r="FI560" s="67"/>
      <c r="FJ560" s="67"/>
      <c r="FK560" s="67"/>
      <c r="FL560" s="67"/>
      <c r="FM560" s="67"/>
      <c r="FN560" s="67"/>
      <c r="FO560" s="67"/>
      <c r="FP560" s="67"/>
      <c r="FQ560" s="67"/>
      <c r="FR560" s="67"/>
      <c r="FS560" s="67"/>
      <c r="FT560" s="67"/>
      <c r="FU560" s="67"/>
      <c r="FV560" s="8"/>
      <c r="FW560" s="68"/>
      <c r="FX560" s="68"/>
      <c r="FY560" s="68"/>
      <c r="FZ560" s="68"/>
      <c r="GA560" s="68"/>
      <c r="GB560" s="68"/>
      <c r="GC560" s="68"/>
      <c r="GD560" s="68"/>
      <c r="GE560" s="68"/>
      <c r="GF560" s="68"/>
      <c r="GG560" s="68"/>
      <c r="GH560" s="68"/>
      <c r="GI560" s="68"/>
      <c r="GJ560" s="68"/>
      <c r="GK560" s="68"/>
      <c r="GL560" s="68"/>
      <c r="GM560" s="68"/>
      <c r="GN560" s="68"/>
      <c r="GO560" s="68"/>
      <c r="GP560" s="68"/>
      <c r="GQ560" s="68"/>
      <c r="GR560" s="68"/>
      <c r="GS560" s="68"/>
      <c r="GT560" s="68"/>
      <c r="GU560" s="68"/>
      <c r="GV560" s="68"/>
      <c r="GW560" s="68"/>
      <c r="GX560" s="68"/>
      <c r="GY560" s="68"/>
      <c r="GZ560" s="9"/>
      <c r="HA560" s="68"/>
      <c r="HB560" s="68"/>
      <c r="HC560" s="68"/>
      <c r="HD560" s="68"/>
      <c r="HE560" s="68"/>
      <c r="HF560" s="68"/>
      <c r="HG560" s="68"/>
      <c r="HH560" s="68"/>
      <c r="HI560" s="68"/>
      <c r="HJ560" s="68"/>
      <c r="HK560" s="68"/>
      <c r="HL560" s="68"/>
      <c r="HM560" s="68"/>
      <c r="HN560" s="68"/>
      <c r="HO560" s="68"/>
      <c r="HP560" s="68"/>
    </row>
    <row r="561" spans="2:224" ht="15.75" thickBot="1" x14ac:dyDescent="0.3">
      <c r="B561">
        <v>48</v>
      </c>
      <c r="C561">
        <v>568</v>
      </c>
      <c r="D561" s="43">
        <v>43993</v>
      </c>
      <c r="E561" t="s">
        <v>763</v>
      </c>
      <c r="F561">
        <v>31993564759</v>
      </c>
      <c r="G561" t="s">
        <v>764</v>
      </c>
      <c r="H561">
        <v>0</v>
      </c>
      <c r="I561" t="s">
        <v>765</v>
      </c>
      <c r="J561" t="s">
        <v>20</v>
      </c>
      <c r="K561" t="s">
        <v>766</v>
      </c>
      <c r="L561" t="s">
        <v>765</v>
      </c>
      <c r="M561" t="s">
        <v>2378</v>
      </c>
      <c r="N561" t="s">
        <v>2379</v>
      </c>
      <c r="O561" t="s">
        <v>2381</v>
      </c>
      <c r="P561" t="s">
        <v>2431</v>
      </c>
      <c r="R561">
        <v>119.7</v>
      </c>
      <c r="S561">
        <v>10</v>
      </c>
      <c r="T561" t="s">
        <v>2669</v>
      </c>
      <c r="Y561" s="67">
        <v>1.0980000000000001</v>
      </c>
      <c r="Z561" s="67"/>
      <c r="AA561" s="67"/>
      <c r="AB561" s="67"/>
      <c r="AC561" s="67"/>
      <c r="AD561" s="67">
        <v>0.5</v>
      </c>
      <c r="AE561" s="67">
        <v>0.5</v>
      </c>
      <c r="AF561" s="67"/>
      <c r="AG561" s="67"/>
      <c r="AH561">
        <v>1</v>
      </c>
      <c r="AI561" s="67"/>
      <c r="AJ561" s="67"/>
      <c r="AK561" s="67"/>
      <c r="AL561" s="67"/>
      <c r="AM561" s="67"/>
      <c r="AN561" s="67"/>
      <c r="AO561" s="67"/>
      <c r="AP561" s="67"/>
      <c r="AQ561" s="67"/>
      <c r="AR561" s="67"/>
      <c r="AS561" s="67"/>
      <c r="AT561" s="67"/>
      <c r="AU561">
        <v>0</v>
      </c>
      <c r="AV561" s="67"/>
      <c r="AW561" s="67"/>
      <c r="AX561" s="67"/>
      <c r="AY561" s="67"/>
      <c r="AZ561" s="67"/>
      <c r="BA561" s="67"/>
      <c r="BB561" s="67"/>
      <c r="BC561" s="67"/>
      <c r="BD561" s="67"/>
      <c r="BE561" s="67"/>
      <c r="BF561" s="67"/>
      <c r="BG561" s="67"/>
      <c r="BH561" s="67"/>
      <c r="BI561" s="67"/>
      <c r="BJ561" s="67"/>
      <c r="BK561" s="67"/>
      <c r="BL561" s="67"/>
      <c r="BM561" s="68">
        <v>1</v>
      </c>
      <c r="BN561" s="68"/>
      <c r="BO561" s="68"/>
      <c r="BP561" s="68"/>
      <c r="BQ561" s="68"/>
      <c r="BR561" s="68">
        <v>1</v>
      </c>
      <c r="BS561" s="68">
        <v>1</v>
      </c>
      <c r="BT561" s="68"/>
      <c r="BU561" s="68"/>
      <c r="BV561" s="68">
        <v>1</v>
      </c>
      <c r="BW561" s="68"/>
      <c r="BX561" s="68"/>
      <c r="BY561" s="68"/>
      <c r="BZ561" s="68"/>
      <c r="CA561" s="68"/>
      <c r="CB561" s="68"/>
      <c r="CC561" s="68"/>
      <c r="CD561" s="68"/>
      <c r="CE561" s="68"/>
      <c r="CF561" s="68"/>
      <c r="CG561" s="68"/>
      <c r="CH561" s="68"/>
      <c r="CI561" s="68"/>
      <c r="CJ561" s="68"/>
      <c r="CK561" s="68"/>
      <c r="CL561" s="68"/>
      <c r="CM561" s="68"/>
      <c r="CN561" s="68"/>
      <c r="CO561" s="68"/>
      <c r="CP561" s="68"/>
      <c r="CQ561" s="68"/>
      <c r="CR561" s="68"/>
      <c r="CS561" s="68"/>
      <c r="CT561" s="68"/>
      <c r="CU561" s="68"/>
      <c r="CV561" s="68"/>
      <c r="CW561" s="68"/>
      <c r="CX561" s="68"/>
      <c r="CY561" s="68"/>
      <c r="CZ561" s="68"/>
      <c r="DA561" s="68"/>
      <c r="DB561" s="68"/>
      <c r="DC561" s="68"/>
      <c r="DD561" s="68"/>
      <c r="DE561" s="68"/>
      <c r="DF561" s="68"/>
      <c r="DG561" s="68"/>
      <c r="DH561" s="68"/>
      <c r="DI561" s="68"/>
      <c r="DJ561" s="68"/>
      <c r="DK561" s="68"/>
      <c r="DL561" s="68"/>
      <c r="DM561" s="68"/>
      <c r="DN561" s="68"/>
      <c r="DO561" s="68"/>
      <c r="DP561" s="68"/>
      <c r="DQ561" s="68"/>
      <c r="DR561" s="68"/>
      <c r="DS561" s="68"/>
      <c r="DT561" s="69"/>
      <c r="DU561" s="68"/>
      <c r="DV561" s="68"/>
      <c r="DW561" s="69"/>
      <c r="DX561" s="67"/>
      <c r="DY561" s="67"/>
      <c r="DZ561" s="70"/>
      <c r="EA561" s="68"/>
      <c r="EB561" s="68"/>
      <c r="EC561" s="68"/>
      <c r="ED561" s="68"/>
      <c r="EE561" s="68"/>
      <c r="EF561" s="68"/>
      <c r="EG561" s="69"/>
      <c r="EH561" s="67"/>
      <c r="EI561" s="67"/>
      <c r="EJ561" s="67"/>
      <c r="EK561" s="67"/>
      <c r="EL561" s="67"/>
      <c r="EM561" s="67"/>
      <c r="EN561" s="70"/>
      <c r="EO561" s="67"/>
      <c r="EP561" s="67"/>
      <c r="EQ561" s="67"/>
      <c r="ER561" s="67"/>
      <c r="ES561" s="67"/>
      <c r="ET561" s="67"/>
      <c r="EU561" s="70"/>
      <c r="FI561" s="67"/>
      <c r="FJ561" s="67"/>
      <c r="FK561" s="67"/>
      <c r="FL561" s="67"/>
      <c r="FM561" s="67"/>
      <c r="FN561" s="67"/>
      <c r="FO561" s="67"/>
      <c r="FP561" s="67"/>
      <c r="FQ561" s="67"/>
      <c r="FR561" s="67"/>
      <c r="FS561" s="67"/>
      <c r="FT561" s="67"/>
      <c r="FU561" s="67"/>
      <c r="FV561" s="8"/>
      <c r="FW561" s="68"/>
      <c r="FX561" s="68"/>
      <c r="FY561" s="68"/>
      <c r="FZ561" s="68"/>
      <c r="GA561" s="68"/>
      <c r="GB561" s="68"/>
      <c r="GC561" s="68"/>
      <c r="GD561" s="68"/>
      <c r="GE561" s="68"/>
      <c r="GF561" s="68"/>
      <c r="GG561" s="68"/>
      <c r="GH561" s="68"/>
      <c r="GI561" s="68"/>
      <c r="GJ561" s="68"/>
      <c r="GK561" s="68"/>
      <c r="GL561" s="68"/>
      <c r="GM561" s="68"/>
      <c r="GN561" s="68"/>
      <c r="GO561" s="68"/>
      <c r="GP561" s="68"/>
      <c r="GQ561" s="68"/>
      <c r="GR561" s="68"/>
      <c r="GS561" s="68"/>
      <c r="GT561" s="68"/>
      <c r="GU561" s="68"/>
      <c r="GV561" s="68"/>
      <c r="GW561" s="68"/>
      <c r="GX561" s="68"/>
      <c r="GY561" s="68"/>
      <c r="GZ561" s="9"/>
      <c r="HA561" s="68"/>
      <c r="HB561" s="68"/>
      <c r="HC561" s="68"/>
      <c r="HD561" s="68"/>
      <c r="HE561" s="68"/>
      <c r="HF561" s="68"/>
      <c r="HG561" s="68"/>
      <c r="HH561" s="68"/>
      <c r="HI561" s="68"/>
      <c r="HJ561" s="68"/>
      <c r="HK561" s="68"/>
      <c r="HL561" s="68"/>
      <c r="HM561" s="68"/>
      <c r="HN561" s="68"/>
      <c r="HO561" s="68"/>
      <c r="HP561" s="68"/>
    </row>
    <row r="562" spans="2:224" ht="15.75" thickBot="1" x14ac:dyDescent="0.3">
      <c r="B562">
        <v>44</v>
      </c>
      <c r="C562">
        <v>564</v>
      </c>
      <c r="D562" s="43">
        <v>43993</v>
      </c>
      <c r="E562" t="s">
        <v>774</v>
      </c>
      <c r="F562">
        <v>31984102243</v>
      </c>
      <c r="G562" t="s">
        <v>775</v>
      </c>
      <c r="H562">
        <v>0</v>
      </c>
      <c r="I562" t="s">
        <v>776</v>
      </c>
      <c r="J562" t="s">
        <v>20</v>
      </c>
      <c r="K562" t="s">
        <v>777</v>
      </c>
      <c r="L562" t="s">
        <v>776</v>
      </c>
      <c r="M562" t="s">
        <v>2378</v>
      </c>
      <c r="N562" t="s">
        <v>2379</v>
      </c>
      <c r="O562" t="s">
        <v>2381</v>
      </c>
      <c r="P562" t="s">
        <v>2431</v>
      </c>
      <c r="R562">
        <v>174.3</v>
      </c>
      <c r="S562">
        <v>10</v>
      </c>
      <c r="T562" t="s">
        <v>2669</v>
      </c>
      <c r="Y562" s="67">
        <v>1.198</v>
      </c>
      <c r="Z562" s="67"/>
      <c r="AA562" s="67"/>
      <c r="AB562" s="67"/>
      <c r="AC562" s="67">
        <v>0.72799999999999998</v>
      </c>
      <c r="AD562" s="67">
        <v>0.5</v>
      </c>
      <c r="AE562" s="67">
        <v>0.45</v>
      </c>
      <c r="AF562" s="67">
        <v>1</v>
      </c>
      <c r="AG562" s="67"/>
      <c r="AH562">
        <v>1</v>
      </c>
      <c r="AI562" s="67"/>
      <c r="AJ562" s="67"/>
      <c r="AK562" s="67"/>
      <c r="AL562" s="67"/>
      <c r="AM562" s="67"/>
      <c r="AN562" s="67"/>
      <c r="AO562" s="67"/>
      <c r="AP562" s="67"/>
      <c r="AQ562" s="67">
        <v>0.5</v>
      </c>
      <c r="AR562" s="67"/>
      <c r="AS562" s="67"/>
      <c r="AT562" s="67"/>
      <c r="AU562">
        <v>0</v>
      </c>
      <c r="AV562" s="67"/>
      <c r="AW562" s="67"/>
      <c r="AX562" s="67"/>
      <c r="AY562" s="67"/>
      <c r="AZ562" s="67"/>
      <c r="BA562" s="67"/>
      <c r="BB562" s="67"/>
      <c r="BC562" s="67"/>
      <c r="BD562" s="67"/>
      <c r="BE562" s="67"/>
      <c r="BF562" s="67"/>
      <c r="BG562" s="67"/>
      <c r="BH562" s="67"/>
      <c r="BI562" s="67"/>
      <c r="BJ562" s="67"/>
      <c r="BK562" s="67"/>
      <c r="BL562" s="67"/>
      <c r="BM562" s="68">
        <v>1</v>
      </c>
      <c r="BN562" s="68"/>
      <c r="BO562" s="68"/>
      <c r="BP562" s="68"/>
      <c r="BQ562" s="68">
        <v>1</v>
      </c>
      <c r="BR562" s="68">
        <v>1</v>
      </c>
      <c r="BS562" s="68">
        <v>1</v>
      </c>
      <c r="BT562" s="68">
        <v>1</v>
      </c>
      <c r="BU562" s="68"/>
      <c r="BV562" s="68">
        <v>1</v>
      </c>
      <c r="BW562" s="68"/>
      <c r="BX562" s="68"/>
      <c r="BY562" s="68"/>
      <c r="BZ562" s="68"/>
      <c r="CA562" s="68"/>
      <c r="CB562" s="68"/>
      <c r="CC562" s="68"/>
      <c r="CD562" s="68"/>
      <c r="CE562" s="68">
        <v>1</v>
      </c>
      <c r="CF562" s="68"/>
      <c r="CG562" s="68"/>
      <c r="CH562" s="68"/>
      <c r="CI562" s="68"/>
      <c r="CJ562" s="68"/>
      <c r="CK562" s="68"/>
      <c r="CL562" s="68"/>
      <c r="CM562" s="68"/>
      <c r="CN562" s="68"/>
      <c r="CO562" s="68"/>
      <c r="CP562" s="68"/>
      <c r="CQ562" s="68"/>
      <c r="CR562" s="68"/>
      <c r="CS562" s="68"/>
      <c r="CT562" s="68"/>
      <c r="CU562" s="68"/>
      <c r="CV562" s="68"/>
      <c r="CW562" s="68"/>
      <c r="CX562" s="68"/>
      <c r="CY562" s="68"/>
      <c r="CZ562" s="68"/>
      <c r="DA562" s="68"/>
      <c r="DB562" s="68"/>
      <c r="DC562" s="68"/>
      <c r="DD562" s="68"/>
      <c r="DE562" s="68"/>
      <c r="DF562" s="68"/>
      <c r="DG562" s="68"/>
      <c r="DH562" s="68"/>
      <c r="DI562" s="68"/>
      <c r="DJ562" s="68"/>
      <c r="DK562" s="68"/>
      <c r="DL562" s="68"/>
      <c r="DM562" s="68"/>
      <c r="DN562" s="68"/>
      <c r="DO562" s="68"/>
      <c r="DP562" s="68"/>
      <c r="DQ562" s="68"/>
      <c r="DR562" s="68"/>
      <c r="DS562" s="68"/>
      <c r="DT562" s="69"/>
      <c r="DU562" s="68"/>
      <c r="DV562" s="68"/>
      <c r="DW562" s="69"/>
      <c r="DX562" s="67"/>
      <c r="DY562" s="67"/>
      <c r="DZ562" s="70"/>
      <c r="EA562" s="68"/>
      <c r="EB562" s="68"/>
      <c r="EC562" s="68"/>
      <c r="ED562" s="68"/>
      <c r="EE562" s="68"/>
      <c r="EF562" s="68"/>
      <c r="EG562" s="69"/>
      <c r="EH562" s="67"/>
      <c r="EI562" s="67"/>
      <c r="EJ562" s="67"/>
      <c r="EK562" s="67"/>
      <c r="EL562" s="67"/>
      <c r="EM562" s="67"/>
      <c r="EN562" s="70"/>
      <c r="EO562" s="67"/>
      <c r="EP562" s="67"/>
      <c r="EQ562" s="67"/>
      <c r="ER562" s="67"/>
      <c r="ES562" s="67"/>
      <c r="ET562" s="67"/>
      <c r="EU562" s="70"/>
      <c r="FI562" s="67"/>
      <c r="FJ562" s="67"/>
      <c r="FK562" s="67"/>
      <c r="FL562" s="67"/>
      <c r="FM562" s="67"/>
      <c r="FN562" s="67"/>
      <c r="FO562" s="67"/>
      <c r="FP562" s="67"/>
      <c r="FQ562" s="67"/>
      <c r="FR562" s="67"/>
      <c r="FS562" s="67"/>
      <c r="FT562" s="67"/>
      <c r="FU562" s="67"/>
      <c r="FV562" s="8"/>
      <c r="FW562" s="68"/>
      <c r="FX562" s="68"/>
      <c r="FY562" s="68"/>
      <c r="FZ562" s="68"/>
      <c r="GA562" s="68"/>
      <c r="GB562" s="68"/>
      <c r="GC562" s="68"/>
      <c r="GD562" s="68"/>
      <c r="GE562" s="68"/>
      <c r="GF562" s="68"/>
      <c r="GG562" s="68"/>
      <c r="GH562" s="68"/>
      <c r="GI562" s="68"/>
      <c r="GJ562" s="68"/>
      <c r="GK562" s="68"/>
      <c r="GL562" s="68"/>
      <c r="GM562" s="68"/>
      <c r="GN562" s="68"/>
      <c r="GO562" s="68"/>
      <c r="GP562" s="68"/>
      <c r="GQ562" s="68"/>
      <c r="GR562" s="68"/>
      <c r="GS562" s="68"/>
      <c r="GT562" s="68"/>
      <c r="GU562" s="68"/>
      <c r="GV562" s="68"/>
      <c r="GW562" s="68"/>
      <c r="GX562" s="68"/>
      <c r="GY562" s="68"/>
      <c r="GZ562" s="9"/>
      <c r="HA562" s="68"/>
      <c r="HB562" s="68"/>
      <c r="HC562" s="68"/>
      <c r="HD562" s="68"/>
      <c r="HE562" s="68"/>
      <c r="HF562" s="68"/>
      <c r="HG562" s="68"/>
      <c r="HH562" s="68"/>
      <c r="HI562" s="68"/>
      <c r="HJ562" s="68"/>
      <c r="HK562" s="68"/>
      <c r="HL562" s="68"/>
      <c r="HM562" s="68"/>
      <c r="HN562" s="68"/>
      <c r="HO562" s="68"/>
      <c r="HP562" s="68"/>
    </row>
    <row r="563" spans="2:224" ht="15.75" thickBot="1" x14ac:dyDescent="0.3">
      <c r="B563">
        <v>17</v>
      </c>
      <c r="C563">
        <v>547</v>
      </c>
      <c r="D563" s="43">
        <v>43988</v>
      </c>
      <c r="E563" t="s">
        <v>816</v>
      </c>
      <c r="F563">
        <v>31988186007</v>
      </c>
      <c r="G563">
        <v>0</v>
      </c>
      <c r="H563">
        <v>0</v>
      </c>
      <c r="I563" t="s">
        <v>817</v>
      </c>
      <c r="J563" t="s">
        <v>20</v>
      </c>
      <c r="K563" t="s">
        <v>698</v>
      </c>
      <c r="L563" t="s">
        <v>817</v>
      </c>
      <c r="M563" t="s">
        <v>2378</v>
      </c>
      <c r="N563" t="s">
        <v>2379</v>
      </c>
      <c r="O563" t="s">
        <v>2381</v>
      </c>
      <c r="P563">
        <v>10</v>
      </c>
      <c r="R563">
        <v>179.9</v>
      </c>
      <c r="S563">
        <v>10</v>
      </c>
      <c r="T563" t="s">
        <v>2420</v>
      </c>
      <c r="Y563" s="67">
        <v>0.82</v>
      </c>
      <c r="Z563" s="67"/>
      <c r="AA563" s="67"/>
      <c r="AB563" s="67">
        <v>1.04</v>
      </c>
      <c r="AC563" s="67"/>
      <c r="AD563" s="67"/>
      <c r="AE563" s="67"/>
      <c r="AF563" s="67"/>
      <c r="AG563" s="67">
        <v>1</v>
      </c>
      <c r="AH563">
        <v>2</v>
      </c>
      <c r="AI563" s="67"/>
      <c r="AJ563" s="67"/>
      <c r="AK563" s="67"/>
      <c r="AL563" s="67"/>
      <c r="AM563" s="67"/>
      <c r="AN563" s="67"/>
      <c r="AO563" s="67"/>
      <c r="AP563" s="67"/>
      <c r="AQ563" s="67"/>
      <c r="AR563" s="67"/>
      <c r="AS563" s="67"/>
      <c r="AT563" s="67"/>
      <c r="AU563">
        <v>0</v>
      </c>
      <c r="AV563" s="67"/>
      <c r="AW563" s="67"/>
      <c r="AX563" s="67"/>
      <c r="AY563" s="67"/>
      <c r="AZ563" s="67"/>
      <c r="BA563" s="67"/>
      <c r="BB563" s="67"/>
      <c r="BC563" s="67"/>
      <c r="BD563" s="67"/>
      <c r="BE563" s="67"/>
      <c r="BF563" s="67"/>
      <c r="BG563" s="67"/>
      <c r="BH563" s="67"/>
      <c r="BI563" s="67"/>
      <c r="BJ563" s="67"/>
      <c r="BK563" s="67"/>
      <c r="BL563" s="67"/>
      <c r="BM563" s="68">
        <v>1</v>
      </c>
      <c r="BN563" s="68"/>
      <c r="BO563" s="68"/>
      <c r="BP563" s="68">
        <v>1</v>
      </c>
      <c r="BQ563" s="68"/>
      <c r="BR563" s="68"/>
      <c r="BS563" s="68"/>
      <c r="BT563" s="68"/>
      <c r="BU563" s="68">
        <v>1</v>
      </c>
      <c r="BV563" s="68">
        <v>2</v>
      </c>
      <c r="BW563" s="68"/>
      <c r="BX563" s="68"/>
      <c r="BY563" s="68"/>
      <c r="BZ563" s="68"/>
      <c r="CA563" s="68"/>
      <c r="CB563" s="68"/>
      <c r="CC563" s="68"/>
      <c r="CD563" s="68"/>
      <c r="CE563" s="68"/>
      <c r="CF563" s="68"/>
      <c r="CG563" s="68"/>
      <c r="CH563" s="68"/>
      <c r="CI563" s="68"/>
      <c r="CJ563" s="68"/>
      <c r="CK563" s="68"/>
      <c r="CL563" s="68"/>
      <c r="CM563" s="68"/>
      <c r="CN563" s="68"/>
      <c r="CO563" s="68"/>
      <c r="CP563" s="68"/>
      <c r="CQ563" s="68"/>
      <c r="CR563" s="68"/>
      <c r="CS563" s="68"/>
      <c r="CT563" s="68"/>
      <c r="CU563" s="68"/>
      <c r="CV563" s="68"/>
      <c r="CW563" s="68"/>
      <c r="CX563" s="68"/>
      <c r="CY563" s="68"/>
      <c r="CZ563" s="68"/>
      <c r="DA563" s="68">
        <v>1</v>
      </c>
      <c r="DB563" s="68">
        <v>1</v>
      </c>
      <c r="DC563" s="68"/>
      <c r="DD563" s="68"/>
      <c r="DE563" s="68"/>
      <c r="DF563" s="68"/>
      <c r="DG563" s="68"/>
      <c r="DH563" s="68"/>
      <c r="DI563" s="68"/>
      <c r="DJ563" s="68"/>
      <c r="DK563" s="68"/>
      <c r="DL563" s="68"/>
      <c r="DM563" s="68"/>
      <c r="DN563" s="68"/>
      <c r="DO563" s="68"/>
      <c r="DP563" s="68"/>
      <c r="DQ563" s="68"/>
      <c r="DR563" s="68"/>
      <c r="DS563" s="68"/>
      <c r="DT563" s="69"/>
      <c r="DU563" s="68"/>
      <c r="DV563" s="68"/>
      <c r="DW563" s="69"/>
      <c r="DX563" s="67"/>
      <c r="DY563" s="67"/>
      <c r="DZ563" s="70"/>
      <c r="EA563" s="68"/>
      <c r="EB563" s="68"/>
      <c r="EC563" s="68"/>
      <c r="ED563" s="68"/>
      <c r="EE563" s="68"/>
      <c r="EF563" s="68"/>
      <c r="EG563" s="69"/>
      <c r="EH563" s="67"/>
      <c r="EI563" s="67"/>
      <c r="EJ563" s="67"/>
      <c r="EK563" s="67"/>
      <c r="EL563" s="67"/>
      <c r="EM563" s="67"/>
      <c r="EN563" s="70"/>
      <c r="EO563" s="67"/>
      <c r="EP563" s="67"/>
      <c r="EQ563" s="67"/>
      <c r="ER563" s="67"/>
      <c r="ES563" s="67"/>
      <c r="ET563" s="67"/>
      <c r="EU563" s="70"/>
      <c r="FI563" s="67"/>
      <c r="FJ563" s="67"/>
      <c r="FK563" s="67"/>
      <c r="FL563" s="67"/>
      <c r="FM563" s="67"/>
      <c r="FN563" s="67"/>
      <c r="FO563" s="67"/>
      <c r="FP563" s="67"/>
      <c r="FQ563" s="67"/>
      <c r="FR563" s="67"/>
      <c r="FS563" s="67"/>
      <c r="FT563" s="67"/>
      <c r="FU563" s="67"/>
      <c r="FV563" s="8"/>
      <c r="FW563" s="68"/>
      <c r="FX563" s="68"/>
      <c r="FY563" s="68"/>
      <c r="FZ563" s="68"/>
      <c r="GA563" s="68"/>
      <c r="GB563" s="68"/>
      <c r="GC563" s="68"/>
      <c r="GD563" s="68"/>
      <c r="GE563" s="68"/>
      <c r="GF563" s="68"/>
      <c r="GG563" s="68"/>
      <c r="GH563" s="68"/>
      <c r="GI563" s="68"/>
      <c r="GJ563" s="68"/>
      <c r="GK563" s="68"/>
      <c r="GL563" s="68"/>
      <c r="GM563" s="68"/>
      <c r="GN563" s="68"/>
      <c r="GO563" s="68"/>
      <c r="GP563" s="68"/>
      <c r="GQ563" s="68"/>
      <c r="GR563" s="68"/>
      <c r="GS563" s="68"/>
      <c r="GT563" s="68"/>
      <c r="GU563" s="68"/>
      <c r="GV563" s="68"/>
      <c r="GW563" s="68"/>
      <c r="GX563" s="68"/>
      <c r="GY563" s="68"/>
      <c r="GZ563" s="9"/>
      <c r="HA563" s="68"/>
      <c r="HB563" s="68"/>
      <c r="HC563" s="68"/>
      <c r="HD563" s="68"/>
      <c r="HE563" s="68"/>
      <c r="HF563" s="68"/>
      <c r="HG563" s="68"/>
      <c r="HH563" s="68"/>
      <c r="HI563" s="68"/>
      <c r="HJ563" s="68"/>
      <c r="HK563" s="68"/>
      <c r="HL563" s="68"/>
      <c r="HM563" s="68"/>
      <c r="HN563" s="68"/>
      <c r="HO563" s="68"/>
      <c r="HP563" s="68"/>
    </row>
    <row r="564" spans="2:224" ht="15.75" thickBot="1" x14ac:dyDescent="0.3">
      <c r="B564">
        <v>10</v>
      </c>
      <c r="C564">
        <v>544</v>
      </c>
      <c r="D564" s="43">
        <v>43987</v>
      </c>
      <c r="E564" t="s">
        <v>823</v>
      </c>
      <c r="F564">
        <v>31999250258</v>
      </c>
      <c r="G564">
        <v>0</v>
      </c>
      <c r="H564">
        <v>0</v>
      </c>
      <c r="I564" t="s">
        <v>824</v>
      </c>
      <c r="J564" t="s">
        <v>20</v>
      </c>
      <c r="K564" t="s">
        <v>825</v>
      </c>
      <c r="L564" t="s">
        <v>824</v>
      </c>
      <c r="M564" t="s">
        <v>2378</v>
      </c>
      <c r="N564" t="s">
        <v>2379</v>
      </c>
      <c r="O564" t="s">
        <v>2381</v>
      </c>
      <c r="P564" t="s">
        <v>2431</v>
      </c>
      <c r="R564">
        <v>64.599999999999994</v>
      </c>
      <c r="S564">
        <v>10</v>
      </c>
      <c r="T564" t="s">
        <v>2420</v>
      </c>
      <c r="Y564" s="67"/>
      <c r="Z564" s="67"/>
      <c r="AA564" s="67"/>
      <c r="AB564" s="67"/>
      <c r="AC564" s="67"/>
      <c r="AD564" s="67">
        <v>1</v>
      </c>
      <c r="AE564" s="67"/>
      <c r="AF564" s="67"/>
      <c r="AG564" s="67">
        <v>1</v>
      </c>
      <c r="AH564">
        <v>1</v>
      </c>
      <c r="AI564" s="67"/>
      <c r="AJ564" s="67"/>
      <c r="AK564" s="67"/>
      <c r="AL564" s="67"/>
      <c r="AM564" s="67"/>
      <c r="AN564" s="67"/>
      <c r="AO564" s="67"/>
      <c r="AP564" s="67"/>
      <c r="AQ564" s="67"/>
      <c r="AR564" s="67"/>
      <c r="AS564" s="67"/>
      <c r="AT564" s="67"/>
      <c r="AU564">
        <v>0</v>
      </c>
      <c r="AV564" s="67"/>
      <c r="AW564" s="67"/>
      <c r="AX564" s="67"/>
      <c r="AY564" s="67"/>
      <c r="AZ564" s="67"/>
      <c r="BA564" s="67"/>
      <c r="BB564" s="67"/>
      <c r="BC564" s="67"/>
      <c r="BD564" s="67"/>
      <c r="BE564" s="67"/>
      <c r="BF564" s="67"/>
      <c r="BG564" s="67"/>
      <c r="BH564" s="67"/>
      <c r="BI564" s="67"/>
      <c r="BJ564" s="67"/>
      <c r="BK564" s="67"/>
      <c r="BL564" s="67"/>
      <c r="BM564" s="68"/>
      <c r="BN564" s="68"/>
      <c r="BO564" s="68"/>
      <c r="BP564" s="68"/>
      <c r="BQ564" s="68"/>
      <c r="BR564" s="68">
        <v>2</v>
      </c>
      <c r="BS564" s="68"/>
      <c r="BT564" s="68"/>
      <c r="BU564" s="68">
        <v>1</v>
      </c>
      <c r="BV564" s="68">
        <v>1</v>
      </c>
      <c r="BW564" s="68"/>
      <c r="BX564" s="68"/>
      <c r="BY564" s="68"/>
      <c r="BZ564" s="68"/>
      <c r="CA564" s="68"/>
      <c r="CB564" s="68"/>
      <c r="CC564" s="68"/>
      <c r="CD564" s="68"/>
      <c r="CE564" s="68"/>
      <c r="CF564" s="68"/>
      <c r="CG564" s="68"/>
      <c r="CH564" s="68"/>
      <c r="CI564" s="68"/>
      <c r="CJ564" s="68"/>
      <c r="CK564" s="68"/>
      <c r="CL564" s="68"/>
      <c r="CM564" s="68"/>
      <c r="CN564" s="68"/>
      <c r="CO564" s="68"/>
      <c r="CP564" s="68"/>
      <c r="CQ564" s="68"/>
      <c r="CR564" s="68"/>
      <c r="CS564" s="68"/>
      <c r="CT564" s="68"/>
      <c r="CU564" s="68"/>
      <c r="CV564" s="68"/>
      <c r="CW564" s="68"/>
      <c r="CX564" s="68"/>
      <c r="CY564" s="68"/>
      <c r="CZ564" s="68"/>
      <c r="DA564" s="68"/>
      <c r="DB564" s="68"/>
      <c r="DC564" s="68"/>
      <c r="DD564" s="68"/>
      <c r="DE564" s="68"/>
      <c r="DF564" s="68"/>
      <c r="DG564" s="68"/>
      <c r="DH564" s="68"/>
      <c r="DI564" s="68"/>
      <c r="DJ564" s="68"/>
      <c r="DK564" s="68"/>
      <c r="DL564" s="68"/>
      <c r="DM564" s="68"/>
      <c r="DN564" s="68"/>
      <c r="DO564" s="68"/>
      <c r="DP564" s="68"/>
      <c r="DQ564" s="68"/>
      <c r="DR564" s="68"/>
      <c r="DS564" s="68"/>
      <c r="DT564" s="69"/>
      <c r="DU564" s="68"/>
      <c r="DV564" s="68"/>
      <c r="DW564" s="69"/>
      <c r="DX564" s="67"/>
      <c r="DY564" s="67"/>
      <c r="DZ564" s="70"/>
      <c r="EA564" s="68"/>
      <c r="EB564" s="68"/>
      <c r="EC564" s="68"/>
      <c r="ED564" s="68"/>
      <c r="EE564" s="68"/>
      <c r="EF564" s="68"/>
      <c r="EG564" s="69"/>
      <c r="EH564" s="67"/>
      <c r="EI564" s="67"/>
      <c r="EJ564" s="67"/>
      <c r="EK564" s="67"/>
      <c r="EL564" s="67"/>
      <c r="EM564" s="67"/>
      <c r="EN564" s="70"/>
      <c r="EO564" s="67"/>
      <c r="EP564" s="67"/>
      <c r="EQ564" s="67"/>
      <c r="ER564" s="67"/>
      <c r="ES564" s="67"/>
      <c r="ET564" s="67"/>
      <c r="EU564" s="70"/>
      <c r="FI564" s="67"/>
      <c r="FJ564" s="67"/>
      <c r="FK564" s="67"/>
      <c r="FL564" s="67"/>
      <c r="FM564" s="67"/>
      <c r="FN564" s="67"/>
      <c r="FO564" s="67"/>
      <c r="FP564" s="67"/>
      <c r="FQ564" s="67"/>
      <c r="FR564" s="67"/>
      <c r="FS564" s="67"/>
      <c r="FT564" s="67"/>
      <c r="FU564" s="67"/>
      <c r="FV564" s="8"/>
      <c r="FW564" s="68"/>
      <c r="FX564" s="68"/>
      <c r="FY564" s="68"/>
      <c r="FZ564" s="68"/>
      <c r="GA564" s="68"/>
      <c r="GB564" s="68"/>
      <c r="GC564" s="68"/>
      <c r="GD564" s="68"/>
      <c r="GE564" s="68"/>
      <c r="GF564" s="68"/>
      <c r="GG564" s="68"/>
      <c r="GH564" s="68"/>
      <c r="GI564" s="68"/>
      <c r="GJ564" s="68"/>
      <c r="GK564" s="68"/>
      <c r="GL564" s="68"/>
      <c r="GM564" s="68"/>
      <c r="GN564" s="68"/>
      <c r="GO564" s="68"/>
      <c r="GP564" s="68"/>
      <c r="GQ564" s="68"/>
      <c r="GR564" s="68"/>
      <c r="GS564" s="68"/>
      <c r="GT564" s="68"/>
      <c r="GU564" s="68"/>
      <c r="GV564" s="68"/>
      <c r="GW564" s="68"/>
      <c r="GX564" s="68"/>
      <c r="GY564" s="68"/>
      <c r="GZ564" s="9"/>
      <c r="HA564" s="68"/>
      <c r="HB564" s="68"/>
      <c r="HC564" s="68"/>
      <c r="HD564" s="68"/>
      <c r="HE564" s="68"/>
      <c r="HF564" s="68"/>
      <c r="HG564" s="68"/>
      <c r="HH564" s="68"/>
      <c r="HI564" s="68"/>
      <c r="HJ564" s="68"/>
      <c r="HK564" s="68"/>
      <c r="HL564" s="68"/>
      <c r="HM564" s="68"/>
      <c r="HN564" s="68"/>
      <c r="HO564" s="68"/>
      <c r="HP564" s="68"/>
    </row>
    <row r="565" spans="2:224" ht="15.75" thickBot="1" x14ac:dyDescent="0.3">
      <c r="B565">
        <v>7</v>
      </c>
      <c r="C565">
        <v>435</v>
      </c>
      <c r="D565" s="43">
        <v>43987</v>
      </c>
      <c r="E565" t="s">
        <v>1073</v>
      </c>
      <c r="F565">
        <v>31995728806</v>
      </c>
      <c r="G565">
        <v>0</v>
      </c>
      <c r="H565">
        <v>0</v>
      </c>
      <c r="I565" t="s">
        <v>1074</v>
      </c>
      <c r="J565" t="s">
        <v>20</v>
      </c>
      <c r="K565" t="s">
        <v>227</v>
      </c>
      <c r="L565" t="s">
        <v>1074</v>
      </c>
      <c r="M565" t="s">
        <v>2378</v>
      </c>
      <c r="N565" t="s">
        <v>2379</v>
      </c>
      <c r="O565" t="s">
        <v>2381</v>
      </c>
      <c r="P565" t="s">
        <v>2694</v>
      </c>
      <c r="R565">
        <v>135.22</v>
      </c>
      <c r="S565">
        <v>10</v>
      </c>
      <c r="T565" t="s">
        <v>2669</v>
      </c>
      <c r="Y565" s="67">
        <v>0.86</v>
      </c>
      <c r="Z565" s="67"/>
      <c r="AA565" s="67"/>
      <c r="AB565" s="67"/>
      <c r="AC565" s="67"/>
      <c r="AD565" s="67">
        <v>0.5</v>
      </c>
      <c r="AE565" s="67"/>
      <c r="AF565" s="67">
        <v>1</v>
      </c>
      <c r="AG565" s="67"/>
      <c r="AH565">
        <v>0</v>
      </c>
      <c r="AI565" s="67"/>
      <c r="AJ565" s="67"/>
      <c r="AK565" s="67"/>
      <c r="AL565" s="67"/>
      <c r="AM565" s="67"/>
      <c r="AN565" s="67">
        <v>0.5</v>
      </c>
      <c r="AO565" s="67"/>
      <c r="AP565" s="67"/>
      <c r="AQ565" s="67">
        <v>0.5</v>
      </c>
      <c r="AR565" s="67"/>
      <c r="AS565" s="67"/>
      <c r="AT565" s="67">
        <v>0.5</v>
      </c>
      <c r="AU565">
        <v>0</v>
      </c>
      <c r="AV565" s="67"/>
      <c r="AW565" s="67"/>
      <c r="AX565" s="67"/>
      <c r="AY565" s="67"/>
      <c r="AZ565" s="67"/>
      <c r="BA565" s="67"/>
      <c r="BB565" s="67"/>
      <c r="BC565" s="67"/>
      <c r="BD565" s="67"/>
      <c r="BE565" s="67"/>
      <c r="BF565" s="67"/>
      <c r="BG565" s="67"/>
      <c r="BH565" s="67"/>
      <c r="BI565" s="67"/>
      <c r="BJ565" s="67"/>
      <c r="BK565" s="67"/>
      <c r="BL565" s="67"/>
      <c r="BM565" s="68">
        <v>1</v>
      </c>
      <c r="BN565" s="68"/>
      <c r="BO565" s="68"/>
      <c r="BP565" s="68"/>
      <c r="BQ565" s="68"/>
      <c r="BR565" s="68">
        <v>1</v>
      </c>
      <c r="BS565" s="68"/>
      <c r="BT565" s="68">
        <v>1</v>
      </c>
      <c r="BU565" s="68"/>
      <c r="BV565" s="68"/>
      <c r="BW565" s="68"/>
      <c r="BX565" s="68"/>
      <c r="BY565" s="68"/>
      <c r="BZ565" s="68"/>
      <c r="CA565" s="68"/>
      <c r="CB565" s="68">
        <v>1</v>
      </c>
      <c r="CC565" s="68"/>
      <c r="CD565" s="68"/>
      <c r="CE565" s="68">
        <v>1</v>
      </c>
      <c r="CF565" s="68"/>
      <c r="CG565" s="68"/>
      <c r="CH565" s="68">
        <v>1</v>
      </c>
      <c r="CI565" s="68"/>
      <c r="CJ565" s="68"/>
      <c r="CK565" s="68"/>
      <c r="CL565" s="68"/>
      <c r="CM565" s="68"/>
      <c r="CN565" s="68"/>
      <c r="CO565" s="68"/>
      <c r="CP565" s="68"/>
      <c r="CQ565" s="68"/>
      <c r="CR565" s="68"/>
      <c r="CS565" s="68"/>
      <c r="CT565" s="68"/>
      <c r="CU565" s="68"/>
      <c r="CV565" s="68"/>
      <c r="CW565" s="68"/>
      <c r="CX565" s="68"/>
      <c r="CY565" s="68"/>
      <c r="CZ565" s="68"/>
      <c r="DA565" s="68"/>
      <c r="DB565" s="68"/>
      <c r="DC565" s="68"/>
      <c r="DD565" s="68"/>
      <c r="DE565" s="68"/>
      <c r="DF565" s="68"/>
      <c r="DG565" s="68"/>
      <c r="DH565" s="68"/>
      <c r="DI565" s="68"/>
      <c r="DJ565" s="68"/>
      <c r="DK565" s="68"/>
      <c r="DL565" s="68"/>
      <c r="DM565" s="68"/>
      <c r="DN565" s="68"/>
      <c r="DO565" s="68"/>
      <c r="DP565" s="68"/>
      <c r="DQ565" s="68"/>
      <c r="DR565" s="68"/>
      <c r="DS565" s="68"/>
      <c r="DT565" s="69"/>
      <c r="DU565" s="68"/>
      <c r="DV565" s="68"/>
      <c r="DW565" s="69"/>
      <c r="DX565" s="67"/>
      <c r="DY565" s="67"/>
      <c r="DZ565" s="70"/>
      <c r="EA565" s="68"/>
      <c r="EB565" s="68"/>
      <c r="EC565" s="68"/>
      <c r="ED565" s="68"/>
      <c r="EE565" s="68"/>
      <c r="EF565" s="68"/>
      <c r="EG565" s="69"/>
      <c r="EH565" s="67"/>
      <c r="EI565" s="67"/>
      <c r="EJ565" s="67"/>
      <c r="EK565" s="67"/>
      <c r="EL565" s="67"/>
      <c r="EM565" s="67"/>
      <c r="EN565" s="70"/>
      <c r="EO565" s="67"/>
      <c r="EP565" s="67"/>
      <c r="EQ565" s="67"/>
      <c r="ER565" s="67"/>
      <c r="ES565" s="67"/>
      <c r="ET565" s="67"/>
      <c r="EU565" s="70"/>
      <c r="FI565" s="67"/>
      <c r="FJ565" s="67"/>
      <c r="FK565" s="67"/>
      <c r="FL565" s="67"/>
      <c r="FM565" s="67"/>
      <c r="FN565" s="67"/>
      <c r="FO565" s="67"/>
      <c r="FP565" s="67"/>
      <c r="FQ565" s="67"/>
      <c r="FR565" s="67"/>
      <c r="FS565" s="67"/>
      <c r="FT565" s="67"/>
      <c r="FU565" s="67"/>
      <c r="FV565" s="8"/>
      <c r="FW565" s="68"/>
      <c r="FX565" s="68"/>
      <c r="FY565" s="68"/>
      <c r="FZ565" s="68"/>
      <c r="GA565" s="68"/>
      <c r="GB565" s="68"/>
      <c r="GC565" s="68"/>
      <c r="GD565" s="68"/>
      <c r="GE565" s="68"/>
      <c r="GF565" s="68"/>
      <c r="GG565" s="68"/>
      <c r="GH565" s="68"/>
      <c r="GI565" s="68"/>
      <c r="GJ565" s="68"/>
      <c r="GK565" s="68"/>
      <c r="GL565" s="68"/>
      <c r="GM565" s="68"/>
      <c r="GN565" s="68"/>
      <c r="GO565" s="68"/>
      <c r="GP565" s="68"/>
      <c r="GQ565" s="68"/>
      <c r="GR565" s="68"/>
      <c r="GS565" s="68"/>
      <c r="GT565" s="68"/>
      <c r="GU565" s="68"/>
      <c r="GV565" s="68"/>
      <c r="GW565" s="68"/>
      <c r="GX565" s="68"/>
      <c r="GY565" s="68"/>
      <c r="GZ565" s="9"/>
      <c r="HA565" s="68"/>
      <c r="HB565" s="68"/>
      <c r="HC565" s="68"/>
      <c r="HD565" s="68"/>
      <c r="HE565" s="68"/>
      <c r="HF565" s="68"/>
      <c r="HG565" s="68"/>
      <c r="HH565" s="68"/>
      <c r="HI565" s="68"/>
      <c r="HJ565" s="68"/>
      <c r="HK565" s="68"/>
      <c r="HL565" s="68"/>
      <c r="HM565" s="68"/>
      <c r="HN565" s="68"/>
      <c r="HO565" s="68"/>
      <c r="HP565" s="68"/>
    </row>
    <row r="566" spans="2:224" ht="15.75" customHeight="1" thickBot="1" x14ac:dyDescent="0.3">
      <c r="B566">
        <v>6</v>
      </c>
      <c r="C566">
        <v>527</v>
      </c>
      <c r="D566" s="43">
        <v>43987</v>
      </c>
      <c r="E566" t="s">
        <v>876</v>
      </c>
      <c r="F566">
        <v>31988114933</v>
      </c>
      <c r="G566">
        <v>0</v>
      </c>
      <c r="H566">
        <v>0</v>
      </c>
      <c r="I566" t="s">
        <v>877</v>
      </c>
      <c r="J566" t="s">
        <v>20</v>
      </c>
      <c r="K566" t="s">
        <v>298</v>
      </c>
      <c r="L566" t="s">
        <v>877</v>
      </c>
      <c r="M566" t="s">
        <v>2378</v>
      </c>
      <c r="N566" t="s">
        <v>2379</v>
      </c>
      <c r="O566" t="s">
        <v>2381</v>
      </c>
      <c r="P566" t="s">
        <v>2649</v>
      </c>
      <c r="R566">
        <v>105</v>
      </c>
      <c r="S566">
        <v>10</v>
      </c>
      <c r="T566" t="s">
        <v>2395</v>
      </c>
      <c r="Y566" s="67"/>
      <c r="Z566" s="67"/>
      <c r="AA566" s="67"/>
      <c r="AB566" s="67"/>
      <c r="AC566" s="67"/>
      <c r="AD566" s="67"/>
      <c r="AE566" s="67"/>
      <c r="AF566" s="67"/>
      <c r="AG566" s="67">
        <v>2</v>
      </c>
      <c r="AH566">
        <v>0</v>
      </c>
      <c r="AI566" s="67"/>
      <c r="AJ566" s="67"/>
      <c r="AK566" s="67"/>
      <c r="AL566" s="67"/>
      <c r="AM566" s="67"/>
      <c r="AN566" s="67"/>
      <c r="AO566" s="67"/>
      <c r="AP566" s="67">
        <v>1.1000000000000001</v>
      </c>
      <c r="AQ566" s="67"/>
      <c r="AR566" s="67"/>
      <c r="AS566" s="67"/>
      <c r="AT566" s="67">
        <v>1</v>
      </c>
      <c r="AU566">
        <v>0</v>
      </c>
      <c r="AV566" s="67"/>
      <c r="AW566" s="67"/>
      <c r="AX566" s="67"/>
      <c r="AY566" s="67"/>
      <c r="AZ566" s="67"/>
      <c r="BA566" s="67"/>
      <c r="BB566" s="67"/>
      <c r="BC566" s="67"/>
      <c r="BD566" s="67"/>
      <c r="BE566" s="67"/>
      <c r="BF566" s="67"/>
      <c r="BG566" s="67"/>
      <c r="BH566" s="67"/>
      <c r="BI566" s="67"/>
      <c r="BJ566" s="67"/>
      <c r="BK566" s="67"/>
      <c r="BL566" s="67"/>
      <c r="BM566" s="68"/>
      <c r="BN566" s="68"/>
      <c r="BO566" s="68"/>
      <c r="BP566" s="68"/>
      <c r="BQ566" s="68"/>
      <c r="BR566" s="68"/>
      <c r="BS566" s="68"/>
      <c r="BT566" s="68"/>
      <c r="BU566" s="68">
        <v>2</v>
      </c>
      <c r="BV566" s="68"/>
      <c r="BW566" s="68"/>
      <c r="BX566" s="68"/>
      <c r="BY566" s="68"/>
      <c r="BZ566" s="68"/>
      <c r="CA566" s="68"/>
      <c r="CB566" s="68"/>
      <c r="CC566" s="68"/>
      <c r="CD566" s="68">
        <v>1</v>
      </c>
      <c r="CE566" s="68"/>
      <c r="CF566" s="68"/>
      <c r="CG566" s="68"/>
      <c r="CH566" s="68">
        <v>2</v>
      </c>
      <c r="CI566" s="68"/>
      <c r="CJ566" s="68"/>
      <c r="CK566" s="68"/>
      <c r="CL566" s="68"/>
      <c r="CM566" s="68"/>
      <c r="CN566" s="68"/>
      <c r="CO566" s="68"/>
      <c r="CP566" s="68"/>
      <c r="CQ566" s="68"/>
      <c r="CR566" s="68"/>
      <c r="CS566" s="68"/>
      <c r="CT566" s="68"/>
      <c r="CU566" s="68"/>
      <c r="CV566" s="68"/>
      <c r="CW566" s="68"/>
      <c r="CX566" s="68"/>
      <c r="CY566" s="68"/>
      <c r="CZ566" s="68"/>
      <c r="DA566" s="68"/>
      <c r="DB566" s="68"/>
      <c r="DC566" s="68"/>
      <c r="DD566" s="68"/>
      <c r="DE566" s="68"/>
      <c r="DF566" s="68"/>
      <c r="DG566" s="68"/>
      <c r="DH566" s="68"/>
      <c r="DI566" s="68"/>
      <c r="DJ566" s="68"/>
      <c r="DK566" s="68"/>
      <c r="DL566" s="68"/>
      <c r="DM566" s="68"/>
      <c r="DN566" s="68"/>
      <c r="DO566" s="68"/>
      <c r="DP566" s="68"/>
      <c r="DQ566" s="68"/>
      <c r="DR566" s="68"/>
      <c r="DS566" s="68"/>
      <c r="DT566" s="69"/>
      <c r="DU566" s="68"/>
      <c r="DV566" s="68"/>
      <c r="DW566" s="69"/>
      <c r="DX566" s="67"/>
      <c r="DY566" s="67"/>
      <c r="DZ566" s="70"/>
      <c r="EA566" s="68"/>
      <c r="EB566" s="68"/>
      <c r="EC566" s="68"/>
      <c r="ED566" s="68"/>
      <c r="EE566" s="68"/>
      <c r="EF566" s="68"/>
      <c r="EG566" s="69"/>
      <c r="EH566" s="67"/>
      <c r="EI566" s="67"/>
      <c r="EJ566" s="67"/>
      <c r="EK566" s="67"/>
      <c r="EL566" s="67"/>
      <c r="EM566" s="67"/>
      <c r="EN566" s="70"/>
      <c r="EO566" s="67"/>
      <c r="EP566" s="67"/>
      <c r="EQ566" s="67"/>
      <c r="ER566" s="67"/>
      <c r="ES566" s="67"/>
      <c r="ET566" s="67"/>
      <c r="EU566" s="70"/>
      <c r="FI566" s="67"/>
      <c r="FJ566" s="67"/>
      <c r="FK566" s="67"/>
      <c r="FL566" s="67"/>
      <c r="FM566" s="67"/>
      <c r="FN566" s="67"/>
      <c r="FO566" s="67"/>
      <c r="FP566" s="67"/>
      <c r="FQ566" s="67"/>
      <c r="FR566" s="67"/>
      <c r="FS566" s="67"/>
      <c r="FT566" s="67"/>
      <c r="FU566" s="67"/>
      <c r="FV566" s="8"/>
      <c r="FW566" s="68"/>
      <c r="FX566" s="68"/>
      <c r="FY566" s="68"/>
      <c r="FZ566" s="68"/>
      <c r="GA566" s="68"/>
      <c r="GB566" s="68"/>
      <c r="GC566" s="68"/>
      <c r="GD566" s="68"/>
      <c r="GE566" s="68"/>
      <c r="GF566" s="68"/>
      <c r="GG566" s="68"/>
      <c r="GH566" s="68"/>
      <c r="GI566" s="68"/>
      <c r="GJ566" s="68"/>
      <c r="GK566" s="68"/>
      <c r="GL566" s="68"/>
      <c r="GM566" s="68"/>
      <c r="GN566" s="68"/>
      <c r="GO566" s="68"/>
      <c r="GP566" s="68"/>
      <c r="GQ566" s="68"/>
      <c r="GR566" s="68"/>
      <c r="GS566" s="68"/>
      <c r="GT566" s="68"/>
      <c r="GU566" s="68"/>
      <c r="GV566" s="68"/>
      <c r="GW566" s="68"/>
      <c r="GX566" s="68"/>
      <c r="GY566" s="68"/>
      <c r="GZ566" s="9"/>
      <c r="HA566" s="68"/>
      <c r="HB566" s="68"/>
      <c r="HC566" s="68"/>
      <c r="HD566" s="68"/>
      <c r="HE566" s="68"/>
      <c r="HF566" s="68"/>
      <c r="HG566" s="68"/>
      <c r="HH566" s="68"/>
      <c r="HI566" s="68"/>
      <c r="HJ566" s="68"/>
      <c r="HK566" s="68"/>
      <c r="HL566" s="68"/>
      <c r="HM566" s="68"/>
      <c r="HN566" s="68"/>
      <c r="HO566" s="68"/>
      <c r="HP566" s="68"/>
    </row>
    <row r="567" spans="2:224" ht="15.75" customHeight="1" thickBot="1" x14ac:dyDescent="0.3">
      <c r="B567">
        <v>809</v>
      </c>
      <c r="C567">
        <v>876</v>
      </c>
      <c r="D567" s="62">
        <v>44112</v>
      </c>
      <c r="E567" t="s">
        <v>2902</v>
      </c>
      <c r="F567">
        <v>31999999999</v>
      </c>
      <c r="G567">
        <v>0</v>
      </c>
      <c r="H567">
        <v>0</v>
      </c>
      <c r="I567" t="s">
        <v>2903</v>
      </c>
      <c r="J567" t="s">
        <v>20</v>
      </c>
      <c r="K567" t="s">
        <v>82</v>
      </c>
      <c r="L567" t="s">
        <v>2903</v>
      </c>
      <c r="M567" t="s">
        <v>2378</v>
      </c>
      <c r="N567" t="s">
        <v>35</v>
      </c>
      <c r="O567" t="s">
        <v>2381</v>
      </c>
      <c r="P567">
        <v>10</v>
      </c>
      <c r="R567">
        <v>239.89</v>
      </c>
      <c r="S567">
        <v>9.99</v>
      </c>
      <c r="T567" t="s">
        <v>35</v>
      </c>
      <c r="Y567" s="18">
        <v>0.88</v>
      </c>
      <c r="Z567" s="18"/>
      <c r="AA567" s="18"/>
      <c r="AB567" s="18"/>
      <c r="AC567" s="18"/>
      <c r="AD567" s="18">
        <v>0.5</v>
      </c>
      <c r="AE567" s="18"/>
      <c r="AF567" s="18"/>
      <c r="AG567" s="18">
        <v>1</v>
      </c>
      <c r="AH567">
        <v>1</v>
      </c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>
        <v>0</v>
      </c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>
        <v>0.88</v>
      </c>
      <c r="BL567" s="18"/>
      <c r="BM567" s="19">
        <v>1</v>
      </c>
      <c r="BN567" s="19"/>
      <c r="BO567" s="19"/>
      <c r="BP567" s="19"/>
      <c r="BQ567" s="19"/>
      <c r="BR567" s="19">
        <v>1</v>
      </c>
      <c r="BS567" s="19"/>
      <c r="BT567" s="19"/>
      <c r="BU567" s="19">
        <v>1</v>
      </c>
      <c r="BV567" s="19">
        <v>1</v>
      </c>
      <c r="BW567" s="19"/>
      <c r="BX567" s="19"/>
      <c r="BY567" s="19"/>
      <c r="BZ567" s="19"/>
      <c r="CA567" s="19"/>
      <c r="CB567" s="19"/>
      <c r="CC567" s="19"/>
      <c r="CD567" s="19"/>
      <c r="CE567" s="19"/>
      <c r="CF567" s="19"/>
      <c r="CG567" s="19"/>
      <c r="CH567" s="19"/>
      <c r="CI567" s="19"/>
      <c r="CJ567" s="19"/>
      <c r="CK567" s="19"/>
      <c r="CL567" s="19"/>
      <c r="CM567" s="19"/>
      <c r="CN567" s="19"/>
      <c r="CO567" s="19"/>
      <c r="CP567" s="19"/>
      <c r="CQ567" s="19"/>
      <c r="CR567" s="19"/>
      <c r="CS567" s="19"/>
      <c r="CT567" s="19"/>
      <c r="CU567" s="19"/>
      <c r="CV567" s="19"/>
      <c r="CW567" s="19"/>
      <c r="CX567" s="19"/>
      <c r="CY567" s="19">
        <v>1</v>
      </c>
      <c r="CZ567" s="19"/>
      <c r="DA567" s="19"/>
      <c r="DB567" s="19"/>
      <c r="DC567" s="19"/>
      <c r="DD567" s="19"/>
      <c r="DE567" s="19"/>
      <c r="DF567" s="19"/>
      <c r="DG567" s="19"/>
      <c r="DH567" s="19"/>
      <c r="DI567" s="19"/>
      <c r="DJ567" s="19"/>
      <c r="DK567" s="19"/>
      <c r="DL567" s="19"/>
      <c r="DM567" s="19"/>
      <c r="DN567" s="19"/>
      <c r="DO567" s="19"/>
      <c r="DP567" s="19"/>
      <c r="DQ567" s="19"/>
      <c r="DR567" s="19"/>
      <c r="DS567" s="19"/>
      <c r="DT567" s="23"/>
      <c r="DU567" s="19"/>
      <c r="DV567" s="19"/>
      <c r="DW567" s="23"/>
      <c r="DX567" s="18"/>
      <c r="DY567" s="18"/>
      <c r="DZ567" s="22"/>
      <c r="EA567" s="19"/>
      <c r="EB567" s="19"/>
      <c r="EC567" s="19"/>
      <c r="ED567" s="19"/>
      <c r="EE567" s="19"/>
      <c r="EF567" s="19"/>
      <c r="EG567" s="23"/>
      <c r="EH567" s="18"/>
      <c r="EI567" s="18"/>
      <c r="EJ567" s="18"/>
      <c r="EK567" s="18"/>
      <c r="EL567" s="18"/>
      <c r="EM567" s="18"/>
      <c r="EN567" s="22"/>
      <c r="EO567" s="18"/>
      <c r="EP567" s="18"/>
      <c r="EQ567" s="18"/>
      <c r="ER567" s="18"/>
      <c r="ES567" s="18"/>
      <c r="ET567" s="18"/>
      <c r="EU567" s="22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  <c r="FS567" s="18"/>
      <c r="FT567" s="18"/>
      <c r="FU567" s="18"/>
      <c r="FV567" s="58"/>
      <c r="FW567" s="19"/>
      <c r="FX567" s="19"/>
      <c r="FY567" s="19"/>
      <c r="FZ567" s="19"/>
      <c r="GA567" s="19"/>
      <c r="GB567" s="19"/>
      <c r="GC567" s="19"/>
      <c r="GD567" s="19"/>
      <c r="GE567" s="19"/>
      <c r="GF567" s="19"/>
      <c r="GG567" s="19"/>
      <c r="GH567" s="19"/>
      <c r="GI567" s="19"/>
      <c r="GJ567" s="19"/>
      <c r="GK567" s="19"/>
      <c r="GL567" s="19"/>
      <c r="GM567" s="19"/>
      <c r="GN567" s="19"/>
      <c r="GO567" s="19"/>
      <c r="GP567" s="19"/>
      <c r="GQ567" s="19"/>
      <c r="GR567" s="19"/>
      <c r="GS567" s="19"/>
      <c r="GT567" s="19"/>
      <c r="GU567" s="19"/>
      <c r="GV567" s="19"/>
      <c r="GW567" s="19"/>
      <c r="GX567" s="19"/>
      <c r="GY567" s="19"/>
      <c r="GZ567" s="59"/>
      <c r="HA567" s="19"/>
      <c r="HB567" s="19"/>
      <c r="HC567" s="19"/>
      <c r="HD567" s="19"/>
      <c r="HE567" s="19"/>
      <c r="HF567" s="19"/>
      <c r="HG567" s="19"/>
      <c r="HH567" s="19"/>
      <c r="HI567" s="19"/>
      <c r="HJ567" s="19"/>
      <c r="HK567" s="19"/>
      <c r="HL567" s="19"/>
      <c r="HM567" s="19"/>
      <c r="HN567" s="19"/>
      <c r="HO567" s="19"/>
      <c r="HP567" s="19"/>
    </row>
    <row r="568" spans="2:224" ht="15.75" customHeight="1" thickBot="1" x14ac:dyDescent="0.3">
      <c r="B568">
        <v>545</v>
      </c>
      <c r="C568">
        <v>774</v>
      </c>
      <c r="D568" s="62">
        <v>44065</v>
      </c>
      <c r="E568" t="s">
        <v>247</v>
      </c>
      <c r="F568">
        <v>31999999999</v>
      </c>
      <c r="G568">
        <v>0</v>
      </c>
      <c r="H568">
        <v>0</v>
      </c>
      <c r="I568" t="s">
        <v>248</v>
      </c>
      <c r="J568" t="s">
        <v>20</v>
      </c>
      <c r="K568" t="s">
        <v>75</v>
      </c>
      <c r="L568" t="s">
        <v>248</v>
      </c>
      <c r="M568" t="s">
        <v>2378</v>
      </c>
      <c r="N568" t="s">
        <v>35</v>
      </c>
      <c r="O568" t="s">
        <v>2382</v>
      </c>
      <c r="P568" t="s">
        <v>2382</v>
      </c>
      <c r="R568">
        <v>74.09</v>
      </c>
      <c r="S568">
        <v>9.99</v>
      </c>
      <c r="T568" t="s">
        <v>35</v>
      </c>
      <c r="Y568" s="18"/>
      <c r="Z568" s="18"/>
      <c r="AA568" s="18"/>
      <c r="AB568" s="18"/>
      <c r="AC568" s="18"/>
      <c r="AD568" s="18"/>
      <c r="AE568" s="18"/>
      <c r="AF568" s="18"/>
      <c r="AG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V568" s="18"/>
      <c r="AW568" s="18">
        <v>0.82</v>
      </c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9"/>
      <c r="BN568" s="19"/>
      <c r="BO568" s="19"/>
      <c r="BP568" s="19"/>
      <c r="BQ568" s="19"/>
      <c r="BR568" s="19"/>
      <c r="BS568" s="19"/>
      <c r="BT568" s="19"/>
      <c r="BU568" s="19"/>
      <c r="BV568" s="19"/>
      <c r="BW568" s="19"/>
      <c r="BX568" s="19"/>
      <c r="BY568" s="19"/>
      <c r="BZ568" s="19"/>
      <c r="CA568" s="19"/>
      <c r="CB568" s="19"/>
      <c r="CC568" s="19"/>
      <c r="CD568" s="19"/>
      <c r="CE568" s="19"/>
      <c r="CF568" s="19"/>
      <c r="CG568" s="19"/>
      <c r="CH568" s="19"/>
      <c r="CI568" s="19"/>
      <c r="CJ568" s="19"/>
      <c r="CK568" s="19">
        <v>1</v>
      </c>
      <c r="CL568" s="19"/>
      <c r="CM568" s="19"/>
      <c r="CN568" s="19"/>
      <c r="CO568" s="19"/>
      <c r="CP568" s="19"/>
      <c r="CQ568" s="19"/>
      <c r="CR568" s="19"/>
      <c r="CS568" s="19"/>
      <c r="CT568" s="19"/>
      <c r="CU568" s="19"/>
      <c r="CV568" s="19"/>
      <c r="CW568" s="19"/>
      <c r="CX568" s="19"/>
      <c r="CY568" s="19"/>
      <c r="CZ568" s="19"/>
      <c r="DA568" s="19"/>
      <c r="DB568" s="19"/>
      <c r="DC568" s="19"/>
      <c r="DD568" s="19"/>
      <c r="DE568" s="19"/>
      <c r="DF568" s="19"/>
      <c r="DG568" s="19"/>
      <c r="DH568" s="19"/>
      <c r="DI568" s="19"/>
      <c r="DJ568" s="19"/>
      <c r="DK568" s="19"/>
      <c r="DL568" s="19"/>
      <c r="DM568" s="19"/>
      <c r="DN568" s="19"/>
      <c r="DO568" s="19"/>
      <c r="DP568" s="19"/>
      <c r="DQ568" s="19"/>
      <c r="DR568" s="19"/>
      <c r="DS568" s="19"/>
      <c r="DT568" s="23"/>
      <c r="DU568" s="19"/>
      <c r="DV568" s="19"/>
      <c r="DW568" s="23"/>
      <c r="DX568" s="18"/>
      <c r="DY568" s="18"/>
      <c r="DZ568" s="22"/>
      <c r="EA568" s="19"/>
      <c r="EB568" s="19"/>
      <c r="EC568" s="19"/>
      <c r="ED568" s="19"/>
      <c r="EE568" s="19"/>
      <c r="EF568" s="19"/>
      <c r="EG568" s="23"/>
      <c r="EH568" s="18"/>
      <c r="EI568" s="18"/>
      <c r="EJ568" s="18"/>
      <c r="EK568" s="18"/>
      <c r="EL568" s="18"/>
      <c r="EM568" s="18"/>
      <c r="EN568" s="22"/>
      <c r="EO568" s="18"/>
      <c r="EP568" s="18"/>
      <c r="EQ568" s="18"/>
      <c r="ER568" s="18"/>
      <c r="ES568" s="18"/>
      <c r="ET568" s="18"/>
      <c r="EU568" s="22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58"/>
      <c r="FW568" s="19"/>
      <c r="FX568" s="19"/>
      <c r="FY568" s="19"/>
      <c r="FZ568" s="19"/>
      <c r="GA568" s="19"/>
      <c r="GB568" s="19"/>
      <c r="GC568" s="19"/>
      <c r="GD568" s="19"/>
      <c r="GE568" s="19"/>
      <c r="GF568" s="19"/>
      <c r="GG568" s="19"/>
      <c r="GH568" s="19"/>
      <c r="GI568" s="19"/>
      <c r="GJ568" s="19"/>
      <c r="GK568" s="19"/>
      <c r="GL568" s="19"/>
      <c r="GM568" s="19"/>
      <c r="GN568" s="19"/>
      <c r="GO568" s="19"/>
      <c r="GP568" s="19"/>
      <c r="GQ568" s="19"/>
      <c r="GR568" s="19"/>
      <c r="GS568" s="19"/>
      <c r="GT568" s="19"/>
      <c r="GU568" s="19"/>
      <c r="GV568" s="19"/>
      <c r="GW568" s="19"/>
      <c r="GX568" s="19"/>
      <c r="GY568" s="19"/>
      <c r="GZ568" s="59"/>
      <c r="HA568" s="19"/>
      <c r="HB568" s="19"/>
      <c r="HC568" s="19"/>
      <c r="HD568" s="19"/>
      <c r="HE568" s="19"/>
      <c r="HF568" s="19"/>
      <c r="HG568" s="19"/>
      <c r="HH568" s="19"/>
      <c r="HI568" s="19"/>
      <c r="HJ568" s="19"/>
      <c r="HK568" s="19"/>
      <c r="HL568" s="19"/>
      <c r="HM568" s="19"/>
      <c r="HN568" s="19"/>
      <c r="HO568" s="19"/>
      <c r="HP568" s="19"/>
    </row>
    <row r="569" spans="2:224" ht="15.75" customHeight="1" thickBot="1" x14ac:dyDescent="0.3">
      <c r="B569">
        <v>492</v>
      </c>
      <c r="C569">
        <v>730</v>
      </c>
      <c r="D569" s="62">
        <v>44057</v>
      </c>
      <c r="E569" t="s">
        <v>349</v>
      </c>
      <c r="F569">
        <v>31999999999</v>
      </c>
      <c r="G569">
        <v>0</v>
      </c>
      <c r="H569">
        <v>0</v>
      </c>
      <c r="I569" t="s">
        <v>350</v>
      </c>
      <c r="J569" t="s">
        <v>20</v>
      </c>
      <c r="K569" t="s">
        <v>227</v>
      </c>
      <c r="L569" t="s">
        <v>350</v>
      </c>
      <c r="M569" t="s">
        <v>2378</v>
      </c>
      <c r="N569" t="s">
        <v>35</v>
      </c>
      <c r="O569" t="s">
        <v>2381</v>
      </c>
      <c r="P569" t="s">
        <v>2431</v>
      </c>
      <c r="R569">
        <v>137.91999999999999</v>
      </c>
      <c r="S569">
        <v>9.99</v>
      </c>
      <c r="T569" t="s">
        <v>35</v>
      </c>
      <c r="Y569" s="18"/>
      <c r="Z569" s="18"/>
      <c r="AA569" s="18"/>
      <c r="AB569" s="18"/>
      <c r="AC569" s="18"/>
      <c r="AD569" s="18"/>
      <c r="AE569" s="18"/>
      <c r="AF569" s="18"/>
      <c r="AG569" s="18">
        <v>1</v>
      </c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>
        <v>0</v>
      </c>
      <c r="AV569" s="18"/>
      <c r="AW569" s="18"/>
      <c r="AX569" s="18"/>
      <c r="AY569" s="18"/>
      <c r="AZ569" s="18"/>
      <c r="BA569" s="18"/>
      <c r="BB569" s="18">
        <v>0.4</v>
      </c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  <c r="BM569" s="19"/>
      <c r="BN569" s="19"/>
      <c r="BO569" s="19"/>
      <c r="BP569" s="19"/>
      <c r="BQ569" s="19"/>
      <c r="BR569" s="19"/>
      <c r="BS569" s="19"/>
      <c r="BT569" s="19"/>
      <c r="BU569" s="19">
        <v>1</v>
      </c>
      <c r="BV569" s="19"/>
      <c r="BW569" s="19"/>
      <c r="BX569" s="19"/>
      <c r="BY569" s="19"/>
      <c r="BZ569" s="19"/>
      <c r="CA569" s="19"/>
      <c r="CB569" s="19"/>
      <c r="CC569" s="19"/>
      <c r="CD569" s="19"/>
      <c r="CE569" s="19"/>
      <c r="CF569" s="19"/>
      <c r="CG569" s="19"/>
      <c r="CH569" s="19"/>
      <c r="CI569" s="19"/>
      <c r="CJ569" s="19"/>
      <c r="CK569" s="19"/>
      <c r="CL569" s="19"/>
      <c r="CM569" s="19"/>
      <c r="CN569" s="19"/>
      <c r="CO569" s="19"/>
      <c r="CP569" s="19">
        <v>1</v>
      </c>
      <c r="CQ569" s="19"/>
      <c r="CR569" s="19"/>
      <c r="CS569" s="19"/>
      <c r="CT569" s="19"/>
      <c r="CU569" s="19"/>
      <c r="CV569" s="19"/>
      <c r="CW569" s="19"/>
      <c r="CX569" s="19"/>
      <c r="CY569" s="19"/>
      <c r="CZ569" s="19"/>
      <c r="DA569" s="19"/>
      <c r="DB569" s="19"/>
      <c r="DC569" s="19"/>
      <c r="DD569" s="19"/>
      <c r="DE569" s="19"/>
      <c r="DF569" s="19"/>
      <c r="DG569" s="19"/>
      <c r="DH569" s="19"/>
      <c r="DI569" s="19"/>
      <c r="DJ569" s="19"/>
      <c r="DK569" s="19"/>
      <c r="DL569" s="19"/>
      <c r="DM569" s="19"/>
      <c r="DN569" s="19"/>
      <c r="DO569" s="19"/>
      <c r="DP569" s="19"/>
      <c r="DQ569" s="19"/>
      <c r="DR569" s="19"/>
      <c r="DS569" s="19"/>
      <c r="DT569" s="23"/>
      <c r="DU569" s="19"/>
      <c r="DV569" s="19"/>
      <c r="DW569" s="23"/>
      <c r="DX569" s="18"/>
      <c r="DY569" s="18"/>
      <c r="DZ569" s="22"/>
      <c r="EA569" s="19"/>
      <c r="EB569" s="19"/>
      <c r="EC569" s="19"/>
      <c r="ED569" s="19"/>
      <c r="EE569" s="19"/>
      <c r="EF569" s="19"/>
      <c r="EG569" s="23"/>
      <c r="EH569" s="18"/>
      <c r="EI569" s="18"/>
      <c r="EJ569" s="18"/>
      <c r="EK569" s="18"/>
      <c r="EL569" s="18"/>
      <c r="EM569" s="18"/>
      <c r="EN569" s="22"/>
      <c r="EO569" s="18"/>
      <c r="EP569" s="18"/>
      <c r="EQ569" s="18"/>
      <c r="ER569" s="18"/>
      <c r="ES569" s="18"/>
      <c r="ET569" s="18"/>
      <c r="EU569" s="22"/>
      <c r="FI569" s="18"/>
      <c r="FJ569" s="18">
        <v>1.1299999999999999</v>
      </c>
      <c r="FK569" s="18"/>
      <c r="FL569" s="18"/>
      <c r="FM569" s="18"/>
      <c r="FN569" s="18"/>
      <c r="FO569" s="18"/>
      <c r="FP569" s="18"/>
      <c r="FQ569" s="18"/>
      <c r="FR569" s="18"/>
      <c r="FS569" s="18"/>
      <c r="FT569" s="18"/>
      <c r="FU569" s="18"/>
      <c r="FV569" s="58"/>
      <c r="FW569" s="19"/>
      <c r="FX569" s="19"/>
      <c r="FY569" s="19"/>
      <c r="FZ569" s="19"/>
      <c r="GA569" s="19"/>
      <c r="GB569" s="19"/>
      <c r="GC569" s="19"/>
      <c r="GD569" s="19"/>
      <c r="GE569" s="19"/>
      <c r="GF569" s="19"/>
      <c r="GG569" s="19"/>
      <c r="GH569" s="19"/>
      <c r="GI569" s="19"/>
      <c r="GJ569" s="19"/>
      <c r="GK569" s="19"/>
      <c r="GL569" s="19"/>
      <c r="GM569" s="19"/>
      <c r="GN569" s="19">
        <v>1</v>
      </c>
      <c r="GO569" s="19"/>
      <c r="GP569" s="19"/>
      <c r="GQ569" s="19"/>
      <c r="GR569" s="19"/>
      <c r="GS569" s="19"/>
      <c r="GT569" s="19"/>
      <c r="GU569" s="19"/>
      <c r="GV569" s="19"/>
      <c r="GW569" s="19"/>
      <c r="GX569" s="19"/>
      <c r="GY569" s="19"/>
      <c r="GZ569" s="59"/>
      <c r="HA569" s="19"/>
      <c r="HB569" s="19"/>
      <c r="HC569" s="19"/>
      <c r="HD569" s="19"/>
      <c r="HE569" s="19"/>
      <c r="HF569" s="19"/>
      <c r="HG569" s="19"/>
      <c r="HH569" s="19"/>
      <c r="HI569" s="19"/>
      <c r="HJ569" s="19"/>
      <c r="HK569" s="19"/>
      <c r="HL569" s="19"/>
      <c r="HM569" s="19"/>
      <c r="HN569" s="19"/>
      <c r="HO569" s="19"/>
      <c r="HP569" s="19"/>
    </row>
    <row r="570" spans="2:224" ht="15.75" customHeight="1" thickBot="1" x14ac:dyDescent="0.3">
      <c r="B570">
        <v>393</v>
      </c>
      <c r="C570">
        <v>709</v>
      </c>
      <c r="D570" s="62">
        <v>44045</v>
      </c>
      <c r="E570" t="s">
        <v>403</v>
      </c>
      <c r="F570">
        <v>31999999999</v>
      </c>
      <c r="G570">
        <v>0</v>
      </c>
      <c r="H570">
        <v>0</v>
      </c>
      <c r="I570" t="s">
        <v>404</v>
      </c>
      <c r="J570" t="s">
        <v>20</v>
      </c>
      <c r="K570" t="s">
        <v>405</v>
      </c>
      <c r="L570" t="s">
        <v>404</v>
      </c>
      <c r="M570" t="s">
        <v>2378</v>
      </c>
      <c r="N570" t="s">
        <v>35</v>
      </c>
      <c r="O570" t="s">
        <v>2382</v>
      </c>
      <c r="P570" t="s">
        <v>2382</v>
      </c>
      <c r="R570">
        <v>109.79</v>
      </c>
      <c r="S570">
        <v>9.99</v>
      </c>
      <c r="T570" t="s">
        <v>35</v>
      </c>
      <c r="Y570" s="18"/>
      <c r="Z570" s="18"/>
      <c r="AA570" s="18"/>
      <c r="AB570" s="18"/>
      <c r="AC570" s="18"/>
      <c r="AD570" s="18">
        <v>0.5</v>
      </c>
      <c r="AE570" s="18"/>
      <c r="AF570" s="18"/>
      <c r="AG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>
        <v>0</v>
      </c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9"/>
      <c r="BN570" s="19"/>
      <c r="BO570" s="19"/>
      <c r="BP570" s="19"/>
      <c r="BQ570" s="19"/>
      <c r="BR570" s="19">
        <v>1</v>
      </c>
      <c r="BS570" s="19"/>
      <c r="BT570" s="19"/>
      <c r="BU570" s="19"/>
      <c r="BV570" s="19"/>
      <c r="BW570" s="19"/>
      <c r="BX570" s="19"/>
      <c r="BY570" s="19"/>
      <c r="BZ570" s="19"/>
      <c r="CA570" s="19"/>
      <c r="CB570" s="19"/>
      <c r="CC570" s="19"/>
      <c r="CD570" s="19"/>
      <c r="CE570" s="19"/>
      <c r="CF570" s="19"/>
      <c r="CG570" s="19"/>
      <c r="CH570" s="19"/>
      <c r="CI570" s="19"/>
      <c r="CJ570" s="19"/>
      <c r="CK570" s="19"/>
      <c r="CL570" s="19"/>
      <c r="CM570" s="19"/>
      <c r="CN570" s="19"/>
      <c r="CO570" s="19"/>
      <c r="CP570" s="19"/>
      <c r="CQ570" s="19"/>
      <c r="CR570" s="19"/>
      <c r="CS570" s="19"/>
      <c r="CT570" s="19"/>
      <c r="CU570" s="19"/>
      <c r="CV570" s="19"/>
      <c r="CW570" s="19"/>
      <c r="CX570" s="19"/>
      <c r="CY570" s="19"/>
      <c r="CZ570" s="19"/>
      <c r="DA570" s="19"/>
      <c r="DB570" s="19"/>
      <c r="DC570" s="19"/>
      <c r="DD570" s="19"/>
      <c r="DE570" s="19"/>
      <c r="DF570" s="19"/>
      <c r="DG570" s="19"/>
      <c r="DH570" s="19"/>
      <c r="DI570" s="19"/>
      <c r="DJ570" s="19"/>
      <c r="DK570" s="19"/>
      <c r="DL570" s="19"/>
      <c r="DM570" s="19"/>
      <c r="DN570" s="19"/>
      <c r="DO570" s="19"/>
      <c r="DP570" s="19"/>
      <c r="DQ570" s="19"/>
      <c r="DR570" s="19"/>
      <c r="DS570" s="19"/>
      <c r="DT570" s="23"/>
      <c r="DU570" s="19"/>
      <c r="DV570" s="19"/>
      <c r="DW570" s="23"/>
      <c r="DX570" s="18"/>
      <c r="DY570" s="18"/>
      <c r="DZ570" s="22"/>
      <c r="EA570" s="19"/>
      <c r="EB570" s="19"/>
      <c r="EC570" s="19"/>
      <c r="ED570" s="19"/>
      <c r="EE570" s="19"/>
      <c r="EF570" s="19"/>
      <c r="EG570" s="23"/>
      <c r="EH570" s="18"/>
      <c r="EI570" s="18"/>
      <c r="EJ570" s="18"/>
      <c r="EK570" s="18"/>
      <c r="EL570" s="18"/>
      <c r="EM570" s="18"/>
      <c r="EN570" s="22"/>
      <c r="EO570" s="18"/>
      <c r="EP570" s="18"/>
      <c r="EQ570" s="18"/>
      <c r="ER570" s="18"/>
      <c r="ES570" s="18"/>
      <c r="ET570" s="18"/>
      <c r="EU570" s="22"/>
      <c r="FI570" s="18"/>
      <c r="FJ570" s="18">
        <v>1.1200000000000001</v>
      </c>
      <c r="FK570" s="18"/>
      <c r="FL570" s="18"/>
      <c r="FM570" s="18"/>
      <c r="FN570" s="18"/>
      <c r="FO570" s="18"/>
      <c r="FP570" s="18"/>
      <c r="FQ570" s="18"/>
      <c r="FR570" s="18"/>
      <c r="FS570" s="18"/>
      <c r="FT570" s="18"/>
      <c r="FU570" s="18"/>
      <c r="FV570" s="58"/>
      <c r="FW570" s="19"/>
      <c r="FX570" s="19"/>
      <c r="FY570" s="19"/>
      <c r="FZ570" s="19"/>
      <c r="GA570" s="19"/>
      <c r="GB570" s="19"/>
      <c r="GC570" s="19"/>
      <c r="GD570" s="19"/>
      <c r="GE570" s="19"/>
      <c r="GF570" s="19"/>
      <c r="GG570" s="19"/>
      <c r="GH570" s="19"/>
      <c r="GI570" s="19"/>
      <c r="GJ570" s="19"/>
      <c r="GK570" s="19"/>
      <c r="GL570" s="19"/>
      <c r="GM570" s="19"/>
      <c r="GN570" s="19">
        <v>1</v>
      </c>
      <c r="GO570" s="19"/>
      <c r="GP570" s="19"/>
      <c r="GQ570" s="19"/>
      <c r="GR570" s="19"/>
      <c r="GS570" s="19"/>
      <c r="GT570" s="19"/>
      <c r="GU570" s="19"/>
      <c r="GV570" s="19"/>
      <c r="GW570" s="19"/>
      <c r="GX570" s="19"/>
      <c r="GY570" s="19"/>
      <c r="GZ570" s="59"/>
      <c r="HA570" s="19"/>
      <c r="HB570" s="19"/>
      <c r="HC570" s="19"/>
      <c r="HD570" s="19"/>
      <c r="HE570" s="19"/>
      <c r="HF570" s="19"/>
      <c r="HG570" s="19"/>
      <c r="HH570" s="19"/>
      <c r="HI570" s="19"/>
      <c r="HJ570" s="19"/>
      <c r="HK570" s="19"/>
      <c r="HL570" s="19"/>
      <c r="HM570" s="19"/>
      <c r="HN570" s="19"/>
      <c r="HO570" s="19"/>
      <c r="HP570" s="19"/>
    </row>
    <row r="571" spans="2:224" ht="15.75" customHeight="1" thickBot="1" x14ac:dyDescent="0.3">
      <c r="B571">
        <v>46</v>
      </c>
      <c r="C571">
        <v>566</v>
      </c>
      <c r="D571" s="43">
        <v>43993</v>
      </c>
      <c r="E571" t="s">
        <v>770</v>
      </c>
      <c r="F571">
        <v>31999999999</v>
      </c>
      <c r="G571">
        <v>0</v>
      </c>
      <c r="H571">
        <v>0</v>
      </c>
      <c r="I571" t="s">
        <v>771</v>
      </c>
      <c r="J571" t="s">
        <v>20</v>
      </c>
      <c r="K571" t="s">
        <v>97</v>
      </c>
      <c r="L571" t="s">
        <v>771</v>
      </c>
      <c r="M571" t="s">
        <v>2378</v>
      </c>
      <c r="N571" t="s">
        <v>35</v>
      </c>
      <c r="O571" t="s">
        <v>2382</v>
      </c>
      <c r="P571" t="s">
        <v>2382</v>
      </c>
      <c r="R571">
        <v>139.79</v>
      </c>
      <c r="S571">
        <v>9.99</v>
      </c>
      <c r="T571" t="s">
        <v>2666</v>
      </c>
      <c r="Y571" s="67"/>
      <c r="Z571" s="67">
        <v>1.1180000000000001</v>
      </c>
      <c r="AA571" s="67"/>
      <c r="AB571" s="67"/>
      <c r="AC571" s="67"/>
      <c r="AD571" s="67"/>
      <c r="AE571" s="67"/>
      <c r="AF571" s="67"/>
      <c r="AG571" s="67"/>
      <c r="AH571">
        <v>0</v>
      </c>
      <c r="AI571" s="67"/>
      <c r="AJ571" s="67"/>
      <c r="AK571" s="67"/>
      <c r="AL571" s="67"/>
      <c r="AM571" s="67"/>
      <c r="AN571" s="67"/>
      <c r="AO571" s="67"/>
      <c r="AP571" s="67">
        <v>1.18</v>
      </c>
      <c r="AQ571" s="67"/>
      <c r="AR571" s="67"/>
      <c r="AS571" s="67"/>
      <c r="AT571" s="67"/>
      <c r="AU571">
        <v>0</v>
      </c>
      <c r="AV571" s="67"/>
      <c r="AW571" s="67"/>
      <c r="AX571" s="67"/>
      <c r="AY571" s="67"/>
      <c r="AZ571" s="67"/>
      <c r="BA571" s="67"/>
      <c r="BB571" s="67"/>
      <c r="BC571" s="67"/>
      <c r="BD571" s="67"/>
      <c r="BE571" s="67"/>
      <c r="BF571" s="67"/>
      <c r="BG571" s="67"/>
      <c r="BH571" s="67"/>
      <c r="BI571" s="67"/>
      <c r="BJ571" s="67"/>
      <c r="BK571" s="67"/>
      <c r="BL571" s="67"/>
      <c r="BM571" s="68"/>
      <c r="BN571" s="68">
        <v>1</v>
      </c>
      <c r="BO571" s="68"/>
      <c r="BP571" s="68"/>
      <c r="BQ571" s="68"/>
      <c r="BR571" s="68"/>
      <c r="BS571" s="68"/>
      <c r="BT571" s="68"/>
      <c r="BU571" s="68"/>
      <c r="BV571" s="68"/>
      <c r="BW571" s="68"/>
      <c r="BX571" s="68"/>
      <c r="BY571" s="68"/>
      <c r="BZ571" s="68"/>
      <c r="CA571" s="68"/>
      <c r="CB571" s="68"/>
      <c r="CC571" s="68"/>
      <c r="CD571" s="68">
        <v>1</v>
      </c>
      <c r="CE571" s="68"/>
      <c r="CF571" s="68"/>
      <c r="CG571" s="68"/>
      <c r="CH571" s="68"/>
      <c r="CI571" s="68"/>
      <c r="CJ571" s="68"/>
      <c r="CK571" s="68"/>
      <c r="CL571" s="68"/>
      <c r="CM571" s="68"/>
      <c r="CN571" s="68"/>
      <c r="CO571" s="68"/>
      <c r="CP571" s="68"/>
      <c r="CQ571" s="68"/>
      <c r="CR571" s="68"/>
      <c r="CS571" s="68"/>
      <c r="CT571" s="68"/>
      <c r="CU571" s="68"/>
      <c r="CV571" s="68"/>
      <c r="CW571" s="68"/>
      <c r="CX571" s="68"/>
      <c r="CY571" s="68"/>
      <c r="CZ571" s="68"/>
      <c r="DA571" s="68"/>
      <c r="DB571" s="68"/>
      <c r="DC571" s="68"/>
      <c r="DD571" s="68"/>
      <c r="DE571" s="68"/>
      <c r="DF571" s="68"/>
      <c r="DG571" s="68"/>
      <c r="DH571" s="68"/>
      <c r="DI571" s="68"/>
      <c r="DJ571" s="68"/>
      <c r="DK571" s="68"/>
      <c r="DL571" s="68"/>
      <c r="DM571" s="68"/>
      <c r="DN571" s="68"/>
      <c r="DO571" s="68"/>
      <c r="DP571" s="68"/>
      <c r="DQ571" s="68"/>
      <c r="DR571" s="68"/>
      <c r="DS571" s="68"/>
      <c r="DT571" s="69"/>
      <c r="DU571" s="68"/>
      <c r="DV571" s="68"/>
      <c r="DW571" s="69"/>
      <c r="DX571" s="67"/>
      <c r="DY571" s="67"/>
      <c r="DZ571" s="70"/>
      <c r="EA571" s="68"/>
      <c r="EB571" s="68"/>
      <c r="EC571" s="68"/>
      <c r="ED571" s="68"/>
      <c r="EE571" s="68"/>
      <c r="EF571" s="68"/>
      <c r="EG571" s="69"/>
      <c r="EH571" s="67"/>
      <c r="EI571" s="67"/>
      <c r="EJ571" s="67"/>
      <c r="EK571" s="67"/>
      <c r="EL571" s="67"/>
      <c r="EM571" s="67"/>
      <c r="EN571" s="70"/>
      <c r="EO571" s="67"/>
      <c r="EP571" s="67"/>
      <c r="EQ571" s="67"/>
      <c r="ER571" s="67"/>
      <c r="ES571" s="67"/>
      <c r="ET571" s="67"/>
      <c r="EU571" s="70"/>
      <c r="FI571" s="67"/>
      <c r="FJ571" s="67"/>
      <c r="FK571" s="67"/>
      <c r="FL571" s="67"/>
      <c r="FM571" s="67"/>
      <c r="FN571" s="67"/>
      <c r="FO571" s="67"/>
      <c r="FP571" s="67"/>
      <c r="FQ571" s="67"/>
      <c r="FR571" s="67"/>
      <c r="FS571" s="67"/>
      <c r="FT571" s="67"/>
      <c r="FU571" s="67"/>
      <c r="FV571" s="8"/>
      <c r="FW571" s="68"/>
      <c r="FX571" s="68"/>
      <c r="FY571" s="68"/>
      <c r="FZ571" s="68"/>
      <c r="GA571" s="68"/>
      <c r="GB571" s="68"/>
      <c r="GC571" s="68"/>
      <c r="GD571" s="68"/>
      <c r="GE571" s="68"/>
      <c r="GF571" s="68"/>
      <c r="GG571" s="68"/>
      <c r="GH571" s="68"/>
      <c r="GI571" s="68"/>
      <c r="GJ571" s="68"/>
      <c r="GK571" s="68"/>
      <c r="GL571" s="68"/>
      <c r="GM571" s="68"/>
      <c r="GN571" s="68"/>
      <c r="GO571" s="68"/>
      <c r="GP571" s="68"/>
      <c r="GQ571" s="68"/>
      <c r="GR571" s="68"/>
      <c r="GS571" s="68"/>
      <c r="GT571" s="68"/>
      <c r="GU571" s="68"/>
      <c r="GV571" s="68"/>
      <c r="GW571" s="68"/>
      <c r="GX571" s="68"/>
      <c r="GY571" s="68"/>
      <c r="GZ571" s="9"/>
      <c r="HA571" s="68"/>
      <c r="HB571" s="68"/>
      <c r="HC571" s="68"/>
      <c r="HD571" s="68"/>
      <c r="HE571" s="68"/>
      <c r="HF571" s="68"/>
      <c r="HG571" s="68"/>
      <c r="HH571" s="68"/>
      <c r="HI571" s="68"/>
      <c r="HJ571" s="68"/>
      <c r="HK571" s="68"/>
      <c r="HL571" s="68"/>
      <c r="HM571" s="68"/>
      <c r="HN571" s="68"/>
      <c r="HO571" s="68"/>
      <c r="HP571" s="68"/>
    </row>
    <row r="572" spans="2:224" ht="15.75" customHeight="1" thickBot="1" x14ac:dyDescent="0.3">
      <c r="B572">
        <v>1115</v>
      </c>
      <c r="C572">
        <v>318</v>
      </c>
      <c r="D572" s="62">
        <v>44183</v>
      </c>
      <c r="E572" t="s">
        <v>1405</v>
      </c>
      <c r="F572" t="s">
        <v>1304</v>
      </c>
      <c r="G572">
        <v>0</v>
      </c>
      <c r="H572">
        <v>0</v>
      </c>
      <c r="I572" t="s">
        <v>1406</v>
      </c>
      <c r="J572" t="s">
        <v>20</v>
      </c>
      <c r="K572" t="s">
        <v>90</v>
      </c>
      <c r="M572" t="s">
        <v>2378</v>
      </c>
      <c r="N572" t="s">
        <v>617</v>
      </c>
      <c r="O572" t="s">
        <v>2381</v>
      </c>
      <c r="P572">
        <v>20</v>
      </c>
      <c r="R572">
        <v>399.9</v>
      </c>
      <c r="S572">
        <v>9.94</v>
      </c>
      <c r="T572" t="s">
        <v>2395</v>
      </c>
      <c r="Y572" s="18"/>
      <c r="Z572" s="18"/>
      <c r="AA572" s="18"/>
      <c r="AB572" s="18"/>
      <c r="AC572" s="18"/>
      <c r="AD572" s="18">
        <v>1</v>
      </c>
      <c r="AE572" s="18">
        <v>0.5</v>
      </c>
      <c r="AF572" s="18"/>
      <c r="AG572" s="18">
        <v>1</v>
      </c>
      <c r="AH572">
        <v>1</v>
      </c>
      <c r="AI572" s="18"/>
      <c r="AJ572" s="18"/>
      <c r="AK572" s="18"/>
      <c r="AL572" s="18">
        <v>0.5</v>
      </c>
      <c r="AM572" s="18"/>
      <c r="AN572" s="18"/>
      <c r="AO572" s="18"/>
      <c r="AP572" s="18"/>
      <c r="AQ572" s="18"/>
      <c r="AR572" s="18"/>
      <c r="AS572" s="18"/>
      <c r="AT572" s="18"/>
      <c r="AU572">
        <v>0</v>
      </c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9"/>
      <c r="BN572" s="19"/>
      <c r="BO572" s="19"/>
      <c r="BP572" s="19"/>
      <c r="BQ572" s="19"/>
      <c r="BR572" s="19">
        <v>2</v>
      </c>
      <c r="BS572" s="19">
        <v>1</v>
      </c>
      <c r="BT572" s="19"/>
      <c r="BU572" s="19">
        <v>1</v>
      </c>
      <c r="BV572" s="19">
        <v>1</v>
      </c>
      <c r="BW572" s="19"/>
      <c r="BX572" s="19"/>
      <c r="BY572" s="19"/>
      <c r="BZ572" s="19">
        <v>1</v>
      </c>
      <c r="CA572" s="19"/>
      <c r="CB572" s="19"/>
      <c r="CC572" s="19"/>
      <c r="CD572" s="19"/>
      <c r="CE572" s="19"/>
      <c r="CF572" s="19"/>
      <c r="CG572" s="19"/>
      <c r="CH572" s="19"/>
      <c r="CI572" s="19"/>
      <c r="CJ572" s="19"/>
      <c r="CK572" s="19"/>
      <c r="CL572" s="19"/>
      <c r="CM572" s="19"/>
      <c r="CN572" s="19"/>
      <c r="CO572" s="19"/>
      <c r="CP572" s="19"/>
      <c r="CQ572" s="19"/>
      <c r="CR572" s="19"/>
      <c r="CS572" s="19"/>
      <c r="CT572" s="19"/>
      <c r="CU572" s="19"/>
      <c r="CV572" s="19"/>
      <c r="CW572" s="19"/>
      <c r="CX572" s="19"/>
      <c r="CY572" s="19"/>
      <c r="CZ572" s="19"/>
      <c r="DA572" s="19"/>
      <c r="DB572" s="19"/>
      <c r="DC572" s="19"/>
      <c r="DD572" s="19"/>
      <c r="DE572" s="19"/>
      <c r="DF572" s="19"/>
      <c r="DG572" s="19"/>
      <c r="DH572" s="19"/>
      <c r="DI572" s="19"/>
      <c r="DJ572" s="19"/>
      <c r="DK572" s="19"/>
      <c r="DL572" s="19"/>
      <c r="DM572" s="19"/>
      <c r="DN572" s="19"/>
      <c r="DO572" s="19"/>
      <c r="DP572" s="19"/>
      <c r="DQ572" s="19"/>
      <c r="DR572" s="19"/>
      <c r="DS572" s="19"/>
      <c r="DT572" s="23"/>
      <c r="DU572" s="19"/>
      <c r="DV572" s="19"/>
      <c r="DW572" s="23"/>
      <c r="DX572" s="18"/>
      <c r="DY572" s="18"/>
      <c r="DZ572" s="22"/>
      <c r="EA572" s="19"/>
      <c r="EB572" s="19"/>
      <c r="EC572" s="19"/>
      <c r="ED572" s="19"/>
      <c r="EE572" s="19"/>
      <c r="EF572" s="19"/>
      <c r="EG572" s="23"/>
      <c r="EH572" s="18"/>
      <c r="EI572" s="18"/>
      <c r="EJ572" s="18"/>
      <c r="EK572" s="18"/>
      <c r="EL572" s="18"/>
      <c r="EM572" s="18"/>
      <c r="EN572" s="22"/>
      <c r="EO572" s="18"/>
      <c r="EP572" s="18"/>
      <c r="EQ572" s="18"/>
      <c r="ER572" s="18"/>
      <c r="ES572" s="18"/>
      <c r="ET572" s="18"/>
      <c r="EU572" s="22"/>
      <c r="FC572">
        <v>0.76800000000000002</v>
      </c>
      <c r="FD572">
        <v>1</v>
      </c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58"/>
      <c r="FW572" s="19"/>
      <c r="FX572" s="19">
        <v>2.1</v>
      </c>
      <c r="FY572" s="19">
        <v>0.93</v>
      </c>
      <c r="FZ572" s="19">
        <v>1.034</v>
      </c>
      <c r="GA572" s="19"/>
      <c r="GB572" s="19"/>
      <c r="GC572" s="19"/>
      <c r="GD572" s="19"/>
      <c r="GE572" s="19"/>
      <c r="GF572" s="19"/>
      <c r="GG572" s="19"/>
      <c r="GH572" s="19"/>
      <c r="GI572" s="19"/>
      <c r="GJ572" s="19"/>
      <c r="GK572" s="19"/>
      <c r="GL572" s="19"/>
      <c r="GM572" s="19"/>
      <c r="GN572" s="19"/>
      <c r="GO572" s="19"/>
      <c r="GP572" s="19"/>
      <c r="GQ572" s="19"/>
      <c r="GR572" s="19"/>
      <c r="GS572" s="19"/>
      <c r="GT572" s="19"/>
      <c r="GU572" s="19"/>
      <c r="GV572" s="19"/>
      <c r="GW572" s="19"/>
      <c r="GX572" s="19"/>
      <c r="GY572" s="19"/>
      <c r="GZ572" s="59"/>
      <c r="HA572" s="19"/>
      <c r="HB572" s="19">
        <v>2</v>
      </c>
      <c r="HC572" s="19">
        <v>1</v>
      </c>
      <c r="HD572" s="19">
        <v>1</v>
      </c>
      <c r="HE572" s="19"/>
      <c r="HF572" s="19"/>
      <c r="HG572" s="19"/>
      <c r="HH572" s="19"/>
      <c r="HI572" s="19"/>
      <c r="HJ572" s="19"/>
      <c r="HK572" s="19"/>
      <c r="HL572" s="19"/>
      <c r="HM572" s="19"/>
      <c r="HN572" s="19"/>
      <c r="HO572" s="19"/>
      <c r="HP572" s="19"/>
    </row>
    <row r="573" spans="2:224" ht="15.75" customHeight="1" thickBot="1" x14ac:dyDescent="0.3">
      <c r="B573">
        <v>922</v>
      </c>
      <c r="C573">
        <v>914</v>
      </c>
      <c r="D573" s="62">
        <v>44135</v>
      </c>
      <c r="E573" t="s">
        <v>3023</v>
      </c>
      <c r="F573">
        <v>31997706227</v>
      </c>
      <c r="G573">
        <v>0</v>
      </c>
      <c r="H573">
        <v>0</v>
      </c>
      <c r="I573" t="s">
        <v>3024</v>
      </c>
      <c r="J573" t="s">
        <v>26</v>
      </c>
      <c r="K573" t="s">
        <v>622</v>
      </c>
      <c r="L573" t="s">
        <v>3024</v>
      </c>
      <c r="M573" t="s">
        <v>2378</v>
      </c>
      <c r="N573" t="s">
        <v>2379</v>
      </c>
      <c r="O573" t="s">
        <v>2381</v>
      </c>
      <c r="P573" t="s">
        <v>2431</v>
      </c>
      <c r="R573">
        <v>215.5</v>
      </c>
      <c r="S573">
        <v>9.9</v>
      </c>
      <c r="T573" t="s">
        <v>2404</v>
      </c>
      <c r="Y573" s="18">
        <v>1.0580000000000001</v>
      </c>
      <c r="Z573" s="18"/>
      <c r="AA573" s="18"/>
      <c r="AB573" s="18"/>
      <c r="AC573" s="18"/>
      <c r="AD573" s="18">
        <v>0.5</v>
      </c>
      <c r="AE573" s="18"/>
      <c r="AF573" s="18"/>
      <c r="AG573" s="18">
        <v>1</v>
      </c>
      <c r="AH573">
        <v>0</v>
      </c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>
        <v>0</v>
      </c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  <c r="BM573" s="19">
        <v>1</v>
      </c>
      <c r="BN573" s="19"/>
      <c r="BO573" s="19"/>
      <c r="BP573" s="19"/>
      <c r="BQ573" s="19"/>
      <c r="BR573" s="19">
        <v>1</v>
      </c>
      <c r="BS573" s="19"/>
      <c r="BT573" s="19"/>
      <c r="BU573" s="19">
        <v>1</v>
      </c>
      <c r="BV573" s="19"/>
      <c r="BW573" s="19"/>
      <c r="BX573" s="19"/>
      <c r="BY573" s="19"/>
      <c r="BZ573" s="19"/>
      <c r="CA573" s="19"/>
      <c r="CB573" s="19"/>
      <c r="CC573" s="19"/>
      <c r="CD573" s="19"/>
      <c r="CE573" s="19"/>
      <c r="CF573" s="19"/>
      <c r="CG573" s="19"/>
      <c r="CH573" s="19"/>
      <c r="CI573" s="19"/>
      <c r="CJ573" s="19"/>
      <c r="CK573" s="19"/>
      <c r="CL573" s="19"/>
      <c r="CM573" s="19"/>
      <c r="CN573" s="19"/>
      <c r="CO573" s="19"/>
      <c r="CP573" s="19"/>
      <c r="CQ573" s="19"/>
      <c r="CR573" s="19"/>
      <c r="CS573" s="19"/>
      <c r="CT573" s="19"/>
      <c r="CU573" s="19"/>
      <c r="CV573" s="19"/>
      <c r="CW573" s="19"/>
      <c r="CX573" s="19"/>
      <c r="CY573" s="19"/>
      <c r="CZ573" s="19"/>
      <c r="DA573" s="19"/>
      <c r="DB573" s="19"/>
      <c r="DC573" s="19"/>
      <c r="DD573" s="19"/>
      <c r="DE573" s="19"/>
      <c r="DF573" s="19"/>
      <c r="DG573" s="19"/>
      <c r="DH573" s="19"/>
      <c r="DI573" s="19"/>
      <c r="DJ573" s="19"/>
      <c r="DK573" s="19"/>
      <c r="DL573" s="19"/>
      <c r="DM573" s="19"/>
      <c r="DN573" s="19"/>
      <c r="DO573" s="19"/>
      <c r="DP573" s="19"/>
      <c r="DQ573" s="19"/>
      <c r="DR573" s="19"/>
      <c r="DS573" s="19"/>
      <c r="DT573" s="23"/>
      <c r="DU573" s="19"/>
      <c r="DV573" s="19"/>
      <c r="DW573" s="23"/>
      <c r="DX573" s="18"/>
      <c r="DY573" s="18"/>
      <c r="DZ573" s="22"/>
      <c r="EA573" s="19"/>
      <c r="EB573" s="19"/>
      <c r="EC573" s="19"/>
      <c r="ED573" s="19"/>
      <c r="EE573" s="19"/>
      <c r="EF573" s="19"/>
      <c r="EG573" s="23"/>
      <c r="EH573" s="18"/>
      <c r="EI573" s="18"/>
      <c r="EJ573" s="18"/>
      <c r="EK573" s="18"/>
      <c r="EL573" s="18"/>
      <c r="EM573" s="18"/>
      <c r="EN573" s="22"/>
      <c r="EO573" s="18"/>
      <c r="EP573" s="18"/>
      <c r="EQ573" s="18"/>
      <c r="ER573" s="18"/>
      <c r="ES573" s="18"/>
      <c r="ET573" s="18"/>
      <c r="EU573" s="22"/>
      <c r="EX573">
        <v>0.99</v>
      </c>
      <c r="EY573">
        <v>1</v>
      </c>
      <c r="FI573" s="18"/>
      <c r="FJ573" s="18"/>
      <c r="FK573" s="18"/>
      <c r="FL573" s="18"/>
      <c r="FM573" s="18"/>
      <c r="FN573" s="18"/>
      <c r="FO573" s="18"/>
      <c r="FP573" s="18"/>
      <c r="FQ573" s="18"/>
      <c r="FR573" s="18"/>
      <c r="FS573" s="18"/>
      <c r="FT573" s="18"/>
      <c r="FU573" s="18"/>
      <c r="FV573" s="58"/>
      <c r="FW573" s="19"/>
      <c r="FX573" s="19"/>
      <c r="FY573" s="19"/>
      <c r="FZ573" s="19"/>
      <c r="GA573" s="19"/>
      <c r="GB573" s="19"/>
      <c r="GC573" s="19"/>
      <c r="GD573" s="19"/>
      <c r="GE573" s="19"/>
      <c r="GF573" s="19"/>
      <c r="GG573" s="19"/>
      <c r="GH573" s="19"/>
      <c r="GI573" s="19"/>
      <c r="GJ573" s="19"/>
      <c r="GK573" s="19"/>
      <c r="GL573" s="19"/>
      <c r="GM573" s="19"/>
      <c r="GN573" s="19"/>
      <c r="GO573" s="19"/>
      <c r="GP573" s="19"/>
      <c r="GQ573" s="19"/>
      <c r="GR573" s="19"/>
      <c r="GS573" s="19"/>
      <c r="GT573" s="19"/>
      <c r="GU573" s="19"/>
      <c r="GV573" s="19"/>
      <c r="GW573" s="19"/>
      <c r="GX573" s="19"/>
      <c r="GY573" s="19"/>
      <c r="GZ573" s="59"/>
      <c r="HA573" s="19"/>
      <c r="HB573" s="19"/>
      <c r="HC573" s="19"/>
      <c r="HD573" s="19"/>
      <c r="HE573" s="19"/>
      <c r="HF573" s="19"/>
      <c r="HG573" s="19"/>
      <c r="HH573" s="19"/>
      <c r="HI573" s="19"/>
      <c r="HJ573" s="19"/>
      <c r="HK573" s="19"/>
      <c r="HL573" s="19"/>
      <c r="HM573" s="19"/>
      <c r="HN573" s="19"/>
      <c r="HO573" s="19"/>
      <c r="HP573" s="19"/>
    </row>
    <row r="574" spans="2:224" ht="15.75" customHeight="1" thickBot="1" x14ac:dyDescent="0.3">
      <c r="B574">
        <v>915</v>
      </c>
      <c r="C574">
        <v>550</v>
      </c>
      <c r="D574" s="62">
        <v>44135</v>
      </c>
      <c r="E574" t="s">
        <v>809</v>
      </c>
      <c r="F574">
        <v>31982388068</v>
      </c>
      <c r="G574">
        <v>0</v>
      </c>
      <c r="H574">
        <v>0</v>
      </c>
      <c r="I574" t="s">
        <v>810</v>
      </c>
      <c r="J574" t="s">
        <v>26</v>
      </c>
      <c r="K574" t="s">
        <v>622</v>
      </c>
      <c r="L574" t="s">
        <v>810</v>
      </c>
      <c r="M574" t="s">
        <v>2378</v>
      </c>
      <c r="N574" t="s">
        <v>2413</v>
      </c>
      <c r="O574" t="s">
        <v>2381</v>
      </c>
      <c r="P574">
        <v>10</v>
      </c>
      <c r="R574">
        <v>230</v>
      </c>
      <c r="S574">
        <v>9.9</v>
      </c>
      <c r="T574" t="s">
        <v>2395</v>
      </c>
      <c r="Y574" s="18">
        <v>1.024</v>
      </c>
      <c r="Z574" s="18"/>
      <c r="AA574" s="18"/>
      <c r="AB574" s="18"/>
      <c r="AC574" s="18"/>
      <c r="AD574" s="18"/>
      <c r="AE574" s="18"/>
      <c r="AF574" s="18"/>
      <c r="AG574" s="18">
        <v>1</v>
      </c>
      <c r="AH574">
        <v>1</v>
      </c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>
        <v>0</v>
      </c>
      <c r="AV574" s="18"/>
      <c r="AW574" s="18"/>
      <c r="AX574" s="18"/>
      <c r="AY574" s="18"/>
      <c r="AZ574" s="18"/>
      <c r="BA574" s="18"/>
      <c r="BB574" s="18">
        <v>0.4</v>
      </c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  <c r="BM574" s="19">
        <v>1</v>
      </c>
      <c r="BN574" s="19"/>
      <c r="BO574" s="19"/>
      <c r="BP574" s="19"/>
      <c r="BQ574" s="19"/>
      <c r="BR574" s="19"/>
      <c r="BS574" s="19"/>
      <c r="BT574" s="19"/>
      <c r="BU574" s="19">
        <v>1</v>
      </c>
      <c r="BV574" s="19">
        <v>1</v>
      </c>
      <c r="BW574" s="19"/>
      <c r="BX574" s="19"/>
      <c r="BY574" s="19"/>
      <c r="BZ574" s="19"/>
      <c r="CA574" s="19"/>
      <c r="CB574" s="19"/>
      <c r="CC574" s="19"/>
      <c r="CD574" s="19"/>
      <c r="CE574" s="19"/>
      <c r="CF574" s="19"/>
      <c r="CG574" s="19"/>
      <c r="CH574" s="19"/>
      <c r="CI574" s="19"/>
      <c r="CJ574" s="19"/>
      <c r="CK574" s="19"/>
      <c r="CL574" s="19"/>
      <c r="CM574" s="19"/>
      <c r="CN574" s="19"/>
      <c r="CO574" s="19"/>
      <c r="CP574" s="19">
        <v>1</v>
      </c>
      <c r="CQ574" s="19"/>
      <c r="CR574" s="19"/>
      <c r="CS574" s="19"/>
      <c r="CT574" s="19"/>
      <c r="CU574" s="19"/>
      <c r="CV574" s="19"/>
      <c r="CW574" s="19"/>
      <c r="CX574" s="19"/>
      <c r="CY574" s="19"/>
      <c r="CZ574" s="19"/>
      <c r="DA574" s="19"/>
      <c r="DB574" s="19"/>
      <c r="DC574" s="19"/>
      <c r="DD574" s="19"/>
      <c r="DE574" s="19"/>
      <c r="DF574" s="19"/>
      <c r="DG574" s="19"/>
      <c r="DH574" s="19"/>
      <c r="DI574" s="19"/>
      <c r="DJ574" s="19"/>
      <c r="DK574" s="19"/>
      <c r="DL574" s="19"/>
      <c r="DM574" s="19"/>
      <c r="DN574" s="19"/>
      <c r="DO574" s="19"/>
      <c r="DP574" s="19"/>
      <c r="DQ574" s="19"/>
      <c r="DR574" s="19"/>
      <c r="DS574" s="19"/>
      <c r="DT574" s="23"/>
      <c r="DU574" s="19"/>
      <c r="DV574" s="19"/>
      <c r="DW574" s="23"/>
      <c r="DX574" s="18"/>
      <c r="DY574" s="18"/>
      <c r="DZ574" s="22"/>
      <c r="EA574" s="19"/>
      <c r="EB574" s="19"/>
      <c r="EC574" s="19"/>
      <c r="ED574" s="19"/>
      <c r="EE574" s="19"/>
      <c r="EF574" s="19"/>
      <c r="EG574" s="23"/>
      <c r="EH574" s="18"/>
      <c r="EI574" s="18"/>
      <c r="EJ574" s="18"/>
      <c r="EK574" s="18"/>
      <c r="EL574" s="18"/>
      <c r="EM574" s="18"/>
      <c r="EN574" s="22"/>
      <c r="EO574" s="18"/>
      <c r="EP574" s="18"/>
      <c r="EQ574" s="18"/>
      <c r="ER574" s="18"/>
      <c r="ES574" s="18"/>
      <c r="ET574" s="18"/>
      <c r="EU574" s="22"/>
      <c r="FI574" s="18"/>
      <c r="FJ574" s="18"/>
      <c r="FK574" s="18"/>
      <c r="FL574" s="18">
        <v>0.2</v>
      </c>
      <c r="FM574" s="18"/>
      <c r="FN574" s="18">
        <v>0.96599999999999997</v>
      </c>
      <c r="FO574" s="18"/>
      <c r="FP574" s="18"/>
      <c r="FQ574" s="18"/>
      <c r="FR574" s="18"/>
      <c r="FS574" s="18">
        <v>0.5</v>
      </c>
      <c r="FT574" s="18"/>
      <c r="FU574" s="18"/>
      <c r="FV574" s="58"/>
      <c r="FW574" s="19"/>
      <c r="FX574" s="19"/>
      <c r="FY574" s="19"/>
      <c r="FZ574" s="19"/>
      <c r="GA574" s="19"/>
      <c r="GB574" s="19"/>
      <c r="GC574" s="19"/>
      <c r="GD574" s="19"/>
      <c r="GE574" s="19"/>
      <c r="GF574" s="19"/>
      <c r="GG574" s="19"/>
      <c r="GH574" s="19"/>
      <c r="GI574" s="19"/>
      <c r="GJ574" s="19"/>
      <c r="GK574" s="19"/>
      <c r="GL574" s="19"/>
      <c r="GM574" s="19"/>
      <c r="GN574" s="19"/>
      <c r="GO574" s="19"/>
      <c r="GP574" s="19">
        <v>1</v>
      </c>
      <c r="GQ574" s="19"/>
      <c r="GR574" s="19">
        <v>1</v>
      </c>
      <c r="GS574" s="19"/>
      <c r="GT574" s="19"/>
      <c r="GU574" s="19"/>
      <c r="GV574" s="19"/>
      <c r="GW574" s="19">
        <v>1</v>
      </c>
      <c r="GX574" s="19"/>
      <c r="GY574" s="19"/>
      <c r="GZ574" s="59"/>
      <c r="HA574" s="19"/>
      <c r="HB574" s="19"/>
      <c r="HC574" s="19"/>
      <c r="HD574" s="19"/>
      <c r="HE574" s="19"/>
      <c r="HF574" s="19"/>
      <c r="HG574" s="19"/>
      <c r="HH574" s="19"/>
      <c r="HI574" s="19"/>
      <c r="HJ574" s="19"/>
      <c r="HK574" s="19"/>
      <c r="HL574" s="19"/>
      <c r="HM574" s="19"/>
      <c r="HN574" s="19"/>
      <c r="HO574" s="19"/>
      <c r="HP574" s="19"/>
    </row>
    <row r="575" spans="2:224" ht="15.75" customHeight="1" thickBot="1" x14ac:dyDescent="0.3">
      <c r="B575">
        <v>906</v>
      </c>
      <c r="C575">
        <v>698</v>
      </c>
      <c r="D575" s="62">
        <v>44134</v>
      </c>
      <c r="E575" t="s">
        <v>433</v>
      </c>
      <c r="F575">
        <v>31992094214</v>
      </c>
      <c r="G575">
        <v>0</v>
      </c>
      <c r="H575">
        <v>0</v>
      </c>
      <c r="I575" t="s">
        <v>434</v>
      </c>
      <c r="J575" t="s">
        <v>20</v>
      </c>
      <c r="K575" t="s">
        <v>104</v>
      </c>
      <c r="L575" t="s">
        <v>434</v>
      </c>
      <c r="M575" t="s">
        <v>2378</v>
      </c>
      <c r="N575" t="s">
        <v>617</v>
      </c>
      <c r="O575" t="s">
        <v>2381</v>
      </c>
      <c r="P575" t="s">
        <v>2431</v>
      </c>
      <c r="R575">
        <v>164.6</v>
      </c>
      <c r="S575">
        <v>9.9</v>
      </c>
      <c r="T575" t="s">
        <v>2395</v>
      </c>
      <c r="Y575" s="18">
        <v>0.93</v>
      </c>
      <c r="Z575" s="18"/>
      <c r="AA575" s="18"/>
      <c r="AB575" s="18"/>
      <c r="AC575" s="18"/>
      <c r="AD575" s="18"/>
      <c r="AE575" s="18"/>
      <c r="AF575" s="18"/>
      <c r="AG575" s="18">
        <v>1</v>
      </c>
      <c r="AH575">
        <v>1</v>
      </c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>
        <v>0</v>
      </c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  <c r="BM575" s="19">
        <v>1</v>
      </c>
      <c r="BN575" s="19"/>
      <c r="BO575" s="19"/>
      <c r="BP575" s="19"/>
      <c r="BQ575" s="19"/>
      <c r="BR575" s="19"/>
      <c r="BS575" s="19"/>
      <c r="BT575" s="19"/>
      <c r="BU575" s="19">
        <v>1</v>
      </c>
      <c r="BV575" s="19">
        <v>1</v>
      </c>
      <c r="BW575" s="19"/>
      <c r="BX575" s="19"/>
      <c r="BY575" s="19"/>
      <c r="BZ575" s="19"/>
      <c r="CA575" s="19"/>
      <c r="CB575" s="19"/>
      <c r="CC575" s="19"/>
      <c r="CD575" s="19"/>
      <c r="CE575" s="19"/>
      <c r="CF575" s="19"/>
      <c r="CG575" s="19"/>
      <c r="CH575" s="19"/>
      <c r="CI575" s="19"/>
      <c r="CJ575" s="19"/>
      <c r="CK575" s="19"/>
      <c r="CL575" s="19"/>
      <c r="CM575" s="19"/>
      <c r="CN575" s="19"/>
      <c r="CO575" s="19"/>
      <c r="CP575" s="19"/>
      <c r="CQ575" s="19"/>
      <c r="CR575" s="19"/>
      <c r="CS575" s="19"/>
      <c r="CT575" s="19"/>
      <c r="CU575" s="19"/>
      <c r="CV575" s="19"/>
      <c r="CW575" s="19"/>
      <c r="CX575" s="19"/>
      <c r="CY575" s="19"/>
      <c r="CZ575" s="19"/>
      <c r="DA575" s="19"/>
      <c r="DB575" s="19"/>
      <c r="DC575" s="19"/>
      <c r="DD575" s="19"/>
      <c r="DE575" s="19"/>
      <c r="DF575" s="19"/>
      <c r="DG575" s="19"/>
      <c r="DH575" s="19"/>
      <c r="DI575" s="19"/>
      <c r="DJ575" s="19"/>
      <c r="DK575" s="19"/>
      <c r="DL575" s="19"/>
      <c r="DM575" s="19"/>
      <c r="DN575" s="19"/>
      <c r="DO575" s="19"/>
      <c r="DP575" s="19"/>
      <c r="DQ575" s="19"/>
      <c r="DR575" s="19"/>
      <c r="DS575" s="19"/>
      <c r="DT575" s="23"/>
      <c r="DU575" s="19"/>
      <c r="DV575" s="19"/>
      <c r="DW575" s="23"/>
      <c r="DX575" s="18"/>
      <c r="DY575" s="18"/>
      <c r="DZ575" s="22"/>
      <c r="EA575" s="19"/>
      <c r="EB575" s="19"/>
      <c r="EC575" s="19"/>
      <c r="ED575" s="19"/>
      <c r="EE575" s="19"/>
      <c r="EF575" s="19"/>
      <c r="EG575" s="23"/>
      <c r="EH575" s="18"/>
      <c r="EI575" s="18"/>
      <c r="EJ575" s="18"/>
      <c r="EK575" s="18"/>
      <c r="EL575" s="18"/>
      <c r="EM575" s="18"/>
      <c r="EN575" s="22"/>
      <c r="EO575" s="18"/>
      <c r="EP575" s="18"/>
      <c r="EQ575" s="18"/>
      <c r="ER575" s="18"/>
      <c r="ES575" s="18"/>
      <c r="ET575" s="18"/>
      <c r="EU575" s="22"/>
      <c r="FI575" s="18"/>
      <c r="FJ575" s="18"/>
      <c r="FK575" s="18"/>
      <c r="FL575" s="18"/>
      <c r="FM575" s="18"/>
      <c r="FN575" s="18"/>
      <c r="FO575" s="18"/>
      <c r="FP575" s="18"/>
      <c r="FQ575" s="18"/>
      <c r="FR575" s="18"/>
      <c r="FS575" s="18">
        <v>0.5</v>
      </c>
      <c r="FT575" s="18"/>
      <c r="FU575" s="18"/>
      <c r="FV575" s="58"/>
      <c r="FW575" s="19"/>
      <c r="FX575" s="19"/>
      <c r="FY575" s="19"/>
      <c r="FZ575" s="19"/>
      <c r="GA575" s="19"/>
      <c r="GB575" s="19"/>
      <c r="GC575" s="19"/>
      <c r="GD575" s="19"/>
      <c r="GE575" s="19"/>
      <c r="GF575" s="19"/>
      <c r="GG575" s="19"/>
      <c r="GH575" s="19"/>
      <c r="GI575" s="19"/>
      <c r="GJ575" s="19"/>
      <c r="GK575" s="19"/>
      <c r="GL575" s="19"/>
      <c r="GM575" s="19"/>
      <c r="GN575" s="19"/>
      <c r="GO575" s="19"/>
      <c r="GP575" s="19"/>
      <c r="GQ575" s="19"/>
      <c r="GR575" s="19"/>
      <c r="GS575" s="19"/>
      <c r="GT575" s="19"/>
      <c r="GU575" s="19"/>
      <c r="GV575" s="19"/>
      <c r="GW575" s="19">
        <v>1</v>
      </c>
      <c r="GX575" s="19"/>
      <c r="GY575" s="19"/>
      <c r="GZ575" s="59"/>
      <c r="HA575" s="19"/>
      <c r="HB575" s="19"/>
      <c r="HC575" s="19"/>
      <c r="HD575" s="19"/>
      <c r="HE575" s="19"/>
      <c r="HF575" s="19"/>
      <c r="HG575" s="19"/>
      <c r="HH575" s="19"/>
      <c r="HI575" s="19"/>
      <c r="HJ575" s="19"/>
      <c r="HK575" s="19"/>
      <c r="HL575" s="19"/>
      <c r="HM575" s="19"/>
      <c r="HN575" s="19"/>
      <c r="HO575" s="19"/>
      <c r="HP575" s="19"/>
    </row>
    <row r="576" spans="2:224" ht="15.75" customHeight="1" thickBot="1" x14ac:dyDescent="0.3">
      <c r="B576">
        <v>900</v>
      </c>
      <c r="C576">
        <v>469</v>
      </c>
      <c r="D576" s="62">
        <v>44132</v>
      </c>
      <c r="E576" t="s">
        <v>997</v>
      </c>
      <c r="F576">
        <v>31996157993</v>
      </c>
      <c r="G576">
        <v>0</v>
      </c>
      <c r="H576">
        <v>0</v>
      </c>
      <c r="I576" t="s">
        <v>998</v>
      </c>
      <c r="J576" t="s">
        <v>20</v>
      </c>
      <c r="K576" t="s">
        <v>999</v>
      </c>
      <c r="L576" t="s">
        <v>998</v>
      </c>
      <c r="M576" t="s">
        <v>2378</v>
      </c>
      <c r="N576" t="s">
        <v>617</v>
      </c>
      <c r="O576" t="s">
        <v>2382</v>
      </c>
      <c r="P576" t="s">
        <v>2382</v>
      </c>
      <c r="R576">
        <v>249.8</v>
      </c>
      <c r="S576">
        <v>9.9</v>
      </c>
      <c r="T576" t="s">
        <v>2395</v>
      </c>
      <c r="Y576" s="18"/>
      <c r="Z576" s="18"/>
      <c r="AA576" s="18"/>
      <c r="AB576" s="18"/>
      <c r="AC576" s="18"/>
      <c r="AD576" s="18"/>
      <c r="AE576" s="18"/>
      <c r="AF576" s="18"/>
      <c r="AG576" s="18"/>
      <c r="AH576">
        <v>0</v>
      </c>
      <c r="AI576" s="18"/>
      <c r="AJ576" s="18"/>
      <c r="AK576" s="18"/>
      <c r="AL576" s="18"/>
      <c r="AM576" s="18">
        <v>1</v>
      </c>
      <c r="AN576" s="18"/>
      <c r="AO576" s="18"/>
      <c r="AP576" s="18"/>
      <c r="AQ576" s="18"/>
      <c r="AR576" s="18"/>
      <c r="AS576" s="18"/>
      <c r="AT576" s="18"/>
      <c r="AU576">
        <v>0</v>
      </c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  <c r="BM576" s="19"/>
      <c r="BN576" s="19"/>
      <c r="BO576" s="19"/>
      <c r="BP576" s="19"/>
      <c r="BQ576" s="19"/>
      <c r="BR576" s="19"/>
      <c r="BS576" s="19"/>
      <c r="BT576" s="19"/>
      <c r="BU576" s="19"/>
      <c r="BV576" s="19"/>
      <c r="BW576" s="19"/>
      <c r="BX576" s="19"/>
      <c r="BY576" s="19"/>
      <c r="BZ576" s="19"/>
      <c r="CA576" s="19">
        <v>2</v>
      </c>
      <c r="CB576" s="19"/>
      <c r="CC576" s="19"/>
      <c r="CD576" s="19"/>
      <c r="CE576" s="19"/>
      <c r="CF576" s="19"/>
      <c r="CG576" s="19"/>
      <c r="CH576" s="19"/>
      <c r="CI576" s="19"/>
      <c r="CJ576" s="19"/>
      <c r="CK576" s="19"/>
      <c r="CL576" s="19"/>
      <c r="CM576" s="19"/>
      <c r="CN576" s="19"/>
      <c r="CO576" s="19"/>
      <c r="CP576" s="19"/>
      <c r="CQ576" s="19"/>
      <c r="CR576" s="19"/>
      <c r="CS576" s="19"/>
      <c r="CT576" s="19"/>
      <c r="CU576" s="19"/>
      <c r="CV576" s="19"/>
      <c r="CW576" s="19"/>
      <c r="CX576" s="19"/>
      <c r="CY576" s="19"/>
      <c r="CZ576" s="19"/>
      <c r="DA576" s="19"/>
      <c r="DB576" s="19"/>
      <c r="DC576" s="19"/>
      <c r="DD576" s="19"/>
      <c r="DE576" s="19"/>
      <c r="DF576" s="19"/>
      <c r="DG576" s="19"/>
      <c r="DH576" s="19"/>
      <c r="DI576" s="19"/>
      <c r="DJ576" s="19"/>
      <c r="DK576" s="19"/>
      <c r="DL576" s="19"/>
      <c r="DM576" s="19"/>
      <c r="DN576" s="19"/>
      <c r="DO576" s="19"/>
      <c r="DP576" s="19"/>
      <c r="DQ576" s="19"/>
      <c r="DR576" s="19"/>
      <c r="DS576" s="19"/>
      <c r="DT576" s="23"/>
      <c r="DU576" s="19"/>
      <c r="DV576" s="19"/>
      <c r="DW576" s="23"/>
      <c r="DX576" s="18"/>
      <c r="DY576" s="18"/>
      <c r="DZ576" s="22"/>
      <c r="EA576" s="19"/>
      <c r="EB576" s="19"/>
      <c r="EC576" s="19"/>
      <c r="ED576" s="19"/>
      <c r="EE576" s="19"/>
      <c r="EF576" s="19"/>
      <c r="EG576" s="23"/>
      <c r="EH576" s="18"/>
      <c r="EI576" s="18"/>
      <c r="EJ576" s="18"/>
      <c r="EK576" s="18"/>
      <c r="EL576" s="18"/>
      <c r="EM576" s="18"/>
      <c r="EN576" s="22"/>
      <c r="EO576" s="18"/>
      <c r="EP576" s="18"/>
      <c r="EQ576" s="18"/>
      <c r="ER576" s="18"/>
      <c r="ES576" s="18"/>
      <c r="ET576" s="18"/>
      <c r="EU576" s="22"/>
      <c r="FI576" s="18"/>
      <c r="FJ576" s="18"/>
      <c r="FK576" s="18"/>
      <c r="FL576" s="18"/>
      <c r="FM576" s="18"/>
      <c r="FN576" s="18"/>
      <c r="FO576" s="18"/>
      <c r="FP576" s="18"/>
      <c r="FQ576" s="18">
        <v>2.3039999999999998</v>
      </c>
      <c r="FR576" s="18"/>
      <c r="FS576" s="18"/>
      <c r="FT576" s="18"/>
      <c r="FU576" s="18"/>
      <c r="FV576" s="58"/>
      <c r="FW576" s="19"/>
      <c r="FX576" s="19"/>
      <c r="FY576" s="19"/>
      <c r="FZ576" s="19"/>
      <c r="GA576" s="19"/>
      <c r="GB576" s="19"/>
      <c r="GC576" s="19"/>
      <c r="GD576" s="19"/>
      <c r="GE576" s="19"/>
      <c r="GF576" s="19"/>
      <c r="GG576" s="19"/>
      <c r="GH576" s="19"/>
      <c r="GI576" s="19"/>
      <c r="GJ576" s="19"/>
      <c r="GK576" s="19"/>
      <c r="GL576" s="19"/>
      <c r="GM576" s="19"/>
      <c r="GN576" s="19"/>
      <c r="GO576" s="19"/>
      <c r="GP576" s="19"/>
      <c r="GQ576" s="19"/>
      <c r="GR576" s="19"/>
      <c r="GS576" s="19"/>
      <c r="GT576" s="19"/>
      <c r="GU576" s="19">
        <v>2</v>
      </c>
      <c r="GV576" s="19"/>
      <c r="GW576" s="19"/>
      <c r="GX576" s="19"/>
      <c r="GY576" s="19"/>
      <c r="GZ576" s="59"/>
      <c r="HA576" s="19"/>
      <c r="HB576" s="19"/>
      <c r="HC576" s="19"/>
      <c r="HD576" s="19"/>
      <c r="HE576" s="19"/>
      <c r="HF576" s="19"/>
      <c r="HG576" s="19"/>
      <c r="HH576" s="19"/>
      <c r="HI576" s="19"/>
      <c r="HJ576" s="19"/>
      <c r="HK576" s="19"/>
      <c r="HL576" s="19"/>
      <c r="HM576" s="19"/>
      <c r="HN576" s="19"/>
      <c r="HO576" s="19"/>
      <c r="HP576" s="19"/>
    </row>
    <row r="577" spans="2:224" ht="15.75" customHeight="1" thickBot="1" x14ac:dyDescent="0.3">
      <c r="B577">
        <v>880</v>
      </c>
      <c r="C577">
        <v>1</v>
      </c>
      <c r="D577" s="62">
        <v>44127</v>
      </c>
      <c r="E577" t="s">
        <v>2362</v>
      </c>
      <c r="F577">
        <v>31999927305</v>
      </c>
      <c r="G577" t="s">
        <v>2363</v>
      </c>
      <c r="H577">
        <v>43988</v>
      </c>
      <c r="I577" t="s">
        <v>2364</v>
      </c>
      <c r="J577" t="s">
        <v>20</v>
      </c>
      <c r="K577" t="s">
        <v>622</v>
      </c>
      <c r="L577" t="s">
        <v>2364</v>
      </c>
      <c r="M577" t="s">
        <v>2378</v>
      </c>
      <c r="N577" t="s">
        <v>2403</v>
      </c>
      <c r="O577" t="s">
        <v>2381</v>
      </c>
      <c r="P577" t="s">
        <v>2431</v>
      </c>
      <c r="R577">
        <v>251.3</v>
      </c>
      <c r="S577">
        <v>9.9</v>
      </c>
      <c r="T577" t="s">
        <v>2395</v>
      </c>
      <c r="U577">
        <v>10</v>
      </c>
      <c r="V577" t="s">
        <v>3001</v>
      </c>
      <c r="Y577" s="18">
        <v>0.79</v>
      </c>
      <c r="Z577" s="18"/>
      <c r="AA577" s="18"/>
      <c r="AB577" s="18"/>
      <c r="AC577" s="18"/>
      <c r="AD577" s="18">
        <v>1.5</v>
      </c>
      <c r="AE577" s="18">
        <v>0.5</v>
      </c>
      <c r="AF577" s="18">
        <v>1</v>
      </c>
      <c r="AG577" s="18">
        <v>1</v>
      </c>
      <c r="AH577">
        <v>1</v>
      </c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>
        <v>0</v>
      </c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  <c r="BM577" s="19">
        <v>1</v>
      </c>
      <c r="BN577" s="19"/>
      <c r="BO577" s="19"/>
      <c r="BP577" s="19"/>
      <c r="BQ577" s="19"/>
      <c r="BR577" s="19">
        <v>3</v>
      </c>
      <c r="BS577" s="19">
        <v>1</v>
      </c>
      <c r="BT577" s="19">
        <v>1</v>
      </c>
      <c r="BU577" s="19">
        <v>1</v>
      </c>
      <c r="BV577" s="19">
        <v>1</v>
      </c>
      <c r="BW577" s="19"/>
      <c r="BX577" s="19"/>
      <c r="BY577" s="19"/>
      <c r="BZ577" s="19"/>
      <c r="CA577" s="19"/>
      <c r="CB577" s="19"/>
      <c r="CC577" s="19"/>
      <c r="CD577" s="19"/>
      <c r="CE577" s="19"/>
      <c r="CF577" s="19"/>
      <c r="CG577" s="19"/>
      <c r="CH577" s="19"/>
      <c r="CI577" s="19"/>
      <c r="CJ577" s="19"/>
      <c r="CK577" s="19"/>
      <c r="CL577" s="19"/>
      <c r="CM577" s="19"/>
      <c r="CN577" s="19"/>
      <c r="CO577" s="19"/>
      <c r="CP577" s="19"/>
      <c r="CQ577" s="19"/>
      <c r="CR577" s="19"/>
      <c r="CS577" s="19"/>
      <c r="CT577" s="19"/>
      <c r="CU577" s="19"/>
      <c r="CV577" s="19"/>
      <c r="CW577" s="19"/>
      <c r="CX577" s="19"/>
      <c r="CY577" s="19"/>
      <c r="CZ577" s="19"/>
      <c r="DA577" s="19"/>
      <c r="DB577" s="19"/>
      <c r="DC577" s="19"/>
      <c r="DD577" s="19"/>
      <c r="DE577" s="19"/>
      <c r="DF577" s="19"/>
      <c r="DG577" s="19"/>
      <c r="DH577" s="19"/>
      <c r="DI577" s="19"/>
      <c r="DJ577" s="19"/>
      <c r="DK577" s="19"/>
      <c r="DL577" s="19"/>
      <c r="DM577" s="19"/>
      <c r="DN577" s="19"/>
      <c r="DO577" s="19"/>
      <c r="DP577" s="19"/>
      <c r="DQ577" s="19"/>
      <c r="DR577" s="19"/>
      <c r="DS577" s="19"/>
      <c r="DT577" s="23"/>
      <c r="DU577" s="19"/>
      <c r="DV577" s="19"/>
      <c r="DW577" s="23"/>
      <c r="DX577" s="18"/>
      <c r="DY577" s="18"/>
      <c r="DZ577" s="22"/>
      <c r="EA577" s="19"/>
      <c r="EB577" s="19"/>
      <c r="EC577" s="19"/>
      <c r="ED577" s="19"/>
      <c r="EE577" s="19"/>
      <c r="EF577" s="19"/>
      <c r="EG577" s="23"/>
      <c r="EH577" s="18"/>
      <c r="EI577" s="18"/>
      <c r="EJ577" s="18"/>
      <c r="EK577" s="18"/>
      <c r="EL577" s="18"/>
      <c r="EM577" s="18"/>
      <c r="EN577" s="22"/>
      <c r="EO577" s="18"/>
      <c r="EP577" s="18"/>
      <c r="EQ577" s="18"/>
      <c r="ER577" s="18"/>
      <c r="ES577" s="18"/>
      <c r="ET577" s="18"/>
      <c r="EU577" s="22"/>
      <c r="FI577" s="18"/>
      <c r="FJ577" s="18"/>
      <c r="FK577" s="18"/>
      <c r="FL577" s="18"/>
      <c r="FM577" s="18"/>
      <c r="FN577" s="18"/>
      <c r="FO577" s="18"/>
      <c r="FP577" s="18"/>
      <c r="FQ577" s="18"/>
      <c r="FR577" s="18"/>
      <c r="FS577" s="18">
        <v>0.5</v>
      </c>
      <c r="FT577" s="18"/>
      <c r="FU577" s="18"/>
      <c r="FV577" s="58"/>
      <c r="FW577" s="19"/>
      <c r="FX577" s="19"/>
      <c r="FY577" s="19"/>
      <c r="FZ577" s="19"/>
      <c r="GA577" s="19"/>
      <c r="GB577" s="19"/>
      <c r="GC577" s="19"/>
      <c r="GD577" s="19"/>
      <c r="GE577" s="19"/>
      <c r="GF577" s="19"/>
      <c r="GG577" s="19"/>
      <c r="GH577" s="19"/>
      <c r="GI577" s="19"/>
      <c r="GJ577" s="19"/>
      <c r="GK577" s="19"/>
      <c r="GL577" s="19"/>
      <c r="GM577" s="19"/>
      <c r="GN577" s="19"/>
      <c r="GO577" s="19"/>
      <c r="GP577" s="19"/>
      <c r="GQ577" s="19"/>
      <c r="GR577" s="19"/>
      <c r="GS577" s="19"/>
      <c r="GT577" s="19"/>
      <c r="GU577" s="19"/>
      <c r="GV577" s="19"/>
      <c r="GW577" s="19">
        <v>1</v>
      </c>
      <c r="GX577" s="19"/>
      <c r="GY577" s="19"/>
      <c r="GZ577" s="59"/>
      <c r="HA577" s="19"/>
      <c r="HB577" s="19"/>
      <c r="HC577" s="19"/>
      <c r="HD577" s="19"/>
      <c r="HE577" s="19"/>
      <c r="HF577" s="19"/>
      <c r="HG577" s="19"/>
      <c r="HH577" s="19"/>
      <c r="HI577" s="19"/>
      <c r="HJ577" s="19"/>
      <c r="HK577" s="19"/>
      <c r="HL577" s="19"/>
      <c r="HM577" s="19"/>
      <c r="HN577" s="19"/>
      <c r="HO577" s="19"/>
      <c r="HP577" s="19"/>
    </row>
    <row r="578" spans="2:224" ht="15.75" customHeight="1" thickBot="1" x14ac:dyDescent="0.3">
      <c r="B578">
        <v>878</v>
      </c>
      <c r="C578">
        <v>826</v>
      </c>
      <c r="D578" s="62">
        <v>44126</v>
      </c>
      <c r="E578" t="s">
        <v>101</v>
      </c>
      <c r="F578">
        <v>31998067838</v>
      </c>
      <c r="G578" t="s">
        <v>102</v>
      </c>
      <c r="H578">
        <v>0</v>
      </c>
      <c r="I578" t="s">
        <v>103</v>
      </c>
      <c r="J578" t="s">
        <v>20</v>
      </c>
      <c r="K578" t="s">
        <v>104</v>
      </c>
      <c r="L578" t="s">
        <v>103</v>
      </c>
      <c r="M578" t="s">
        <v>2378</v>
      </c>
      <c r="N578" t="s">
        <v>617</v>
      </c>
      <c r="O578" t="s">
        <v>2381</v>
      </c>
      <c r="P578" t="s">
        <v>2431</v>
      </c>
      <c r="R578">
        <v>459.92</v>
      </c>
      <c r="S578">
        <v>9.9</v>
      </c>
      <c r="T578" t="s">
        <v>2404</v>
      </c>
      <c r="Y578" s="18">
        <v>1.0900000000000001</v>
      </c>
      <c r="Z578" s="18"/>
      <c r="AA578" s="18"/>
      <c r="AB578" s="18"/>
      <c r="AC578" s="18"/>
      <c r="AD578" s="18">
        <v>0.5</v>
      </c>
      <c r="AE578" s="18"/>
      <c r="AF578" s="18">
        <v>1</v>
      </c>
      <c r="AG578" s="18">
        <v>1</v>
      </c>
      <c r="AH578">
        <v>1</v>
      </c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>
        <v>0</v>
      </c>
      <c r="AV578" s="18"/>
      <c r="AW578" s="18"/>
      <c r="AX578" s="18">
        <v>0.996</v>
      </c>
      <c r="AY578" s="18"/>
      <c r="AZ578" s="18">
        <v>0.48799999999999999</v>
      </c>
      <c r="BA578" s="18"/>
      <c r="BB578" s="18">
        <v>0.4</v>
      </c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  <c r="BM578" s="19">
        <v>1</v>
      </c>
      <c r="BN578" s="19"/>
      <c r="BO578" s="19"/>
      <c r="BP578" s="19"/>
      <c r="BQ578" s="19"/>
      <c r="BR578" s="19">
        <v>1</v>
      </c>
      <c r="BS578" s="19"/>
      <c r="BT578" s="19">
        <v>1</v>
      </c>
      <c r="BU578" s="19">
        <v>1</v>
      </c>
      <c r="BV578" s="19">
        <v>1</v>
      </c>
      <c r="BW578" s="19"/>
      <c r="BX578" s="19"/>
      <c r="BY578" s="19"/>
      <c r="BZ578" s="19"/>
      <c r="CA578" s="19"/>
      <c r="CB578" s="19"/>
      <c r="CC578" s="19"/>
      <c r="CD578" s="19"/>
      <c r="CE578" s="19"/>
      <c r="CF578" s="19"/>
      <c r="CG578" s="19"/>
      <c r="CH578" s="19"/>
      <c r="CI578" s="19"/>
      <c r="CJ578" s="19"/>
      <c r="CK578" s="19"/>
      <c r="CL578" s="19">
        <v>1</v>
      </c>
      <c r="CM578" s="19"/>
      <c r="CN578" s="19">
        <v>1</v>
      </c>
      <c r="CO578" s="19"/>
      <c r="CP578" s="19">
        <v>1</v>
      </c>
      <c r="CQ578" s="19"/>
      <c r="CR578" s="19"/>
      <c r="CS578" s="19"/>
      <c r="CT578" s="19"/>
      <c r="CU578" s="19"/>
      <c r="CV578" s="19"/>
      <c r="CW578" s="19"/>
      <c r="CX578" s="19"/>
      <c r="CY578" s="19"/>
      <c r="CZ578" s="19"/>
      <c r="DA578" s="19"/>
      <c r="DB578" s="19"/>
      <c r="DC578" s="19"/>
      <c r="DD578" s="19"/>
      <c r="DE578" s="19"/>
      <c r="DF578" s="19"/>
      <c r="DG578" s="19"/>
      <c r="DH578" s="19"/>
      <c r="DI578" s="19"/>
      <c r="DJ578" s="19"/>
      <c r="DK578" s="19"/>
      <c r="DL578" s="19"/>
      <c r="DM578" s="19"/>
      <c r="DN578" s="19"/>
      <c r="DO578" s="19"/>
      <c r="DP578" s="19"/>
      <c r="DQ578" s="19"/>
      <c r="DR578" s="19"/>
      <c r="DS578" s="19"/>
      <c r="DT578" s="23"/>
      <c r="DU578" s="19"/>
      <c r="DV578" s="19"/>
      <c r="DW578" s="23"/>
      <c r="DX578" s="18"/>
      <c r="DY578" s="18"/>
      <c r="DZ578" s="22"/>
      <c r="EA578" s="19"/>
      <c r="EB578" s="19"/>
      <c r="EC578" s="19"/>
      <c r="ED578" s="19"/>
      <c r="EE578" s="19"/>
      <c r="EF578" s="19"/>
      <c r="EG578" s="23"/>
      <c r="EH578" s="18"/>
      <c r="EI578" s="18"/>
      <c r="EJ578" s="18"/>
      <c r="EK578" s="18"/>
      <c r="EL578" s="18"/>
      <c r="EM578" s="18"/>
      <c r="EN578" s="22"/>
      <c r="EO578" s="18"/>
      <c r="EP578" s="18"/>
      <c r="EQ578" s="18"/>
      <c r="ER578" s="18"/>
      <c r="ES578" s="18"/>
      <c r="ET578" s="18"/>
      <c r="EU578" s="22"/>
      <c r="FC578">
        <v>0.72599999999999998</v>
      </c>
      <c r="FD578">
        <v>1</v>
      </c>
      <c r="FI578" s="18"/>
      <c r="FJ578" s="18"/>
      <c r="FK578" s="18"/>
      <c r="FL578" s="18">
        <v>0.2</v>
      </c>
      <c r="FM578" s="18"/>
      <c r="FN578" s="18"/>
      <c r="FO578" s="18"/>
      <c r="FP578" s="18"/>
      <c r="FQ578" s="18"/>
      <c r="FR578" s="18"/>
      <c r="FS578" s="18">
        <v>0.5</v>
      </c>
      <c r="FT578" s="18"/>
      <c r="FU578" s="18"/>
      <c r="FV578" s="58"/>
      <c r="FW578" s="19"/>
      <c r="FX578" s="19"/>
      <c r="FY578" s="19"/>
      <c r="FZ578" s="19"/>
      <c r="GA578" s="19"/>
      <c r="GB578" s="19"/>
      <c r="GC578" s="19"/>
      <c r="GD578" s="19"/>
      <c r="GE578" s="19"/>
      <c r="GF578" s="19"/>
      <c r="GG578" s="19"/>
      <c r="GH578" s="19"/>
      <c r="GI578" s="19"/>
      <c r="GJ578" s="19"/>
      <c r="GK578" s="19"/>
      <c r="GL578" s="19"/>
      <c r="GM578" s="19"/>
      <c r="GN578" s="19"/>
      <c r="GO578" s="19"/>
      <c r="GP578" s="19">
        <v>1</v>
      </c>
      <c r="GQ578" s="19"/>
      <c r="GR578" s="19"/>
      <c r="GS578" s="19"/>
      <c r="GT578" s="19"/>
      <c r="GU578" s="19"/>
      <c r="GV578" s="19"/>
      <c r="GW578" s="19">
        <v>1</v>
      </c>
      <c r="GX578" s="19"/>
      <c r="GY578" s="19"/>
      <c r="GZ578" s="59"/>
      <c r="HA578" s="19"/>
      <c r="HB578" s="19"/>
      <c r="HC578" s="19"/>
      <c r="HD578" s="19"/>
      <c r="HE578" s="19"/>
      <c r="HF578" s="19"/>
      <c r="HG578" s="19"/>
      <c r="HH578" s="19"/>
      <c r="HI578" s="19"/>
      <c r="HJ578" s="19"/>
      <c r="HK578" s="19"/>
      <c r="HL578" s="19"/>
      <c r="HM578" s="19"/>
      <c r="HN578" s="19"/>
      <c r="HO578" s="19"/>
      <c r="HP578" s="19"/>
    </row>
    <row r="579" spans="2:224" ht="15.75" thickBot="1" x14ac:dyDescent="0.3">
      <c r="B579">
        <v>841</v>
      </c>
      <c r="C579">
        <v>109</v>
      </c>
      <c r="D579" s="62">
        <v>44115</v>
      </c>
      <c r="E579" t="s">
        <v>2084</v>
      </c>
      <c r="F579">
        <v>31987263555</v>
      </c>
      <c r="G579" t="s">
        <v>2085</v>
      </c>
      <c r="H579">
        <v>44048</v>
      </c>
      <c r="I579" t="s">
        <v>2086</v>
      </c>
      <c r="J579" t="s">
        <v>26</v>
      </c>
      <c r="K579" t="s">
        <v>2087</v>
      </c>
      <c r="M579" t="s">
        <v>2378</v>
      </c>
      <c r="N579" t="s">
        <v>617</v>
      </c>
      <c r="O579" t="s">
        <v>2381</v>
      </c>
      <c r="P579" t="s">
        <v>2431</v>
      </c>
      <c r="R579">
        <v>239.9</v>
      </c>
      <c r="S579">
        <v>9.9</v>
      </c>
      <c r="T579" t="s">
        <v>2395</v>
      </c>
      <c r="Y579" s="18">
        <v>1.1739999999999999</v>
      </c>
      <c r="Z579" s="18"/>
      <c r="AA579" s="18"/>
      <c r="AB579" s="18"/>
      <c r="AC579" s="18"/>
      <c r="AD579" s="18"/>
      <c r="AE579" s="18"/>
      <c r="AF579" s="18"/>
      <c r="AG579" s="18">
        <v>1</v>
      </c>
      <c r="AH579">
        <v>1</v>
      </c>
      <c r="AI579" s="18"/>
      <c r="AJ579" s="18"/>
      <c r="AK579" s="18"/>
      <c r="AL579" s="18">
        <v>0.5</v>
      </c>
      <c r="AM579" s="18"/>
      <c r="AN579" s="18"/>
      <c r="AO579" s="18"/>
      <c r="AP579" s="18"/>
      <c r="AQ579" s="18"/>
      <c r="AR579" s="18"/>
      <c r="AS579" s="18"/>
      <c r="AT579" s="18"/>
      <c r="AU579">
        <v>0</v>
      </c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  <c r="BM579" s="19">
        <v>1</v>
      </c>
      <c r="BN579" s="19"/>
      <c r="BO579" s="19"/>
      <c r="BP579" s="19"/>
      <c r="BQ579" s="19"/>
      <c r="BR579" s="19"/>
      <c r="BS579" s="19"/>
      <c r="BT579" s="19"/>
      <c r="BU579" s="19">
        <v>1</v>
      </c>
      <c r="BV579" s="19">
        <v>1</v>
      </c>
      <c r="BW579" s="19"/>
      <c r="BX579" s="19"/>
      <c r="BY579" s="19"/>
      <c r="BZ579" s="19">
        <v>1</v>
      </c>
      <c r="CA579" s="19"/>
      <c r="CB579" s="19"/>
      <c r="CC579" s="19"/>
      <c r="CD579" s="19"/>
      <c r="CE579" s="19"/>
      <c r="CF579" s="19"/>
      <c r="CG579" s="19"/>
      <c r="CH579" s="19"/>
      <c r="CI579" s="19"/>
      <c r="CJ579" s="19"/>
      <c r="CK579" s="19"/>
      <c r="CL579" s="19"/>
      <c r="CM579" s="19"/>
      <c r="CN579" s="19"/>
      <c r="CO579" s="19"/>
      <c r="CP579" s="19"/>
      <c r="CQ579" s="19"/>
      <c r="CR579" s="19"/>
      <c r="CS579" s="19"/>
      <c r="CT579" s="19"/>
      <c r="CU579" s="19"/>
      <c r="CV579" s="19"/>
      <c r="CW579" s="19"/>
      <c r="CX579" s="19"/>
      <c r="CY579" s="19"/>
      <c r="CZ579" s="19"/>
      <c r="DA579" s="19"/>
      <c r="DB579" s="19"/>
      <c r="DC579" s="19"/>
      <c r="DD579" s="19"/>
      <c r="DE579" s="19"/>
      <c r="DF579" s="19"/>
      <c r="DG579" s="19"/>
      <c r="DH579" s="19"/>
      <c r="DI579" s="19"/>
      <c r="DJ579" s="19"/>
      <c r="DK579" s="19"/>
      <c r="DL579" s="19"/>
      <c r="DM579" s="19"/>
      <c r="DN579" s="19"/>
      <c r="DO579" s="19"/>
      <c r="DP579" s="19"/>
      <c r="DQ579" s="19"/>
      <c r="DR579" s="19"/>
      <c r="DS579" s="19"/>
      <c r="DT579" s="23"/>
      <c r="DU579" s="19"/>
      <c r="DV579" s="19"/>
      <c r="DW579" s="23"/>
      <c r="DX579" s="18"/>
      <c r="DY579" s="18"/>
      <c r="DZ579" s="22"/>
      <c r="EA579" s="19"/>
      <c r="EB579" s="19"/>
      <c r="EC579" s="19"/>
      <c r="ED579" s="19"/>
      <c r="EE579" s="19"/>
      <c r="EF579" s="19"/>
      <c r="EG579" s="23"/>
      <c r="EH579" s="18"/>
      <c r="EI579" s="18"/>
      <c r="EJ579" s="18"/>
      <c r="EK579" s="18"/>
      <c r="EL579" s="18"/>
      <c r="EM579" s="18"/>
      <c r="EN579" s="22"/>
      <c r="EO579" s="18"/>
      <c r="EP579" s="18"/>
      <c r="EQ579" s="18"/>
      <c r="ER579" s="18"/>
      <c r="ES579" s="18"/>
      <c r="ET579" s="18"/>
      <c r="EU579" s="22"/>
      <c r="FC579">
        <v>0.63200000000000001</v>
      </c>
      <c r="FD579">
        <v>1</v>
      </c>
      <c r="FI579" s="18"/>
      <c r="FJ579" s="18"/>
      <c r="FK579" s="18"/>
      <c r="FL579" s="18"/>
      <c r="FM579" s="18"/>
      <c r="FN579" s="18">
        <v>0.89400000000000002</v>
      </c>
      <c r="FO579" s="18"/>
      <c r="FP579" s="18"/>
      <c r="FQ579" s="18"/>
      <c r="FR579" s="18"/>
      <c r="FS579" s="18"/>
      <c r="FT579" s="18"/>
      <c r="FU579" s="18"/>
      <c r="FV579" s="58"/>
      <c r="FW579" s="19"/>
      <c r="FX579" s="19"/>
      <c r="FY579" s="19"/>
      <c r="FZ579" s="19"/>
      <c r="GA579" s="19"/>
      <c r="GB579" s="19"/>
      <c r="GC579" s="19"/>
      <c r="GD579" s="19"/>
      <c r="GE579" s="19"/>
      <c r="GF579" s="19"/>
      <c r="GG579" s="19"/>
      <c r="GH579" s="19"/>
      <c r="GI579" s="19"/>
      <c r="GJ579" s="19"/>
      <c r="GK579" s="19"/>
      <c r="GL579" s="19"/>
      <c r="GM579" s="19"/>
      <c r="GN579" s="19"/>
      <c r="GO579" s="19"/>
      <c r="GP579" s="19"/>
      <c r="GQ579" s="19"/>
      <c r="GR579" s="19">
        <v>1</v>
      </c>
      <c r="GS579" s="19"/>
      <c r="GT579" s="19"/>
      <c r="GU579" s="19"/>
      <c r="GV579" s="19"/>
      <c r="GW579" s="19"/>
      <c r="GX579" s="19"/>
      <c r="GY579" s="19"/>
      <c r="GZ579" s="59"/>
      <c r="HA579" s="19"/>
      <c r="HB579" s="19"/>
      <c r="HC579" s="19"/>
      <c r="HD579" s="19"/>
      <c r="HE579" s="19"/>
      <c r="HF579" s="19"/>
      <c r="HG579" s="19"/>
      <c r="HH579" s="19"/>
      <c r="HI579" s="19"/>
      <c r="HJ579" s="19"/>
      <c r="HK579" s="19"/>
      <c r="HL579" s="19"/>
      <c r="HM579" s="19"/>
      <c r="HN579" s="19"/>
      <c r="HO579" s="19"/>
      <c r="HP579" s="19"/>
    </row>
    <row r="580" spans="2:224" ht="15.75" customHeight="1" thickBot="1" x14ac:dyDescent="0.3">
      <c r="B580">
        <v>818</v>
      </c>
      <c r="C580">
        <v>881</v>
      </c>
      <c r="D580" s="62">
        <v>44113</v>
      </c>
      <c r="E580" t="s">
        <v>2917</v>
      </c>
      <c r="F580">
        <v>31982096943</v>
      </c>
      <c r="G580">
        <v>0</v>
      </c>
      <c r="H580">
        <v>0</v>
      </c>
      <c r="I580" t="s">
        <v>2918</v>
      </c>
      <c r="J580" t="s">
        <v>20</v>
      </c>
      <c r="K580" t="s">
        <v>127</v>
      </c>
      <c r="L580" t="s">
        <v>2918</v>
      </c>
      <c r="M580" t="s">
        <v>2378</v>
      </c>
      <c r="N580" t="s">
        <v>617</v>
      </c>
      <c r="O580" t="s">
        <v>2381</v>
      </c>
      <c r="P580" t="s">
        <v>2431</v>
      </c>
      <c r="R580">
        <v>785.6</v>
      </c>
      <c r="S580">
        <v>9.9</v>
      </c>
      <c r="T580" t="s">
        <v>2395</v>
      </c>
      <c r="U580">
        <v>10</v>
      </c>
      <c r="Y580" s="18">
        <v>2.06</v>
      </c>
      <c r="Z580" s="18"/>
      <c r="AA580" s="18"/>
      <c r="AB580" s="18"/>
      <c r="AC580" s="18"/>
      <c r="AD580" s="18"/>
      <c r="AE580" s="18"/>
      <c r="AF580" s="18"/>
      <c r="AG580" s="18">
        <v>2</v>
      </c>
      <c r="AH580">
        <v>4</v>
      </c>
      <c r="AI580" s="18"/>
      <c r="AJ580" s="18"/>
      <c r="AK580" s="18">
        <v>2.2999999999999998</v>
      </c>
      <c r="AL580" s="18">
        <v>1</v>
      </c>
      <c r="AM580" s="18"/>
      <c r="AN580" s="18"/>
      <c r="AO580" s="18"/>
      <c r="AP580" s="18"/>
      <c r="AQ580" s="18"/>
      <c r="AR580" s="18"/>
      <c r="AS580" s="18"/>
      <c r="AT580" s="18"/>
      <c r="AU580">
        <v>0</v>
      </c>
      <c r="AV580" s="18"/>
      <c r="AW580" s="18"/>
      <c r="AX580" s="18"/>
      <c r="AY580" s="18"/>
      <c r="AZ580" s="18"/>
      <c r="BA580" s="18"/>
      <c r="BB580" s="18">
        <v>2.4</v>
      </c>
      <c r="BC580" s="18"/>
      <c r="BD580" s="18"/>
      <c r="BE580" s="18"/>
      <c r="BF580" s="18"/>
      <c r="BG580" s="18"/>
      <c r="BH580" s="18"/>
      <c r="BI580" s="18"/>
      <c r="BJ580" s="18"/>
      <c r="BK580" s="18">
        <v>1.4239999999999999</v>
      </c>
      <c r="BL580" s="18"/>
      <c r="BM580" s="19">
        <v>2</v>
      </c>
      <c r="BN580" s="19"/>
      <c r="BO580" s="19"/>
      <c r="BP580" s="19"/>
      <c r="BQ580" s="19"/>
      <c r="BR580" s="19"/>
      <c r="BS580" s="19"/>
      <c r="BT580" s="19"/>
      <c r="BU580" s="19">
        <v>2</v>
      </c>
      <c r="BV580" s="19">
        <v>4</v>
      </c>
      <c r="BW580" s="19"/>
      <c r="BX580" s="19"/>
      <c r="BY580" s="19">
        <v>2</v>
      </c>
      <c r="BZ580" s="19">
        <v>2</v>
      </c>
      <c r="CA580" s="19"/>
      <c r="CB580" s="19"/>
      <c r="CC580" s="19"/>
      <c r="CD580" s="19"/>
      <c r="CE580" s="19"/>
      <c r="CF580" s="19"/>
      <c r="CG580" s="19"/>
      <c r="CH580" s="19"/>
      <c r="CI580" s="19"/>
      <c r="CJ580" s="19"/>
      <c r="CK580" s="19"/>
      <c r="CL580" s="19"/>
      <c r="CM580" s="19"/>
      <c r="CN580" s="19"/>
      <c r="CO580" s="19"/>
      <c r="CP580" s="19">
        <v>6</v>
      </c>
      <c r="CQ580" s="19"/>
      <c r="CR580" s="19"/>
      <c r="CS580" s="19"/>
      <c r="CT580" s="19"/>
      <c r="CU580" s="19"/>
      <c r="CV580" s="19"/>
      <c r="CW580" s="19"/>
      <c r="CX580" s="19"/>
      <c r="CY580" s="19">
        <v>2</v>
      </c>
      <c r="CZ580" s="19"/>
      <c r="DA580" s="19"/>
      <c r="DB580" s="19"/>
      <c r="DC580" s="19"/>
      <c r="DD580" s="19"/>
      <c r="DE580" s="19"/>
      <c r="DF580" s="19"/>
      <c r="DG580" s="19"/>
      <c r="DH580" s="19"/>
      <c r="DI580" s="19"/>
      <c r="DJ580" s="19">
        <v>1</v>
      </c>
      <c r="DK580" s="19"/>
      <c r="DL580" s="19"/>
      <c r="DM580" s="19"/>
      <c r="DN580" s="19"/>
      <c r="DO580" s="19"/>
      <c r="DP580" s="19"/>
      <c r="DQ580" s="19"/>
      <c r="DR580" s="19"/>
      <c r="DS580" s="19"/>
      <c r="DT580" s="23"/>
      <c r="DU580" s="19"/>
      <c r="DV580" s="19"/>
      <c r="DW580" s="23"/>
      <c r="DX580" s="18"/>
      <c r="DY580" s="18"/>
      <c r="DZ580" s="22"/>
      <c r="EA580" s="19"/>
      <c r="EB580" s="19"/>
      <c r="EC580" s="19"/>
      <c r="ED580" s="19"/>
      <c r="EE580" s="19"/>
      <c r="EF580" s="19"/>
      <c r="EG580" s="23"/>
      <c r="EH580" s="18"/>
      <c r="EI580" s="18"/>
      <c r="EJ580" s="18"/>
      <c r="EK580" s="18"/>
      <c r="EL580" s="18"/>
      <c r="EM580" s="18"/>
      <c r="EN580" s="22"/>
      <c r="EO580" s="18"/>
      <c r="EP580" s="18"/>
      <c r="EQ580" s="18"/>
      <c r="ER580" s="18"/>
      <c r="ES580" s="18"/>
      <c r="ET580" s="18"/>
      <c r="EU580" s="22"/>
      <c r="FI580" s="18"/>
      <c r="FJ580" s="18"/>
      <c r="FK580" s="18"/>
      <c r="FL580" s="18">
        <v>0.8</v>
      </c>
      <c r="FM580" s="18"/>
      <c r="FN580" s="18"/>
      <c r="FO580" s="18"/>
      <c r="FP580" s="18"/>
      <c r="FQ580" s="18"/>
      <c r="FR580" s="18"/>
      <c r="FS580" s="18"/>
      <c r="FT580" s="18"/>
      <c r="FU580" s="18"/>
      <c r="FV580" s="58"/>
      <c r="FW580" s="19"/>
      <c r="FX580" s="19"/>
      <c r="FY580" s="19"/>
      <c r="FZ580" s="19"/>
      <c r="GA580" s="19"/>
      <c r="GB580" s="19"/>
      <c r="GC580" s="19"/>
      <c r="GD580" s="19"/>
      <c r="GE580" s="19"/>
      <c r="GF580" s="19"/>
      <c r="GG580" s="19"/>
      <c r="GH580" s="19"/>
      <c r="GI580" s="19"/>
      <c r="GJ580" s="19"/>
      <c r="GK580" s="19"/>
      <c r="GL580" s="19"/>
      <c r="GM580" s="19"/>
      <c r="GN580" s="19"/>
      <c r="GO580" s="19"/>
      <c r="GP580" s="19">
        <v>4</v>
      </c>
      <c r="GQ580" s="19"/>
      <c r="GR580" s="19"/>
      <c r="GS580" s="19"/>
      <c r="GT580" s="19"/>
      <c r="GU580" s="19"/>
      <c r="GV580" s="19"/>
      <c r="GW580" s="19"/>
      <c r="GX580" s="19"/>
      <c r="GY580" s="19"/>
      <c r="GZ580" s="59"/>
      <c r="HA580" s="19"/>
      <c r="HB580" s="19"/>
      <c r="HC580" s="19"/>
      <c r="HD580" s="19"/>
      <c r="HE580" s="19"/>
      <c r="HF580" s="19"/>
      <c r="HG580" s="19"/>
      <c r="HH580" s="19"/>
      <c r="HI580" s="19"/>
      <c r="HJ580" s="19"/>
      <c r="HK580" s="19"/>
      <c r="HL580" s="19"/>
      <c r="HM580" s="19"/>
      <c r="HN580" s="19"/>
      <c r="HO580" s="19"/>
      <c r="HP580" s="19"/>
    </row>
    <row r="581" spans="2:224" ht="15.75" customHeight="1" thickBot="1" x14ac:dyDescent="0.3">
      <c r="B581">
        <v>746</v>
      </c>
      <c r="C581">
        <v>236</v>
      </c>
      <c r="D581" s="62">
        <v>44100</v>
      </c>
      <c r="E581" t="s">
        <v>1680</v>
      </c>
      <c r="F581" t="s">
        <v>1681</v>
      </c>
      <c r="G581" t="s">
        <v>1682</v>
      </c>
      <c r="H581">
        <v>34972</v>
      </c>
      <c r="I581" t="s">
        <v>1683</v>
      </c>
      <c r="J581" t="s">
        <v>20</v>
      </c>
      <c r="K581" t="s">
        <v>274</v>
      </c>
      <c r="L581" t="s">
        <v>622</v>
      </c>
      <c r="M581" t="s">
        <v>2378</v>
      </c>
      <c r="N581" t="s">
        <v>617</v>
      </c>
      <c r="O581" t="s">
        <v>2381</v>
      </c>
      <c r="P581">
        <v>15</v>
      </c>
      <c r="R581">
        <v>259.89999999999998</v>
      </c>
      <c r="S581">
        <v>9.9</v>
      </c>
      <c r="T581" t="s">
        <v>2395</v>
      </c>
      <c r="Y581" s="18">
        <v>0.9</v>
      </c>
      <c r="Z581" s="18"/>
      <c r="AA581" s="18"/>
      <c r="AB581" s="18"/>
      <c r="AC581" s="18"/>
      <c r="AD581" s="18"/>
      <c r="AE581" s="18">
        <v>1</v>
      </c>
      <c r="AF581" s="18"/>
      <c r="AG581" s="18">
        <v>1</v>
      </c>
      <c r="AH581">
        <v>2</v>
      </c>
      <c r="AI581" s="18"/>
      <c r="AJ581" s="18"/>
      <c r="AK581" s="18"/>
      <c r="AL581" s="18">
        <v>0.5</v>
      </c>
      <c r="AM581" s="18"/>
      <c r="AN581" s="18"/>
      <c r="AO581" s="18"/>
      <c r="AP581" s="18"/>
      <c r="AQ581" s="18"/>
      <c r="AR581" s="18"/>
      <c r="AS581" s="18"/>
      <c r="AT581" s="18"/>
      <c r="AU581">
        <v>0</v>
      </c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>
        <v>0.93600000000000005</v>
      </c>
      <c r="BL581" s="18"/>
      <c r="BM581" s="19">
        <v>1</v>
      </c>
      <c r="BN581" s="19"/>
      <c r="BO581" s="19"/>
      <c r="BP581" s="19"/>
      <c r="BQ581" s="19"/>
      <c r="BR581" s="19"/>
      <c r="BS581" s="19">
        <v>2</v>
      </c>
      <c r="BT581" s="19"/>
      <c r="BU581" s="19">
        <v>1</v>
      </c>
      <c r="BV581" s="19">
        <v>2</v>
      </c>
      <c r="BW581" s="19"/>
      <c r="BX581" s="19"/>
      <c r="BY581" s="19"/>
      <c r="BZ581" s="19">
        <v>1</v>
      </c>
      <c r="CA581" s="19"/>
      <c r="CB581" s="19"/>
      <c r="CC581" s="19"/>
      <c r="CD581" s="19"/>
      <c r="CE581" s="19"/>
      <c r="CF581" s="19"/>
      <c r="CG581" s="19"/>
      <c r="CH581" s="19"/>
      <c r="CI581" s="19"/>
      <c r="CJ581" s="19"/>
      <c r="CK581" s="19"/>
      <c r="CL581" s="19"/>
      <c r="CM581" s="19"/>
      <c r="CN581" s="19"/>
      <c r="CO581" s="19"/>
      <c r="CP581" s="19"/>
      <c r="CQ581" s="19"/>
      <c r="CR581" s="19"/>
      <c r="CS581" s="19"/>
      <c r="CT581" s="19"/>
      <c r="CU581" s="19"/>
      <c r="CV581" s="19"/>
      <c r="CW581" s="19"/>
      <c r="CX581" s="19"/>
      <c r="CY581" s="19">
        <v>1</v>
      </c>
      <c r="CZ581" s="19"/>
      <c r="DA581" s="19"/>
      <c r="DB581" s="19">
        <v>2</v>
      </c>
      <c r="DC581" s="19"/>
      <c r="DD581" s="19"/>
      <c r="DE581" s="19"/>
      <c r="DF581" s="19"/>
      <c r="DG581" s="19"/>
      <c r="DH581" s="19"/>
      <c r="DI581" s="19"/>
      <c r="DJ581" s="19"/>
      <c r="DK581" s="19"/>
      <c r="DL581" s="19"/>
      <c r="DM581" s="19"/>
      <c r="DN581" s="19"/>
      <c r="DO581" s="19"/>
      <c r="DP581" s="19"/>
      <c r="DQ581" s="19"/>
      <c r="DR581" s="19"/>
      <c r="DS581" s="19"/>
      <c r="DT581" s="23"/>
      <c r="DU581" s="19"/>
      <c r="DV581" s="19"/>
      <c r="DW581" s="23"/>
      <c r="DX581" s="18"/>
      <c r="DY581" s="18"/>
      <c r="DZ581" s="22"/>
      <c r="EA581" s="19"/>
      <c r="EB581" s="19"/>
      <c r="EC581" s="19"/>
      <c r="ED581" s="19"/>
      <c r="EE581" s="19"/>
      <c r="EF581" s="19"/>
      <c r="EG581" s="23"/>
      <c r="EH581" s="18"/>
      <c r="EI581" s="18"/>
      <c r="EJ581" s="18"/>
      <c r="EK581" s="18"/>
      <c r="EL581" s="18"/>
      <c r="EM581" s="18"/>
      <c r="EN581" s="22"/>
      <c r="EO581" s="18"/>
      <c r="EP581" s="18"/>
      <c r="EQ581" s="18"/>
      <c r="ER581" s="18"/>
      <c r="ES581" s="18"/>
      <c r="ET581" s="18"/>
      <c r="EU581" s="22"/>
      <c r="EZ581">
        <v>1</v>
      </c>
      <c r="FA581">
        <v>2</v>
      </c>
      <c r="FC581">
        <v>0.58799999999999997</v>
      </c>
      <c r="FD581">
        <v>1</v>
      </c>
      <c r="FI581" s="18"/>
      <c r="FJ581" s="18"/>
      <c r="FK581" s="18"/>
      <c r="FL581" s="18"/>
      <c r="FM581" s="18"/>
      <c r="FN581" s="18"/>
      <c r="FO581" s="18"/>
      <c r="FP581" s="18"/>
      <c r="FQ581" s="18"/>
      <c r="FR581" s="18"/>
      <c r="FS581" s="18"/>
      <c r="FT581" s="18"/>
      <c r="FU581" s="18"/>
      <c r="FV581" s="58"/>
      <c r="FW581" s="19"/>
      <c r="FX581" s="19"/>
      <c r="FY581" s="19"/>
      <c r="FZ581" s="19"/>
      <c r="GA581" s="19"/>
      <c r="GB581" s="19"/>
      <c r="GC581" s="19"/>
      <c r="GD581" s="19"/>
      <c r="GE581" s="19"/>
      <c r="GF581" s="19"/>
      <c r="GG581" s="19"/>
      <c r="GH581" s="19"/>
      <c r="GI581" s="19"/>
      <c r="GJ581" s="19"/>
      <c r="GK581" s="19"/>
      <c r="GL581" s="19"/>
      <c r="GM581" s="19"/>
      <c r="GN581" s="19"/>
      <c r="GO581" s="19"/>
      <c r="GP581" s="19"/>
      <c r="GQ581" s="19"/>
      <c r="GR581" s="19"/>
      <c r="GS581" s="19"/>
      <c r="GT581" s="19"/>
      <c r="GU581" s="19"/>
      <c r="GV581" s="19"/>
      <c r="GW581" s="19"/>
      <c r="GX581" s="19"/>
      <c r="GY581" s="19"/>
      <c r="GZ581" s="59"/>
      <c r="HA581" s="19"/>
      <c r="HB581" s="19"/>
      <c r="HC581" s="19"/>
      <c r="HD581" s="19"/>
      <c r="HE581" s="19"/>
      <c r="HF581" s="19"/>
      <c r="HG581" s="19"/>
      <c r="HH581" s="19"/>
      <c r="HI581" s="19"/>
      <c r="HJ581" s="19"/>
      <c r="HK581" s="19"/>
      <c r="HL581" s="19"/>
      <c r="HM581" s="19"/>
      <c r="HN581" s="19"/>
      <c r="HO581" s="19"/>
      <c r="HP581" s="19"/>
    </row>
    <row r="582" spans="2:224" ht="15.75" customHeight="1" thickBot="1" x14ac:dyDescent="0.3">
      <c r="B582">
        <v>720</v>
      </c>
      <c r="C582">
        <v>487</v>
      </c>
      <c r="D582" s="62">
        <v>44093</v>
      </c>
      <c r="E582" t="s">
        <v>958</v>
      </c>
      <c r="F582" t="s">
        <v>959</v>
      </c>
      <c r="G582">
        <v>0</v>
      </c>
      <c r="H582">
        <v>0</v>
      </c>
      <c r="I582" t="s">
        <v>960</v>
      </c>
      <c r="J582" t="s">
        <v>20</v>
      </c>
      <c r="K582" t="s">
        <v>961</v>
      </c>
      <c r="L582" t="s">
        <v>622</v>
      </c>
      <c r="M582" t="s">
        <v>2378</v>
      </c>
      <c r="N582" t="s">
        <v>617</v>
      </c>
      <c r="O582" t="s">
        <v>2382</v>
      </c>
      <c r="P582" t="s">
        <v>2382</v>
      </c>
      <c r="R582">
        <v>207.68</v>
      </c>
      <c r="S582">
        <v>9.9</v>
      </c>
      <c r="T582" t="s">
        <v>2395</v>
      </c>
      <c r="Y582" s="18">
        <v>1.1399999999999999</v>
      </c>
      <c r="Z582" s="18"/>
      <c r="AA582" s="18"/>
      <c r="AB582" s="18"/>
      <c r="AC582" s="18"/>
      <c r="AD582" s="18"/>
      <c r="AE582" s="18"/>
      <c r="AF582" s="18"/>
      <c r="AG582" s="18"/>
      <c r="AH582">
        <v>0</v>
      </c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>
        <v>0</v>
      </c>
      <c r="AV582" s="18"/>
      <c r="AW582" s="18"/>
      <c r="AX582" s="18">
        <v>0.79400000000000004</v>
      </c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  <c r="BM582" s="19">
        <v>1</v>
      </c>
      <c r="BN582" s="19"/>
      <c r="BO582" s="19"/>
      <c r="BP582" s="19"/>
      <c r="BQ582" s="19"/>
      <c r="BR582" s="19"/>
      <c r="BS582" s="19"/>
      <c r="BT582" s="19"/>
      <c r="BU582" s="19"/>
      <c r="BV582" s="19"/>
      <c r="BW582" s="19"/>
      <c r="BX582" s="19"/>
      <c r="BY582" s="19"/>
      <c r="BZ582" s="19"/>
      <c r="CA582" s="19"/>
      <c r="CB582" s="19"/>
      <c r="CC582" s="19"/>
      <c r="CD582" s="19"/>
      <c r="CE582" s="19"/>
      <c r="CF582" s="19"/>
      <c r="CG582" s="19"/>
      <c r="CH582" s="19"/>
      <c r="CI582" s="19"/>
      <c r="CJ582" s="19"/>
      <c r="CK582" s="19"/>
      <c r="CL582" s="19">
        <v>1</v>
      </c>
      <c r="CM582" s="19"/>
      <c r="CN582" s="19"/>
      <c r="CO582" s="19"/>
      <c r="CP582" s="19"/>
      <c r="CQ582" s="19"/>
      <c r="CR582" s="19"/>
      <c r="CS582" s="19"/>
      <c r="CT582" s="19"/>
      <c r="CU582" s="19"/>
      <c r="CV582" s="19"/>
      <c r="CW582" s="19"/>
      <c r="CX582" s="19"/>
      <c r="CY582" s="19"/>
      <c r="CZ582" s="19"/>
      <c r="DA582" s="19"/>
      <c r="DB582" s="19">
        <v>1</v>
      </c>
      <c r="DC582" s="19"/>
      <c r="DD582" s="19"/>
      <c r="DE582" s="19"/>
      <c r="DF582" s="19"/>
      <c r="DG582" s="19"/>
      <c r="DH582" s="19"/>
      <c r="DI582" s="19"/>
      <c r="DJ582" s="19"/>
      <c r="DK582" s="19"/>
      <c r="DL582" s="19"/>
      <c r="DM582" s="19"/>
      <c r="DN582" s="19"/>
      <c r="DO582" s="19"/>
      <c r="DP582" s="19"/>
      <c r="DQ582" s="19"/>
      <c r="DR582" s="19"/>
      <c r="DS582" s="19"/>
      <c r="DT582" s="23"/>
      <c r="DU582" s="19"/>
      <c r="DV582" s="19"/>
      <c r="DW582" s="23"/>
      <c r="DX582" s="18"/>
      <c r="DY582" s="18"/>
      <c r="DZ582" s="22"/>
      <c r="EA582" s="19"/>
      <c r="EB582" s="19"/>
      <c r="EC582" s="19"/>
      <c r="ED582" s="19"/>
      <c r="EE582" s="19"/>
      <c r="EF582" s="19"/>
      <c r="EG582" s="23"/>
      <c r="EH582" s="18"/>
      <c r="EI582" s="18"/>
      <c r="EJ582" s="18"/>
      <c r="EK582" s="18"/>
      <c r="EL582" s="18"/>
      <c r="EM582" s="18"/>
      <c r="EN582" s="22"/>
      <c r="EO582" s="18"/>
      <c r="EP582" s="18"/>
      <c r="EQ582" s="18"/>
      <c r="ER582" s="18"/>
      <c r="ES582" s="18"/>
      <c r="ET582" s="18"/>
      <c r="EU582" s="22"/>
      <c r="FI582" s="18"/>
      <c r="FJ582" s="18"/>
      <c r="FK582" s="18"/>
      <c r="FL582" s="18"/>
      <c r="FM582" s="18"/>
      <c r="FN582" s="18"/>
      <c r="FO582" s="18"/>
      <c r="FP582" s="18"/>
      <c r="FQ582" s="18"/>
      <c r="FR582" s="18"/>
      <c r="FS582" s="18"/>
      <c r="FT582" s="18"/>
      <c r="FU582" s="18"/>
      <c r="FV582" s="58"/>
      <c r="FW582" s="19"/>
      <c r="FX582" s="19"/>
      <c r="FY582" s="19"/>
      <c r="FZ582" s="19"/>
      <c r="GA582" s="19"/>
      <c r="GB582" s="19"/>
      <c r="GC582" s="19"/>
      <c r="GD582" s="19"/>
      <c r="GE582" s="19"/>
      <c r="GF582" s="19"/>
      <c r="GG582" s="19"/>
      <c r="GH582" s="19"/>
      <c r="GI582" s="19"/>
      <c r="GJ582" s="19"/>
      <c r="GK582" s="19"/>
      <c r="GL582" s="19"/>
      <c r="GM582" s="19"/>
      <c r="GN582" s="19"/>
      <c r="GO582" s="19"/>
      <c r="GP582" s="19"/>
      <c r="GQ582" s="19"/>
      <c r="GR582" s="19"/>
      <c r="GS582" s="19"/>
      <c r="GT582" s="19"/>
      <c r="GU582" s="19"/>
      <c r="GV582" s="19"/>
      <c r="GW582" s="19"/>
      <c r="GX582" s="19"/>
      <c r="GY582" s="19"/>
      <c r="GZ582" s="59"/>
      <c r="HA582" s="19"/>
      <c r="HB582" s="19"/>
      <c r="HC582" s="19"/>
      <c r="HD582" s="19"/>
      <c r="HE582" s="19"/>
      <c r="HF582" s="19"/>
      <c r="HG582" s="19"/>
      <c r="HH582" s="19"/>
      <c r="HI582" s="19"/>
      <c r="HJ582" s="19"/>
      <c r="HK582" s="19"/>
      <c r="HL582" s="19"/>
      <c r="HM582" s="19"/>
      <c r="HN582" s="19"/>
      <c r="HO582" s="19"/>
      <c r="HP582" s="19"/>
    </row>
    <row r="583" spans="2:224" ht="15.75" customHeight="1" thickBot="1" x14ac:dyDescent="0.3">
      <c r="B583">
        <v>706</v>
      </c>
      <c r="C583">
        <v>833</v>
      </c>
      <c r="D583" s="62">
        <v>44093</v>
      </c>
      <c r="E583" t="s">
        <v>80</v>
      </c>
      <c r="F583">
        <v>31999409509</v>
      </c>
      <c r="G583">
        <v>0</v>
      </c>
      <c r="H583">
        <v>0</v>
      </c>
      <c r="I583" t="s">
        <v>81</v>
      </c>
      <c r="J583" t="s">
        <v>20</v>
      </c>
      <c r="K583" t="s">
        <v>82</v>
      </c>
      <c r="L583" t="s">
        <v>81</v>
      </c>
      <c r="M583" t="s">
        <v>2378</v>
      </c>
      <c r="N583" t="s">
        <v>2379</v>
      </c>
      <c r="O583" t="s">
        <v>2382</v>
      </c>
      <c r="P583" t="s">
        <v>2382</v>
      </c>
      <c r="R583">
        <v>131.43</v>
      </c>
      <c r="S583">
        <v>9.9</v>
      </c>
      <c r="T583" t="s">
        <v>2395</v>
      </c>
      <c r="Y583" s="18">
        <v>1.274</v>
      </c>
      <c r="Z583" s="18"/>
      <c r="AA583" s="18"/>
      <c r="AB583" s="18"/>
      <c r="AC583" s="18"/>
      <c r="AD583" s="18">
        <v>0.5</v>
      </c>
      <c r="AE583" s="18"/>
      <c r="AF583" s="18"/>
      <c r="AG583" s="18"/>
      <c r="AH583">
        <v>0</v>
      </c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>
        <v>0</v>
      </c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9">
        <v>1</v>
      </c>
      <c r="BN583" s="19"/>
      <c r="BO583" s="19"/>
      <c r="BP583" s="19"/>
      <c r="BQ583" s="19"/>
      <c r="BR583" s="19">
        <v>1</v>
      </c>
      <c r="BS583" s="19"/>
      <c r="BT583" s="19"/>
      <c r="BU583" s="19"/>
      <c r="BV583" s="19"/>
      <c r="BW583" s="19"/>
      <c r="BX583" s="19"/>
      <c r="BY583" s="19"/>
      <c r="BZ583" s="19"/>
      <c r="CA583" s="19"/>
      <c r="CB583" s="19"/>
      <c r="CC583" s="19"/>
      <c r="CD583" s="19"/>
      <c r="CE583" s="19"/>
      <c r="CF583" s="19"/>
      <c r="CG583" s="19"/>
      <c r="CH583" s="19"/>
      <c r="CI583" s="19"/>
      <c r="CJ583" s="19"/>
      <c r="CK583" s="19"/>
      <c r="CL583" s="19"/>
      <c r="CM583" s="19"/>
      <c r="CN583" s="19"/>
      <c r="CO583" s="19"/>
      <c r="CP583" s="19"/>
      <c r="CQ583" s="19"/>
      <c r="CR583" s="19"/>
      <c r="CS583" s="19"/>
      <c r="CT583" s="19"/>
      <c r="CU583" s="19"/>
      <c r="CV583" s="19"/>
      <c r="CW583" s="19"/>
      <c r="CX583" s="19"/>
      <c r="CY583" s="19"/>
      <c r="CZ583" s="19"/>
      <c r="DA583" s="19"/>
      <c r="DB583" s="19"/>
      <c r="DC583" s="19"/>
      <c r="DD583" s="19"/>
      <c r="DE583" s="19"/>
      <c r="DF583" s="19"/>
      <c r="DG583" s="19"/>
      <c r="DH583" s="19"/>
      <c r="DI583" s="19"/>
      <c r="DJ583" s="19"/>
      <c r="DK583" s="19"/>
      <c r="DL583" s="19"/>
      <c r="DM583" s="19"/>
      <c r="DN583" s="19"/>
      <c r="DO583" s="19"/>
      <c r="DP583" s="19"/>
      <c r="DQ583" s="19"/>
      <c r="DR583" s="19"/>
      <c r="DS583" s="19"/>
      <c r="DT583" s="23"/>
      <c r="DU583" s="19"/>
      <c r="DV583" s="19"/>
      <c r="DW583" s="23"/>
      <c r="DX583" s="18"/>
      <c r="DY583" s="18"/>
      <c r="DZ583" s="22"/>
      <c r="EA583" s="19"/>
      <c r="EB583" s="19"/>
      <c r="EC583" s="19"/>
      <c r="ED583" s="19"/>
      <c r="EE583" s="19"/>
      <c r="EF583" s="19"/>
      <c r="EG583" s="23"/>
      <c r="EH583" s="18"/>
      <c r="EI583" s="18"/>
      <c r="EJ583" s="18"/>
      <c r="EK583" s="18"/>
      <c r="EL583" s="18"/>
      <c r="EM583" s="18"/>
      <c r="EN583" s="22"/>
      <c r="EO583" s="18"/>
      <c r="EP583" s="18"/>
      <c r="EQ583" s="18"/>
      <c r="ER583" s="18"/>
      <c r="ES583" s="18"/>
      <c r="ET583" s="18"/>
      <c r="EU583" s="22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58"/>
      <c r="FW583" s="19"/>
      <c r="FX583" s="19"/>
      <c r="FY583" s="19"/>
      <c r="FZ583" s="19"/>
      <c r="GA583" s="19"/>
      <c r="GB583" s="19"/>
      <c r="GC583" s="19"/>
      <c r="GD583" s="19"/>
      <c r="GE583" s="19"/>
      <c r="GF583" s="19"/>
      <c r="GG583" s="19"/>
      <c r="GH583" s="19"/>
      <c r="GI583" s="19"/>
      <c r="GJ583" s="19"/>
      <c r="GK583" s="19"/>
      <c r="GL583" s="19"/>
      <c r="GM583" s="19"/>
      <c r="GN583" s="19"/>
      <c r="GO583" s="19"/>
      <c r="GP583" s="19"/>
      <c r="GQ583" s="19"/>
      <c r="GR583" s="19"/>
      <c r="GS583" s="19"/>
      <c r="GT583" s="19"/>
      <c r="GU583" s="19"/>
      <c r="GV583" s="19"/>
      <c r="GW583" s="19"/>
      <c r="GX583" s="19"/>
      <c r="GY583" s="19"/>
      <c r="GZ583" s="59"/>
      <c r="HA583" s="19"/>
      <c r="HB583" s="19"/>
      <c r="HC583" s="19"/>
      <c r="HD583" s="19"/>
      <c r="HE583" s="19"/>
      <c r="HF583" s="19"/>
      <c r="HG583" s="19"/>
      <c r="HH583" s="19"/>
      <c r="HI583" s="19"/>
      <c r="HJ583" s="19"/>
      <c r="HK583" s="19"/>
      <c r="HL583" s="19"/>
      <c r="HM583" s="19"/>
      <c r="HN583" s="19"/>
      <c r="HO583" s="19"/>
      <c r="HP583" s="19"/>
    </row>
    <row r="584" spans="2:224" ht="15.75" customHeight="1" thickBot="1" x14ac:dyDescent="0.3">
      <c r="B584">
        <v>692</v>
      </c>
      <c r="C584">
        <v>826</v>
      </c>
      <c r="D584" s="62">
        <v>44091</v>
      </c>
      <c r="E584" t="s">
        <v>101</v>
      </c>
      <c r="F584">
        <v>31998067838</v>
      </c>
      <c r="G584" t="s">
        <v>102</v>
      </c>
      <c r="H584">
        <v>0</v>
      </c>
      <c r="I584" t="s">
        <v>103</v>
      </c>
      <c r="J584" t="s">
        <v>20</v>
      </c>
      <c r="K584" t="s">
        <v>104</v>
      </c>
      <c r="L584" t="s">
        <v>103</v>
      </c>
      <c r="M584" t="s">
        <v>2378</v>
      </c>
      <c r="N584" t="s">
        <v>617</v>
      </c>
      <c r="O584" t="s">
        <v>2381</v>
      </c>
      <c r="P584" t="s">
        <v>2431</v>
      </c>
      <c r="R584">
        <v>269.95</v>
      </c>
      <c r="S584">
        <v>9.9</v>
      </c>
      <c r="T584" t="s">
        <v>2404</v>
      </c>
      <c r="Y584" s="18"/>
      <c r="Z584" s="18"/>
      <c r="AA584" s="18"/>
      <c r="AB584" s="18"/>
      <c r="AC584" s="18"/>
      <c r="AD584" s="18">
        <v>0.5</v>
      </c>
      <c r="AE584" s="18"/>
      <c r="AF584" s="18">
        <v>1</v>
      </c>
      <c r="AG584" s="18">
        <v>1</v>
      </c>
      <c r="AH584">
        <v>2</v>
      </c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>
        <v>0</v>
      </c>
      <c r="AV584" s="18"/>
      <c r="AW584" s="18"/>
      <c r="AX584" s="18">
        <v>0.71799999999999997</v>
      </c>
      <c r="AY584" s="18"/>
      <c r="AZ584" s="18"/>
      <c r="BA584" s="18"/>
      <c r="BB584" s="18">
        <v>0.8</v>
      </c>
      <c r="BC584" s="18"/>
      <c r="BD584" s="18"/>
      <c r="BE584" s="18">
        <v>0.5</v>
      </c>
      <c r="BF584" s="18"/>
      <c r="BG584" s="18"/>
      <c r="BH584" s="18"/>
      <c r="BI584" s="18"/>
      <c r="BJ584" s="18"/>
      <c r="BK584" s="18"/>
      <c r="BL584" s="18"/>
      <c r="BM584" s="19"/>
      <c r="BN584" s="19"/>
      <c r="BO584" s="19"/>
      <c r="BP584" s="19"/>
      <c r="BQ584" s="19"/>
      <c r="BR584" s="19">
        <v>1</v>
      </c>
      <c r="BS584" s="19"/>
      <c r="BT584" s="19">
        <v>1</v>
      </c>
      <c r="BU584" s="19">
        <v>1</v>
      </c>
      <c r="BV584" s="19">
        <v>2</v>
      </c>
      <c r="BW584" s="19"/>
      <c r="BX584" s="19"/>
      <c r="BY584" s="19"/>
      <c r="BZ584" s="19"/>
      <c r="CA584" s="19"/>
      <c r="CB584" s="19"/>
      <c r="CC584" s="19"/>
      <c r="CD584" s="19"/>
      <c r="CE584" s="19"/>
      <c r="CF584" s="19"/>
      <c r="CG584" s="19"/>
      <c r="CH584" s="19"/>
      <c r="CI584" s="19"/>
      <c r="CJ584" s="19"/>
      <c r="CK584" s="19"/>
      <c r="CL584" s="19">
        <v>1</v>
      </c>
      <c r="CM584" s="19"/>
      <c r="CN584" s="19"/>
      <c r="CO584" s="19"/>
      <c r="CP584" s="19">
        <v>2</v>
      </c>
      <c r="CQ584" s="19"/>
      <c r="CR584" s="19"/>
      <c r="CS584" s="19">
        <v>1</v>
      </c>
      <c r="CT584" s="19"/>
      <c r="CU584" s="19"/>
      <c r="CV584" s="19"/>
      <c r="CW584" s="19"/>
      <c r="CX584" s="19"/>
      <c r="CY584" s="19"/>
      <c r="CZ584" s="19"/>
      <c r="DA584" s="19"/>
      <c r="DB584" s="19"/>
      <c r="DC584" s="19"/>
      <c r="DD584" s="19"/>
      <c r="DE584" s="19"/>
      <c r="DF584" s="19"/>
      <c r="DG584" s="19"/>
      <c r="DH584" s="19"/>
      <c r="DI584" s="19"/>
      <c r="DJ584" s="19"/>
      <c r="DK584" s="19"/>
      <c r="DL584" s="19"/>
      <c r="DM584" s="19"/>
      <c r="DN584" s="19"/>
      <c r="DO584" s="19"/>
      <c r="DP584" s="19"/>
      <c r="DQ584" s="19"/>
      <c r="DR584" s="19"/>
      <c r="DS584" s="19"/>
      <c r="DT584" s="23"/>
      <c r="DU584" s="19"/>
      <c r="DV584" s="19"/>
      <c r="DW584" s="23"/>
      <c r="DX584" s="18"/>
      <c r="DY584" s="18"/>
      <c r="DZ584" s="22"/>
      <c r="EA584" s="19"/>
      <c r="EB584" s="19"/>
      <c r="EC584" s="19"/>
      <c r="ED584" s="19"/>
      <c r="EE584" s="19"/>
      <c r="EF584" s="19"/>
      <c r="EG584" s="23"/>
      <c r="EH584" s="18"/>
      <c r="EI584" s="18"/>
      <c r="EJ584" s="18"/>
      <c r="EK584" s="18"/>
      <c r="EL584" s="18"/>
      <c r="EM584" s="18"/>
      <c r="EN584" s="22"/>
      <c r="EO584" s="18"/>
      <c r="EP584" s="18"/>
      <c r="EQ584" s="18"/>
      <c r="ER584" s="18"/>
      <c r="ES584" s="18"/>
      <c r="ET584" s="18"/>
      <c r="EU584" s="22"/>
      <c r="FI584" s="18"/>
      <c r="FJ584" s="18"/>
      <c r="FK584" s="18"/>
      <c r="FL584" s="18"/>
      <c r="FM584" s="18"/>
      <c r="FN584" s="18"/>
      <c r="FO584" s="18"/>
      <c r="FP584" s="18"/>
      <c r="FQ584" s="18"/>
      <c r="FR584" s="18">
        <v>0.84599999999999997</v>
      </c>
      <c r="FS584" s="18">
        <v>0.5</v>
      </c>
      <c r="FT584" s="18"/>
      <c r="FU584" s="18"/>
      <c r="FV584" s="58"/>
      <c r="FW584" s="19"/>
      <c r="FX584" s="19"/>
      <c r="FY584" s="19"/>
      <c r="FZ584" s="19"/>
      <c r="GA584" s="19"/>
      <c r="GB584" s="19"/>
      <c r="GC584" s="19"/>
      <c r="GD584" s="19"/>
      <c r="GE584" s="19"/>
      <c r="GF584" s="19"/>
      <c r="GG584" s="19"/>
      <c r="GH584" s="19"/>
      <c r="GI584" s="19"/>
      <c r="GJ584" s="19"/>
      <c r="GK584" s="19"/>
      <c r="GL584" s="19"/>
      <c r="GM584" s="19"/>
      <c r="GN584" s="19"/>
      <c r="GO584" s="19"/>
      <c r="GP584" s="19"/>
      <c r="GQ584" s="19"/>
      <c r="GR584" s="19"/>
      <c r="GS584" s="19"/>
      <c r="GT584" s="19"/>
      <c r="GU584" s="19"/>
      <c r="GV584" s="19">
        <v>1</v>
      </c>
      <c r="GW584" s="19">
        <v>1</v>
      </c>
      <c r="GX584" s="19"/>
      <c r="GY584" s="19"/>
      <c r="GZ584" s="59"/>
      <c r="HA584" s="19"/>
      <c r="HB584" s="19"/>
      <c r="HC584" s="19"/>
      <c r="HD584" s="19"/>
      <c r="HE584" s="19"/>
      <c r="HF584" s="19"/>
      <c r="HG584" s="19"/>
      <c r="HH584" s="19"/>
      <c r="HI584" s="19"/>
      <c r="HJ584" s="19"/>
      <c r="HK584" s="19"/>
      <c r="HL584" s="19"/>
      <c r="HM584" s="19"/>
      <c r="HN584" s="19"/>
      <c r="HO584" s="19"/>
      <c r="HP584" s="19"/>
    </row>
    <row r="585" spans="2:224" ht="15.75" customHeight="1" thickBot="1" x14ac:dyDescent="0.3">
      <c r="B585">
        <v>595</v>
      </c>
      <c r="C585">
        <v>768</v>
      </c>
      <c r="D585" s="62">
        <v>44072</v>
      </c>
      <c r="E585" t="s">
        <v>263</v>
      </c>
      <c r="F585">
        <v>31999402210</v>
      </c>
      <c r="G585">
        <v>0</v>
      </c>
      <c r="H585">
        <v>0</v>
      </c>
      <c r="I585">
        <v>0</v>
      </c>
      <c r="J585">
        <v>0</v>
      </c>
      <c r="K585">
        <v>0</v>
      </c>
      <c r="L585" t="s">
        <v>127</v>
      </c>
      <c r="M585" t="s">
        <v>2378</v>
      </c>
      <c r="N585" t="s">
        <v>2403</v>
      </c>
      <c r="O585" t="s">
        <v>2381</v>
      </c>
      <c r="P585" t="s">
        <v>2431</v>
      </c>
      <c r="R585">
        <v>435.9</v>
      </c>
      <c r="S585">
        <v>9.9</v>
      </c>
      <c r="T585" t="s">
        <v>2395</v>
      </c>
      <c r="Y585" s="18">
        <v>3.7</v>
      </c>
      <c r="Z585" s="18"/>
      <c r="AA585" s="18"/>
      <c r="AB585" s="18"/>
      <c r="AC585" s="18"/>
      <c r="AD585" s="18">
        <v>0.5</v>
      </c>
      <c r="AE585" s="18"/>
      <c r="AF585" s="18"/>
      <c r="AG585" s="18">
        <v>3</v>
      </c>
      <c r="AH585">
        <v>3</v>
      </c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  <c r="BM585" s="19">
        <v>5</v>
      </c>
      <c r="BN585" s="19"/>
      <c r="BO585" s="19"/>
      <c r="BP585" s="19"/>
      <c r="BQ585" s="19"/>
      <c r="BR585" s="19">
        <v>1</v>
      </c>
      <c r="BS585" s="19"/>
      <c r="BT585" s="19"/>
      <c r="BU585" s="19">
        <v>3</v>
      </c>
      <c r="BV585" s="19">
        <v>3</v>
      </c>
      <c r="BW585" s="19"/>
      <c r="BX585" s="19"/>
      <c r="BY585" s="19"/>
      <c r="BZ585" s="19"/>
      <c r="CA585" s="19"/>
      <c r="CB585" s="19"/>
      <c r="CC585" s="19"/>
      <c r="CD585" s="19"/>
      <c r="CE585" s="19"/>
      <c r="CF585" s="19"/>
      <c r="CG585" s="19"/>
      <c r="CH585" s="19"/>
      <c r="CI585" s="19"/>
      <c r="CJ585" s="19"/>
      <c r="CK585" s="19"/>
      <c r="CL585" s="19"/>
      <c r="CM585" s="19"/>
      <c r="CN585" s="19"/>
      <c r="CO585" s="19"/>
      <c r="CP585" s="19"/>
      <c r="CQ585" s="19"/>
      <c r="CR585" s="19"/>
      <c r="CS585" s="19"/>
      <c r="CT585" s="19"/>
      <c r="CU585" s="19"/>
      <c r="CV585" s="19"/>
      <c r="CW585" s="19"/>
      <c r="CX585" s="19"/>
      <c r="CY585" s="19"/>
      <c r="CZ585" s="19"/>
      <c r="DA585" s="19"/>
      <c r="DB585" s="19"/>
      <c r="DC585" s="19"/>
      <c r="DD585" s="19"/>
      <c r="DE585" s="19"/>
      <c r="DF585" s="19"/>
      <c r="DG585" s="19"/>
      <c r="DH585" s="19"/>
      <c r="DI585" s="19"/>
      <c r="DJ585" s="19"/>
      <c r="DK585" s="19"/>
      <c r="DL585" s="19"/>
      <c r="DM585" s="19"/>
      <c r="DN585" s="19"/>
      <c r="DO585" s="19"/>
      <c r="DP585" s="19"/>
      <c r="DQ585" s="19"/>
      <c r="DR585" s="19"/>
      <c r="DS585" s="19"/>
      <c r="DT585" s="23"/>
      <c r="DU585" s="19"/>
      <c r="DV585" s="19"/>
      <c r="DW585" s="23"/>
      <c r="DX585" s="18"/>
      <c r="DY585" s="18"/>
      <c r="DZ585" s="22"/>
      <c r="EA585" s="19"/>
      <c r="EB585" s="19"/>
      <c r="EC585" s="19"/>
      <c r="ED585" s="19"/>
      <c r="EE585" s="19"/>
      <c r="EF585" s="19"/>
      <c r="EG585" s="23"/>
      <c r="EH585" s="18"/>
      <c r="EI585" s="18"/>
      <c r="EJ585" s="18"/>
      <c r="EK585" s="18"/>
      <c r="EL585" s="18"/>
      <c r="EM585" s="18"/>
      <c r="EN585" s="22"/>
      <c r="EO585" s="18"/>
      <c r="EP585" s="18"/>
      <c r="EQ585" s="18"/>
      <c r="ER585" s="18"/>
      <c r="ES585" s="18"/>
      <c r="ET585" s="18"/>
      <c r="EU585" s="22"/>
      <c r="FI585" s="18"/>
      <c r="FJ585" s="18"/>
      <c r="FK585" s="18"/>
      <c r="FL585" s="18"/>
      <c r="FM585" s="18"/>
      <c r="FN585" s="18"/>
      <c r="FO585" s="18"/>
      <c r="FP585" s="18"/>
      <c r="FQ585" s="18"/>
      <c r="FR585" s="18"/>
      <c r="FS585" s="18"/>
      <c r="FT585" s="18"/>
      <c r="FU585" s="18"/>
      <c r="FV585" s="58"/>
      <c r="FW585" s="19"/>
      <c r="FX585" s="19"/>
      <c r="FY585" s="19"/>
      <c r="FZ585" s="19"/>
      <c r="GA585" s="19"/>
      <c r="GB585" s="19"/>
      <c r="GC585" s="19"/>
      <c r="GD585" s="19"/>
      <c r="GE585" s="19"/>
      <c r="GF585" s="19"/>
      <c r="GG585" s="19"/>
      <c r="GH585" s="19"/>
      <c r="GI585" s="19"/>
      <c r="GJ585" s="19"/>
      <c r="GK585" s="19"/>
      <c r="GL585" s="19"/>
      <c r="GM585" s="19"/>
      <c r="GN585" s="19"/>
      <c r="GO585" s="19"/>
      <c r="GP585" s="19"/>
      <c r="GQ585" s="19"/>
      <c r="GR585" s="19"/>
      <c r="GS585" s="19"/>
      <c r="GT585" s="19"/>
      <c r="GU585" s="19"/>
      <c r="GV585" s="19"/>
      <c r="GW585" s="19"/>
      <c r="GX585" s="19"/>
      <c r="GY585" s="19"/>
      <c r="GZ585" s="59"/>
      <c r="HA585" s="19"/>
      <c r="HB585" s="19"/>
      <c r="HC585" s="19"/>
      <c r="HD585" s="19"/>
      <c r="HE585" s="19"/>
      <c r="HF585" s="19"/>
      <c r="HG585" s="19"/>
      <c r="HH585" s="19"/>
      <c r="HI585" s="19"/>
      <c r="HJ585" s="19"/>
      <c r="HK585" s="19"/>
      <c r="HL585" s="19"/>
      <c r="HM585" s="19"/>
      <c r="HN585" s="19"/>
      <c r="HO585" s="19"/>
      <c r="HP585" s="19"/>
    </row>
    <row r="586" spans="2:224" ht="15.75" customHeight="1" thickBot="1" x14ac:dyDescent="0.3">
      <c r="B586">
        <v>566</v>
      </c>
      <c r="C586">
        <v>337</v>
      </c>
      <c r="D586" s="62">
        <v>44069</v>
      </c>
      <c r="E586" t="s">
        <v>1340</v>
      </c>
      <c r="F586" t="s">
        <v>1341</v>
      </c>
      <c r="G586">
        <v>0</v>
      </c>
      <c r="H586">
        <v>0</v>
      </c>
      <c r="I586" t="s">
        <v>1342</v>
      </c>
      <c r="J586" t="s">
        <v>20</v>
      </c>
      <c r="K586" t="s">
        <v>90</v>
      </c>
      <c r="L586" t="s">
        <v>1342</v>
      </c>
      <c r="M586" t="s">
        <v>2378</v>
      </c>
      <c r="N586" t="s">
        <v>2379</v>
      </c>
      <c r="O586" t="s">
        <v>2381</v>
      </c>
      <c r="P586" t="s">
        <v>2431</v>
      </c>
      <c r="R586">
        <v>151.97</v>
      </c>
      <c r="S586">
        <v>9.9</v>
      </c>
      <c r="T586" t="s">
        <v>2395</v>
      </c>
      <c r="Y586" s="18"/>
      <c r="Z586" s="18"/>
      <c r="AA586" s="18"/>
      <c r="AB586" s="18"/>
      <c r="AC586" s="18"/>
      <c r="AD586" s="18"/>
      <c r="AE586" s="18"/>
      <c r="AF586" s="18">
        <v>2</v>
      </c>
      <c r="AG586" s="18"/>
      <c r="AH586">
        <v>1</v>
      </c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V586" s="18"/>
      <c r="AW586" s="18"/>
      <c r="AX586" s="18"/>
      <c r="AY586" s="18"/>
      <c r="AZ586" s="18"/>
      <c r="BA586" s="18"/>
      <c r="BB586" s="18">
        <v>0.4</v>
      </c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  <c r="BM586" s="19"/>
      <c r="BN586" s="19"/>
      <c r="BO586" s="19"/>
      <c r="BP586" s="19"/>
      <c r="BQ586" s="19"/>
      <c r="BR586" s="19"/>
      <c r="BS586" s="19"/>
      <c r="BT586" s="19">
        <v>2</v>
      </c>
      <c r="BU586" s="19"/>
      <c r="BV586" s="19">
        <v>1</v>
      </c>
      <c r="BW586" s="19"/>
      <c r="BX586" s="19"/>
      <c r="BY586" s="19"/>
      <c r="BZ586" s="19"/>
      <c r="CA586" s="19"/>
      <c r="CB586" s="19"/>
      <c r="CC586" s="19"/>
      <c r="CD586" s="19"/>
      <c r="CE586" s="19"/>
      <c r="CF586" s="19"/>
      <c r="CG586" s="19"/>
      <c r="CH586" s="19"/>
      <c r="CI586" s="19"/>
      <c r="CJ586" s="19"/>
      <c r="CK586" s="19"/>
      <c r="CL586" s="19"/>
      <c r="CM586" s="19"/>
      <c r="CN586" s="19"/>
      <c r="CO586" s="19"/>
      <c r="CP586" s="19">
        <v>1</v>
      </c>
      <c r="CQ586" s="19"/>
      <c r="CR586" s="19"/>
      <c r="CS586" s="19"/>
      <c r="CT586" s="19"/>
      <c r="CU586" s="19"/>
      <c r="CV586" s="19"/>
      <c r="CW586" s="19"/>
      <c r="CX586" s="19"/>
      <c r="CY586" s="19"/>
      <c r="CZ586" s="19"/>
      <c r="DA586" s="19"/>
      <c r="DB586" s="19"/>
      <c r="DC586" s="19"/>
      <c r="DD586" s="19"/>
      <c r="DE586" s="19"/>
      <c r="DF586" s="19"/>
      <c r="DG586" s="19"/>
      <c r="DH586" s="19"/>
      <c r="DI586" s="19"/>
      <c r="DJ586" s="19"/>
      <c r="DK586" s="19"/>
      <c r="DL586" s="19"/>
      <c r="DM586" s="19"/>
      <c r="DN586" s="19"/>
      <c r="DO586" s="19"/>
      <c r="DP586" s="19"/>
      <c r="DQ586" s="19"/>
      <c r="DR586" s="19"/>
      <c r="DS586" s="19"/>
      <c r="DT586" s="23"/>
      <c r="DU586" s="19"/>
      <c r="DV586" s="19"/>
      <c r="DW586" s="23"/>
      <c r="DX586" s="18"/>
      <c r="DY586" s="18"/>
      <c r="DZ586" s="22"/>
      <c r="EA586" s="19"/>
      <c r="EB586" s="19"/>
      <c r="EC586" s="19"/>
      <c r="ED586" s="19"/>
      <c r="EE586" s="19"/>
      <c r="EF586" s="19"/>
      <c r="EG586" s="23"/>
      <c r="EH586" s="18"/>
      <c r="EI586" s="18"/>
      <c r="EJ586" s="18"/>
      <c r="EK586" s="18"/>
      <c r="EL586" s="18"/>
      <c r="EM586" s="18"/>
      <c r="EN586" s="22"/>
      <c r="EO586" s="18"/>
      <c r="EP586" s="18"/>
      <c r="EQ586" s="18"/>
      <c r="ER586" s="18"/>
      <c r="ES586" s="18"/>
      <c r="ET586" s="18"/>
      <c r="EU586" s="22"/>
      <c r="EX586">
        <v>0.95399999999999996</v>
      </c>
      <c r="EY586">
        <v>1</v>
      </c>
      <c r="FI586" s="18"/>
      <c r="FJ586" s="18"/>
      <c r="FK586" s="18"/>
      <c r="FL586" s="18"/>
      <c r="FM586" s="18"/>
      <c r="FN586" s="18"/>
      <c r="FO586" s="18">
        <v>0.56000000000000005</v>
      </c>
      <c r="FP586" s="18"/>
      <c r="FQ586" s="18"/>
      <c r="FR586" s="18"/>
      <c r="FS586" s="18"/>
      <c r="FT586" s="18"/>
      <c r="FU586" s="18"/>
      <c r="FV586" s="58"/>
      <c r="FW586" s="19"/>
      <c r="FX586" s="19"/>
      <c r="FY586" s="19"/>
      <c r="FZ586" s="19"/>
      <c r="GA586" s="19"/>
      <c r="GB586" s="19"/>
      <c r="GC586" s="19"/>
      <c r="GD586" s="19"/>
      <c r="GE586" s="19"/>
      <c r="GF586" s="19"/>
      <c r="GG586" s="19"/>
      <c r="GH586" s="19"/>
      <c r="GI586" s="19"/>
      <c r="GJ586" s="19"/>
      <c r="GK586" s="19"/>
      <c r="GL586" s="19"/>
      <c r="GM586" s="19"/>
      <c r="GN586" s="19"/>
      <c r="GO586" s="19"/>
      <c r="GP586" s="19"/>
      <c r="GQ586" s="19"/>
      <c r="GR586" s="19"/>
      <c r="GS586" s="19">
        <v>1</v>
      </c>
      <c r="GT586" s="19"/>
      <c r="GU586" s="19"/>
      <c r="GV586" s="19"/>
      <c r="GW586" s="19"/>
      <c r="GX586" s="19"/>
      <c r="GY586" s="19"/>
      <c r="GZ586" s="59"/>
      <c r="HA586" s="19"/>
      <c r="HB586" s="19"/>
      <c r="HC586" s="19"/>
      <c r="HD586" s="19"/>
      <c r="HE586" s="19"/>
      <c r="HF586" s="19"/>
      <c r="HG586" s="19"/>
      <c r="HH586" s="19"/>
      <c r="HI586" s="19"/>
      <c r="HJ586" s="19"/>
      <c r="HK586" s="19"/>
      <c r="HL586" s="19"/>
      <c r="HM586" s="19"/>
      <c r="HN586" s="19"/>
      <c r="HO586" s="19"/>
      <c r="HP586" s="19"/>
    </row>
    <row r="587" spans="2:224" ht="15.75" customHeight="1" thickBot="1" x14ac:dyDescent="0.3">
      <c r="B587">
        <v>550</v>
      </c>
      <c r="C587">
        <v>776</v>
      </c>
      <c r="D587" s="62">
        <v>44066</v>
      </c>
      <c r="E587" t="s">
        <v>242</v>
      </c>
      <c r="F587">
        <v>31993286000</v>
      </c>
      <c r="G587">
        <v>0</v>
      </c>
      <c r="H587">
        <v>0</v>
      </c>
      <c r="I587" t="s">
        <v>243</v>
      </c>
      <c r="J587" t="s">
        <v>20</v>
      </c>
      <c r="K587" t="s">
        <v>104</v>
      </c>
      <c r="L587" t="s">
        <v>243</v>
      </c>
      <c r="M587" t="s">
        <v>2378</v>
      </c>
      <c r="N587" t="s">
        <v>2379</v>
      </c>
      <c r="O587" t="s">
        <v>2382</v>
      </c>
      <c r="P587" t="s">
        <v>2382</v>
      </c>
      <c r="R587">
        <v>64.900000000000006</v>
      </c>
      <c r="S587">
        <v>9.9</v>
      </c>
      <c r="T587" t="s">
        <v>2404</v>
      </c>
      <c r="Y587" s="18"/>
      <c r="Z587" s="18"/>
      <c r="AA587" s="18"/>
      <c r="AB587" s="18"/>
      <c r="AC587" s="18"/>
      <c r="AD587" s="18"/>
      <c r="AE587" s="18"/>
      <c r="AF587" s="18"/>
      <c r="AG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V587" s="18"/>
      <c r="AW587" s="18"/>
      <c r="AX587" s="18"/>
      <c r="AY587" s="18"/>
      <c r="AZ587" s="18"/>
      <c r="BA587" s="18"/>
      <c r="BB587" s="18"/>
      <c r="BC587" s="18"/>
      <c r="BD587" s="18">
        <v>0.95</v>
      </c>
      <c r="BE587" s="18"/>
      <c r="BF587" s="18"/>
      <c r="BG587" s="18"/>
      <c r="BH587" s="18"/>
      <c r="BI587" s="18"/>
      <c r="BJ587" s="18"/>
      <c r="BK587" s="18"/>
      <c r="BL587" s="18"/>
      <c r="BM587" s="19"/>
      <c r="BN587" s="19"/>
      <c r="BO587" s="19"/>
      <c r="BP587" s="19"/>
      <c r="BQ587" s="19"/>
      <c r="BR587" s="19"/>
      <c r="BS587" s="19"/>
      <c r="BT587" s="19"/>
      <c r="BU587" s="19"/>
      <c r="BV587" s="19"/>
      <c r="BW587" s="19"/>
      <c r="BX587" s="19"/>
      <c r="BY587" s="19"/>
      <c r="BZ587" s="19"/>
      <c r="CA587" s="19"/>
      <c r="CB587" s="19"/>
      <c r="CC587" s="19"/>
      <c r="CD587" s="19"/>
      <c r="CE587" s="19"/>
      <c r="CF587" s="19"/>
      <c r="CG587" s="19"/>
      <c r="CH587" s="19"/>
      <c r="CI587" s="19"/>
      <c r="CJ587" s="19"/>
      <c r="CK587" s="19"/>
      <c r="CL587" s="19"/>
      <c r="CM587" s="19"/>
      <c r="CN587" s="19"/>
      <c r="CO587" s="19"/>
      <c r="CP587" s="19"/>
      <c r="CQ587" s="19"/>
      <c r="CR587" s="19">
        <v>1</v>
      </c>
      <c r="CS587" s="19"/>
      <c r="CT587" s="19"/>
      <c r="CU587" s="19"/>
      <c r="CV587" s="19"/>
      <c r="CW587" s="19"/>
      <c r="CX587" s="19"/>
      <c r="CY587" s="19"/>
      <c r="CZ587" s="19"/>
      <c r="DA587" s="19"/>
      <c r="DB587" s="19"/>
      <c r="DC587" s="19"/>
      <c r="DD587" s="19"/>
      <c r="DE587" s="19"/>
      <c r="DF587" s="19"/>
      <c r="DG587" s="19"/>
      <c r="DH587" s="19"/>
      <c r="DI587" s="19"/>
      <c r="DJ587" s="19"/>
      <c r="DK587" s="19"/>
      <c r="DL587" s="19"/>
      <c r="DM587" s="19"/>
      <c r="DN587" s="19"/>
      <c r="DO587" s="19"/>
      <c r="DP587" s="19"/>
      <c r="DQ587" s="19"/>
      <c r="DR587" s="19"/>
      <c r="DS587" s="19"/>
      <c r="DT587" s="23"/>
      <c r="DU587" s="19"/>
      <c r="DV587" s="19"/>
      <c r="DW587" s="23"/>
      <c r="DX587" s="18"/>
      <c r="DY587" s="18"/>
      <c r="DZ587" s="22"/>
      <c r="EA587" s="19"/>
      <c r="EB587" s="19"/>
      <c r="EC587" s="19"/>
      <c r="ED587" s="19"/>
      <c r="EE587" s="19"/>
      <c r="EF587" s="19"/>
      <c r="EG587" s="23"/>
      <c r="EH587" s="18"/>
      <c r="EI587" s="18"/>
      <c r="EJ587" s="18"/>
      <c r="EK587" s="18"/>
      <c r="EL587" s="18"/>
      <c r="EM587" s="18"/>
      <c r="EN587" s="22"/>
      <c r="EO587" s="18"/>
      <c r="EP587" s="18"/>
      <c r="EQ587" s="18"/>
      <c r="ER587" s="18"/>
      <c r="ES587" s="18"/>
      <c r="ET587" s="18"/>
      <c r="EU587" s="22"/>
      <c r="FI587" s="18"/>
      <c r="FJ587" s="18"/>
      <c r="FK587" s="18"/>
      <c r="FL587" s="18"/>
      <c r="FM587" s="18"/>
      <c r="FN587" s="18"/>
      <c r="FO587" s="18"/>
      <c r="FP587" s="18"/>
      <c r="FQ587" s="18"/>
      <c r="FR587" s="18"/>
      <c r="FS587" s="18"/>
      <c r="FT587" s="18"/>
      <c r="FU587" s="18"/>
      <c r="FV587" s="58"/>
      <c r="FW587" s="19"/>
      <c r="FX587" s="19"/>
      <c r="FY587" s="19"/>
      <c r="FZ587" s="19"/>
      <c r="GA587" s="19"/>
      <c r="GB587" s="19"/>
      <c r="GC587" s="19"/>
      <c r="GD587" s="19"/>
      <c r="GE587" s="19"/>
      <c r="GF587" s="19"/>
      <c r="GG587" s="19"/>
      <c r="GH587" s="19"/>
      <c r="GI587" s="19"/>
      <c r="GJ587" s="19"/>
      <c r="GK587" s="19"/>
      <c r="GL587" s="19"/>
      <c r="GM587" s="19"/>
      <c r="GN587" s="19"/>
      <c r="GO587" s="19"/>
      <c r="GP587" s="19"/>
      <c r="GQ587" s="19"/>
      <c r="GR587" s="19"/>
      <c r="GS587" s="19"/>
      <c r="GT587" s="19"/>
      <c r="GU587" s="19"/>
      <c r="GV587" s="19"/>
      <c r="GW587" s="19"/>
      <c r="GX587" s="19"/>
      <c r="GY587" s="19"/>
      <c r="GZ587" s="59"/>
      <c r="HA587" s="19"/>
      <c r="HB587" s="19"/>
      <c r="HC587" s="19"/>
      <c r="HD587" s="19"/>
      <c r="HE587" s="19"/>
      <c r="HF587" s="19"/>
      <c r="HG587" s="19"/>
      <c r="HH587" s="19"/>
      <c r="HI587" s="19"/>
      <c r="HJ587" s="19"/>
      <c r="HK587" s="19"/>
      <c r="HL587" s="19"/>
      <c r="HM587" s="19"/>
      <c r="HN587" s="19"/>
      <c r="HO587" s="19"/>
      <c r="HP587" s="19"/>
    </row>
    <row r="588" spans="2:224" ht="15.75" customHeight="1" thickBot="1" x14ac:dyDescent="0.3">
      <c r="B588">
        <v>453</v>
      </c>
      <c r="C588">
        <v>743</v>
      </c>
      <c r="D588" s="62">
        <v>44051</v>
      </c>
      <c r="E588" t="s">
        <v>326</v>
      </c>
      <c r="F588">
        <v>31999999999</v>
      </c>
      <c r="G588">
        <v>0</v>
      </c>
      <c r="H588">
        <v>0</v>
      </c>
      <c r="I588" t="s">
        <v>327</v>
      </c>
      <c r="J588" t="s">
        <v>20</v>
      </c>
      <c r="K588" t="s">
        <v>90</v>
      </c>
      <c r="L588" t="s">
        <v>327</v>
      </c>
      <c r="M588" t="s">
        <v>2378</v>
      </c>
      <c r="N588" t="s">
        <v>2403</v>
      </c>
      <c r="O588" t="s">
        <v>2381</v>
      </c>
      <c r="P588" t="s">
        <v>2634</v>
      </c>
      <c r="R588">
        <v>134.9</v>
      </c>
      <c r="S588">
        <v>9.9</v>
      </c>
      <c r="T588" t="s">
        <v>2395</v>
      </c>
      <c r="Y588" s="18">
        <v>0.97</v>
      </c>
      <c r="Z588" s="18"/>
      <c r="AA588" s="18"/>
      <c r="AB588" s="18"/>
      <c r="AC588" s="18">
        <v>0.65600000000000003</v>
      </c>
      <c r="AD588" s="18"/>
      <c r="AE588" s="18"/>
      <c r="AF588" s="18">
        <v>1</v>
      </c>
      <c r="AG588" s="18"/>
      <c r="AH588">
        <v>1</v>
      </c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>
        <v>0</v>
      </c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  <c r="BM588" s="19">
        <v>1</v>
      </c>
      <c r="BN588" s="19"/>
      <c r="BO588" s="19"/>
      <c r="BP588" s="19"/>
      <c r="BQ588" s="19">
        <v>1</v>
      </c>
      <c r="BR588" s="19"/>
      <c r="BS588" s="19"/>
      <c r="BT588" s="19">
        <v>1</v>
      </c>
      <c r="BU588" s="19"/>
      <c r="BV588" s="19">
        <v>1</v>
      </c>
      <c r="BW588" s="19"/>
      <c r="BX588" s="19"/>
      <c r="BY588" s="19"/>
      <c r="BZ588" s="19"/>
      <c r="CA588" s="19"/>
      <c r="CB588" s="19"/>
      <c r="CC588" s="19"/>
      <c r="CD588" s="19"/>
      <c r="CE588" s="19"/>
      <c r="CF588" s="19"/>
      <c r="CG588" s="19"/>
      <c r="CH588" s="19"/>
      <c r="CI588" s="19"/>
      <c r="CJ588" s="19"/>
      <c r="CK588" s="19"/>
      <c r="CL588" s="19"/>
      <c r="CM588" s="19"/>
      <c r="CN588" s="19"/>
      <c r="CO588" s="19"/>
      <c r="CP588" s="19"/>
      <c r="CQ588" s="19"/>
      <c r="CR588" s="19"/>
      <c r="CS588" s="19"/>
      <c r="CT588" s="19"/>
      <c r="CU588" s="19"/>
      <c r="CV588" s="19"/>
      <c r="CW588" s="19"/>
      <c r="CX588" s="19"/>
      <c r="CY588" s="19"/>
      <c r="CZ588" s="19"/>
      <c r="DA588" s="19"/>
      <c r="DB588" s="19"/>
      <c r="DC588" s="19"/>
      <c r="DD588" s="19"/>
      <c r="DE588" s="19"/>
      <c r="DF588" s="19"/>
      <c r="DG588" s="19"/>
      <c r="DH588" s="19"/>
      <c r="DI588" s="19"/>
      <c r="DJ588" s="19"/>
      <c r="DK588" s="19"/>
      <c r="DL588" s="19"/>
      <c r="DM588" s="19"/>
      <c r="DN588" s="19"/>
      <c r="DO588" s="19"/>
      <c r="DP588" s="19"/>
      <c r="DQ588" s="19"/>
      <c r="DR588" s="19"/>
      <c r="DS588" s="19"/>
      <c r="DT588" s="23"/>
      <c r="DU588" s="19"/>
      <c r="DV588" s="19"/>
      <c r="DW588" s="23"/>
      <c r="DX588" s="18"/>
      <c r="DY588" s="18"/>
      <c r="DZ588" s="22"/>
      <c r="EA588" s="19"/>
      <c r="EB588" s="19"/>
      <c r="EC588" s="19"/>
      <c r="ED588" s="19"/>
      <c r="EE588" s="19"/>
      <c r="EF588" s="19"/>
      <c r="EG588" s="23"/>
      <c r="EH588" s="18"/>
      <c r="EI588" s="18"/>
      <c r="EJ588" s="18"/>
      <c r="EK588" s="18"/>
      <c r="EL588" s="18"/>
      <c r="EM588" s="18"/>
      <c r="EN588" s="22"/>
      <c r="EO588" s="18"/>
      <c r="EP588" s="18"/>
      <c r="EQ588" s="18"/>
      <c r="ER588" s="18"/>
      <c r="ES588" s="18"/>
      <c r="ET588" s="18"/>
      <c r="EU588" s="22"/>
      <c r="FI588" s="18"/>
      <c r="FJ588" s="18"/>
      <c r="FK588" s="18"/>
      <c r="FL588" s="18"/>
      <c r="FM588" s="18"/>
      <c r="FN588" s="18"/>
      <c r="FO588" s="18"/>
      <c r="FP588" s="18"/>
      <c r="FQ588" s="18"/>
      <c r="FR588" s="18"/>
      <c r="FS588" s="18"/>
      <c r="FT588" s="18"/>
      <c r="FU588" s="18"/>
      <c r="FV588" s="58"/>
      <c r="FW588" s="19"/>
      <c r="FX588" s="19"/>
      <c r="FY588" s="19"/>
      <c r="FZ588" s="19"/>
      <c r="GA588" s="19"/>
      <c r="GB588" s="19"/>
      <c r="GC588" s="19"/>
      <c r="GD588" s="19"/>
      <c r="GE588" s="19"/>
      <c r="GF588" s="19"/>
      <c r="GG588" s="19"/>
      <c r="GH588" s="19"/>
      <c r="GI588" s="19"/>
      <c r="GJ588" s="19"/>
      <c r="GK588" s="19"/>
      <c r="GL588" s="19"/>
      <c r="GM588" s="19"/>
      <c r="GN588" s="19"/>
      <c r="GO588" s="19"/>
      <c r="GP588" s="19"/>
      <c r="GQ588" s="19"/>
      <c r="GR588" s="19"/>
      <c r="GS588" s="19"/>
      <c r="GT588" s="19"/>
      <c r="GU588" s="19"/>
      <c r="GV588" s="19"/>
      <c r="GW588" s="19"/>
      <c r="GX588" s="19"/>
      <c r="GY588" s="19"/>
      <c r="GZ588" s="59"/>
      <c r="HA588" s="19"/>
      <c r="HB588" s="19"/>
      <c r="HC588" s="19"/>
      <c r="HD588" s="19"/>
      <c r="HE588" s="19"/>
      <c r="HF588" s="19"/>
      <c r="HG588" s="19"/>
      <c r="HH588" s="19"/>
      <c r="HI588" s="19"/>
      <c r="HJ588" s="19"/>
      <c r="HK588" s="19"/>
      <c r="HL588" s="19"/>
      <c r="HM588" s="19"/>
      <c r="HN588" s="19"/>
      <c r="HO588" s="19"/>
      <c r="HP588" s="19"/>
    </row>
    <row r="589" spans="2:224" ht="15.75" customHeight="1" thickBot="1" x14ac:dyDescent="0.3">
      <c r="B589">
        <v>451</v>
      </c>
      <c r="C589">
        <v>567</v>
      </c>
      <c r="D589" s="62">
        <v>44051</v>
      </c>
      <c r="E589" t="s">
        <v>767</v>
      </c>
      <c r="F589">
        <v>31984493784</v>
      </c>
      <c r="G589">
        <v>0</v>
      </c>
      <c r="H589">
        <v>0</v>
      </c>
      <c r="I589" t="s">
        <v>768</v>
      </c>
      <c r="J589" t="s">
        <v>26</v>
      </c>
      <c r="K589" t="s">
        <v>769</v>
      </c>
      <c r="L589" t="s">
        <v>768</v>
      </c>
      <c r="M589" t="s">
        <v>2378</v>
      </c>
      <c r="N589" t="s">
        <v>2413</v>
      </c>
      <c r="O589" t="s">
        <v>2381</v>
      </c>
      <c r="P589" t="s">
        <v>2431</v>
      </c>
      <c r="R589">
        <v>207</v>
      </c>
      <c r="S589">
        <v>9.9</v>
      </c>
      <c r="T589" t="s">
        <v>2395</v>
      </c>
      <c r="Y589" s="18"/>
      <c r="Z589" s="18"/>
      <c r="AA589" s="18"/>
      <c r="AB589" s="18"/>
      <c r="AC589" s="18"/>
      <c r="AD589" s="18"/>
      <c r="AE589" s="18"/>
      <c r="AF589" s="18"/>
      <c r="AG589" s="18">
        <v>1</v>
      </c>
      <c r="AH589">
        <v>2</v>
      </c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>
        <v>0</v>
      </c>
      <c r="AV589" s="18"/>
      <c r="AW589" s="18"/>
      <c r="AX589" s="18"/>
      <c r="AY589" s="18"/>
      <c r="AZ589" s="18"/>
      <c r="BA589" s="18"/>
      <c r="BB589" s="18">
        <v>0.4</v>
      </c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  <c r="BM589" s="19"/>
      <c r="BN589" s="19"/>
      <c r="BO589" s="19"/>
      <c r="BP589" s="19"/>
      <c r="BQ589" s="19"/>
      <c r="BR589" s="19"/>
      <c r="BS589" s="19"/>
      <c r="BT589" s="19"/>
      <c r="BU589" s="19">
        <v>1</v>
      </c>
      <c r="BV589" s="19">
        <v>2</v>
      </c>
      <c r="BW589" s="19"/>
      <c r="BX589" s="19"/>
      <c r="BY589" s="19"/>
      <c r="BZ589" s="19"/>
      <c r="CA589" s="19"/>
      <c r="CB589" s="19"/>
      <c r="CC589" s="19"/>
      <c r="CD589" s="19"/>
      <c r="CE589" s="19"/>
      <c r="CF589" s="19"/>
      <c r="CG589" s="19"/>
      <c r="CH589" s="19"/>
      <c r="CI589" s="19"/>
      <c r="CJ589" s="19"/>
      <c r="CK589" s="19"/>
      <c r="CL589" s="19"/>
      <c r="CM589" s="19"/>
      <c r="CN589" s="19"/>
      <c r="CO589" s="19"/>
      <c r="CP589" s="19">
        <v>1</v>
      </c>
      <c r="CQ589" s="19"/>
      <c r="CR589" s="19"/>
      <c r="CS589" s="19"/>
      <c r="CT589" s="19"/>
      <c r="CU589" s="19"/>
      <c r="CV589" s="19"/>
      <c r="CW589" s="19"/>
      <c r="CX589" s="19"/>
      <c r="CY589" s="19"/>
      <c r="CZ589" s="19"/>
      <c r="DA589" s="19"/>
      <c r="DB589" s="19"/>
      <c r="DC589" s="19"/>
      <c r="DD589" s="19"/>
      <c r="DE589" s="19">
        <v>1</v>
      </c>
      <c r="DF589" s="19"/>
      <c r="DG589" s="19"/>
      <c r="DH589" s="19"/>
      <c r="DI589" s="19"/>
      <c r="DJ589" s="19"/>
      <c r="DK589" s="19"/>
      <c r="DL589" s="19"/>
      <c r="DM589" s="19"/>
      <c r="DN589" s="19"/>
      <c r="DO589" s="19"/>
      <c r="DP589" s="19"/>
      <c r="DQ589" s="19"/>
      <c r="DR589" s="19"/>
      <c r="DS589" s="19"/>
      <c r="DT589" s="23"/>
      <c r="DU589" s="19"/>
      <c r="DV589" s="19"/>
      <c r="DW589" s="23"/>
      <c r="DX589" s="18"/>
      <c r="DY589" s="18"/>
      <c r="DZ589" s="22"/>
      <c r="EA589" s="19"/>
      <c r="EB589" s="19"/>
      <c r="EC589" s="19"/>
      <c r="ED589" s="19"/>
      <c r="EE589" s="19"/>
      <c r="EF589" s="19"/>
      <c r="EG589" s="23"/>
      <c r="EH589" s="18"/>
      <c r="EI589" s="18"/>
      <c r="EJ589" s="18"/>
      <c r="EK589" s="18"/>
      <c r="EL589" s="18"/>
      <c r="EM589" s="18"/>
      <c r="EN589" s="22"/>
      <c r="EO589" s="18"/>
      <c r="EP589" s="18"/>
      <c r="EQ589" s="18"/>
      <c r="ER589" s="18"/>
      <c r="ES589" s="18"/>
      <c r="ET589" s="18"/>
      <c r="EU589" s="22"/>
      <c r="EV589">
        <v>5</v>
      </c>
      <c r="EW589" t="s">
        <v>2636</v>
      </c>
      <c r="FI589" s="18"/>
      <c r="FJ589" s="18"/>
      <c r="FK589" s="18"/>
      <c r="FL589" s="18"/>
      <c r="FM589" s="18"/>
      <c r="FN589" s="18"/>
      <c r="FO589" s="18"/>
      <c r="FP589" s="18"/>
      <c r="FQ589" s="18"/>
      <c r="FR589" s="18"/>
      <c r="FS589" s="18"/>
      <c r="FT589" s="18"/>
      <c r="FU589" s="18"/>
      <c r="FV589" s="58"/>
      <c r="FW589" s="19"/>
      <c r="FX589" s="19"/>
      <c r="FY589" s="19"/>
      <c r="FZ589" s="19"/>
      <c r="GA589" s="19"/>
      <c r="GB589" s="19"/>
      <c r="GC589" s="19"/>
      <c r="GD589" s="19"/>
      <c r="GE589" s="19"/>
      <c r="GF589" s="19"/>
      <c r="GG589" s="19"/>
      <c r="GH589" s="19"/>
      <c r="GI589" s="19"/>
      <c r="GJ589" s="19"/>
      <c r="GK589" s="19"/>
      <c r="GL589" s="19"/>
      <c r="GM589" s="19"/>
      <c r="GN589" s="19"/>
      <c r="GO589" s="19"/>
      <c r="GP589" s="19"/>
      <c r="GQ589" s="19"/>
      <c r="GR589" s="19"/>
      <c r="GS589" s="19"/>
      <c r="GT589" s="19"/>
      <c r="GU589" s="19"/>
      <c r="GV589" s="19"/>
      <c r="GW589" s="19"/>
      <c r="GX589" s="19"/>
      <c r="GY589" s="19"/>
      <c r="GZ589" s="59"/>
      <c r="HA589" s="19"/>
      <c r="HB589" s="19"/>
      <c r="HC589" s="19"/>
      <c r="HD589" s="19"/>
      <c r="HE589" s="19"/>
      <c r="HF589" s="19"/>
      <c r="HG589" s="19"/>
      <c r="HH589" s="19"/>
      <c r="HI589" s="19"/>
      <c r="HJ589" s="19"/>
      <c r="HK589" s="19"/>
      <c r="HL589" s="19"/>
      <c r="HM589" s="19"/>
      <c r="HN589" s="19"/>
      <c r="HO589" s="19"/>
      <c r="HP589" s="19"/>
    </row>
    <row r="590" spans="2:224" ht="15.75" customHeight="1" thickBot="1" x14ac:dyDescent="0.3">
      <c r="B590">
        <v>419</v>
      </c>
      <c r="C590">
        <v>724</v>
      </c>
      <c r="D590" s="62">
        <v>44050</v>
      </c>
      <c r="E590" t="s">
        <v>366</v>
      </c>
      <c r="F590">
        <v>31991336863</v>
      </c>
      <c r="G590">
        <v>0</v>
      </c>
      <c r="H590">
        <v>0</v>
      </c>
      <c r="I590" t="s">
        <v>367</v>
      </c>
      <c r="J590" t="s">
        <v>20</v>
      </c>
      <c r="K590" t="s">
        <v>368</v>
      </c>
      <c r="L590" t="s">
        <v>367</v>
      </c>
      <c r="M590" t="s">
        <v>2378</v>
      </c>
      <c r="N590" t="s">
        <v>2379</v>
      </c>
      <c r="O590" t="s">
        <v>2381</v>
      </c>
      <c r="P590" t="s">
        <v>2431</v>
      </c>
      <c r="R590">
        <v>442.9</v>
      </c>
      <c r="S590">
        <v>9.9</v>
      </c>
      <c r="T590" t="s">
        <v>2395</v>
      </c>
      <c r="Y590" s="18">
        <v>2.3940000000000001</v>
      </c>
      <c r="Z590" s="18"/>
      <c r="AA590" s="18"/>
      <c r="AB590" s="18"/>
      <c r="AC590" s="18"/>
      <c r="AD590" s="18"/>
      <c r="AE590" s="18"/>
      <c r="AF590" s="18"/>
      <c r="AG590" s="18">
        <v>1</v>
      </c>
      <c r="AH590">
        <v>4</v>
      </c>
      <c r="AI590" s="18"/>
      <c r="AJ590" s="18">
        <v>0.92</v>
      </c>
      <c r="AK590" s="18"/>
      <c r="AL590" s="18">
        <v>2</v>
      </c>
      <c r="AM590" s="18"/>
      <c r="AN590" s="18"/>
      <c r="AO590" s="18"/>
      <c r="AP590" s="18"/>
      <c r="AQ590" s="18"/>
      <c r="AR590" s="18"/>
      <c r="AS590" s="18"/>
      <c r="AT590" s="18"/>
      <c r="AU590">
        <v>0</v>
      </c>
      <c r="AV590" s="18">
        <v>0.90600000000000003</v>
      </c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  <c r="BM590" s="19">
        <v>2</v>
      </c>
      <c r="BN590" s="19"/>
      <c r="BO590" s="19"/>
      <c r="BP590" s="19"/>
      <c r="BQ590" s="19"/>
      <c r="BR590" s="19"/>
      <c r="BS590" s="19"/>
      <c r="BT590" s="19"/>
      <c r="BU590" s="19">
        <v>1</v>
      </c>
      <c r="BV590" s="19">
        <v>4</v>
      </c>
      <c r="BW590" s="19"/>
      <c r="BX590" s="19">
        <v>1</v>
      </c>
      <c r="BY590" s="19"/>
      <c r="BZ590" s="19">
        <v>4</v>
      </c>
      <c r="CA590" s="19"/>
      <c r="CB590" s="19"/>
      <c r="CC590" s="19"/>
      <c r="CD590" s="19"/>
      <c r="CE590" s="19"/>
      <c r="CF590" s="19"/>
      <c r="CG590" s="19"/>
      <c r="CH590" s="19"/>
      <c r="CI590" s="19"/>
      <c r="CJ590" s="19">
        <v>1</v>
      </c>
      <c r="CK590" s="19"/>
      <c r="CL590" s="19"/>
      <c r="CM590" s="19"/>
      <c r="CN590" s="19"/>
      <c r="CO590" s="19"/>
      <c r="CP590" s="19"/>
      <c r="CQ590" s="19"/>
      <c r="CR590" s="19"/>
      <c r="CS590" s="19"/>
      <c r="CT590" s="19"/>
      <c r="CU590" s="19"/>
      <c r="CV590" s="19"/>
      <c r="CW590" s="19"/>
      <c r="CX590" s="19"/>
      <c r="CY590" s="19"/>
      <c r="CZ590" s="19"/>
      <c r="DA590" s="19"/>
      <c r="DB590" s="19"/>
      <c r="DC590" s="19"/>
      <c r="DD590" s="19"/>
      <c r="DE590" s="19"/>
      <c r="DF590" s="19"/>
      <c r="DG590" s="19"/>
      <c r="DH590" s="19"/>
      <c r="DI590" s="19"/>
      <c r="DJ590" s="19"/>
      <c r="DK590" s="19"/>
      <c r="DL590" s="19"/>
      <c r="DM590" s="19"/>
      <c r="DN590" s="19"/>
      <c r="DO590" s="19"/>
      <c r="DP590" s="19"/>
      <c r="DQ590" s="19"/>
      <c r="DR590" s="19"/>
      <c r="DS590" s="19"/>
      <c r="DT590" s="23"/>
      <c r="DU590" s="19"/>
      <c r="DV590" s="19"/>
      <c r="DW590" s="23"/>
      <c r="DX590" s="18"/>
      <c r="DY590" s="18"/>
      <c r="DZ590" s="22"/>
      <c r="EA590" s="19"/>
      <c r="EB590" s="19"/>
      <c r="EC590" s="19"/>
      <c r="ED590" s="19"/>
      <c r="EE590" s="19"/>
      <c r="EF590" s="19"/>
      <c r="EG590" s="23"/>
      <c r="EH590" s="18"/>
      <c r="EI590" s="18"/>
      <c r="EJ590" s="18"/>
      <c r="EK590" s="18"/>
      <c r="EL590" s="18"/>
      <c r="EM590" s="18"/>
      <c r="EN590" s="22"/>
      <c r="EO590" s="18"/>
      <c r="EP590" s="18"/>
      <c r="EQ590" s="18"/>
      <c r="ER590" s="18"/>
      <c r="ES590" s="18"/>
      <c r="ET590" s="18"/>
      <c r="EU590" s="22"/>
      <c r="FI590" s="18"/>
      <c r="FJ590" s="18"/>
      <c r="FK590" s="18"/>
      <c r="FL590" s="18"/>
      <c r="FM590" s="18"/>
      <c r="FN590" s="18"/>
      <c r="FO590" s="18"/>
      <c r="FP590" s="18"/>
      <c r="FQ590" s="18"/>
      <c r="FR590" s="18"/>
      <c r="FS590" s="18"/>
      <c r="FT590" s="18"/>
      <c r="FU590" s="18"/>
      <c r="FV590" s="58"/>
      <c r="FW590" s="19"/>
      <c r="FX590" s="19"/>
      <c r="FY590" s="19"/>
      <c r="FZ590" s="19"/>
      <c r="GA590" s="19"/>
      <c r="GB590" s="19"/>
      <c r="GC590" s="19"/>
      <c r="GD590" s="19"/>
      <c r="GE590" s="19"/>
      <c r="GF590" s="19"/>
      <c r="GG590" s="19"/>
      <c r="GH590" s="19"/>
      <c r="GI590" s="19"/>
      <c r="GJ590" s="19"/>
      <c r="GK590" s="19"/>
      <c r="GL590" s="19"/>
      <c r="GM590" s="19"/>
      <c r="GN590" s="19"/>
      <c r="GO590" s="19"/>
      <c r="GP590" s="19"/>
      <c r="GQ590" s="19"/>
      <c r="GR590" s="19"/>
      <c r="GS590" s="19"/>
      <c r="GT590" s="19"/>
      <c r="GU590" s="19"/>
      <c r="GV590" s="19"/>
      <c r="GW590" s="19"/>
      <c r="GX590" s="19"/>
      <c r="GY590" s="19"/>
      <c r="GZ590" s="59"/>
      <c r="HA590" s="19"/>
      <c r="HB590" s="19"/>
      <c r="HC590" s="19"/>
      <c r="HD590" s="19"/>
      <c r="HE590" s="19"/>
      <c r="HF590" s="19"/>
      <c r="HG590" s="19"/>
      <c r="HH590" s="19"/>
      <c r="HI590" s="19"/>
      <c r="HJ590" s="19"/>
      <c r="HK590" s="19"/>
      <c r="HL590" s="19"/>
      <c r="HM590" s="19"/>
      <c r="HN590" s="19"/>
      <c r="HO590" s="19"/>
      <c r="HP590" s="19"/>
    </row>
    <row r="591" spans="2:224" ht="15.75" customHeight="1" thickBot="1" x14ac:dyDescent="0.3">
      <c r="B591">
        <v>397</v>
      </c>
      <c r="C591">
        <v>711</v>
      </c>
      <c r="D591" s="62">
        <v>44046</v>
      </c>
      <c r="E591" t="s">
        <v>400</v>
      </c>
      <c r="F591">
        <v>31987576446</v>
      </c>
      <c r="G591">
        <v>0</v>
      </c>
      <c r="H591">
        <v>0</v>
      </c>
      <c r="I591" t="s">
        <v>401</v>
      </c>
      <c r="J591" t="s">
        <v>20</v>
      </c>
      <c r="K591" t="s">
        <v>90</v>
      </c>
      <c r="L591" t="s">
        <v>401</v>
      </c>
      <c r="M591" t="s">
        <v>2378</v>
      </c>
      <c r="N591" t="s">
        <v>2379</v>
      </c>
      <c r="O591" t="s">
        <v>2381</v>
      </c>
      <c r="P591">
        <v>15</v>
      </c>
      <c r="R591">
        <v>229.9</v>
      </c>
      <c r="S591">
        <v>9.9</v>
      </c>
      <c r="T591" t="s">
        <v>2426</v>
      </c>
      <c r="V591" t="s">
        <v>2644</v>
      </c>
      <c r="Y591" s="18">
        <v>0.85799999999999998</v>
      </c>
      <c r="Z591" s="18"/>
      <c r="AA591" s="18"/>
      <c r="AB591" s="18"/>
      <c r="AC591" s="18"/>
      <c r="AD591" s="18">
        <v>1</v>
      </c>
      <c r="AE591" s="18">
        <v>0.5</v>
      </c>
      <c r="AF591" s="18"/>
      <c r="AG591" s="18">
        <v>1</v>
      </c>
      <c r="AH591">
        <v>1</v>
      </c>
      <c r="AI591" s="18"/>
      <c r="AJ591" s="18"/>
      <c r="AK591" s="18"/>
      <c r="AL591" s="18">
        <v>0.5</v>
      </c>
      <c r="AM591" s="18"/>
      <c r="AN591" s="18"/>
      <c r="AO591" s="18"/>
      <c r="AP591" s="18"/>
      <c r="AQ591" s="18"/>
      <c r="AR591" s="18"/>
      <c r="AS591" s="18"/>
      <c r="AT591" s="18"/>
      <c r="AU591">
        <v>0</v>
      </c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>
        <v>0.93600000000000005</v>
      </c>
      <c r="BL591" s="18"/>
      <c r="BM591" s="19">
        <v>1</v>
      </c>
      <c r="BN591" s="19"/>
      <c r="BO591" s="19"/>
      <c r="BP591" s="19"/>
      <c r="BQ591" s="19"/>
      <c r="BR591" s="19">
        <v>2</v>
      </c>
      <c r="BS591" s="19">
        <v>1</v>
      </c>
      <c r="BT591" s="19"/>
      <c r="BU591" s="19">
        <v>1</v>
      </c>
      <c r="BV591" s="19">
        <v>1</v>
      </c>
      <c r="BW591" s="19"/>
      <c r="BX591" s="19"/>
      <c r="BY591" s="19"/>
      <c r="BZ591" s="19">
        <v>1</v>
      </c>
      <c r="CA591" s="19"/>
      <c r="CB591" s="19"/>
      <c r="CC591" s="19"/>
      <c r="CD591" s="19"/>
      <c r="CE591" s="19"/>
      <c r="CF591" s="19"/>
      <c r="CG591" s="19"/>
      <c r="CH591" s="19"/>
      <c r="CI591" s="19"/>
      <c r="CJ591" s="19"/>
      <c r="CK591" s="19"/>
      <c r="CL591" s="19"/>
      <c r="CM591" s="19"/>
      <c r="CN591" s="19"/>
      <c r="CO591" s="19"/>
      <c r="CP591" s="19"/>
      <c r="CQ591" s="19"/>
      <c r="CR591" s="19"/>
      <c r="CS591" s="19"/>
      <c r="CT591" s="19"/>
      <c r="CU591" s="19"/>
      <c r="CV591" s="19"/>
      <c r="CW591" s="19"/>
      <c r="CX591" s="19"/>
      <c r="CY591" s="19">
        <v>1</v>
      </c>
      <c r="CZ591" s="19"/>
      <c r="DA591" s="19"/>
      <c r="DB591" s="19"/>
      <c r="DC591" s="19"/>
      <c r="DD591" s="19"/>
      <c r="DE591" s="19"/>
      <c r="DF591" s="19"/>
      <c r="DG591" s="19"/>
      <c r="DH591" s="19"/>
      <c r="DI591" s="19"/>
      <c r="DJ591" s="19"/>
      <c r="DK591" s="19"/>
      <c r="DL591" s="19"/>
      <c r="DM591" s="19"/>
      <c r="DN591" s="19"/>
      <c r="DO591" s="19"/>
      <c r="DP591" s="19"/>
      <c r="DQ591" s="19"/>
      <c r="DR591" s="19"/>
      <c r="DS591" s="19"/>
      <c r="DT591" s="23"/>
      <c r="DU591" s="19"/>
      <c r="DV591" s="19"/>
      <c r="DW591" s="23"/>
      <c r="DX591" s="18"/>
      <c r="DY591" s="18"/>
      <c r="DZ591" s="22"/>
      <c r="EA591" s="19"/>
      <c r="EB591" s="19"/>
      <c r="EC591" s="19"/>
      <c r="ED591" s="19"/>
      <c r="EE591" s="19"/>
      <c r="EF591" s="19"/>
      <c r="EG591" s="23"/>
      <c r="EH591" s="18"/>
      <c r="EI591" s="18"/>
      <c r="EJ591" s="18"/>
      <c r="EK591" s="18"/>
      <c r="EL591" s="18"/>
      <c r="EM591" s="18"/>
      <c r="EN591" s="22"/>
      <c r="EO591" s="18"/>
      <c r="EP591" s="18"/>
      <c r="EQ591" s="18"/>
      <c r="ER591" s="18"/>
      <c r="ES591" s="18"/>
      <c r="ET591" s="18"/>
      <c r="EU591" s="22"/>
      <c r="FC591">
        <v>0.76600000000000001</v>
      </c>
      <c r="FD591">
        <v>1</v>
      </c>
      <c r="FI591" s="18"/>
      <c r="FJ591" s="18"/>
      <c r="FK591" s="18"/>
      <c r="FL591" s="18"/>
      <c r="FM591" s="18"/>
      <c r="FN591" s="18"/>
      <c r="FO591" s="18"/>
      <c r="FP591" s="18"/>
      <c r="FQ591" s="18"/>
      <c r="FR591" s="18"/>
      <c r="FS591" s="18"/>
      <c r="FT591" s="18"/>
      <c r="FU591" s="18"/>
      <c r="FV591" s="58"/>
      <c r="FW591" s="19"/>
      <c r="FX591" s="19"/>
      <c r="FY591" s="19"/>
      <c r="FZ591" s="19"/>
      <c r="GA591" s="19"/>
      <c r="GB591" s="19"/>
      <c r="GC591" s="19"/>
      <c r="GD591" s="19"/>
      <c r="GE591" s="19"/>
      <c r="GF591" s="19"/>
      <c r="GG591" s="19"/>
      <c r="GH591" s="19"/>
      <c r="GI591" s="19"/>
      <c r="GJ591" s="19"/>
      <c r="GK591" s="19"/>
      <c r="GL591" s="19"/>
      <c r="GM591" s="19"/>
      <c r="GN591" s="19"/>
      <c r="GO591" s="19"/>
      <c r="GP591" s="19"/>
      <c r="GQ591" s="19"/>
      <c r="GR591" s="19"/>
      <c r="GS591" s="19"/>
      <c r="GT591" s="19"/>
      <c r="GU591" s="19"/>
      <c r="GV591" s="19"/>
      <c r="GW591" s="19"/>
      <c r="GX591" s="19"/>
      <c r="GY591" s="19"/>
      <c r="GZ591" s="59"/>
      <c r="HA591" s="19"/>
      <c r="HB591" s="19"/>
      <c r="HC591" s="19"/>
      <c r="HD591" s="19"/>
      <c r="HE591" s="19"/>
      <c r="HF591" s="19"/>
      <c r="HG591" s="19"/>
      <c r="HH591" s="19"/>
      <c r="HI591" s="19"/>
      <c r="HJ591" s="19"/>
      <c r="HK591" s="19"/>
      <c r="HL591" s="19"/>
      <c r="HM591" s="19"/>
      <c r="HN591" s="19"/>
      <c r="HO591" s="19"/>
      <c r="HP591" s="19"/>
    </row>
    <row r="592" spans="2:224" ht="15.75" customHeight="1" thickBot="1" x14ac:dyDescent="0.3">
      <c r="B592">
        <v>389</v>
      </c>
      <c r="C592">
        <v>1</v>
      </c>
      <c r="D592" s="62">
        <v>44045</v>
      </c>
      <c r="E592" t="s">
        <v>2362</v>
      </c>
      <c r="F592">
        <v>31999927305</v>
      </c>
      <c r="G592" t="s">
        <v>2363</v>
      </c>
      <c r="H592">
        <v>43988</v>
      </c>
      <c r="I592" t="s">
        <v>2364</v>
      </c>
      <c r="J592" t="s">
        <v>20</v>
      </c>
      <c r="K592" t="s">
        <v>622</v>
      </c>
      <c r="L592" t="s">
        <v>2364</v>
      </c>
      <c r="M592" t="s">
        <v>2378</v>
      </c>
      <c r="N592" t="s">
        <v>2403</v>
      </c>
      <c r="O592" t="s">
        <v>2381</v>
      </c>
      <c r="P592" t="s">
        <v>2431</v>
      </c>
      <c r="R592">
        <v>116.31</v>
      </c>
      <c r="S592">
        <v>9.9</v>
      </c>
      <c r="T592" t="s">
        <v>2395</v>
      </c>
      <c r="U592">
        <v>10</v>
      </c>
      <c r="Y592" s="18"/>
      <c r="Z592" s="18"/>
      <c r="AA592" s="18"/>
      <c r="AB592" s="18"/>
      <c r="AC592" s="18"/>
      <c r="AD592" s="18">
        <v>0.5</v>
      </c>
      <c r="AE592" s="18">
        <v>0.5</v>
      </c>
      <c r="AF592" s="18">
        <v>2</v>
      </c>
      <c r="AG592" s="18"/>
      <c r="AH592">
        <v>1</v>
      </c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>
        <v>0</v>
      </c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9"/>
      <c r="BN592" s="19"/>
      <c r="BO592" s="19"/>
      <c r="BP592" s="19"/>
      <c r="BQ592" s="19"/>
      <c r="BR592" s="19">
        <v>1</v>
      </c>
      <c r="BS592" s="19">
        <v>1</v>
      </c>
      <c r="BT592" s="19">
        <v>2</v>
      </c>
      <c r="BU592" s="19"/>
      <c r="BV592" s="19">
        <v>1</v>
      </c>
      <c r="BW592" s="19"/>
      <c r="BX592" s="19"/>
      <c r="BY592" s="19"/>
      <c r="BZ592" s="19"/>
      <c r="CA592" s="19"/>
      <c r="CB592" s="19"/>
      <c r="CC592" s="19"/>
      <c r="CD592" s="19"/>
      <c r="CE592" s="19"/>
      <c r="CF592" s="19"/>
      <c r="CG592" s="19"/>
      <c r="CH592" s="19"/>
      <c r="CI592" s="19"/>
      <c r="CJ592" s="19"/>
      <c r="CK592" s="19"/>
      <c r="CL592" s="19"/>
      <c r="CM592" s="19"/>
      <c r="CN592" s="19"/>
      <c r="CO592" s="19"/>
      <c r="CP592" s="19"/>
      <c r="CQ592" s="19"/>
      <c r="CR592" s="19"/>
      <c r="CS592" s="19"/>
      <c r="CT592" s="19"/>
      <c r="CU592" s="19"/>
      <c r="CV592" s="19"/>
      <c r="CW592" s="19"/>
      <c r="CX592" s="19"/>
      <c r="CY592" s="19"/>
      <c r="CZ592" s="19"/>
      <c r="DA592" s="19"/>
      <c r="DB592" s="19"/>
      <c r="DC592" s="19"/>
      <c r="DD592" s="19"/>
      <c r="DE592" s="19"/>
      <c r="DF592" s="19"/>
      <c r="DG592" s="19"/>
      <c r="DH592" s="19"/>
      <c r="DI592" s="19"/>
      <c r="DJ592" s="19"/>
      <c r="DK592" s="19"/>
      <c r="DL592" s="19"/>
      <c r="DM592" s="19"/>
      <c r="DN592" s="19"/>
      <c r="DO592" s="19"/>
      <c r="DP592" s="19"/>
      <c r="DQ592" s="19"/>
      <c r="DR592" s="19"/>
      <c r="DS592" s="19"/>
      <c r="DT592" s="23"/>
      <c r="DU592" s="19"/>
      <c r="DV592" s="19"/>
      <c r="DW592" s="23"/>
      <c r="DX592" s="18"/>
      <c r="DY592" s="18"/>
      <c r="DZ592" s="22"/>
      <c r="EA592" s="19"/>
      <c r="EB592" s="19"/>
      <c r="EC592" s="19"/>
      <c r="ED592" s="19"/>
      <c r="EE592" s="19"/>
      <c r="EF592" s="19"/>
      <c r="EG592" s="23"/>
      <c r="EH592" s="18"/>
      <c r="EI592" s="18"/>
      <c r="EJ592" s="18"/>
      <c r="EK592" s="18"/>
      <c r="EL592" s="18"/>
      <c r="EM592" s="18"/>
      <c r="EN592" s="22"/>
      <c r="EO592" s="18"/>
      <c r="EP592" s="18"/>
      <c r="EQ592" s="18"/>
      <c r="ER592" s="18"/>
      <c r="ES592" s="18"/>
      <c r="ET592" s="18"/>
      <c r="EU592" s="22"/>
      <c r="FG592">
        <v>0.87</v>
      </c>
      <c r="FH592">
        <v>1</v>
      </c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  <c r="FS592" s="18"/>
      <c r="FT592" s="18"/>
      <c r="FU592" s="18"/>
      <c r="FV592" s="58"/>
      <c r="FW592" s="19"/>
      <c r="FX592" s="19"/>
      <c r="FY592" s="19"/>
      <c r="FZ592" s="19"/>
      <c r="GA592" s="19"/>
      <c r="GB592" s="19"/>
      <c r="GC592" s="19"/>
      <c r="GD592" s="19"/>
      <c r="GE592" s="19"/>
      <c r="GF592" s="19"/>
      <c r="GG592" s="19"/>
      <c r="GH592" s="19"/>
      <c r="GI592" s="19"/>
      <c r="GJ592" s="19"/>
      <c r="GK592" s="19"/>
      <c r="GL592" s="19"/>
      <c r="GM592" s="19"/>
      <c r="GN592" s="19"/>
      <c r="GO592" s="19"/>
      <c r="GP592" s="19"/>
      <c r="GQ592" s="19"/>
      <c r="GR592" s="19"/>
      <c r="GS592" s="19"/>
      <c r="GT592" s="19"/>
      <c r="GU592" s="19"/>
      <c r="GV592" s="19"/>
      <c r="GW592" s="19"/>
      <c r="GX592" s="19"/>
      <c r="GY592" s="19"/>
      <c r="GZ592" s="59"/>
      <c r="HA592" s="19"/>
      <c r="HB592" s="19"/>
      <c r="HC592" s="19"/>
      <c r="HD592" s="19"/>
      <c r="HE592" s="19"/>
      <c r="HF592" s="19"/>
      <c r="HG592" s="19"/>
      <c r="HH592" s="19"/>
      <c r="HI592" s="19"/>
      <c r="HJ592" s="19"/>
      <c r="HK592" s="19"/>
      <c r="HL592" s="19"/>
      <c r="HM592" s="19"/>
      <c r="HN592" s="19"/>
      <c r="HO592" s="19"/>
      <c r="HP592" s="19"/>
    </row>
    <row r="593" spans="2:224" ht="15.75" customHeight="1" thickBot="1" x14ac:dyDescent="0.3">
      <c r="B593">
        <v>259</v>
      </c>
      <c r="C593">
        <v>606</v>
      </c>
      <c r="D593" s="43">
        <v>44029</v>
      </c>
      <c r="E593" t="s">
        <v>663</v>
      </c>
      <c r="F593">
        <v>31987987765</v>
      </c>
      <c r="G593">
        <v>0</v>
      </c>
      <c r="H593">
        <v>0</v>
      </c>
      <c r="I593" t="s">
        <v>664</v>
      </c>
      <c r="J593" t="s">
        <v>20</v>
      </c>
      <c r="K593" t="s">
        <v>164</v>
      </c>
      <c r="L593" t="s">
        <v>664</v>
      </c>
      <c r="M593" t="s">
        <v>2378</v>
      </c>
      <c r="N593" t="s">
        <v>2379</v>
      </c>
      <c r="O593" t="s">
        <v>2381</v>
      </c>
      <c r="P593" t="s">
        <v>2622</v>
      </c>
      <c r="R593">
        <v>194.6</v>
      </c>
      <c r="S593">
        <v>9.9</v>
      </c>
      <c r="T593" t="s">
        <v>2395</v>
      </c>
      <c r="Y593" s="67">
        <v>1.07</v>
      </c>
      <c r="Z593" s="67"/>
      <c r="AA593" s="67"/>
      <c r="AB593" s="67"/>
      <c r="AC593" s="67">
        <v>0.73</v>
      </c>
      <c r="AD593" s="67">
        <v>0.5</v>
      </c>
      <c r="AE593" s="67"/>
      <c r="AF593" s="67"/>
      <c r="AG593" s="67">
        <v>1</v>
      </c>
      <c r="AH593">
        <v>1</v>
      </c>
      <c r="AI593" s="67"/>
      <c r="AJ593" s="67"/>
      <c r="AK593" s="67"/>
      <c r="AL593" s="67"/>
      <c r="AM593" s="67"/>
      <c r="AN593" s="67"/>
      <c r="AO593" s="67"/>
      <c r="AP593" s="67"/>
      <c r="AQ593" s="67"/>
      <c r="AR593" s="67"/>
      <c r="AS593" s="67"/>
      <c r="AT593" s="67"/>
      <c r="AU593">
        <v>0</v>
      </c>
      <c r="AV593" s="67"/>
      <c r="AW593" s="67"/>
      <c r="AX593" s="67"/>
      <c r="AY593" s="67"/>
      <c r="AZ593" s="67"/>
      <c r="BA593" s="67"/>
      <c r="BB593" s="67"/>
      <c r="BC593" s="67"/>
      <c r="BD593" s="67"/>
      <c r="BE593" s="67"/>
      <c r="BF593" s="67"/>
      <c r="BG593" s="67"/>
      <c r="BH593" s="67"/>
      <c r="BI593" s="67"/>
      <c r="BJ593" s="67"/>
      <c r="BK593" s="67"/>
      <c r="BL593" s="67"/>
      <c r="BM593" s="68">
        <v>1</v>
      </c>
      <c r="BN593" s="68"/>
      <c r="BO593" s="68"/>
      <c r="BP593" s="68"/>
      <c r="BQ593" s="68">
        <v>1</v>
      </c>
      <c r="BR593" s="68">
        <v>1</v>
      </c>
      <c r="BS593" s="68"/>
      <c r="BT593" s="68"/>
      <c r="BU593" s="68">
        <v>1</v>
      </c>
      <c r="BV593" s="68">
        <v>1</v>
      </c>
      <c r="BW593" s="68"/>
      <c r="BX593" s="68"/>
      <c r="BY593" s="68"/>
      <c r="BZ593" s="68"/>
      <c r="CA593" s="68"/>
      <c r="CB593" s="68"/>
      <c r="CC593" s="68"/>
      <c r="CD593" s="68"/>
      <c r="CE593" s="68"/>
      <c r="CF593" s="68"/>
      <c r="CG593" s="68"/>
      <c r="CH593" s="68"/>
      <c r="CI593" s="68"/>
      <c r="CJ593" s="68"/>
      <c r="CK593" s="68"/>
      <c r="CL593" s="68"/>
      <c r="CM593" s="68"/>
      <c r="CN593" s="68"/>
      <c r="CO593" s="68"/>
      <c r="CP593" s="68"/>
      <c r="CQ593" s="68"/>
      <c r="CR593" s="68"/>
      <c r="CS593" s="68"/>
      <c r="CT593" s="68"/>
      <c r="CU593" s="68"/>
      <c r="CV593" s="68"/>
      <c r="CW593" s="68"/>
      <c r="CX593" s="68"/>
      <c r="CY593" s="68"/>
      <c r="CZ593" s="68"/>
      <c r="DA593" s="68"/>
      <c r="DB593" s="68"/>
      <c r="DC593" s="68"/>
      <c r="DD593" s="68"/>
      <c r="DE593" s="68">
        <v>1</v>
      </c>
      <c r="DF593" s="68"/>
      <c r="DG593" s="68"/>
      <c r="DH593" s="68"/>
      <c r="DI593" s="68"/>
      <c r="DJ593" s="68"/>
      <c r="DK593" s="68"/>
      <c r="DL593" s="68"/>
      <c r="DM593" s="68"/>
      <c r="DN593" s="68"/>
      <c r="DO593" s="68"/>
      <c r="DP593" s="68"/>
      <c r="DQ593" s="68"/>
      <c r="DR593" s="68"/>
      <c r="DS593" s="68"/>
      <c r="DT593" s="69"/>
      <c r="DU593" s="68"/>
      <c r="DV593" s="68"/>
      <c r="DW593" s="69"/>
      <c r="DX593" s="67"/>
      <c r="DY593" s="67"/>
      <c r="DZ593" s="70"/>
      <c r="EA593" s="68"/>
      <c r="EB593" s="68"/>
      <c r="EC593" s="68"/>
      <c r="ED593" s="68"/>
      <c r="EE593" s="68"/>
      <c r="EF593" s="68"/>
      <c r="EG593" s="69"/>
      <c r="EH593" s="67"/>
      <c r="EI593" s="67"/>
      <c r="EJ593" s="67"/>
      <c r="EK593" s="67"/>
      <c r="EL593" s="67"/>
      <c r="EM593" s="67"/>
      <c r="EN593" s="70"/>
      <c r="EO593" s="67"/>
      <c r="EP593" s="67"/>
      <c r="EQ593" s="67"/>
      <c r="ER593" s="67"/>
      <c r="ES593" s="67"/>
      <c r="ET593" s="67"/>
      <c r="EU593" s="70"/>
      <c r="EV593">
        <v>5</v>
      </c>
      <c r="EW593" t="s">
        <v>2670</v>
      </c>
      <c r="EZ593">
        <v>1</v>
      </c>
      <c r="FA593">
        <v>2</v>
      </c>
      <c r="FG593">
        <v>0.97</v>
      </c>
      <c r="FH593">
        <v>1</v>
      </c>
      <c r="FI593" s="67"/>
      <c r="FJ593" s="67"/>
      <c r="FK593" s="67"/>
      <c r="FL593" s="67"/>
      <c r="FM593" s="67"/>
      <c r="FN593" s="67"/>
      <c r="FO593" s="67"/>
      <c r="FP593" s="67"/>
      <c r="FQ593" s="67"/>
      <c r="FR593" s="67"/>
      <c r="FS593" s="67"/>
      <c r="FT593" s="67"/>
      <c r="FU593" s="67"/>
      <c r="FV593" s="8"/>
      <c r="FW593" s="68"/>
      <c r="FX593" s="68"/>
      <c r="FY593" s="68"/>
      <c r="FZ593" s="68"/>
      <c r="GA593" s="68"/>
      <c r="GB593" s="68"/>
      <c r="GC593" s="68"/>
      <c r="GD593" s="68"/>
      <c r="GE593" s="68"/>
      <c r="GF593" s="68"/>
      <c r="GG593" s="68"/>
      <c r="GH593" s="68"/>
      <c r="GI593" s="68"/>
      <c r="GJ593" s="68"/>
      <c r="GK593" s="68"/>
      <c r="GL593" s="68"/>
      <c r="GM593" s="68"/>
      <c r="GN593" s="68"/>
      <c r="GO593" s="68"/>
      <c r="GP593" s="68"/>
      <c r="GQ593" s="68"/>
      <c r="GR593" s="68"/>
      <c r="GS593" s="68"/>
      <c r="GT593" s="68"/>
      <c r="GU593" s="68"/>
      <c r="GV593" s="68"/>
      <c r="GW593" s="68"/>
      <c r="GX593" s="68"/>
      <c r="GY593" s="68"/>
      <c r="GZ593" s="9"/>
      <c r="HA593" s="68"/>
      <c r="HB593" s="68"/>
      <c r="HC593" s="68"/>
      <c r="HD593" s="68"/>
      <c r="HE593" s="68"/>
      <c r="HF593" s="68"/>
      <c r="HG593" s="68"/>
      <c r="HH593" s="68"/>
      <c r="HI593" s="68"/>
      <c r="HJ593" s="68"/>
      <c r="HK593" s="68"/>
      <c r="HL593" s="68"/>
      <c r="HM593" s="68"/>
      <c r="HN593" s="68"/>
      <c r="HO593" s="68"/>
      <c r="HP593" s="68"/>
    </row>
    <row r="594" spans="2:224" ht="15.75" customHeight="1" thickBot="1" x14ac:dyDescent="0.3">
      <c r="B594">
        <v>223</v>
      </c>
      <c r="C594">
        <v>109</v>
      </c>
      <c r="D594" s="43">
        <v>44023</v>
      </c>
      <c r="E594" t="s">
        <v>2084</v>
      </c>
      <c r="F594">
        <v>31987263555</v>
      </c>
      <c r="G594" t="s">
        <v>2085</v>
      </c>
      <c r="H594">
        <v>44048</v>
      </c>
      <c r="I594" t="s">
        <v>2086</v>
      </c>
      <c r="J594" t="s">
        <v>26</v>
      </c>
      <c r="K594" t="s">
        <v>2087</v>
      </c>
      <c r="L594" t="s">
        <v>2086</v>
      </c>
      <c r="M594" t="s">
        <v>2378</v>
      </c>
      <c r="N594" t="s">
        <v>2379</v>
      </c>
      <c r="O594" t="s">
        <v>2381</v>
      </c>
      <c r="P594" t="s">
        <v>2483</v>
      </c>
      <c r="R594">
        <v>100</v>
      </c>
      <c r="S594">
        <v>9.9</v>
      </c>
      <c r="T594" t="s">
        <v>2395</v>
      </c>
      <c r="Y594" s="67"/>
      <c r="Z594" s="67"/>
      <c r="AA594" s="67"/>
      <c r="AB594" s="67"/>
      <c r="AC594" s="67"/>
      <c r="AD594" s="67"/>
      <c r="AE594" s="67"/>
      <c r="AF594" s="67"/>
      <c r="AG594" s="67"/>
      <c r="AH594">
        <v>0</v>
      </c>
      <c r="AI594" s="67"/>
      <c r="AJ594" s="67"/>
      <c r="AK594" s="67"/>
      <c r="AL594" s="67"/>
      <c r="AM594" s="67"/>
      <c r="AN594" s="67"/>
      <c r="AO594" s="67"/>
      <c r="AP594" s="67"/>
      <c r="AQ594" s="67"/>
      <c r="AR594" s="67"/>
      <c r="AS594" s="67"/>
      <c r="AT594" s="67"/>
      <c r="AU594">
        <v>0</v>
      </c>
      <c r="AV594" s="67"/>
      <c r="AW594" s="67"/>
      <c r="AX594" s="67"/>
      <c r="AY594" s="67"/>
      <c r="AZ594" s="67"/>
      <c r="BA594" s="67"/>
      <c r="BB594" s="67"/>
      <c r="BC594" s="67"/>
      <c r="BD594" s="67"/>
      <c r="BE594" s="67"/>
      <c r="BF594" s="67"/>
      <c r="BG594" s="67">
        <v>1.5</v>
      </c>
      <c r="BH594" s="67"/>
      <c r="BI594" s="67"/>
      <c r="BJ594" s="67"/>
      <c r="BK594" s="67"/>
      <c r="BL594" s="67"/>
      <c r="BM594" s="68"/>
      <c r="BN594" s="68"/>
      <c r="BO594" s="68"/>
      <c r="BP594" s="68"/>
      <c r="BQ594" s="68"/>
      <c r="BR594" s="68"/>
      <c r="BS594" s="68"/>
      <c r="BT594" s="68"/>
      <c r="BU594" s="68"/>
      <c r="BV594" s="68"/>
      <c r="BW594" s="68"/>
      <c r="BX594" s="68"/>
      <c r="BY594" s="68"/>
      <c r="BZ594" s="68"/>
      <c r="CA594" s="68"/>
      <c r="CB594" s="68"/>
      <c r="CC594" s="68"/>
      <c r="CD594" s="68"/>
      <c r="CE594" s="68"/>
      <c r="CF594" s="68"/>
      <c r="CG594" s="68"/>
      <c r="CH594" s="68"/>
      <c r="CI594" s="68"/>
      <c r="CJ594" s="68"/>
      <c r="CK594" s="68"/>
      <c r="CL594" s="68"/>
      <c r="CM594" s="68"/>
      <c r="CN594" s="68"/>
      <c r="CO594" s="68"/>
      <c r="CP594" s="68"/>
      <c r="CQ594" s="68"/>
      <c r="CR594" s="68"/>
      <c r="CS594" s="68"/>
      <c r="CT594" s="68"/>
      <c r="CU594" s="68">
        <v>1.5</v>
      </c>
      <c r="CV594" s="68"/>
      <c r="CW594" s="68"/>
      <c r="CX594" s="68"/>
      <c r="CY594" s="68"/>
      <c r="CZ594" s="68"/>
      <c r="DA594" s="68"/>
      <c r="DB594" s="68"/>
      <c r="DC594" s="68"/>
      <c r="DD594" s="68"/>
      <c r="DE594" s="68"/>
      <c r="DF594" s="68"/>
      <c r="DG594" s="68"/>
      <c r="DH594" s="68"/>
      <c r="DI594" s="68"/>
      <c r="DJ594" s="68"/>
      <c r="DK594" s="68"/>
      <c r="DL594" s="68"/>
      <c r="DM594" s="68"/>
      <c r="DN594" s="68"/>
      <c r="DO594" s="68"/>
      <c r="DP594" s="68"/>
      <c r="DQ594" s="68"/>
      <c r="DR594" s="68"/>
      <c r="DS594" s="68"/>
      <c r="DT594" s="69"/>
      <c r="DU594" s="68"/>
      <c r="DV594" s="68"/>
      <c r="DW594" s="69"/>
      <c r="DX594" s="67"/>
      <c r="DY594" s="67"/>
      <c r="DZ594" s="70"/>
      <c r="EA594" s="68"/>
      <c r="EB594" s="68"/>
      <c r="EC594" s="68"/>
      <c r="ED594" s="68"/>
      <c r="EE594" s="68"/>
      <c r="EF594" s="68"/>
      <c r="EG594" s="69"/>
      <c r="EH594" s="67"/>
      <c r="EI594" s="67"/>
      <c r="EJ594" s="67"/>
      <c r="EK594" s="67"/>
      <c r="EL594" s="67"/>
      <c r="EM594" s="67"/>
      <c r="EN594" s="70"/>
      <c r="EO594" s="67"/>
      <c r="EP594" s="67"/>
      <c r="EQ594" s="67"/>
      <c r="ER594" s="67"/>
      <c r="ES594" s="67"/>
      <c r="ET594" s="67"/>
      <c r="EU594" s="70"/>
      <c r="FI594" s="67"/>
      <c r="FJ594" s="67"/>
      <c r="FK594" s="67"/>
      <c r="FL594" s="67"/>
      <c r="FM594" s="67"/>
      <c r="FN594" s="67"/>
      <c r="FO594" s="67"/>
      <c r="FP594" s="67"/>
      <c r="FQ594" s="67"/>
      <c r="FR594" s="67"/>
      <c r="FS594" s="67"/>
      <c r="FT594" s="67"/>
      <c r="FU594" s="67"/>
      <c r="FV594" s="8"/>
      <c r="FW594" s="68"/>
      <c r="FX594" s="68"/>
      <c r="FY594" s="68"/>
      <c r="FZ594" s="68"/>
      <c r="GA594" s="68"/>
      <c r="GB594" s="68"/>
      <c r="GC594" s="68"/>
      <c r="GD594" s="68"/>
      <c r="GE594" s="68"/>
      <c r="GF594" s="68"/>
      <c r="GG594" s="68"/>
      <c r="GH594" s="68"/>
      <c r="GI594" s="68"/>
      <c r="GJ594" s="68"/>
      <c r="GK594" s="68"/>
      <c r="GL594" s="68"/>
      <c r="GM594" s="68"/>
      <c r="GN594" s="68"/>
      <c r="GO594" s="68"/>
      <c r="GP594" s="68"/>
      <c r="GQ594" s="68"/>
      <c r="GR594" s="68"/>
      <c r="GS594" s="68"/>
      <c r="GT594" s="68"/>
      <c r="GU594" s="68"/>
      <c r="GV594" s="68"/>
      <c r="GW594" s="68"/>
      <c r="GX594" s="68"/>
      <c r="GY594" s="68"/>
      <c r="GZ594" s="9"/>
      <c r="HA594" s="68"/>
      <c r="HB594" s="68"/>
      <c r="HC594" s="68"/>
      <c r="HD594" s="68"/>
      <c r="HE594" s="68"/>
      <c r="HF594" s="68"/>
      <c r="HG594" s="68"/>
      <c r="HH594" s="68"/>
      <c r="HI594" s="68"/>
      <c r="HJ594" s="68"/>
      <c r="HK594" s="68"/>
      <c r="HL594" s="68"/>
      <c r="HM594" s="68"/>
      <c r="HN594" s="68"/>
      <c r="HO594" s="68"/>
      <c r="HP594" s="68"/>
    </row>
    <row r="595" spans="2:224" ht="15.75" customHeight="1" thickBot="1" x14ac:dyDescent="0.3">
      <c r="B595">
        <v>172</v>
      </c>
      <c r="C595">
        <v>622</v>
      </c>
      <c r="D595" s="43">
        <v>44015</v>
      </c>
      <c r="E595" t="s">
        <v>628</v>
      </c>
      <c r="F595">
        <v>31999779299</v>
      </c>
      <c r="G595">
        <v>0</v>
      </c>
      <c r="H595">
        <v>0</v>
      </c>
      <c r="I595" t="s">
        <v>629</v>
      </c>
      <c r="J595" t="s">
        <v>20</v>
      </c>
      <c r="K595" t="s">
        <v>104</v>
      </c>
      <c r="L595" t="s">
        <v>629</v>
      </c>
      <c r="M595" t="s">
        <v>2378</v>
      </c>
      <c r="N595" t="s">
        <v>617</v>
      </c>
      <c r="O595" t="s">
        <v>2381</v>
      </c>
      <c r="P595" t="s">
        <v>2431</v>
      </c>
      <c r="R595">
        <v>222.7</v>
      </c>
      <c r="S595">
        <v>9.9</v>
      </c>
      <c r="T595" t="s">
        <v>2420</v>
      </c>
      <c r="V595" t="s">
        <v>2644</v>
      </c>
      <c r="Y595" s="67">
        <v>1.6</v>
      </c>
      <c r="Z595" s="67"/>
      <c r="AA595" s="67"/>
      <c r="AB595" s="67"/>
      <c r="AC595" s="67"/>
      <c r="AD595" s="67"/>
      <c r="AE595" s="67"/>
      <c r="AF595" s="67"/>
      <c r="AG595" s="67"/>
      <c r="AH595">
        <v>2</v>
      </c>
      <c r="AI595" s="67"/>
      <c r="AJ595" s="67"/>
      <c r="AK595" s="67"/>
      <c r="AL595" s="67">
        <v>0.5</v>
      </c>
      <c r="AM595" s="67"/>
      <c r="AN595" s="67"/>
      <c r="AO595" s="67"/>
      <c r="AP595" s="67"/>
      <c r="AQ595" s="67"/>
      <c r="AR595" s="67"/>
      <c r="AS595" s="67"/>
      <c r="AT595" s="67"/>
      <c r="AU595">
        <v>0</v>
      </c>
      <c r="AV595" s="67">
        <v>1.1000000000000001</v>
      </c>
      <c r="AW595" s="67"/>
      <c r="AX595" s="67"/>
      <c r="AY595" s="67"/>
      <c r="AZ595" s="67"/>
      <c r="BA595" s="67"/>
      <c r="BB595" s="67"/>
      <c r="BC595" s="67"/>
      <c r="BD595" s="67"/>
      <c r="BE595" s="67"/>
      <c r="BF595" s="67"/>
      <c r="BG595" s="67"/>
      <c r="BH595" s="67"/>
      <c r="BI595" s="67"/>
      <c r="BJ595" s="67"/>
      <c r="BK595" s="67"/>
      <c r="BL595" s="67"/>
      <c r="BM595" s="68">
        <v>2</v>
      </c>
      <c r="BN595" s="68"/>
      <c r="BO595" s="68"/>
      <c r="BP595" s="68"/>
      <c r="BQ595" s="68"/>
      <c r="BR595" s="68"/>
      <c r="BS595" s="68"/>
      <c r="BT595" s="68"/>
      <c r="BU595" s="68"/>
      <c r="BV595" s="68">
        <v>2</v>
      </c>
      <c r="BW595" s="68"/>
      <c r="BX595" s="68"/>
      <c r="BY595" s="68"/>
      <c r="BZ595" s="68">
        <v>1</v>
      </c>
      <c r="CA595" s="68"/>
      <c r="CB595" s="68"/>
      <c r="CC595" s="68"/>
      <c r="CD595" s="68"/>
      <c r="CE595" s="68"/>
      <c r="CF595" s="68"/>
      <c r="CG595" s="68"/>
      <c r="CH595" s="68"/>
      <c r="CI595" s="68"/>
      <c r="CJ595" s="68">
        <v>1</v>
      </c>
      <c r="CK595" s="68"/>
      <c r="CL595" s="68"/>
      <c r="CM595" s="68"/>
      <c r="CN595" s="68"/>
      <c r="CO595" s="68"/>
      <c r="CP595" s="68"/>
      <c r="CQ595" s="68"/>
      <c r="CR595" s="68"/>
      <c r="CS595" s="68"/>
      <c r="CT595" s="68"/>
      <c r="CU595" s="68"/>
      <c r="CV595" s="68"/>
      <c r="CW595" s="68"/>
      <c r="CX595" s="68"/>
      <c r="CY595" s="68"/>
      <c r="CZ595" s="68"/>
      <c r="DA595" s="68"/>
      <c r="DB595" s="68"/>
      <c r="DC595" s="68"/>
      <c r="DD595" s="68"/>
      <c r="DE595" s="68"/>
      <c r="DF595" s="68"/>
      <c r="DG595" s="68"/>
      <c r="DH595" s="68"/>
      <c r="DI595" s="68"/>
      <c r="DJ595" s="68"/>
      <c r="DK595" s="68"/>
      <c r="DL595" s="68"/>
      <c r="DM595" s="68"/>
      <c r="DN595" s="68"/>
      <c r="DO595" s="68"/>
      <c r="DP595" s="68"/>
      <c r="DQ595" s="68"/>
      <c r="DR595" s="68"/>
      <c r="DS595" s="68"/>
      <c r="DT595" s="69"/>
      <c r="DU595" s="68"/>
      <c r="DV595" s="68"/>
      <c r="DW595" s="69"/>
      <c r="DX595" s="67"/>
      <c r="DY595" s="67"/>
      <c r="DZ595" s="70"/>
      <c r="EA595" s="68"/>
      <c r="EB595" s="68"/>
      <c r="EC595" s="68"/>
      <c r="ED595" s="68"/>
      <c r="EE595" s="68"/>
      <c r="EF595" s="68"/>
      <c r="EG595" s="69"/>
      <c r="EH595" s="67"/>
      <c r="EI595" s="67"/>
      <c r="EJ595" s="67"/>
      <c r="EK595" s="67"/>
      <c r="EL595" s="67"/>
      <c r="EM595" s="67"/>
      <c r="EN595" s="70"/>
      <c r="EO595" s="67"/>
      <c r="EP595" s="67"/>
      <c r="EQ595" s="67"/>
      <c r="ER595" s="67"/>
      <c r="ES595" s="67"/>
      <c r="ET595" s="67"/>
      <c r="EU595" s="70"/>
      <c r="FI595" s="67"/>
      <c r="FJ595" s="67"/>
      <c r="FK595" s="67"/>
      <c r="FL595" s="67"/>
      <c r="FM595" s="67"/>
      <c r="FN595" s="67"/>
      <c r="FO595" s="67"/>
      <c r="FP595" s="67"/>
      <c r="FQ595" s="67"/>
      <c r="FR595" s="67"/>
      <c r="FS595" s="67"/>
      <c r="FT595" s="67"/>
      <c r="FU595" s="67"/>
      <c r="FV595" s="8"/>
      <c r="FW595" s="68"/>
      <c r="FX595" s="68"/>
      <c r="FY595" s="68"/>
      <c r="FZ595" s="68"/>
      <c r="GA595" s="68"/>
      <c r="GB595" s="68"/>
      <c r="GC595" s="68"/>
      <c r="GD595" s="68"/>
      <c r="GE595" s="68"/>
      <c r="GF595" s="68"/>
      <c r="GG595" s="68"/>
      <c r="GH595" s="68"/>
      <c r="GI595" s="68"/>
      <c r="GJ595" s="68"/>
      <c r="GK595" s="68"/>
      <c r="GL595" s="68"/>
      <c r="GM595" s="68"/>
      <c r="GN595" s="68"/>
      <c r="GO595" s="68"/>
      <c r="GP595" s="68"/>
      <c r="GQ595" s="68"/>
      <c r="GR595" s="68"/>
      <c r="GS595" s="68"/>
      <c r="GT595" s="68"/>
      <c r="GU595" s="68"/>
      <c r="GV595" s="68"/>
      <c r="GW595" s="68"/>
      <c r="GX595" s="68"/>
      <c r="GY595" s="68"/>
      <c r="GZ595" s="9"/>
      <c r="HA595" s="68"/>
      <c r="HB595" s="68"/>
      <c r="HC595" s="68"/>
      <c r="HD595" s="68"/>
      <c r="HE595" s="68"/>
      <c r="HF595" s="68"/>
      <c r="HG595" s="68"/>
      <c r="HH595" s="68"/>
      <c r="HI595" s="68"/>
      <c r="HJ595" s="68"/>
      <c r="HK595" s="68"/>
      <c r="HL595" s="68"/>
      <c r="HM595" s="68"/>
      <c r="HN595" s="68"/>
      <c r="HO595" s="68"/>
      <c r="HP595" s="68"/>
    </row>
    <row r="596" spans="2:224" ht="15.75" customHeight="1" thickBot="1" x14ac:dyDescent="0.3">
      <c r="B596">
        <v>142</v>
      </c>
      <c r="C596">
        <v>611</v>
      </c>
      <c r="D596" s="43">
        <v>44010</v>
      </c>
      <c r="E596" t="s">
        <v>653</v>
      </c>
      <c r="F596">
        <v>31997977996</v>
      </c>
      <c r="G596">
        <v>0</v>
      </c>
      <c r="H596">
        <v>0</v>
      </c>
      <c r="I596" t="s">
        <v>654</v>
      </c>
      <c r="J596" t="s">
        <v>20</v>
      </c>
      <c r="K596" t="s">
        <v>90</v>
      </c>
      <c r="L596" t="s">
        <v>654</v>
      </c>
      <c r="M596" t="s">
        <v>2378</v>
      </c>
      <c r="N596" t="s">
        <v>2379</v>
      </c>
      <c r="O596" t="s">
        <v>2381</v>
      </c>
      <c r="P596" t="s">
        <v>2431</v>
      </c>
      <c r="R596">
        <v>79.599999999999994</v>
      </c>
      <c r="S596">
        <v>9.9</v>
      </c>
      <c r="T596" t="s">
        <v>2420</v>
      </c>
      <c r="Y596" s="67"/>
      <c r="Z596" s="67"/>
      <c r="AA596" s="67"/>
      <c r="AB596" s="67"/>
      <c r="AC596" s="67"/>
      <c r="AD596" s="67">
        <v>1</v>
      </c>
      <c r="AE596" s="67"/>
      <c r="AF596" s="67"/>
      <c r="AG596" s="67">
        <v>1</v>
      </c>
      <c r="AH596">
        <v>1</v>
      </c>
      <c r="AI596" s="67"/>
      <c r="AJ596" s="67"/>
      <c r="AK596" s="67"/>
      <c r="AL596" s="67"/>
      <c r="AM596" s="67"/>
      <c r="AN596" s="67"/>
      <c r="AO596" s="67"/>
      <c r="AP596" s="67"/>
      <c r="AQ596" s="67"/>
      <c r="AR596" s="67"/>
      <c r="AS596" s="67"/>
      <c r="AT596" s="67"/>
      <c r="AU596">
        <v>0</v>
      </c>
      <c r="AV596" s="67"/>
      <c r="AW596" s="67"/>
      <c r="AX596" s="67"/>
      <c r="AY596" s="67"/>
      <c r="AZ596" s="67"/>
      <c r="BA596" s="67"/>
      <c r="BB596" s="67"/>
      <c r="BC596" s="67"/>
      <c r="BD596" s="67"/>
      <c r="BE596" s="67"/>
      <c r="BF596" s="67"/>
      <c r="BG596" s="67"/>
      <c r="BH596" s="67"/>
      <c r="BI596" s="67"/>
      <c r="BJ596" s="67"/>
      <c r="BK596" s="67"/>
      <c r="BL596" s="67"/>
      <c r="BM596" s="68"/>
      <c r="BN596" s="68"/>
      <c r="BO596" s="68"/>
      <c r="BP596" s="68"/>
      <c r="BQ596" s="68"/>
      <c r="BR596" s="68">
        <v>2</v>
      </c>
      <c r="BS596" s="68"/>
      <c r="BT596" s="68"/>
      <c r="BU596" s="68">
        <v>1</v>
      </c>
      <c r="BV596" s="68">
        <v>1</v>
      </c>
      <c r="BW596" s="68"/>
      <c r="BX596" s="68"/>
      <c r="BY596" s="68"/>
      <c r="BZ596" s="68"/>
      <c r="CA596" s="68"/>
      <c r="CB596" s="68"/>
      <c r="CC596" s="68"/>
      <c r="CD596" s="68"/>
      <c r="CE596" s="68"/>
      <c r="CF596" s="68"/>
      <c r="CG596" s="68"/>
      <c r="CH596" s="68"/>
      <c r="CI596" s="68"/>
      <c r="CJ596" s="68"/>
      <c r="CK596" s="68"/>
      <c r="CL596" s="68"/>
      <c r="CM596" s="68"/>
      <c r="CN596" s="68"/>
      <c r="CO596" s="68"/>
      <c r="CP596" s="68"/>
      <c r="CQ596" s="68"/>
      <c r="CR596" s="68"/>
      <c r="CS596" s="68"/>
      <c r="CT596" s="68"/>
      <c r="CU596" s="68"/>
      <c r="CV596" s="68"/>
      <c r="CW596" s="68"/>
      <c r="CX596" s="68"/>
      <c r="CY596" s="68"/>
      <c r="CZ596" s="68"/>
      <c r="DA596" s="68"/>
      <c r="DB596" s="68"/>
      <c r="DC596" s="68"/>
      <c r="DD596" s="68"/>
      <c r="DE596" s="68"/>
      <c r="DF596" s="68"/>
      <c r="DG596" s="68"/>
      <c r="DH596" s="68"/>
      <c r="DI596" s="68"/>
      <c r="DJ596" s="68"/>
      <c r="DK596" s="68"/>
      <c r="DL596" s="68"/>
      <c r="DM596" s="68"/>
      <c r="DN596" s="68"/>
      <c r="DO596" s="68"/>
      <c r="DP596" s="68"/>
      <c r="DQ596" s="68"/>
      <c r="DR596" s="68"/>
      <c r="DS596" s="68"/>
      <c r="DT596" s="69"/>
      <c r="DU596" s="68"/>
      <c r="DV596" s="68"/>
      <c r="DW596" s="69"/>
      <c r="DX596" s="67"/>
      <c r="DY596" s="67"/>
      <c r="DZ596" s="70"/>
      <c r="EA596" s="68"/>
      <c r="EB596" s="68"/>
      <c r="EC596" s="68"/>
      <c r="ED596" s="68"/>
      <c r="EE596" s="68"/>
      <c r="EF596" s="68"/>
      <c r="EG596" s="69"/>
      <c r="EH596" s="67"/>
      <c r="EI596" s="67"/>
      <c r="EJ596" s="67"/>
      <c r="EK596" s="67"/>
      <c r="EL596" s="67"/>
      <c r="EM596" s="67"/>
      <c r="EN596" s="70"/>
      <c r="EO596" s="67"/>
      <c r="EP596" s="67"/>
      <c r="EQ596" s="67"/>
      <c r="ER596" s="67"/>
      <c r="ES596" s="67"/>
      <c r="ET596" s="67"/>
      <c r="EU596" s="70"/>
      <c r="FI596" s="67"/>
      <c r="FJ596" s="67"/>
      <c r="FK596" s="67"/>
      <c r="FL596" s="67"/>
      <c r="FM596" s="67"/>
      <c r="FN596" s="67"/>
      <c r="FO596" s="67"/>
      <c r="FP596" s="67"/>
      <c r="FQ596" s="67"/>
      <c r="FR596" s="67"/>
      <c r="FS596" s="67"/>
      <c r="FT596" s="67"/>
      <c r="FU596" s="67"/>
      <c r="FV596" s="8"/>
      <c r="FW596" s="68"/>
      <c r="FX596" s="68"/>
      <c r="FY596" s="68"/>
      <c r="FZ596" s="68"/>
      <c r="GA596" s="68"/>
      <c r="GB596" s="68"/>
      <c r="GC596" s="68"/>
      <c r="GD596" s="68"/>
      <c r="GE596" s="68"/>
      <c r="GF596" s="68"/>
      <c r="GG596" s="68"/>
      <c r="GH596" s="68"/>
      <c r="GI596" s="68"/>
      <c r="GJ596" s="68"/>
      <c r="GK596" s="68"/>
      <c r="GL596" s="68"/>
      <c r="GM596" s="68"/>
      <c r="GN596" s="68"/>
      <c r="GO596" s="68"/>
      <c r="GP596" s="68"/>
      <c r="GQ596" s="68"/>
      <c r="GR596" s="68"/>
      <c r="GS596" s="68"/>
      <c r="GT596" s="68"/>
      <c r="GU596" s="68"/>
      <c r="GV596" s="68"/>
      <c r="GW596" s="68"/>
      <c r="GX596" s="68"/>
      <c r="GY596" s="68"/>
      <c r="GZ596" s="9"/>
      <c r="HA596" s="68"/>
      <c r="HB596" s="68"/>
      <c r="HC596" s="68"/>
      <c r="HD596" s="68"/>
      <c r="HE596" s="68"/>
      <c r="HF596" s="68"/>
      <c r="HG596" s="68"/>
      <c r="HH596" s="68"/>
      <c r="HI596" s="68"/>
      <c r="HJ596" s="68"/>
      <c r="HK596" s="68"/>
      <c r="HL596" s="68"/>
      <c r="HM596" s="68"/>
      <c r="HN596" s="68"/>
      <c r="HO596" s="68"/>
      <c r="HP596" s="68"/>
    </row>
    <row r="597" spans="2:224" ht="15.75" customHeight="1" thickBot="1" x14ac:dyDescent="0.3">
      <c r="B597">
        <v>120</v>
      </c>
      <c r="C597">
        <v>600</v>
      </c>
      <c r="D597" s="43">
        <v>44008</v>
      </c>
      <c r="E597" t="s">
        <v>680</v>
      </c>
      <c r="F597">
        <v>31984486976</v>
      </c>
      <c r="G597" t="s">
        <v>681</v>
      </c>
      <c r="H597">
        <v>0</v>
      </c>
      <c r="I597" t="s">
        <v>682</v>
      </c>
      <c r="J597" t="s">
        <v>20</v>
      </c>
      <c r="K597" t="s">
        <v>104</v>
      </c>
      <c r="L597" t="s">
        <v>682</v>
      </c>
      <c r="M597" t="s">
        <v>2378</v>
      </c>
      <c r="N597" t="s">
        <v>2379</v>
      </c>
      <c r="O597" t="s">
        <v>2381</v>
      </c>
      <c r="P597" t="s">
        <v>2431</v>
      </c>
      <c r="R597">
        <v>275.79000000000002</v>
      </c>
      <c r="S597">
        <v>9.9</v>
      </c>
      <c r="T597" t="s">
        <v>2669</v>
      </c>
      <c r="Y597" s="67">
        <v>1.1499999999999999</v>
      </c>
      <c r="Z597" s="67"/>
      <c r="AA597" s="67"/>
      <c r="AB597" s="67"/>
      <c r="AC597" s="67"/>
      <c r="AD597" s="67">
        <v>0.5</v>
      </c>
      <c r="AE597" s="67">
        <v>0.5</v>
      </c>
      <c r="AF597" s="67"/>
      <c r="AG597" s="67">
        <v>1</v>
      </c>
      <c r="AH597">
        <v>1</v>
      </c>
      <c r="AI597" s="67"/>
      <c r="AJ597" s="67"/>
      <c r="AK597" s="67"/>
      <c r="AL597" s="67"/>
      <c r="AM597" s="67"/>
      <c r="AN597" s="67"/>
      <c r="AO597" s="67"/>
      <c r="AP597" s="67"/>
      <c r="AQ597" s="67"/>
      <c r="AR597" s="67"/>
      <c r="AS597" s="67"/>
      <c r="AT597" s="67"/>
      <c r="AU597">
        <v>0</v>
      </c>
      <c r="AV597" s="67"/>
      <c r="AW597" s="67">
        <v>0.69</v>
      </c>
      <c r="AX597" s="67"/>
      <c r="AY597" s="67"/>
      <c r="AZ597" s="67">
        <v>0.65</v>
      </c>
      <c r="BA597" s="67"/>
      <c r="BB597" s="67"/>
      <c r="BC597" s="67"/>
      <c r="BD597" s="67"/>
      <c r="BE597" s="67"/>
      <c r="BF597" s="67"/>
      <c r="BG597" s="67"/>
      <c r="BH597" s="67"/>
      <c r="BI597" s="67"/>
      <c r="BJ597" s="67"/>
      <c r="BK597" s="67"/>
      <c r="BL597" s="67"/>
      <c r="BM597" s="68">
        <v>1</v>
      </c>
      <c r="BN597" s="68"/>
      <c r="BO597" s="68"/>
      <c r="BP597" s="68"/>
      <c r="BQ597" s="68"/>
      <c r="BR597" s="68">
        <v>1</v>
      </c>
      <c r="BS597" s="68">
        <v>1</v>
      </c>
      <c r="BT597" s="68"/>
      <c r="BU597" s="68">
        <v>1</v>
      </c>
      <c r="BV597" s="68">
        <v>1</v>
      </c>
      <c r="BW597" s="68"/>
      <c r="BX597" s="68"/>
      <c r="BY597" s="68"/>
      <c r="BZ597" s="68"/>
      <c r="CA597" s="68"/>
      <c r="CB597" s="68"/>
      <c r="CC597" s="68"/>
      <c r="CD597" s="68"/>
      <c r="CE597" s="68"/>
      <c r="CF597" s="68"/>
      <c r="CG597" s="68"/>
      <c r="CH597" s="68"/>
      <c r="CI597" s="68"/>
      <c r="CJ597" s="68"/>
      <c r="CK597" s="68">
        <v>1</v>
      </c>
      <c r="CL597" s="68"/>
      <c r="CM597" s="68"/>
      <c r="CN597" s="68">
        <v>1</v>
      </c>
      <c r="CO597" s="68"/>
      <c r="CP597" s="68"/>
      <c r="CQ597" s="68"/>
      <c r="CR597" s="68"/>
      <c r="CS597" s="68"/>
      <c r="CT597" s="68"/>
      <c r="CU597" s="68"/>
      <c r="CV597" s="68"/>
      <c r="CW597" s="68"/>
      <c r="CX597" s="68"/>
      <c r="CY597" s="68"/>
      <c r="CZ597" s="68"/>
      <c r="DA597" s="68"/>
      <c r="DB597" s="68"/>
      <c r="DC597" s="68"/>
      <c r="DD597" s="68"/>
      <c r="DE597" s="68"/>
      <c r="DF597" s="68"/>
      <c r="DG597" s="68"/>
      <c r="DH597" s="68"/>
      <c r="DI597" s="68"/>
      <c r="DJ597" s="68"/>
      <c r="DK597" s="68"/>
      <c r="DL597" s="68"/>
      <c r="DM597" s="68"/>
      <c r="DN597" s="68"/>
      <c r="DO597" s="68"/>
      <c r="DP597" s="68"/>
      <c r="DQ597" s="68"/>
      <c r="DR597" s="68"/>
      <c r="DS597" s="68"/>
      <c r="DT597" s="69"/>
      <c r="DU597" s="68">
        <v>9</v>
      </c>
      <c r="DV597" s="68"/>
      <c r="DW597" s="69"/>
      <c r="DX597" s="67"/>
      <c r="DY597" s="67"/>
      <c r="DZ597" s="70"/>
      <c r="EA597" s="68"/>
      <c r="EB597" s="68"/>
      <c r="EC597" s="68"/>
      <c r="ED597" s="68"/>
      <c r="EE597" s="68"/>
      <c r="EF597" s="68"/>
      <c r="EG597" s="69"/>
      <c r="EH597" s="67"/>
      <c r="EI597" s="67"/>
      <c r="EJ597" s="67"/>
      <c r="EK597" s="67"/>
      <c r="EL597" s="67"/>
      <c r="EM597" s="67"/>
      <c r="EN597" s="70"/>
      <c r="EO597" s="67"/>
      <c r="EP597" s="67"/>
      <c r="EQ597" s="67"/>
      <c r="ER597" s="67"/>
      <c r="ES597" s="67"/>
      <c r="ET597" s="67"/>
      <c r="EU597" s="70"/>
      <c r="FI597" s="67"/>
      <c r="FJ597" s="67"/>
      <c r="FK597" s="67"/>
      <c r="FL597" s="67"/>
      <c r="FM597" s="67"/>
      <c r="FN597" s="67"/>
      <c r="FO597" s="67"/>
      <c r="FP597" s="67"/>
      <c r="FQ597" s="67"/>
      <c r="FR597" s="67"/>
      <c r="FS597" s="67"/>
      <c r="FT597" s="67"/>
      <c r="FU597" s="67"/>
      <c r="FV597" s="8"/>
      <c r="FW597" s="68"/>
      <c r="FX597" s="68"/>
      <c r="FY597" s="68"/>
      <c r="FZ597" s="68"/>
      <c r="GA597" s="68"/>
      <c r="GB597" s="68"/>
      <c r="GC597" s="68"/>
      <c r="GD597" s="68"/>
      <c r="GE597" s="68"/>
      <c r="GF597" s="68"/>
      <c r="GG597" s="68"/>
      <c r="GH597" s="68"/>
      <c r="GI597" s="68"/>
      <c r="GJ597" s="68"/>
      <c r="GK597" s="68"/>
      <c r="GL597" s="68"/>
      <c r="GM597" s="68"/>
      <c r="GN597" s="68"/>
      <c r="GO597" s="68"/>
      <c r="GP597" s="68"/>
      <c r="GQ597" s="68"/>
      <c r="GR597" s="68"/>
      <c r="GS597" s="68"/>
      <c r="GT597" s="68"/>
      <c r="GU597" s="68"/>
      <c r="GV597" s="68"/>
      <c r="GW597" s="68"/>
      <c r="GX597" s="68"/>
      <c r="GY597" s="68"/>
      <c r="GZ597" s="9"/>
      <c r="HA597" s="68"/>
      <c r="HB597" s="68"/>
      <c r="HC597" s="68"/>
      <c r="HD597" s="68"/>
      <c r="HE597" s="68"/>
      <c r="HF597" s="68"/>
      <c r="HG597" s="68"/>
      <c r="HH597" s="68"/>
      <c r="HI597" s="68"/>
      <c r="HJ597" s="68"/>
      <c r="HK597" s="68"/>
      <c r="HL597" s="68"/>
      <c r="HM597" s="68"/>
      <c r="HN597" s="68"/>
      <c r="HO597" s="68"/>
      <c r="HP597" s="68"/>
    </row>
    <row r="598" spans="2:224" ht="15.75" customHeight="1" thickBot="1" x14ac:dyDescent="0.3">
      <c r="B598">
        <v>104</v>
      </c>
      <c r="C598">
        <v>593</v>
      </c>
      <c r="D598" s="43">
        <v>44005</v>
      </c>
      <c r="E598" t="s">
        <v>702</v>
      </c>
      <c r="F598">
        <v>31987618788</v>
      </c>
      <c r="G598" t="s">
        <v>703</v>
      </c>
      <c r="H598">
        <v>0</v>
      </c>
      <c r="I598" t="s">
        <v>704</v>
      </c>
      <c r="J598" t="s">
        <v>20</v>
      </c>
      <c r="K598" t="s">
        <v>104</v>
      </c>
      <c r="L598" t="s">
        <v>704</v>
      </c>
      <c r="M598" t="s">
        <v>2378</v>
      </c>
      <c r="N598" t="s">
        <v>2379</v>
      </c>
      <c r="O598" t="s">
        <v>2381</v>
      </c>
      <c r="P598" t="s">
        <v>2696</v>
      </c>
      <c r="R598">
        <v>169.8</v>
      </c>
      <c r="S598">
        <v>9.9</v>
      </c>
      <c r="T598" t="s">
        <v>2669</v>
      </c>
      <c r="Y598" s="67"/>
      <c r="Z598" s="67"/>
      <c r="AA598" s="67"/>
      <c r="AB598" s="67"/>
      <c r="AC598" s="67"/>
      <c r="AD598" s="67">
        <v>0.5</v>
      </c>
      <c r="AE598" s="67"/>
      <c r="AF598" s="67"/>
      <c r="AG598" s="67">
        <v>1</v>
      </c>
      <c r="AH598">
        <v>0</v>
      </c>
      <c r="AI598" s="67"/>
      <c r="AJ598" s="67"/>
      <c r="AK598" s="67"/>
      <c r="AL598" s="67"/>
      <c r="AM598" s="67">
        <v>1.5</v>
      </c>
      <c r="AN598" s="67"/>
      <c r="AO598" s="67">
        <v>0.5</v>
      </c>
      <c r="AP598" s="67"/>
      <c r="AQ598" s="67">
        <v>0.5</v>
      </c>
      <c r="AR598" s="67">
        <v>0.5</v>
      </c>
      <c r="AS598" s="67"/>
      <c r="AT598" s="67">
        <v>0.5</v>
      </c>
      <c r="AU598">
        <v>0</v>
      </c>
      <c r="AV598" s="67"/>
      <c r="AW598" s="67"/>
      <c r="AX598" s="67"/>
      <c r="AY598" s="67"/>
      <c r="AZ598" s="67"/>
      <c r="BA598" s="67"/>
      <c r="BB598" s="67"/>
      <c r="BC598" s="67"/>
      <c r="BD598" s="67"/>
      <c r="BE598" s="67"/>
      <c r="BF598" s="67"/>
      <c r="BG598" s="67"/>
      <c r="BH598" s="67"/>
      <c r="BI598" s="67"/>
      <c r="BJ598" s="67"/>
      <c r="BK598" s="67"/>
      <c r="BL598" s="67"/>
      <c r="BM598" s="68"/>
      <c r="BN598" s="68"/>
      <c r="BO598" s="68"/>
      <c r="BP598" s="68"/>
      <c r="BQ598" s="68"/>
      <c r="BR598" s="68">
        <v>1</v>
      </c>
      <c r="BS598" s="68"/>
      <c r="BT598" s="68"/>
      <c r="BU598" s="68">
        <v>1</v>
      </c>
      <c r="BV598" s="68"/>
      <c r="BW598" s="68"/>
      <c r="BX598" s="68"/>
      <c r="BY598" s="68"/>
      <c r="BZ598" s="68"/>
      <c r="CA598" s="68">
        <v>3</v>
      </c>
      <c r="CB598" s="68"/>
      <c r="CC598" s="68">
        <v>1</v>
      </c>
      <c r="CD598" s="68"/>
      <c r="CE598" s="68">
        <v>1</v>
      </c>
      <c r="CF598" s="68">
        <v>1</v>
      </c>
      <c r="CG598" s="68"/>
      <c r="CH598" s="68">
        <v>1</v>
      </c>
      <c r="CI598" s="68"/>
      <c r="CJ598" s="68"/>
      <c r="CK598" s="68"/>
      <c r="CL598" s="68"/>
      <c r="CM598" s="68"/>
      <c r="CN598" s="68"/>
      <c r="CO598" s="68"/>
      <c r="CP598" s="68"/>
      <c r="CQ598" s="68"/>
      <c r="CR598" s="68"/>
      <c r="CS598" s="68"/>
      <c r="CT598" s="68"/>
      <c r="CU598" s="68"/>
      <c r="CV598" s="68"/>
      <c r="CW598" s="68"/>
      <c r="CX598" s="68"/>
      <c r="CY598" s="68"/>
      <c r="CZ598" s="68"/>
      <c r="DA598" s="68"/>
      <c r="DB598" s="68"/>
      <c r="DC598" s="68"/>
      <c r="DD598" s="68"/>
      <c r="DE598" s="68"/>
      <c r="DF598" s="68"/>
      <c r="DG598" s="68"/>
      <c r="DH598" s="68"/>
      <c r="DI598" s="68"/>
      <c r="DJ598" s="68"/>
      <c r="DK598" s="68"/>
      <c r="DL598" s="68"/>
      <c r="DM598" s="68"/>
      <c r="DN598" s="68"/>
      <c r="DO598" s="68"/>
      <c r="DP598" s="68"/>
      <c r="DQ598" s="68"/>
      <c r="DR598" s="68"/>
      <c r="DS598" s="68"/>
      <c r="DT598" s="69"/>
      <c r="DU598" s="68"/>
      <c r="DV598" s="68"/>
      <c r="DW598" s="69"/>
      <c r="DX598" s="67"/>
      <c r="DY598" s="67"/>
      <c r="DZ598" s="70"/>
      <c r="EA598" s="68"/>
      <c r="EB598" s="68"/>
      <c r="EC598" s="68"/>
      <c r="ED598" s="68"/>
      <c r="EE598" s="68"/>
      <c r="EF598" s="68"/>
      <c r="EG598" s="69"/>
      <c r="EH598" s="67"/>
      <c r="EI598" s="67"/>
      <c r="EJ598" s="67"/>
      <c r="EK598" s="67"/>
      <c r="EL598" s="67"/>
      <c r="EM598" s="67"/>
      <c r="EN598" s="70"/>
      <c r="EO598" s="67"/>
      <c r="EP598" s="67"/>
      <c r="EQ598" s="67"/>
      <c r="ER598" s="67"/>
      <c r="ES598" s="67"/>
      <c r="ET598" s="67"/>
      <c r="EU598" s="70"/>
      <c r="FI598" s="67"/>
      <c r="FJ598" s="67"/>
      <c r="FK598" s="67"/>
      <c r="FL598" s="67"/>
      <c r="FM598" s="67"/>
      <c r="FN598" s="67"/>
      <c r="FO598" s="67"/>
      <c r="FP598" s="67"/>
      <c r="FQ598" s="67"/>
      <c r="FR598" s="67"/>
      <c r="FS598" s="67"/>
      <c r="FT598" s="67"/>
      <c r="FU598" s="67"/>
      <c r="FV598" s="8"/>
      <c r="FW598" s="68"/>
      <c r="FX598" s="68"/>
      <c r="FY598" s="68"/>
      <c r="FZ598" s="68"/>
      <c r="GA598" s="68"/>
      <c r="GB598" s="68"/>
      <c r="GC598" s="68"/>
      <c r="GD598" s="68"/>
      <c r="GE598" s="68"/>
      <c r="GF598" s="68"/>
      <c r="GG598" s="68"/>
      <c r="GH598" s="68"/>
      <c r="GI598" s="68"/>
      <c r="GJ598" s="68"/>
      <c r="GK598" s="68"/>
      <c r="GL598" s="68"/>
      <c r="GM598" s="68"/>
      <c r="GN598" s="68"/>
      <c r="GO598" s="68"/>
      <c r="GP598" s="68"/>
      <c r="GQ598" s="68"/>
      <c r="GR598" s="68"/>
      <c r="GS598" s="68"/>
      <c r="GT598" s="68"/>
      <c r="GU598" s="68"/>
      <c r="GV598" s="68"/>
      <c r="GW598" s="68"/>
      <c r="GX598" s="68"/>
      <c r="GY598" s="68"/>
      <c r="GZ598" s="9"/>
      <c r="HA598" s="68"/>
      <c r="HB598" s="68"/>
      <c r="HC598" s="68"/>
      <c r="HD598" s="68"/>
      <c r="HE598" s="68"/>
      <c r="HF598" s="68"/>
      <c r="HG598" s="68"/>
      <c r="HH598" s="68"/>
      <c r="HI598" s="68"/>
      <c r="HJ598" s="68"/>
      <c r="HK598" s="68"/>
      <c r="HL598" s="68"/>
      <c r="HM598" s="68"/>
      <c r="HN598" s="68"/>
      <c r="HO598" s="68"/>
      <c r="HP598" s="68"/>
    </row>
    <row r="599" spans="2:224" ht="15.75" customHeight="1" thickBot="1" x14ac:dyDescent="0.3">
      <c r="B599">
        <v>70</v>
      </c>
      <c r="C599">
        <v>59</v>
      </c>
      <c r="D599" s="43">
        <v>43996</v>
      </c>
      <c r="E599" t="s">
        <v>2224</v>
      </c>
      <c r="F599">
        <v>31991518145</v>
      </c>
      <c r="G599" t="s">
        <v>2225</v>
      </c>
      <c r="H599">
        <v>0</v>
      </c>
      <c r="I599" t="s">
        <v>2226</v>
      </c>
      <c r="J599" t="s">
        <v>20</v>
      </c>
      <c r="K599" t="s">
        <v>274</v>
      </c>
      <c r="L599" t="s">
        <v>2702</v>
      </c>
      <c r="M599" t="s">
        <v>2378</v>
      </c>
      <c r="N599" t="s">
        <v>2378</v>
      </c>
      <c r="O599" t="s">
        <v>2382</v>
      </c>
      <c r="P599" t="s">
        <v>2382</v>
      </c>
      <c r="R599">
        <v>60</v>
      </c>
      <c r="S599">
        <v>9.9</v>
      </c>
      <c r="T599" t="s">
        <v>2395</v>
      </c>
      <c r="Y599" s="67">
        <v>0.95</v>
      </c>
      <c r="Z599" s="67"/>
      <c r="AA599" s="67"/>
      <c r="AB599" s="67"/>
      <c r="AC599" s="67"/>
      <c r="AD599" s="67"/>
      <c r="AE599" s="67"/>
      <c r="AF599" s="67"/>
      <c r="AG599" s="67"/>
      <c r="AH599">
        <v>0</v>
      </c>
      <c r="AI599" s="67"/>
      <c r="AJ599" s="67"/>
      <c r="AK599" s="67"/>
      <c r="AL599" s="67"/>
      <c r="AM599" s="67"/>
      <c r="AN599" s="67"/>
      <c r="AO599" s="67"/>
      <c r="AP599" s="67"/>
      <c r="AQ599" s="67"/>
      <c r="AR599" s="67"/>
      <c r="AS599" s="67"/>
      <c r="AT599" s="67"/>
      <c r="AU599">
        <v>0</v>
      </c>
      <c r="AV599" s="67"/>
      <c r="AW599" s="67"/>
      <c r="AX599" s="67"/>
      <c r="AY599" s="67"/>
      <c r="AZ599" s="67"/>
      <c r="BA599" s="67"/>
      <c r="BB599" s="67"/>
      <c r="BC599" s="67"/>
      <c r="BD599" s="67"/>
      <c r="BE599" s="67"/>
      <c r="BF599" s="67"/>
      <c r="BG599" s="67"/>
      <c r="BH599" s="67"/>
      <c r="BI599" s="67"/>
      <c r="BJ599" s="67"/>
      <c r="BK599" s="67"/>
      <c r="BL599" s="67"/>
      <c r="BM599" s="68">
        <v>1</v>
      </c>
      <c r="BN599" s="68"/>
      <c r="BO599" s="68"/>
      <c r="BP599" s="68"/>
      <c r="BQ599" s="68"/>
      <c r="BR599" s="68"/>
      <c r="BS599" s="68"/>
      <c r="BT599" s="68"/>
      <c r="BU599" s="68"/>
      <c r="BV599" s="68"/>
      <c r="BW599" s="68"/>
      <c r="BX599" s="68"/>
      <c r="BY599" s="68"/>
      <c r="BZ599" s="68"/>
      <c r="CA599" s="68"/>
      <c r="CB599" s="68"/>
      <c r="CC599" s="68"/>
      <c r="CD599" s="68"/>
      <c r="CE599" s="68"/>
      <c r="CF599" s="68"/>
      <c r="CG599" s="68"/>
      <c r="CH599" s="68"/>
      <c r="CI599" s="68"/>
      <c r="CJ599" s="68"/>
      <c r="CK599" s="68"/>
      <c r="CL599" s="68"/>
      <c r="CM599" s="68"/>
      <c r="CN599" s="68"/>
      <c r="CO599" s="68"/>
      <c r="CP599" s="68"/>
      <c r="CQ599" s="68"/>
      <c r="CR599" s="68"/>
      <c r="CS599" s="68"/>
      <c r="CT599" s="68"/>
      <c r="CU599" s="68"/>
      <c r="CV599" s="68"/>
      <c r="CW599" s="68"/>
      <c r="CX599" s="68"/>
      <c r="CY599" s="68"/>
      <c r="CZ599" s="68"/>
      <c r="DA599" s="68"/>
      <c r="DB599" s="68"/>
      <c r="DC599" s="68"/>
      <c r="DD599" s="68"/>
      <c r="DE599" s="68"/>
      <c r="DF599" s="68"/>
      <c r="DG599" s="68"/>
      <c r="DH599" s="68"/>
      <c r="DI599" s="68"/>
      <c r="DJ599" s="68"/>
      <c r="DK599" s="68"/>
      <c r="DL599" s="68"/>
      <c r="DM599" s="68"/>
      <c r="DN599" s="68"/>
      <c r="DO599" s="68"/>
      <c r="DP599" s="68"/>
      <c r="DQ599" s="68"/>
      <c r="DR599" s="68"/>
      <c r="DS599" s="68"/>
      <c r="DT599" s="69"/>
      <c r="DU599" s="68"/>
      <c r="DV599" s="68"/>
      <c r="DW599" s="69"/>
      <c r="DX599" s="67"/>
      <c r="DY599" s="67"/>
      <c r="DZ599" s="70"/>
      <c r="EA599" s="68"/>
      <c r="EB599" s="68"/>
      <c r="EC599" s="68"/>
      <c r="ED599" s="68"/>
      <c r="EE599" s="68"/>
      <c r="EF599" s="68"/>
      <c r="EG599" s="69"/>
      <c r="EH599" s="67"/>
      <c r="EI599" s="67"/>
      <c r="EJ599" s="67"/>
      <c r="EK599" s="67"/>
      <c r="EL599" s="67"/>
      <c r="EM599" s="67"/>
      <c r="EN599" s="70"/>
      <c r="EO599" s="67"/>
      <c r="EP599" s="67"/>
      <c r="EQ599" s="67"/>
      <c r="ER599" s="67"/>
      <c r="ES599" s="67"/>
      <c r="ET599" s="67"/>
      <c r="EU599" s="70"/>
      <c r="FI599" s="67"/>
      <c r="FJ599" s="67"/>
      <c r="FK599" s="67"/>
      <c r="FL599" s="67"/>
      <c r="FM599" s="67"/>
      <c r="FN599" s="67"/>
      <c r="FO599" s="67"/>
      <c r="FP599" s="67"/>
      <c r="FQ599" s="67"/>
      <c r="FR599" s="67"/>
      <c r="FS599" s="67"/>
      <c r="FT599" s="67"/>
      <c r="FU599" s="67"/>
      <c r="FV599" s="8"/>
      <c r="FW599" s="68"/>
      <c r="FX599" s="68"/>
      <c r="FY599" s="68"/>
      <c r="FZ599" s="68"/>
      <c r="GA599" s="68"/>
      <c r="GB599" s="68"/>
      <c r="GC599" s="68"/>
      <c r="GD599" s="68"/>
      <c r="GE599" s="68"/>
      <c r="GF599" s="68"/>
      <c r="GG599" s="68"/>
      <c r="GH599" s="68"/>
      <c r="GI599" s="68"/>
      <c r="GJ599" s="68"/>
      <c r="GK599" s="68"/>
      <c r="GL599" s="68"/>
      <c r="GM599" s="68"/>
      <c r="GN599" s="68"/>
      <c r="GO599" s="68"/>
      <c r="GP599" s="68"/>
      <c r="GQ599" s="68"/>
      <c r="GR599" s="68"/>
      <c r="GS599" s="68"/>
      <c r="GT599" s="68"/>
      <c r="GU599" s="68"/>
      <c r="GV599" s="68"/>
      <c r="GW599" s="68"/>
      <c r="GX599" s="68"/>
      <c r="GY599" s="68"/>
      <c r="GZ599" s="9"/>
      <c r="HA599" s="68"/>
      <c r="HB599" s="68"/>
      <c r="HC599" s="68"/>
      <c r="HD599" s="68"/>
      <c r="HE599" s="68"/>
      <c r="HF599" s="68"/>
      <c r="HG599" s="68"/>
      <c r="HH599" s="68"/>
      <c r="HI599" s="68"/>
      <c r="HJ599" s="68"/>
      <c r="HK599" s="68"/>
      <c r="HL599" s="68"/>
      <c r="HM599" s="68"/>
      <c r="HN599" s="68"/>
      <c r="HO599" s="68"/>
      <c r="HP599" s="68"/>
    </row>
    <row r="600" spans="2:224" ht="15.75" customHeight="1" thickBot="1" x14ac:dyDescent="0.3">
      <c r="B600">
        <v>29</v>
      </c>
      <c r="C600">
        <v>486</v>
      </c>
      <c r="D600" s="43">
        <v>43989</v>
      </c>
      <c r="E600" t="s">
        <v>962</v>
      </c>
      <c r="F600">
        <v>31995877305</v>
      </c>
      <c r="G600">
        <v>0</v>
      </c>
      <c r="H600">
        <v>0</v>
      </c>
      <c r="I600">
        <v>0</v>
      </c>
      <c r="J600">
        <v>0</v>
      </c>
      <c r="K600">
        <v>0</v>
      </c>
      <c r="L600" t="s">
        <v>1090</v>
      </c>
      <c r="M600" t="s">
        <v>2378</v>
      </c>
      <c r="N600" t="s">
        <v>2403</v>
      </c>
      <c r="O600" t="s">
        <v>2381</v>
      </c>
      <c r="P600" t="s">
        <v>2431</v>
      </c>
      <c r="Q600" t="s">
        <v>2706</v>
      </c>
      <c r="R600">
        <v>199.8</v>
      </c>
      <c r="S600">
        <v>9.9</v>
      </c>
      <c r="T600" t="s">
        <v>2395</v>
      </c>
      <c r="Y600" s="67"/>
      <c r="Z600" s="67">
        <v>1</v>
      </c>
      <c r="AA600" s="67"/>
      <c r="AB600" s="67"/>
      <c r="AC600" s="67"/>
      <c r="AD600" s="67"/>
      <c r="AE600" s="67"/>
      <c r="AF600" s="67"/>
      <c r="AG600" s="67"/>
      <c r="AH600">
        <v>0</v>
      </c>
      <c r="AI600" s="67"/>
      <c r="AJ600" s="67"/>
      <c r="AK600" s="67"/>
      <c r="AL600" s="67"/>
      <c r="AM600" s="67"/>
      <c r="AN600" s="67"/>
      <c r="AO600" s="67"/>
      <c r="AP600" s="67"/>
      <c r="AQ600" s="67"/>
      <c r="AR600" s="67"/>
      <c r="AS600" s="67"/>
      <c r="AT600" s="67"/>
      <c r="AU600">
        <v>0</v>
      </c>
      <c r="AV600" s="67"/>
      <c r="AW600" s="67"/>
      <c r="AX600" s="67"/>
      <c r="AY600" s="67"/>
      <c r="AZ600" s="67"/>
      <c r="BA600" s="67"/>
      <c r="BB600" s="67"/>
      <c r="BC600" s="67"/>
      <c r="BD600" s="67"/>
      <c r="BE600" s="67"/>
      <c r="BF600" s="67"/>
      <c r="BG600" s="67"/>
      <c r="BH600" s="67"/>
      <c r="BI600" s="67"/>
      <c r="BJ600" s="67"/>
      <c r="BK600" s="67"/>
      <c r="BL600" s="67"/>
      <c r="BM600" s="68"/>
      <c r="BN600" s="68">
        <v>1</v>
      </c>
      <c r="BO600" s="68"/>
      <c r="BP600" s="68"/>
      <c r="BQ600" s="68"/>
      <c r="BR600" s="68"/>
      <c r="BS600" s="68"/>
      <c r="BT600" s="68"/>
      <c r="BU600" s="68"/>
      <c r="BV600" s="68"/>
      <c r="BW600" s="68"/>
      <c r="BX600" s="68"/>
      <c r="BY600" s="68"/>
      <c r="BZ600" s="68"/>
      <c r="CA600" s="68"/>
      <c r="CB600" s="68"/>
      <c r="CC600" s="68"/>
      <c r="CD600" s="68"/>
      <c r="CE600" s="68"/>
      <c r="CF600" s="68"/>
      <c r="CG600" s="68"/>
      <c r="CH600" s="68"/>
      <c r="CI600" s="68"/>
      <c r="CJ600" s="68"/>
      <c r="CK600" s="68"/>
      <c r="CL600" s="68"/>
      <c r="CM600" s="68"/>
      <c r="CN600" s="68"/>
      <c r="CO600" s="68"/>
      <c r="CP600" s="68"/>
      <c r="CQ600" s="68"/>
      <c r="CR600" s="68"/>
      <c r="CS600" s="68"/>
      <c r="CT600" s="68"/>
      <c r="CU600" s="68"/>
      <c r="CV600" s="68"/>
      <c r="CW600" s="68"/>
      <c r="CX600" s="68"/>
      <c r="CY600" s="68"/>
      <c r="CZ600" s="68"/>
      <c r="DA600" s="68"/>
      <c r="DB600" s="68"/>
      <c r="DC600" s="68"/>
      <c r="DD600" s="68"/>
      <c r="DE600" s="68"/>
      <c r="DF600" s="68"/>
      <c r="DG600" s="68"/>
      <c r="DH600" s="68"/>
      <c r="DI600" s="68"/>
      <c r="DJ600" s="68"/>
      <c r="DK600" s="68"/>
      <c r="DL600" s="68"/>
      <c r="DM600" s="68"/>
      <c r="DN600" s="68"/>
      <c r="DO600" s="68"/>
      <c r="DP600" s="68"/>
      <c r="DQ600" s="68"/>
      <c r="DR600" s="68"/>
      <c r="DS600" s="68"/>
      <c r="DT600" s="69"/>
      <c r="DU600" s="68"/>
      <c r="DV600" s="68"/>
      <c r="DW600" s="69"/>
      <c r="DX600" s="67"/>
      <c r="DY600" s="67"/>
      <c r="DZ600" s="70"/>
      <c r="EA600" s="68"/>
      <c r="EB600" s="68"/>
      <c r="EC600" s="68"/>
      <c r="ED600" s="68"/>
      <c r="EE600" s="68"/>
      <c r="EF600" s="68"/>
      <c r="EG600" s="69"/>
      <c r="EH600" s="67"/>
      <c r="EI600" s="67"/>
      <c r="EJ600" s="67"/>
      <c r="EK600" s="67"/>
      <c r="EL600" s="67"/>
      <c r="EM600" s="67"/>
      <c r="EN600" s="70"/>
      <c r="EO600" s="67"/>
      <c r="EP600" s="67"/>
      <c r="EQ600" s="67"/>
      <c r="ER600" s="67"/>
      <c r="ES600" s="67"/>
      <c r="ET600" s="67"/>
      <c r="EU600" s="70"/>
      <c r="FI600" s="67"/>
      <c r="FJ600" s="67"/>
      <c r="FK600" s="67"/>
      <c r="FL600" s="67"/>
      <c r="FM600" s="67"/>
      <c r="FN600" s="67"/>
      <c r="FO600" s="67"/>
      <c r="FP600" s="67"/>
      <c r="FQ600" s="67"/>
      <c r="FR600" s="67"/>
      <c r="FS600" s="67"/>
      <c r="FT600" s="67"/>
      <c r="FU600" s="67"/>
      <c r="FV600" s="8"/>
      <c r="FW600" s="68"/>
      <c r="FX600" s="68"/>
      <c r="FY600" s="68"/>
      <c r="FZ600" s="68"/>
      <c r="GA600" s="68"/>
      <c r="GB600" s="68"/>
      <c r="GC600" s="68"/>
      <c r="GD600" s="68"/>
      <c r="GE600" s="68"/>
      <c r="GF600" s="68"/>
      <c r="GG600" s="68"/>
      <c r="GH600" s="68"/>
      <c r="GI600" s="68"/>
      <c r="GJ600" s="68"/>
      <c r="GK600" s="68"/>
      <c r="GL600" s="68"/>
      <c r="GM600" s="68"/>
      <c r="GN600" s="68"/>
      <c r="GO600" s="68"/>
      <c r="GP600" s="68"/>
      <c r="GQ600" s="68"/>
      <c r="GR600" s="68"/>
      <c r="GS600" s="68"/>
      <c r="GT600" s="68"/>
      <c r="GU600" s="68"/>
      <c r="GV600" s="68"/>
      <c r="GW600" s="68"/>
      <c r="GX600" s="68"/>
      <c r="GY600" s="68"/>
      <c r="GZ600" s="9"/>
      <c r="HA600" s="68"/>
      <c r="HB600" s="68"/>
      <c r="HC600" s="68"/>
      <c r="HD600" s="68"/>
      <c r="HE600" s="68"/>
      <c r="HF600" s="68"/>
      <c r="HG600" s="68"/>
      <c r="HH600" s="68"/>
      <c r="HI600" s="68"/>
      <c r="HJ600" s="68"/>
      <c r="HK600" s="68"/>
      <c r="HL600" s="68"/>
      <c r="HM600" s="68"/>
      <c r="HN600" s="68"/>
      <c r="HO600" s="68"/>
      <c r="HP600" s="68"/>
    </row>
    <row r="601" spans="2:224" ht="15.75" customHeight="1" thickBot="1" x14ac:dyDescent="0.3">
      <c r="B601">
        <v>25</v>
      </c>
      <c r="C601">
        <v>359</v>
      </c>
      <c r="D601" s="43">
        <v>43988</v>
      </c>
      <c r="E601" t="s">
        <v>1255</v>
      </c>
      <c r="F601" t="s">
        <v>1256</v>
      </c>
      <c r="G601" t="s">
        <v>1257</v>
      </c>
      <c r="H601">
        <v>0</v>
      </c>
      <c r="I601" t="s">
        <v>1258</v>
      </c>
      <c r="J601" t="s">
        <v>20</v>
      </c>
      <c r="K601" t="s">
        <v>298</v>
      </c>
      <c r="L601" t="s">
        <v>2707</v>
      </c>
      <c r="M601" t="s">
        <v>2378</v>
      </c>
      <c r="N601" t="s">
        <v>2413</v>
      </c>
      <c r="O601" t="s">
        <v>2381</v>
      </c>
      <c r="P601" t="s">
        <v>2431</v>
      </c>
      <c r="R601">
        <v>160</v>
      </c>
      <c r="S601">
        <v>9.9</v>
      </c>
      <c r="T601" t="s">
        <v>2395</v>
      </c>
      <c r="Y601" s="67">
        <v>1.052</v>
      </c>
      <c r="Z601" s="67"/>
      <c r="AA601" s="67"/>
      <c r="AB601" s="67">
        <v>0.99</v>
      </c>
      <c r="AC601" s="67"/>
      <c r="AD601" s="67">
        <v>0.5</v>
      </c>
      <c r="AE601" s="67"/>
      <c r="AF601" s="67"/>
      <c r="AG601" s="67">
        <v>1</v>
      </c>
      <c r="AH601">
        <v>1</v>
      </c>
      <c r="AI601" s="67">
        <v>0.55200000000000005</v>
      </c>
      <c r="AJ601" s="67"/>
      <c r="AK601" s="67"/>
      <c r="AL601" s="67"/>
      <c r="AM601" s="67"/>
      <c r="AN601" s="67"/>
      <c r="AO601" s="67"/>
      <c r="AP601" s="67"/>
      <c r="AQ601" s="67"/>
      <c r="AR601" s="67"/>
      <c r="AS601" s="67"/>
      <c r="AT601" s="67"/>
      <c r="AU601">
        <v>0</v>
      </c>
      <c r="AV601" s="67"/>
      <c r="AW601" s="67"/>
      <c r="AX601" s="67"/>
      <c r="AY601" s="67"/>
      <c r="AZ601" s="67"/>
      <c r="BA601" s="67"/>
      <c r="BB601" s="67"/>
      <c r="BC601" s="67"/>
      <c r="BD601" s="67"/>
      <c r="BE601" s="67"/>
      <c r="BF601" s="67"/>
      <c r="BG601" s="67"/>
      <c r="BH601" s="67"/>
      <c r="BI601" s="67"/>
      <c r="BJ601" s="67"/>
      <c r="BK601" s="67"/>
      <c r="BL601" s="67"/>
      <c r="BM601" s="68">
        <v>1</v>
      </c>
      <c r="BN601" s="68"/>
      <c r="BO601" s="68"/>
      <c r="BP601" s="68">
        <v>1</v>
      </c>
      <c r="BQ601" s="68"/>
      <c r="BR601" s="68">
        <v>1</v>
      </c>
      <c r="BS601" s="68"/>
      <c r="BT601" s="68"/>
      <c r="BU601" s="68">
        <v>1</v>
      </c>
      <c r="BV601" s="68">
        <v>1</v>
      </c>
      <c r="BW601" s="68">
        <v>1</v>
      </c>
      <c r="BX601" s="68"/>
      <c r="BY601" s="68"/>
      <c r="BZ601" s="68"/>
      <c r="CA601" s="68"/>
      <c r="CB601" s="68"/>
      <c r="CC601" s="68"/>
      <c r="CD601" s="68"/>
      <c r="CE601" s="68"/>
      <c r="CF601" s="68"/>
      <c r="CG601" s="68"/>
      <c r="CH601" s="68"/>
      <c r="CI601" s="68"/>
      <c r="CJ601" s="68"/>
      <c r="CK601" s="68"/>
      <c r="CL601" s="68"/>
      <c r="CM601" s="68"/>
      <c r="CN601" s="68"/>
      <c r="CO601" s="68"/>
      <c r="CP601" s="68"/>
      <c r="CQ601" s="68"/>
      <c r="CR601" s="68"/>
      <c r="CS601" s="68"/>
      <c r="CT601" s="68"/>
      <c r="CU601" s="68"/>
      <c r="CV601" s="68"/>
      <c r="CW601" s="68"/>
      <c r="CX601" s="68"/>
      <c r="CY601" s="68"/>
      <c r="CZ601" s="68"/>
      <c r="DA601" s="68"/>
      <c r="DB601" s="68"/>
      <c r="DC601" s="68"/>
      <c r="DD601" s="68"/>
      <c r="DE601" s="68"/>
      <c r="DF601" s="68"/>
      <c r="DG601" s="68"/>
      <c r="DH601" s="68"/>
      <c r="DI601" s="68"/>
      <c r="DJ601" s="68"/>
      <c r="DK601" s="68"/>
      <c r="DL601" s="68"/>
      <c r="DM601" s="68"/>
      <c r="DN601" s="68"/>
      <c r="DO601" s="68"/>
      <c r="DP601" s="68"/>
      <c r="DQ601" s="68"/>
      <c r="DR601" s="68"/>
      <c r="DS601" s="68"/>
      <c r="DT601" s="69"/>
      <c r="DU601" s="68"/>
      <c r="DV601" s="68"/>
      <c r="DW601" s="69"/>
      <c r="DX601" s="67"/>
      <c r="DY601" s="67"/>
      <c r="DZ601" s="70"/>
      <c r="EA601" s="68"/>
      <c r="EB601" s="68"/>
      <c r="EC601" s="68"/>
      <c r="ED601" s="68"/>
      <c r="EE601" s="68"/>
      <c r="EF601" s="68"/>
      <c r="EG601" s="69"/>
      <c r="EH601" s="67"/>
      <c r="EI601" s="67"/>
      <c r="EJ601" s="67"/>
      <c r="EK601" s="67"/>
      <c r="EL601" s="67"/>
      <c r="EM601" s="67"/>
      <c r="EN601" s="70"/>
      <c r="EO601" s="67"/>
      <c r="EP601" s="67"/>
      <c r="EQ601" s="67"/>
      <c r="ER601" s="67"/>
      <c r="ES601" s="67"/>
      <c r="ET601" s="67"/>
      <c r="EU601" s="70"/>
      <c r="FI601" s="67"/>
      <c r="FJ601" s="67"/>
      <c r="FK601" s="67"/>
      <c r="FL601" s="67"/>
      <c r="FM601" s="67"/>
      <c r="FN601" s="67"/>
      <c r="FO601" s="67"/>
      <c r="FP601" s="67"/>
      <c r="FQ601" s="67"/>
      <c r="FR601" s="67"/>
      <c r="FS601" s="67"/>
      <c r="FT601" s="67"/>
      <c r="FU601" s="67"/>
      <c r="FV601" s="8"/>
      <c r="FW601" s="68"/>
      <c r="FX601" s="68"/>
      <c r="FY601" s="68"/>
      <c r="FZ601" s="68"/>
      <c r="GA601" s="68"/>
      <c r="GB601" s="68"/>
      <c r="GC601" s="68"/>
      <c r="GD601" s="68"/>
      <c r="GE601" s="68"/>
      <c r="GF601" s="68"/>
      <c r="GG601" s="68"/>
      <c r="GH601" s="68"/>
      <c r="GI601" s="68"/>
      <c r="GJ601" s="68"/>
      <c r="GK601" s="68"/>
      <c r="GL601" s="68"/>
      <c r="GM601" s="68"/>
      <c r="GN601" s="68"/>
      <c r="GO601" s="68"/>
      <c r="GP601" s="68"/>
      <c r="GQ601" s="68"/>
      <c r="GR601" s="68"/>
      <c r="GS601" s="68"/>
      <c r="GT601" s="68"/>
      <c r="GU601" s="68"/>
      <c r="GV601" s="68"/>
      <c r="GW601" s="68"/>
      <c r="GX601" s="68"/>
      <c r="GY601" s="68"/>
      <c r="GZ601" s="9"/>
      <c r="HA601" s="68"/>
      <c r="HB601" s="68"/>
      <c r="HC601" s="68"/>
      <c r="HD601" s="68"/>
      <c r="HE601" s="68"/>
      <c r="HF601" s="68"/>
      <c r="HG601" s="68"/>
      <c r="HH601" s="68"/>
      <c r="HI601" s="68"/>
      <c r="HJ601" s="68"/>
      <c r="HK601" s="68"/>
      <c r="HL601" s="68"/>
      <c r="HM601" s="68"/>
      <c r="HN601" s="68"/>
      <c r="HO601" s="68"/>
      <c r="HP601" s="68"/>
    </row>
    <row r="602" spans="2:224" ht="15.75" customHeight="1" thickBot="1" x14ac:dyDescent="0.3">
      <c r="B602">
        <v>20</v>
      </c>
      <c r="C602">
        <v>550</v>
      </c>
      <c r="D602" s="43">
        <v>43988</v>
      </c>
      <c r="E602" t="s">
        <v>809</v>
      </c>
      <c r="F602">
        <v>31982388068</v>
      </c>
      <c r="G602">
        <v>0</v>
      </c>
      <c r="H602">
        <v>0</v>
      </c>
      <c r="I602" t="s">
        <v>810</v>
      </c>
      <c r="J602" t="s">
        <v>26</v>
      </c>
      <c r="K602" t="s">
        <v>622</v>
      </c>
      <c r="L602" t="s">
        <v>810</v>
      </c>
      <c r="M602" t="s">
        <v>2378</v>
      </c>
      <c r="N602" t="s">
        <v>2413</v>
      </c>
      <c r="O602" t="s">
        <v>2381</v>
      </c>
      <c r="P602" t="s">
        <v>2622</v>
      </c>
      <c r="R602">
        <v>149.9</v>
      </c>
      <c r="S602">
        <v>9.9</v>
      </c>
      <c r="T602" t="s">
        <v>2420</v>
      </c>
      <c r="Y602" s="67">
        <v>0.83</v>
      </c>
      <c r="Z602" s="67"/>
      <c r="AA602" s="67"/>
      <c r="AB602" s="67"/>
      <c r="AC602" s="67">
        <v>0.77</v>
      </c>
      <c r="AD602" s="67">
        <v>0.5</v>
      </c>
      <c r="AE602" s="67"/>
      <c r="AF602" s="67"/>
      <c r="AG602" s="67">
        <v>1</v>
      </c>
      <c r="AH602">
        <v>0</v>
      </c>
      <c r="AI602" s="67">
        <v>0.64</v>
      </c>
      <c r="AJ602" s="67"/>
      <c r="AK602" s="67"/>
      <c r="AL602" s="67"/>
      <c r="AM602" s="67"/>
      <c r="AN602" s="67"/>
      <c r="AO602" s="67"/>
      <c r="AP602" s="67"/>
      <c r="AQ602" s="67"/>
      <c r="AR602" s="67"/>
      <c r="AS602" s="67"/>
      <c r="AT602" s="67"/>
      <c r="AU602">
        <v>0</v>
      </c>
      <c r="AV602" s="67"/>
      <c r="AW602" s="67"/>
      <c r="AX602" s="67"/>
      <c r="AY602" s="67"/>
      <c r="AZ602" s="67"/>
      <c r="BA602" s="67"/>
      <c r="BB602" s="67"/>
      <c r="BC602" s="67"/>
      <c r="BD602" s="67"/>
      <c r="BE602" s="67"/>
      <c r="BF602" s="67"/>
      <c r="BG602" s="67"/>
      <c r="BH602" s="67"/>
      <c r="BI602" s="67"/>
      <c r="BJ602" s="67"/>
      <c r="BK602" s="67"/>
      <c r="BL602" s="67"/>
      <c r="BM602" s="68">
        <v>1</v>
      </c>
      <c r="BN602" s="68"/>
      <c r="BO602" s="68"/>
      <c r="BP602" s="68"/>
      <c r="BQ602" s="68">
        <v>1</v>
      </c>
      <c r="BR602" s="68">
        <v>1</v>
      </c>
      <c r="BS602" s="68"/>
      <c r="BT602" s="68"/>
      <c r="BU602" s="68">
        <v>1</v>
      </c>
      <c r="BV602" s="68"/>
      <c r="BW602" s="68">
        <v>1</v>
      </c>
      <c r="BX602" s="68"/>
      <c r="BY602" s="68"/>
      <c r="BZ602" s="68"/>
      <c r="CA602" s="68"/>
      <c r="CB602" s="68"/>
      <c r="CC602" s="68"/>
      <c r="CD602" s="68"/>
      <c r="CE602" s="68"/>
      <c r="CF602" s="68"/>
      <c r="CG602" s="68"/>
      <c r="CH602" s="68"/>
      <c r="CI602" s="68"/>
      <c r="CJ602" s="68"/>
      <c r="CK602" s="68"/>
      <c r="CL602" s="68"/>
      <c r="CM602" s="68"/>
      <c r="CN602" s="68"/>
      <c r="CO602" s="68"/>
      <c r="CP602" s="68"/>
      <c r="CQ602" s="68"/>
      <c r="CR602" s="68"/>
      <c r="CS602" s="68"/>
      <c r="CT602" s="68"/>
      <c r="CU602" s="68"/>
      <c r="CV602" s="68"/>
      <c r="CW602" s="68"/>
      <c r="CX602" s="68"/>
      <c r="CY602" s="68"/>
      <c r="CZ602" s="68"/>
      <c r="DA602" s="68"/>
      <c r="DB602" s="68"/>
      <c r="DC602" s="68"/>
      <c r="DD602" s="68"/>
      <c r="DE602" s="68"/>
      <c r="DF602" s="68"/>
      <c r="DG602" s="68"/>
      <c r="DH602" s="68"/>
      <c r="DI602" s="68"/>
      <c r="DJ602" s="68"/>
      <c r="DK602" s="68"/>
      <c r="DL602" s="68"/>
      <c r="DM602" s="68"/>
      <c r="DN602" s="68"/>
      <c r="DO602" s="68"/>
      <c r="DP602" s="68"/>
      <c r="DQ602" s="68"/>
      <c r="DR602" s="68"/>
      <c r="DS602" s="68"/>
      <c r="DT602" s="69"/>
      <c r="DU602" s="68"/>
      <c r="DV602" s="68"/>
      <c r="DW602" s="69"/>
      <c r="DX602" s="67"/>
      <c r="DY602" s="67"/>
      <c r="DZ602" s="70"/>
      <c r="EA602" s="68"/>
      <c r="EB602" s="68"/>
      <c r="EC602" s="68"/>
      <c r="ED602" s="68"/>
      <c r="EE602" s="68"/>
      <c r="EF602" s="68"/>
      <c r="EG602" s="69"/>
      <c r="EH602" s="67"/>
      <c r="EI602" s="67"/>
      <c r="EJ602" s="67"/>
      <c r="EK602" s="67"/>
      <c r="EL602" s="67"/>
      <c r="EM602" s="67"/>
      <c r="EN602" s="70"/>
      <c r="EO602" s="67"/>
      <c r="EP602" s="67"/>
      <c r="EQ602" s="67"/>
      <c r="ER602" s="67"/>
      <c r="ES602" s="67"/>
      <c r="ET602" s="67"/>
      <c r="EU602" s="70"/>
      <c r="FI602" s="67"/>
      <c r="FJ602" s="67"/>
      <c r="FK602" s="67"/>
      <c r="FL602" s="67"/>
      <c r="FM602" s="67"/>
      <c r="FN602" s="67"/>
      <c r="FO602" s="67"/>
      <c r="FP602" s="67"/>
      <c r="FQ602" s="67"/>
      <c r="FR602" s="67"/>
      <c r="FS602" s="67"/>
      <c r="FT602" s="67"/>
      <c r="FU602" s="67"/>
      <c r="FV602" s="8"/>
      <c r="FW602" s="68"/>
      <c r="FX602" s="68"/>
      <c r="FY602" s="68"/>
      <c r="FZ602" s="68"/>
      <c r="GA602" s="68"/>
      <c r="GB602" s="68"/>
      <c r="GC602" s="68"/>
      <c r="GD602" s="68"/>
      <c r="GE602" s="68"/>
      <c r="GF602" s="68"/>
      <c r="GG602" s="68"/>
      <c r="GH602" s="68"/>
      <c r="GI602" s="68"/>
      <c r="GJ602" s="68"/>
      <c r="GK602" s="68"/>
      <c r="GL602" s="68"/>
      <c r="GM602" s="68"/>
      <c r="GN602" s="68"/>
      <c r="GO602" s="68"/>
      <c r="GP602" s="68"/>
      <c r="GQ602" s="68"/>
      <c r="GR602" s="68"/>
      <c r="GS602" s="68"/>
      <c r="GT602" s="68"/>
      <c r="GU602" s="68"/>
      <c r="GV602" s="68"/>
      <c r="GW602" s="68"/>
      <c r="GX602" s="68"/>
      <c r="GY602" s="68"/>
      <c r="GZ602" s="9"/>
      <c r="HA602" s="68"/>
      <c r="HB602" s="68"/>
      <c r="HC602" s="68"/>
      <c r="HD602" s="68"/>
      <c r="HE602" s="68"/>
      <c r="HF602" s="68"/>
      <c r="HG602" s="68"/>
      <c r="HH602" s="68"/>
      <c r="HI602" s="68"/>
      <c r="HJ602" s="68"/>
      <c r="HK602" s="68"/>
      <c r="HL602" s="68"/>
      <c r="HM602" s="68"/>
      <c r="HN602" s="68"/>
      <c r="HO602" s="68"/>
      <c r="HP602" s="68"/>
    </row>
    <row r="603" spans="2:224" ht="15.75" customHeight="1" thickBot="1" x14ac:dyDescent="0.3">
      <c r="B603">
        <v>15</v>
      </c>
      <c r="C603">
        <v>546</v>
      </c>
      <c r="D603" s="43">
        <v>43988</v>
      </c>
      <c r="E603" t="s">
        <v>818</v>
      </c>
      <c r="F603">
        <v>31980300252</v>
      </c>
      <c r="G603">
        <v>0</v>
      </c>
      <c r="H603">
        <v>0</v>
      </c>
      <c r="I603" t="s">
        <v>819</v>
      </c>
      <c r="J603" t="s">
        <v>20</v>
      </c>
      <c r="K603" t="s">
        <v>233</v>
      </c>
      <c r="L603" t="s">
        <v>819</v>
      </c>
      <c r="M603" t="s">
        <v>2378</v>
      </c>
      <c r="N603" t="s">
        <v>2379</v>
      </c>
      <c r="O603" t="s">
        <v>2381</v>
      </c>
      <c r="P603" t="s">
        <v>2622</v>
      </c>
      <c r="R603">
        <v>149.9</v>
      </c>
      <c r="S603">
        <v>9.4</v>
      </c>
      <c r="T603" t="s">
        <v>2669</v>
      </c>
      <c r="Y603" s="67">
        <v>0.95</v>
      </c>
      <c r="Z603" s="67"/>
      <c r="AA603" s="67"/>
      <c r="AB603" s="67"/>
      <c r="AC603" s="67">
        <v>0.64</v>
      </c>
      <c r="AD603" s="67">
        <v>0.5</v>
      </c>
      <c r="AE603" s="67"/>
      <c r="AF603" s="67"/>
      <c r="AG603" s="67">
        <v>1</v>
      </c>
      <c r="AH603">
        <v>0</v>
      </c>
      <c r="AI603" s="67">
        <v>0.54</v>
      </c>
      <c r="AJ603" s="67"/>
      <c r="AK603" s="67"/>
      <c r="AL603" s="67"/>
      <c r="AM603" s="67"/>
      <c r="AN603" s="67"/>
      <c r="AO603" s="67"/>
      <c r="AP603" s="67"/>
      <c r="AQ603" s="67"/>
      <c r="AR603" s="67"/>
      <c r="AS603" s="67"/>
      <c r="AT603" s="67"/>
      <c r="AU603">
        <v>0</v>
      </c>
      <c r="AV603" s="67"/>
      <c r="AW603" s="67"/>
      <c r="AX603" s="67"/>
      <c r="AY603" s="67"/>
      <c r="AZ603" s="67"/>
      <c r="BA603" s="67"/>
      <c r="BB603" s="67"/>
      <c r="BC603" s="67"/>
      <c r="BD603" s="67"/>
      <c r="BE603" s="67"/>
      <c r="BF603" s="67"/>
      <c r="BG603" s="67"/>
      <c r="BH603" s="67"/>
      <c r="BI603" s="67"/>
      <c r="BJ603" s="67"/>
      <c r="BK603" s="67"/>
      <c r="BL603" s="67"/>
      <c r="BM603" s="68">
        <v>1</v>
      </c>
      <c r="BN603" s="68"/>
      <c r="BO603" s="68"/>
      <c r="BP603" s="68"/>
      <c r="BQ603" s="68">
        <v>1</v>
      </c>
      <c r="BR603" s="68">
        <v>1</v>
      </c>
      <c r="BS603" s="68"/>
      <c r="BT603" s="68"/>
      <c r="BU603" s="68">
        <v>1</v>
      </c>
      <c r="BV603" s="68"/>
      <c r="BW603" s="68">
        <v>1</v>
      </c>
      <c r="BX603" s="68"/>
      <c r="BY603" s="68"/>
      <c r="BZ603" s="68"/>
      <c r="CA603" s="68"/>
      <c r="CB603" s="68"/>
      <c r="CC603" s="68"/>
      <c r="CD603" s="68"/>
      <c r="CE603" s="68"/>
      <c r="CF603" s="68"/>
      <c r="CG603" s="68"/>
      <c r="CH603" s="68"/>
      <c r="CI603" s="68"/>
      <c r="CJ603" s="68"/>
      <c r="CK603" s="68"/>
      <c r="CL603" s="68"/>
      <c r="CM603" s="68"/>
      <c r="CN603" s="68"/>
      <c r="CO603" s="68"/>
      <c r="CP603" s="68"/>
      <c r="CQ603" s="68"/>
      <c r="CR603" s="68"/>
      <c r="CS603" s="68"/>
      <c r="CT603" s="68"/>
      <c r="CU603" s="68"/>
      <c r="CV603" s="68"/>
      <c r="CW603" s="68"/>
      <c r="CX603" s="68"/>
      <c r="CY603" s="68"/>
      <c r="CZ603" s="68"/>
      <c r="DA603" s="68"/>
      <c r="DB603" s="68"/>
      <c r="DC603" s="68"/>
      <c r="DD603" s="68"/>
      <c r="DE603" s="68"/>
      <c r="DF603" s="68"/>
      <c r="DG603" s="68"/>
      <c r="DH603" s="68"/>
      <c r="DI603" s="68"/>
      <c r="DJ603" s="68"/>
      <c r="DK603" s="68"/>
      <c r="DL603" s="68"/>
      <c r="DM603" s="68"/>
      <c r="DN603" s="68"/>
      <c r="DO603" s="68"/>
      <c r="DP603" s="68"/>
      <c r="DQ603" s="68"/>
      <c r="DR603" s="68"/>
      <c r="DS603" s="68"/>
      <c r="DT603" s="69"/>
      <c r="DU603" s="68"/>
      <c r="DV603" s="68"/>
      <c r="DW603" s="69"/>
      <c r="DX603" s="67"/>
      <c r="DY603" s="67"/>
      <c r="DZ603" s="70"/>
      <c r="EA603" s="68"/>
      <c r="EB603" s="68"/>
      <c r="EC603" s="68"/>
      <c r="ED603" s="68"/>
      <c r="EE603" s="68"/>
      <c r="EF603" s="68"/>
      <c r="EG603" s="69"/>
      <c r="EH603" s="67"/>
      <c r="EI603" s="67"/>
      <c r="EJ603" s="67"/>
      <c r="EK603" s="67"/>
      <c r="EL603" s="67"/>
      <c r="EM603" s="67"/>
      <c r="EN603" s="70"/>
      <c r="EO603" s="67"/>
      <c r="EP603" s="67"/>
      <c r="EQ603" s="67"/>
      <c r="ER603" s="67"/>
      <c r="ES603" s="67"/>
      <c r="ET603" s="67"/>
      <c r="EU603" s="70"/>
      <c r="FI603" s="67"/>
      <c r="FJ603" s="67"/>
      <c r="FK603" s="67"/>
      <c r="FL603" s="67"/>
      <c r="FM603" s="67"/>
      <c r="FN603" s="67"/>
      <c r="FO603" s="67"/>
      <c r="FP603" s="67"/>
      <c r="FQ603" s="67"/>
      <c r="FR603" s="67"/>
      <c r="FS603" s="67"/>
      <c r="FT603" s="67"/>
      <c r="FU603" s="67"/>
      <c r="FV603" s="8"/>
      <c r="FW603" s="68"/>
      <c r="FX603" s="68"/>
      <c r="FY603" s="68"/>
      <c r="FZ603" s="68"/>
      <c r="GA603" s="68"/>
      <c r="GB603" s="68"/>
      <c r="GC603" s="68"/>
      <c r="GD603" s="68"/>
      <c r="GE603" s="68"/>
      <c r="GF603" s="68"/>
      <c r="GG603" s="68"/>
      <c r="GH603" s="68"/>
      <c r="GI603" s="68"/>
      <c r="GJ603" s="68"/>
      <c r="GK603" s="68"/>
      <c r="GL603" s="68"/>
      <c r="GM603" s="68"/>
      <c r="GN603" s="68"/>
      <c r="GO603" s="68"/>
      <c r="GP603" s="68"/>
      <c r="GQ603" s="68"/>
      <c r="GR603" s="68"/>
      <c r="GS603" s="68"/>
      <c r="GT603" s="68"/>
      <c r="GU603" s="68"/>
      <c r="GV603" s="68"/>
      <c r="GW603" s="68"/>
      <c r="GX603" s="68"/>
      <c r="GY603" s="68"/>
      <c r="GZ603" s="9"/>
      <c r="HA603" s="68"/>
      <c r="HB603" s="68"/>
      <c r="HC603" s="68"/>
      <c r="HD603" s="68"/>
      <c r="HE603" s="68"/>
      <c r="HF603" s="68"/>
      <c r="HG603" s="68"/>
      <c r="HH603" s="68"/>
      <c r="HI603" s="68"/>
      <c r="HJ603" s="68"/>
      <c r="HK603" s="68"/>
      <c r="HL603" s="68"/>
      <c r="HM603" s="68"/>
      <c r="HN603" s="68"/>
      <c r="HO603" s="68"/>
      <c r="HP603" s="68"/>
    </row>
    <row r="604" spans="2:224" ht="15.75" customHeight="1" thickBot="1" x14ac:dyDescent="0.3">
      <c r="B604">
        <v>14</v>
      </c>
      <c r="C604">
        <v>459</v>
      </c>
      <c r="D604" s="43">
        <v>43988</v>
      </c>
      <c r="E604" t="s">
        <v>1020</v>
      </c>
      <c r="F604">
        <v>31983147167</v>
      </c>
      <c r="G604">
        <v>0</v>
      </c>
      <c r="H604">
        <v>0</v>
      </c>
      <c r="I604" t="s">
        <v>1022</v>
      </c>
      <c r="J604" t="s">
        <v>20</v>
      </c>
      <c r="K604" t="s">
        <v>298</v>
      </c>
      <c r="L604" t="s">
        <v>1022</v>
      </c>
      <c r="M604" t="s">
        <v>2378</v>
      </c>
      <c r="N604" t="s">
        <v>2379</v>
      </c>
      <c r="O604" t="s">
        <v>2381</v>
      </c>
      <c r="P604" t="s">
        <v>2622</v>
      </c>
      <c r="R604">
        <v>149.9</v>
      </c>
      <c r="S604">
        <v>9.4</v>
      </c>
      <c r="T604" t="s">
        <v>2395</v>
      </c>
      <c r="Y604" s="67">
        <v>0.84</v>
      </c>
      <c r="Z604" s="67"/>
      <c r="AA604" s="67"/>
      <c r="AB604" s="67"/>
      <c r="AC604" s="67">
        <v>0.94</v>
      </c>
      <c r="AD604" s="67">
        <v>0.5</v>
      </c>
      <c r="AE604" s="67"/>
      <c r="AF604" s="67"/>
      <c r="AG604" s="67">
        <v>1</v>
      </c>
      <c r="AH604">
        <v>0</v>
      </c>
      <c r="AI604" s="67">
        <v>0.61</v>
      </c>
      <c r="AJ604" s="67"/>
      <c r="AK604" s="67"/>
      <c r="AL604" s="67"/>
      <c r="AM604" s="67"/>
      <c r="AN604" s="67"/>
      <c r="AO604" s="67"/>
      <c r="AP604" s="67"/>
      <c r="AQ604" s="67"/>
      <c r="AR604" s="67"/>
      <c r="AS604" s="67"/>
      <c r="AT604" s="67"/>
      <c r="AU604">
        <v>0</v>
      </c>
      <c r="AV604" s="67"/>
      <c r="AW604" s="67"/>
      <c r="AX604" s="67"/>
      <c r="AY604" s="67"/>
      <c r="AZ604" s="67"/>
      <c r="BA604" s="67"/>
      <c r="BB604" s="67"/>
      <c r="BC604" s="67"/>
      <c r="BD604" s="67"/>
      <c r="BE604" s="67"/>
      <c r="BF604" s="67"/>
      <c r="BG604" s="67"/>
      <c r="BH604" s="67"/>
      <c r="BI604" s="67"/>
      <c r="BJ604" s="67"/>
      <c r="BK604" s="67"/>
      <c r="BL604" s="67"/>
      <c r="BM604" s="68">
        <v>1</v>
      </c>
      <c r="BN604" s="68"/>
      <c r="BO604" s="68"/>
      <c r="BP604" s="68"/>
      <c r="BQ604" s="68">
        <v>1</v>
      </c>
      <c r="BR604" s="68">
        <v>1</v>
      </c>
      <c r="BS604" s="68"/>
      <c r="BT604" s="68"/>
      <c r="BU604" s="68">
        <v>1</v>
      </c>
      <c r="BV604" s="68"/>
      <c r="BW604" s="68">
        <v>1</v>
      </c>
      <c r="BX604" s="68"/>
      <c r="BY604" s="68"/>
      <c r="BZ604" s="68"/>
      <c r="CA604" s="68"/>
      <c r="CB604" s="68"/>
      <c r="CC604" s="68"/>
      <c r="CD604" s="68"/>
      <c r="CE604" s="68"/>
      <c r="CF604" s="68"/>
      <c r="CG604" s="68"/>
      <c r="CH604" s="68"/>
      <c r="CI604" s="68"/>
      <c r="CJ604" s="68"/>
      <c r="CK604" s="68"/>
      <c r="CL604" s="68"/>
      <c r="CM604" s="68"/>
      <c r="CN604" s="68"/>
      <c r="CO604" s="68"/>
      <c r="CP604" s="68"/>
      <c r="CQ604" s="68"/>
      <c r="CR604" s="68"/>
      <c r="CS604" s="68"/>
      <c r="CT604" s="68"/>
      <c r="CU604" s="68"/>
      <c r="CV604" s="68"/>
      <c r="CW604" s="68"/>
      <c r="CX604" s="68"/>
      <c r="CY604" s="68"/>
      <c r="CZ604" s="68"/>
      <c r="DA604" s="68"/>
      <c r="DB604" s="68"/>
      <c r="DC604" s="68"/>
      <c r="DD604" s="68"/>
      <c r="DE604" s="68"/>
      <c r="DF604" s="68"/>
      <c r="DG604" s="68"/>
      <c r="DH604" s="68"/>
      <c r="DI604" s="68"/>
      <c r="DJ604" s="68"/>
      <c r="DK604" s="68"/>
      <c r="DL604" s="68"/>
      <c r="DM604" s="68"/>
      <c r="DN604" s="68"/>
      <c r="DO604" s="68"/>
      <c r="DP604" s="68"/>
      <c r="DQ604" s="68"/>
      <c r="DR604" s="68"/>
      <c r="DS604" s="68"/>
      <c r="DT604" s="69"/>
      <c r="DU604" s="68"/>
      <c r="DV604" s="68"/>
      <c r="DW604" s="69"/>
      <c r="DX604" s="67"/>
      <c r="DY604" s="67"/>
      <c r="DZ604" s="70"/>
      <c r="EA604" s="68"/>
      <c r="EB604" s="68"/>
      <c r="EC604" s="68"/>
      <c r="ED604" s="68"/>
      <c r="EE604" s="68"/>
      <c r="EF604" s="68"/>
      <c r="EG604" s="69"/>
      <c r="EH604" s="67"/>
      <c r="EI604" s="67"/>
      <c r="EJ604" s="67"/>
      <c r="EK604" s="67"/>
      <c r="EL604" s="67"/>
      <c r="EM604" s="67"/>
      <c r="EN604" s="70"/>
      <c r="EO604" s="67"/>
      <c r="EP604" s="67"/>
      <c r="EQ604" s="67"/>
      <c r="ER604" s="67"/>
      <c r="ES604" s="67"/>
      <c r="ET604" s="67"/>
      <c r="EU604" s="70"/>
      <c r="FI604" s="67"/>
      <c r="FJ604" s="67"/>
      <c r="FK604" s="67"/>
      <c r="FL604" s="67"/>
      <c r="FM604" s="67"/>
      <c r="FN604" s="67"/>
      <c r="FO604" s="67"/>
      <c r="FP604" s="67"/>
      <c r="FQ604" s="67"/>
      <c r="FR604" s="67"/>
      <c r="FS604" s="67"/>
      <c r="FT604" s="67"/>
      <c r="FU604" s="67"/>
      <c r="FV604" s="8"/>
      <c r="FW604" s="68"/>
      <c r="FX604" s="68"/>
      <c r="FY604" s="68"/>
      <c r="FZ604" s="68"/>
      <c r="GA604" s="68"/>
      <c r="GB604" s="68"/>
      <c r="GC604" s="68"/>
      <c r="GD604" s="68"/>
      <c r="GE604" s="68"/>
      <c r="GF604" s="68"/>
      <c r="GG604" s="68"/>
      <c r="GH604" s="68"/>
      <c r="GI604" s="68"/>
      <c r="GJ604" s="68"/>
      <c r="GK604" s="68"/>
      <c r="GL604" s="68"/>
      <c r="GM604" s="68"/>
      <c r="GN604" s="68"/>
      <c r="GO604" s="68"/>
      <c r="GP604" s="68"/>
      <c r="GQ604" s="68"/>
      <c r="GR604" s="68"/>
      <c r="GS604" s="68"/>
      <c r="GT604" s="68"/>
      <c r="GU604" s="68"/>
      <c r="GV604" s="68"/>
      <c r="GW604" s="68"/>
      <c r="GX604" s="68"/>
      <c r="GY604" s="68"/>
      <c r="GZ604" s="9"/>
      <c r="HA604" s="68"/>
      <c r="HB604" s="68"/>
      <c r="HC604" s="68"/>
      <c r="HD604" s="68"/>
      <c r="HE604" s="68"/>
      <c r="HF604" s="68"/>
      <c r="HG604" s="68"/>
      <c r="HH604" s="68"/>
      <c r="HI604" s="68"/>
      <c r="HJ604" s="68"/>
      <c r="HK604" s="68"/>
      <c r="HL604" s="68"/>
      <c r="HM604" s="68"/>
      <c r="HN604" s="68"/>
      <c r="HO604" s="68"/>
      <c r="HP604" s="68"/>
    </row>
    <row r="605" spans="2:224" ht="15.75" customHeight="1" thickBot="1" x14ac:dyDescent="0.3">
      <c r="B605">
        <v>830</v>
      </c>
      <c r="C605">
        <v>841</v>
      </c>
      <c r="D605" s="62">
        <v>44114</v>
      </c>
      <c r="E605" t="s">
        <v>2805</v>
      </c>
      <c r="F605">
        <v>31999963288</v>
      </c>
      <c r="G605">
        <v>0</v>
      </c>
      <c r="H605">
        <v>0</v>
      </c>
      <c r="I605" t="s">
        <v>2806</v>
      </c>
      <c r="J605" t="s">
        <v>20</v>
      </c>
      <c r="K605" t="s">
        <v>288</v>
      </c>
      <c r="L605" t="s">
        <v>2806</v>
      </c>
      <c r="M605" t="s">
        <v>2378</v>
      </c>
      <c r="N605" t="s">
        <v>2419</v>
      </c>
      <c r="O605" t="s">
        <v>2382</v>
      </c>
      <c r="P605" t="s">
        <v>2382</v>
      </c>
      <c r="R605">
        <v>89.9</v>
      </c>
      <c r="S605">
        <v>9</v>
      </c>
      <c r="T605" t="s">
        <v>2395</v>
      </c>
      <c r="Y605" s="18">
        <v>0.89800000000000002</v>
      </c>
      <c r="Z605" s="18"/>
      <c r="AA605" s="18"/>
      <c r="AB605" s="18"/>
      <c r="AC605" s="18"/>
      <c r="AD605" s="18"/>
      <c r="AE605" s="18"/>
      <c r="AF605" s="18"/>
      <c r="AG605" s="18"/>
      <c r="AH605">
        <v>0</v>
      </c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>
        <v>0</v>
      </c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  <c r="BM605" s="19">
        <v>1</v>
      </c>
      <c r="BN605" s="19"/>
      <c r="BO605" s="19"/>
      <c r="BP605" s="19"/>
      <c r="BQ605" s="19"/>
      <c r="BR605" s="19"/>
      <c r="BS605" s="19"/>
      <c r="BT605" s="19"/>
      <c r="BU605" s="19"/>
      <c r="BV605" s="19"/>
      <c r="BW605" s="19"/>
      <c r="BX605" s="19"/>
      <c r="BY605" s="19"/>
      <c r="BZ605" s="19"/>
      <c r="CA605" s="19"/>
      <c r="CB605" s="19"/>
      <c r="CC605" s="19"/>
      <c r="CD605" s="19"/>
      <c r="CE605" s="19"/>
      <c r="CF605" s="19"/>
      <c r="CG605" s="19"/>
      <c r="CH605" s="19"/>
      <c r="CI605" s="19"/>
      <c r="CJ605" s="19"/>
      <c r="CK605" s="19"/>
      <c r="CL605" s="19"/>
      <c r="CM605" s="19"/>
      <c r="CN605" s="19"/>
      <c r="CO605" s="19"/>
      <c r="CP605" s="19"/>
      <c r="CQ605" s="19"/>
      <c r="CR605" s="19"/>
      <c r="CS605" s="19"/>
      <c r="CT605" s="19"/>
      <c r="CU605" s="19"/>
      <c r="CV605" s="19"/>
      <c r="CW605" s="19"/>
      <c r="CX605" s="19"/>
      <c r="CY605" s="19"/>
      <c r="CZ605" s="19"/>
      <c r="DA605" s="19"/>
      <c r="DB605" s="19"/>
      <c r="DC605" s="19"/>
      <c r="DD605" s="19"/>
      <c r="DE605" s="19"/>
      <c r="DF605" s="19"/>
      <c r="DG605" s="19"/>
      <c r="DH605" s="19"/>
      <c r="DI605" s="19"/>
      <c r="DJ605" s="19"/>
      <c r="DK605" s="19"/>
      <c r="DL605" s="19"/>
      <c r="DM605" s="19"/>
      <c r="DN605" s="19"/>
      <c r="DO605" s="19"/>
      <c r="DP605" s="19"/>
      <c r="DQ605" s="19"/>
      <c r="DR605" s="19"/>
      <c r="DS605" s="19"/>
      <c r="DT605" s="23"/>
      <c r="DU605" s="19"/>
      <c r="DV605" s="19"/>
      <c r="DW605" s="23"/>
      <c r="DX605" s="18"/>
      <c r="DY605" s="18"/>
      <c r="DZ605" s="22"/>
      <c r="EA605" s="19"/>
      <c r="EB605" s="19"/>
      <c r="EC605" s="19"/>
      <c r="ED605" s="19"/>
      <c r="EE605" s="19"/>
      <c r="EF605" s="19"/>
      <c r="EG605" s="23"/>
      <c r="EH605" s="18"/>
      <c r="EI605" s="18"/>
      <c r="EJ605" s="18"/>
      <c r="EK605" s="18"/>
      <c r="EL605" s="18"/>
      <c r="EM605" s="18"/>
      <c r="EN605" s="22"/>
      <c r="EO605" s="18"/>
      <c r="EP605" s="18"/>
      <c r="EQ605" s="18"/>
      <c r="ER605" s="18"/>
      <c r="ES605" s="18"/>
      <c r="ET605" s="18"/>
      <c r="EU605" s="22"/>
      <c r="FI605" s="18"/>
      <c r="FJ605" s="18"/>
      <c r="FK605" s="18"/>
      <c r="FL605" s="18"/>
      <c r="FM605" s="18"/>
      <c r="FN605" s="18"/>
      <c r="FO605" s="18"/>
      <c r="FP605" s="18"/>
      <c r="FQ605" s="18"/>
      <c r="FR605" s="18"/>
      <c r="FS605" s="18"/>
      <c r="FT605" s="18"/>
      <c r="FU605" s="18"/>
      <c r="FV605" s="58"/>
      <c r="FW605" s="19"/>
      <c r="FX605" s="19"/>
      <c r="FY605" s="19"/>
      <c r="FZ605" s="19"/>
      <c r="GA605" s="19"/>
      <c r="GB605" s="19"/>
      <c r="GC605" s="19"/>
      <c r="GD605" s="19"/>
      <c r="GE605" s="19"/>
      <c r="GF605" s="19"/>
      <c r="GG605" s="19"/>
      <c r="GH605" s="19"/>
      <c r="GI605" s="19"/>
      <c r="GJ605" s="19"/>
      <c r="GK605" s="19"/>
      <c r="GL605" s="19"/>
      <c r="GM605" s="19"/>
      <c r="GN605" s="19"/>
      <c r="GO605" s="19"/>
      <c r="GP605" s="19"/>
      <c r="GQ605" s="19"/>
      <c r="GR605" s="19"/>
      <c r="GS605" s="19"/>
      <c r="GT605" s="19"/>
      <c r="GU605" s="19"/>
      <c r="GV605" s="19"/>
      <c r="GW605" s="19"/>
      <c r="GX605" s="19"/>
      <c r="GY605" s="19"/>
      <c r="GZ605" s="59"/>
      <c r="HA605" s="19"/>
      <c r="HB605" s="19"/>
      <c r="HC605" s="19"/>
      <c r="HD605" s="19"/>
      <c r="HE605" s="19"/>
      <c r="HF605" s="19"/>
      <c r="HG605" s="19"/>
      <c r="HH605" s="19"/>
      <c r="HI605" s="19"/>
      <c r="HJ605" s="19"/>
      <c r="HK605" s="19"/>
      <c r="HL605" s="19"/>
      <c r="HM605" s="19"/>
      <c r="HN605" s="19"/>
      <c r="HO605" s="19"/>
      <c r="HP605" s="19"/>
    </row>
    <row r="606" spans="2:224" ht="15.75" customHeight="1" thickBot="1" x14ac:dyDescent="0.3">
      <c r="B606">
        <v>727</v>
      </c>
      <c r="C606">
        <v>1</v>
      </c>
      <c r="D606" s="62">
        <v>44097</v>
      </c>
      <c r="E606" t="s">
        <v>2362</v>
      </c>
      <c r="F606">
        <v>31999927305</v>
      </c>
      <c r="G606" t="s">
        <v>2363</v>
      </c>
      <c r="H606">
        <v>43988</v>
      </c>
      <c r="I606" t="s">
        <v>2364</v>
      </c>
      <c r="J606" t="s">
        <v>20</v>
      </c>
      <c r="K606" t="s">
        <v>622</v>
      </c>
      <c r="L606" t="s">
        <v>239</v>
      </c>
      <c r="M606" t="s">
        <v>2378</v>
      </c>
      <c r="N606" t="s">
        <v>2403</v>
      </c>
      <c r="O606" t="s">
        <v>2381</v>
      </c>
      <c r="P606" t="s">
        <v>2431</v>
      </c>
      <c r="R606">
        <v>150.19999999999999</v>
      </c>
      <c r="S606">
        <v>9</v>
      </c>
      <c r="T606" t="s">
        <v>2395</v>
      </c>
      <c r="Y606" s="18"/>
      <c r="Z606" s="18"/>
      <c r="AA606" s="18"/>
      <c r="AB606" s="18"/>
      <c r="AC606" s="18"/>
      <c r="AD606" s="18">
        <v>0.5</v>
      </c>
      <c r="AE606" s="18"/>
      <c r="AF606" s="18"/>
      <c r="AG606" s="18">
        <v>1</v>
      </c>
      <c r="AH606">
        <v>1</v>
      </c>
      <c r="AI606" s="18"/>
      <c r="AJ606" s="18"/>
      <c r="AK606" s="18"/>
      <c r="AL606" s="18"/>
      <c r="AM606" s="18"/>
      <c r="AN606" s="18">
        <v>0.5</v>
      </c>
      <c r="AO606" s="18"/>
      <c r="AP606" s="18"/>
      <c r="AQ606" s="18">
        <v>0.5</v>
      </c>
      <c r="AR606" s="18"/>
      <c r="AS606" s="18"/>
      <c r="AT606" s="18">
        <v>0.5</v>
      </c>
      <c r="AU606">
        <v>0</v>
      </c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  <c r="BM606" s="19"/>
      <c r="BN606" s="19"/>
      <c r="BO606" s="19"/>
      <c r="BP606" s="19"/>
      <c r="BQ606" s="19"/>
      <c r="BR606" s="19">
        <v>1</v>
      </c>
      <c r="BS606" s="19"/>
      <c r="BT606" s="19"/>
      <c r="BU606" s="19">
        <v>1</v>
      </c>
      <c r="BV606" s="19">
        <v>1</v>
      </c>
      <c r="BW606" s="19"/>
      <c r="BX606" s="19"/>
      <c r="BY606" s="19"/>
      <c r="BZ606" s="19"/>
      <c r="CA606" s="19"/>
      <c r="CB606" s="19">
        <v>1</v>
      </c>
      <c r="CC606" s="19"/>
      <c r="CD606" s="19"/>
      <c r="CE606" s="19">
        <v>1</v>
      </c>
      <c r="CF606" s="19"/>
      <c r="CG606" s="19"/>
      <c r="CH606" s="19">
        <v>1</v>
      </c>
      <c r="CI606" s="19"/>
      <c r="CJ606" s="19"/>
      <c r="CK606" s="19"/>
      <c r="CL606" s="19"/>
      <c r="CM606" s="19"/>
      <c r="CN606" s="19"/>
      <c r="CO606" s="19"/>
      <c r="CP606" s="19"/>
      <c r="CQ606" s="19"/>
      <c r="CR606" s="19"/>
      <c r="CS606" s="19"/>
      <c r="CT606" s="19"/>
      <c r="CU606" s="19"/>
      <c r="CV606" s="19"/>
      <c r="CW606" s="19"/>
      <c r="CX606" s="19"/>
      <c r="CY606" s="19"/>
      <c r="CZ606" s="19"/>
      <c r="DA606" s="19"/>
      <c r="DB606" s="19"/>
      <c r="DC606" s="19"/>
      <c r="DD606" s="19"/>
      <c r="DE606" s="19"/>
      <c r="DF606" s="19"/>
      <c r="DG606" s="19"/>
      <c r="DH606" s="19"/>
      <c r="DI606" s="19"/>
      <c r="DJ606" s="19"/>
      <c r="DK606" s="19"/>
      <c r="DL606" s="19"/>
      <c r="DM606" s="19"/>
      <c r="DN606" s="19"/>
      <c r="DO606" s="19"/>
      <c r="DP606" s="19"/>
      <c r="DQ606" s="19"/>
      <c r="DR606" s="19"/>
      <c r="DS606" s="19"/>
      <c r="DT606" s="23"/>
      <c r="DU606" s="19"/>
      <c r="DV606" s="19"/>
      <c r="DW606" s="23"/>
      <c r="DX606" s="18"/>
      <c r="DY606" s="18"/>
      <c r="DZ606" s="22"/>
      <c r="EA606" s="19"/>
      <c r="EB606" s="19"/>
      <c r="EC606" s="19"/>
      <c r="ED606" s="19"/>
      <c r="EE606" s="19"/>
      <c r="EF606" s="19"/>
      <c r="EG606" s="23"/>
      <c r="EH606" s="18"/>
      <c r="EI606" s="18"/>
      <c r="EJ606" s="18"/>
      <c r="EK606" s="18"/>
      <c r="EL606" s="18"/>
      <c r="EM606" s="18"/>
      <c r="EN606" s="22"/>
      <c r="EO606" s="18"/>
      <c r="EP606" s="18"/>
      <c r="EQ606" s="18"/>
      <c r="ER606" s="18"/>
      <c r="ES606" s="18"/>
      <c r="ET606" s="18"/>
      <c r="EU606" s="22"/>
      <c r="EZ606">
        <v>1</v>
      </c>
      <c r="FA606">
        <v>2</v>
      </c>
      <c r="FI606" s="18"/>
      <c r="FJ606" s="18"/>
      <c r="FK606" s="18"/>
      <c r="FL606" s="18"/>
      <c r="FM606" s="18"/>
      <c r="FN606" s="18"/>
      <c r="FO606" s="18"/>
      <c r="FP606" s="18"/>
      <c r="FQ606" s="18"/>
      <c r="FR606" s="18"/>
      <c r="FS606" s="18"/>
      <c r="FT606" s="18"/>
      <c r="FU606" s="18"/>
      <c r="FV606" s="58"/>
      <c r="FW606" s="19"/>
      <c r="FX606" s="19"/>
      <c r="FY606" s="19"/>
      <c r="FZ606" s="19"/>
      <c r="GA606" s="19"/>
      <c r="GB606" s="19"/>
      <c r="GC606" s="19"/>
      <c r="GD606" s="19"/>
      <c r="GE606" s="19"/>
      <c r="GF606" s="19"/>
      <c r="GG606" s="19"/>
      <c r="GH606" s="19"/>
      <c r="GI606" s="19"/>
      <c r="GJ606" s="19"/>
      <c r="GK606" s="19"/>
      <c r="GL606" s="19"/>
      <c r="GM606" s="19"/>
      <c r="GN606" s="19"/>
      <c r="GO606" s="19"/>
      <c r="GP606" s="19"/>
      <c r="GQ606" s="19"/>
      <c r="GR606" s="19"/>
      <c r="GS606" s="19"/>
      <c r="GT606" s="19"/>
      <c r="GU606" s="19"/>
      <c r="GV606" s="19"/>
      <c r="GW606" s="19"/>
      <c r="GX606" s="19"/>
      <c r="GY606" s="19"/>
      <c r="GZ606" s="59"/>
      <c r="HA606" s="19"/>
      <c r="HB606" s="19"/>
      <c r="HC606" s="19"/>
      <c r="HD606" s="19"/>
      <c r="HE606" s="19"/>
      <c r="HF606" s="19"/>
      <c r="HG606" s="19"/>
      <c r="HH606" s="19"/>
      <c r="HI606" s="19"/>
      <c r="HJ606" s="19"/>
      <c r="HK606" s="19"/>
      <c r="HL606" s="19"/>
      <c r="HM606" s="19"/>
      <c r="HN606" s="19"/>
      <c r="HO606" s="19"/>
      <c r="HP606" s="19"/>
    </row>
    <row r="607" spans="2:224" ht="15.75" customHeight="1" thickBot="1" x14ac:dyDescent="0.3">
      <c r="B607">
        <v>1158</v>
      </c>
      <c r="C607">
        <v>74</v>
      </c>
      <c r="D607" s="62">
        <v>44189</v>
      </c>
      <c r="E607" t="s">
        <v>2180</v>
      </c>
      <c r="F607">
        <v>31988957038</v>
      </c>
      <c r="G607" t="s">
        <v>2181</v>
      </c>
      <c r="H607">
        <v>0</v>
      </c>
      <c r="I607" t="s">
        <v>2182</v>
      </c>
      <c r="J607" t="s">
        <v>20</v>
      </c>
      <c r="K607" t="s">
        <v>164</v>
      </c>
      <c r="M607" t="s">
        <v>2378</v>
      </c>
      <c r="N607" t="s">
        <v>617</v>
      </c>
      <c r="O607" t="s">
        <v>2381</v>
      </c>
      <c r="P607" t="s">
        <v>2431</v>
      </c>
      <c r="R607">
        <v>198.92</v>
      </c>
      <c r="S607">
        <v>8.8800000000000008</v>
      </c>
      <c r="T607" t="s">
        <v>2404</v>
      </c>
      <c r="Y607" s="18"/>
      <c r="Z607" s="18"/>
      <c r="AA607" s="18"/>
      <c r="AB607" s="18"/>
      <c r="AC607" s="18"/>
      <c r="AD607" s="18"/>
      <c r="AE607" s="18"/>
      <c r="AF607" s="18"/>
      <c r="AG607" s="18"/>
      <c r="AH607">
        <v>1</v>
      </c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>
        <v>0</v>
      </c>
      <c r="AV607" s="18"/>
      <c r="AW607" s="18"/>
      <c r="AX607" s="18">
        <v>1.2</v>
      </c>
      <c r="AY607" s="18"/>
      <c r="AZ607" s="18"/>
      <c r="BA607" s="18"/>
      <c r="BB607" s="18">
        <v>0.4</v>
      </c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  <c r="BM607" s="19"/>
      <c r="BN607" s="19"/>
      <c r="BO607" s="19"/>
      <c r="BP607" s="19"/>
      <c r="BQ607" s="19"/>
      <c r="BR607" s="19"/>
      <c r="BS607" s="19"/>
      <c r="BT607" s="19"/>
      <c r="BU607" s="19"/>
      <c r="BV607" s="19">
        <v>1</v>
      </c>
      <c r="BW607" s="19"/>
      <c r="BX607" s="19"/>
      <c r="BY607" s="19"/>
      <c r="BZ607" s="19"/>
      <c r="CA607" s="19"/>
      <c r="CB607" s="19"/>
      <c r="CC607" s="19"/>
      <c r="CD607" s="19"/>
      <c r="CE607" s="19"/>
      <c r="CF607" s="19"/>
      <c r="CG607" s="19"/>
      <c r="CH607" s="19"/>
      <c r="CI607" s="19"/>
      <c r="CJ607" s="19"/>
      <c r="CK607" s="19"/>
      <c r="CL607" s="19">
        <v>1</v>
      </c>
      <c r="CM607" s="19"/>
      <c r="CN607" s="19"/>
      <c r="CO607" s="19"/>
      <c r="CP607" s="19">
        <v>1</v>
      </c>
      <c r="CQ607" s="19"/>
      <c r="CR607" s="19"/>
      <c r="CS607" s="19"/>
      <c r="CT607" s="19"/>
      <c r="CU607" s="19"/>
      <c r="CV607" s="19"/>
      <c r="CW607" s="19"/>
      <c r="CX607" s="19"/>
      <c r="CY607" s="19"/>
      <c r="CZ607" s="19"/>
      <c r="DA607" s="19"/>
      <c r="DB607" s="19"/>
      <c r="DC607" s="19"/>
      <c r="DD607" s="19"/>
      <c r="DE607" s="19"/>
      <c r="DF607" s="19"/>
      <c r="DG607" s="19"/>
      <c r="DH607" s="19"/>
      <c r="DI607" s="19"/>
      <c r="DJ607" s="19"/>
      <c r="DK607" s="19"/>
      <c r="DL607" s="19"/>
      <c r="DM607" s="19"/>
      <c r="DN607" s="19"/>
      <c r="DO607" s="19"/>
      <c r="DP607" s="19"/>
      <c r="DQ607" s="19"/>
      <c r="DR607" s="19"/>
      <c r="DS607" s="19"/>
      <c r="DT607" s="23"/>
      <c r="DU607" s="19"/>
      <c r="DV607" s="19"/>
      <c r="DW607" s="23"/>
      <c r="DX607" s="18"/>
      <c r="DY607" s="18"/>
      <c r="DZ607" s="22"/>
      <c r="EA607" s="19"/>
      <c r="EB607" s="19"/>
      <c r="EC607" s="19"/>
      <c r="ED607" s="19"/>
      <c r="EE607" s="19"/>
      <c r="EF607" s="19"/>
      <c r="EG607" s="23"/>
      <c r="EH607" s="18"/>
      <c r="EI607" s="18"/>
      <c r="EJ607" s="18"/>
      <c r="EK607" s="18"/>
      <c r="EL607" s="18"/>
      <c r="EM607" s="18"/>
      <c r="EN607" s="22"/>
      <c r="EO607" s="18"/>
      <c r="EP607" s="18"/>
      <c r="EQ607" s="18"/>
      <c r="ER607" s="18"/>
      <c r="ES607" s="18"/>
      <c r="ET607" s="18"/>
      <c r="EU607" s="22"/>
      <c r="FI607" s="18"/>
      <c r="FJ607" s="18"/>
      <c r="FK607" s="18"/>
      <c r="FL607" s="18"/>
      <c r="FM607" s="18"/>
      <c r="FN607" s="18"/>
      <c r="FO607" s="18"/>
      <c r="FP607" s="18"/>
      <c r="FQ607" s="18"/>
      <c r="FR607" s="18"/>
      <c r="FS607" s="18"/>
      <c r="FT607" s="18"/>
      <c r="FU607" s="18"/>
      <c r="FV607" s="58"/>
      <c r="FW607" s="19"/>
      <c r="FX607" s="19"/>
      <c r="FY607" s="19"/>
      <c r="FZ607" s="19"/>
      <c r="GA607" s="19"/>
      <c r="GB607" s="19"/>
      <c r="GC607" s="19"/>
      <c r="GD607" s="19"/>
      <c r="GE607" s="19"/>
      <c r="GF607" s="19"/>
      <c r="GG607" s="19"/>
      <c r="GH607" s="19"/>
      <c r="GI607" s="19"/>
      <c r="GJ607" s="19"/>
      <c r="GK607" s="19"/>
      <c r="GL607" s="19"/>
      <c r="GM607" s="19"/>
      <c r="GN607" s="19"/>
      <c r="GO607" s="19"/>
      <c r="GP607" s="19"/>
      <c r="GQ607" s="19"/>
      <c r="GR607" s="19"/>
      <c r="GS607" s="19"/>
      <c r="GT607" s="19"/>
      <c r="GU607" s="19"/>
      <c r="GV607" s="19"/>
      <c r="GW607" s="19"/>
      <c r="GX607" s="19"/>
      <c r="GY607" s="19"/>
      <c r="GZ607" s="59"/>
      <c r="HA607" s="19"/>
      <c r="HB607" s="19"/>
      <c r="HC607" s="19"/>
      <c r="HD607" s="19"/>
      <c r="HE607" s="19"/>
      <c r="HF607" s="19"/>
      <c r="HG607" s="19"/>
      <c r="HH607" s="19"/>
      <c r="HI607" s="19"/>
      <c r="HJ607" s="19"/>
      <c r="HK607" s="19"/>
      <c r="HL607" s="19"/>
      <c r="HM607" s="19"/>
      <c r="HN607" s="19"/>
      <c r="HO607" s="19"/>
      <c r="HP607" s="19"/>
    </row>
    <row r="608" spans="2:224" ht="15.75" customHeight="1" thickBot="1" x14ac:dyDescent="0.3">
      <c r="B608">
        <v>1056</v>
      </c>
      <c r="C608">
        <v>651</v>
      </c>
      <c r="D608" s="62">
        <v>44172</v>
      </c>
      <c r="E608" t="s">
        <v>557</v>
      </c>
      <c r="F608">
        <v>31983511447</v>
      </c>
      <c r="G608">
        <v>0</v>
      </c>
      <c r="H608">
        <v>0</v>
      </c>
      <c r="I608" t="s">
        <v>558</v>
      </c>
      <c r="J608" t="s">
        <v>20</v>
      </c>
      <c r="K608" t="s">
        <v>559</v>
      </c>
      <c r="M608" t="s">
        <v>2378</v>
      </c>
      <c r="N608" t="s">
        <v>35</v>
      </c>
      <c r="O608" t="s">
        <v>2382</v>
      </c>
      <c r="P608" t="s">
        <v>2382</v>
      </c>
      <c r="R608">
        <v>65.290000000000006</v>
      </c>
      <c r="S608">
        <v>8.49</v>
      </c>
      <c r="T608" t="s">
        <v>35</v>
      </c>
      <c r="Y608" s="18"/>
      <c r="Z608" s="18"/>
      <c r="AA608" s="18"/>
      <c r="AB608" s="18"/>
      <c r="AC608" s="18"/>
      <c r="AD608" s="18">
        <v>0.5</v>
      </c>
      <c r="AE608" s="18"/>
      <c r="AF608" s="18"/>
      <c r="AG608" s="18"/>
      <c r="AH608">
        <v>0</v>
      </c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>
        <v>0</v>
      </c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  <c r="BM608" s="19"/>
      <c r="BN608" s="19"/>
      <c r="BO608" s="19"/>
      <c r="BP608" s="19"/>
      <c r="BQ608" s="19"/>
      <c r="BR608" s="19">
        <v>1</v>
      </c>
      <c r="BS608" s="19"/>
      <c r="BT608" s="19"/>
      <c r="BU608" s="19"/>
      <c r="BV608" s="19"/>
      <c r="BW608" s="19"/>
      <c r="BX608" s="19"/>
      <c r="BY608" s="19"/>
      <c r="BZ608" s="19"/>
      <c r="CA608" s="19"/>
      <c r="CB608" s="19"/>
      <c r="CC608" s="19"/>
      <c r="CD608" s="19"/>
      <c r="CE608" s="19"/>
      <c r="CF608" s="19"/>
      <c r="CG608" s="19"/>
      <c r="CH608" s="19"/>
      <c r="CI608" s="19"/>
      <c r="CJ608" s="19"/>
      <c r="CK608" s="19"/>
      <c r="CL608" s="19"/>
      <c r="CM608" s="19"/>
      <c r="CN608" s="19"/>
      <c r="CO608" s="19"/>
      <c r="CP608" s="19"/>
      <c r="CQ608" s="19"/>
      <c r="CR608" s="19"/>
      <c r="CS608" s="19"/>
      <c r="CT608" s="19"/>
      <c r="CU608" s="19"/>
      <c r="CV608" s="19"/>
      <c r="CW608" s="19"/>
      <c r="CX608" s="19"/>
      <c r="CY608" s="19"/>
      <c r="CZ608" s="19"/>
      <c r="DA608" s="19"/>
      <c r="DB608" s="19"/>
      <c r="DC608" s="19"/>
      <c r="DD608" s="19"/>
      <c r="DE608" s="19"/>
      <c r="DF608" s="19"/>
      <c r="DG608" s="19"/>
      <c r="DH608" s="19"/>
      <c r="DI608" s="19"/>
      <c r="DJ608" s="19"/>
      <c r="DK608" s="19"/>
      <c r="DL608" s="19"/>
      <c r="DM608" s="19"/>
      <c r="DN608" s="19"/>
      <c r="DO608" s="19"/>
      <c r="DP608" s="19"/>
      <c r="DQ608" s="19"/>
      <c r="DR608" s="19"/>
      <c r="DS608" s="19"/>
      <c r="DT608" s="23"/>
      <c r="DU608" s="19"/>
      <c r="DV608" s="19"/>
      <c r="DW608" s="23"/>
      <c r="DX608" s="18"/>
      <c r="DY608" s="18"/>
      <c r="DZ608" s="22"/>
      <c r="EA608" s="19"/>
      <c r="EB608" s="19"/>
      <c r="EC608" s="19"/>
      <c r="ED608" s="19"/>
      <c r="EE608" s="19"/>
      <c r="EF608" s="19"/>
      <c r="EG608" s="23"/>
      <c r="EH608" s="18"/>
      <c r="EI608" s="18"/>
      <c r="EJ608" s="18"/>
      <c r="EK608" s="18"/>
      <c r="EL608" s="18"/>
      <c r="EM608" s="18"/>
      <c r="EN608" s="22"/>
      <c r="EO608" s="18"/>
      <c r="EP608" s="18"/>
      <c r="EQ608" s="18"/>
      <c r="ER608" s="18"/>
      <c r="ES608" s="18"/>
      <c r="ET608" s="18"/>
      <c r="EU608" s="22"/>
      <c r="FC608">
        <v>0.9</v>
      </c>
      <c r="FD608">
        <v>1</v>
      </c>
      <c r="FI608" s="18"/>
      <c r="FJ608" s="18"/>
      <c r="FK608" s="18"/>
      <c r="FL608" s="18"/>
      <c r="FM608" s="18"/>
      <c r="FN608" s="18"/>
      <c r="FO608" s="18"/>
      <c r="FP608" s="18"/>
      <c r="FQ608" s="18"/>
      <c r="FR608" s="18"/>
      <c r="FS608" s="18"/>
      <c r="FT608" s="18"/>
      <c r="FU608" s="18"/>
      <c r="FV608" s="58"/>
      <c r="FW608" s="19"/>
      <c r="FX608" s="19"/>
      <c r="FY608" s="19"/>
      <c r="FZ608" s="19"/>
      <c r="GA608" s="19"/>
      <c r="GB608" s="19"/>
      <c r="GC608" s="19"/>
      <c r="GD608" s="19"/>
      <c r="GE608" s="19"/>
      <c r="GF608" s="19"/>
      <c r="GG608" s="19"/>
      <c r="GH608" s="19"/>
      <c r="GI608" s="19"/>
      <c r="GJ608" s="19"/>
      <c r="GK608" s="19"/>
      <c r="GL608" s="19"/>
      <c r="GM608" s="19"/>
      <c r="GN608" s="19"/>
      <c r="GO608" s="19"/>
      <c r="GP608" s="19"/>
      <c r="GQ608" s="19"/>
      <c r="GR608" s="19"/>
      <c r="GS608" s="19"/>
      <c r="GT608" s="19"/>
      <c r="GU608" s="19"/>
      <c r="GV608" s="19"/>
      <c r="GW608" s="19"/>
      <c r="GX608" s="19"/>
      <c r="GY608" s="19"/>
      <c r="GZ608" s="59"/>
      <c r="HA608" s="19"/>
      <c r="HB608" s="19"/>
      <c r="HC608" s="19"/>
      <c r="HD608" s="19"/>
      <c r="HE608" s="19"/>
      <c r="HF608" s="19"/>
      <c r="HG608" s="19"/>
      <c r="HH608" s="19"/>
      <c r="HI608" s="19"/>
      <c r="HJ608" s="19"/>
      <c r="HK608" s="19"/>
      <c r="HL608" s="19"/>
      <c r="HM608" s="19"/>
      <c r="HN608" s="19"/>
      <c r="HO608" s="19"/>
      <c r="HP608" s="19"/>
    </row>
    <row r="609" spans="2:224" ht="15.75" customHeight="1" thickBot="1" x14ac:dyDescent="0.3">
      <c r="B609">
        <v>854</v>
      </c>
      <c r="C609">
        <v>894</v>
      </c>
      <c r="D609" s="62">
        <v>44120</v>
      </c>
      <c r="E609" t="s">
        <v>2952</v>
      </c>
      <c r="F609">
        <v>31992645607</v>
      </c>
      <c r="G609">
        <v>0</v>
      </c>
      <c r="H609">
        <v>0</v>
      </c>
      <c r="I609" t="s">
        <v>2953</v>
      </c>
      <c r="J609" t="s">
        <v>20</v>
      </c>
      <c r="K609" t="s">
        <v>133</v>
      </c>
      <c r="L609" t="s">
        <v>2953</v>
      </c>
      <c r="M609" t="s">
        <v>2378</v>
      </c>
      <c r="N609" t="s">
        <v>2379</v>
      </c>
      <c r="O609" t="s">
        <v>2382</v>
      </c>
      <c r="P609" t="s">
        <v>2382</v>
      </c>
      <c r="R609">
        <v>216.15</v>
      </c>
      <c r="S609">
        <v>8</v>
      </c>
      <c r="T609" t="s">
        <v>2426</v>
      </c>
      <c r="U609">
        <v>10</v>
      </c>
      <c r="Y609" s="18"/>
      <c r="Z609" s="18"/>
      <c r="AA609" s="18"/>
      <c r="AB609" s="18"/>
      <c r="AC609" s="18"/>
      <c r="AD609" s="18"/>
      <c r="AE609" s="18"/>
      <c r="AF609" s="18"/>
      <c r="AG609" s="18"/>
      <c r="AH609">
        <v>0</v>
      </c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>
        <v>0</v>
      </c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>
        <v>1.4419999999999999</v>
      </c>
      <c r="BI609" s="18"/>
      <c r="BJ609" s="18"/>
      <c r="BK609" s="18"/>
      <c r="BL609" s="18"/>
      <c r="BM609" s="19"/>
      <c r="BN609" s="19"/>
      <c r="BO609" s="19"/>
      <c r="BP609" s="19"/>
      <c r="BQ609" s="19"/>
      <c r="BR609" s="19"/>
      <c r="BS609" s="19"/>
      <c r="BT609" s="19"/>
      <c r="BU609" s="19"/>
      <c r="BV609" s="19"/>
      <c r="BW609" s="19"/>
      <c r="BX609" s="19"/>
      <c r="BY609" s="19"/>
      <c r="BZ609" s="19"/>
      <c r="CA609" s="19"/>
      <c r="CB609" s="19"/>
      <c r="CC609" s="19"/>
      <c r="CD609" s="19"/>
      <c r="CE609" s="19"/>
      <c r="CF609" s="19"/>
      <c r="CG609" s="19"/>
      <c r="CH609" s="19"/>
      <c r="CI609" s="19"/>
      <c r="CJ609" s="19"/>
      <c r="CK609" s="19"/>
      <c r="CL609" s="19"/>
      <c r="CM609" s="19"/>
      <c r="CN609" s="19"/>
      <c r="CO609" s="19"/>
      <c r="CP609" s="19"/>
      <c r="CQ609" s="19"/>
      <c r="CR609" s="19"/>
      <c r="CS609" s="19"/>
      <c r="CT609" s="19"/>
      <c r="CU609" s="19"/>
      <c r="CV609" s="19">
        <v>1</v>
      </c>
      <c r="CW609" s="19"/>
      <c r="CX609" s="19"/>
      <c r="CY609" s="19"/>
      <c r="CZ609" s="19"/>
      <c r="DA609" s="19"/>
      <c r="DB609" s="19"/>
      <c r="DC609" s="19"/>
      <c r="DD609" s="19"/>
      <c r="DE609" s="19"/>
      <c r="DF609" s="19"/>
      <c r="DG609" s="19"/>
      <c r="DH609" s="19"/>
      <c r="DI609" s="19"/>
      <c r="DJ609" s="19"/>
      <c r="DK609" s="19"/>
      <c r="DL609" s="19"/>
      <c r="DM609" s="19"/>
      <c r="DN609" s="19"/>
      <c r="DO609" s="19"/>
      <c r="DP609" s="19"/>
      <c r="DQ609" s="19"/>
      <c r="DR609" s="19"/>
      <c r="DS609" s="19"/>
      <c r="DT609" s="23"/>
      <c r="DU609" s="19"/>
      <c r="DV609" s="19"/>
      <c r="DW609" s="23"/>
      <c r="DX609" s="18"/>
      <c r="DY609" s="18"/>
      <c r="DZ609" s="22"/>
      <c r="EA609" s="19"/>
      <c r="EB609" s="19"/>
      <c r="EC609" s="19"/>
      <c r="ED609" s="19"/>
      <c r="EE609" s="19"/>
      <c r="EF609" s="19"/>
      <c r="EG609" s="23"/>
      <c r="EH609" s="18"/>
      <c r="EI609" s="18"/>
      <c r="EJ609" s="18"/>
      <c r="EK609" s="18"/>
      <c r="EL609" s="18"/>
      <c r="EM609" s="18"/>
      <c r="EN609" s="22"/>
      <c r="EO609" s="18"/>
      <c r="EP609" s="18"/>
      <c r="EQ609" s="18"/>
      <c r="ER609" s="18"/>
      <c r="ES609" s="18"/>
      <c r="ET609" s="18"/>
      <c r="EU609" s="22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58"/>
      <c r="FW609" s="19"/>
      <c r="FX609" s="19"/>
      <c r="FY609" s="19"/>
      <c r="FZ609" s="19"/>
      <c r="GA609" s="19"/>
      <c r="GB609" s="19"/>
      <c r="GC609" s="19"/>
      <c r="GD609" s="19"/>
      <c r="GE609" s="19"/>
      <c r="GF609" s="19"/>
      <c r="GG609" s="19"/>
      <c r="GH609" s="19"/>
      <c r="GI609" s="19"/>
      <c r="GJ609" s="19"/>
      <c r="GK609" s="19"/>
      <c r="GL609" s="19"/>
      <c r="GM609" s="19"/>
      <c r="GN609" s="19"/>
      <c r="GO609" s="19"/>
      <c r="GP609" s="19"/>
      <c r="GQ609" s="19"/>
      <c r="GR609" s="19"/>
      <c r="GS609" s="19"/>
      <c r="GT609" s="19"/>
      <c r="GU609" s="19"/>
      <c r="GV609" s="19"/>
      <c r="GW609" s="19"/>
      <c r="GX609" s="19"/>
      <c r="GY609" s="19"/>
      <c r="GZ609" s="59"/>
      <c r="HA609" s="19"/>
      <c r="HB609" s="19"/>
      <c r="HC609" s="19"/>
      <c r="HD609" s="19"/>
      <c r="HE609" s="19"/>
      <c r="HF609" s="19"/>
      <c r="HG609" s="19"/>
      <c r="HH609" s="19"/>
      <c r="HI609" s="19"/>
      <c r="HJ609" s="19"/>
      <c r="HK609" s="19"/>
      <c r="HL609" s="19"/>
      <c r="HM609" s="19"/>
      <c r="HN609" s="19"/>
      <c r="HO609" s="19"/>
      <c r="HP609" s="19"/>
    </row>
    <row r="610" spans="2:224" ht="15.75" customHeight="1" thickBot="1" x14ac:dyDescent="0.3">
      <c r="B610">
        <v>798</v>
      </c>
      <c r="C610">
        <v>391</v>
      </c>
      <c r="D610" s="62">
        <v>44111</v>
      </c>
      <c r="E610" t="s">
        <v>1174</v>
      </c>
      <c r="F610">
        <v>31984554557</v>
      </c>
      <c r="G610">
        <v>0</v>
      </c>
      <c r="H610">
        <v>0</v>
      </c>
      <c r="I610" t="s">
        <v>1175</v>
      </c>
      <c r="J610" t="s">
        <v>20</v>
      </c>
      <c r="K610" t="s">
        <v>472</v>
      </c>
      <c r="L610" t="s">
        <v>1175</v>
      </c>
      <c r="M610" t="s">
        <v>2378</v>
      </c>
      <c r="N610" t="s">
        <v>2403</v>
      </c>
      <c r="O610" t="s">
        <v>2381</v>
      </c>
      <c r="P610" t="s">
        <v>2483</v>
      </c>
      <c r="R610">
        <v>80.900000000000006</v>
      </c>
      <c r="S610">
        <v>8</v>
      </c>
      <c r="T610" t="s">
        <v>2395</v>
      </c>
      <c r="Y610" s="18"/>
      <c r="Z610" s="18"/>
      <c r="AA610" s="18"/>
      <c r="AB610" s="18"/>
      <c r="AC610" s="18"/>
      <c r="AD610" s="18"/>
      <c r="AE610" s="18"/>
      <c r="AF610" s="18"/>
      <c r="AG610" s="18"/>
      <c r="AH610">
        <v>0</v>
      </c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>
        <v>0</v>
      </c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>
        <v>1</v>
      </c>
      <c r="BH610" s="18"/>
      <c r="BI610" s="18"/>
      <c r="BJ610" s="18"/>
      <c r="BK610" s="18"/>
      <c r="BL610" s="18"/>
      <c r="BM610" s="19"/>
      <c r="BN610" s="19"/>
      <c r="BO610" s="19"/>
      <c r="BP610" s="19"/>
      <c r="BQ610" s="19"/>
      <c r="BR610" s="19"/>
      <c r="BS610" s="19"/>
      <c r="BT610" s="19"/>
      <c r="BU610" s="19"/>
      <c r="BV610" s="19"/>
      <c r="BW610" s="19"/>
      <c r="BX610" s="19"/>
      <c r="BY610" s="19"/>
      <c r="BZ610" s="19"/>
      <c r="CA610" s="19"/>
      <c r="CB610" s="19"/>
      <c r="CC610" s="19"/>
      <c r="CD610" s="19"/>
      <c r="CE610" s="19"/>
      <c r="CF610" s="19"/>
      <c r="CG610" s="19"/>
      <c r="CH610" s="19"/>
      <c r="CI610" s="19"/>
      <c r="CJ610" s="19"/>
      <c r="CK610" s="19"/>
      <c r="CL610" s="19"/>
      <c r="CM610" s="19"/>
      <c r="CN610" s="19"/>
      <c r="CO610" s="19"/>
      <c r="CP610" s="19"/>
      <c r="CQ610" s="19"/>
      <c r="CR610" s="19"/>
      <c r="CS610" s="19"/>
      <c r="CT610" s="19"/>
      <c r="CU610" s="19">
        <v>1</v>
      </c>
      <c r="CV610" s="19"/>
      <c r="CW610" s="19"/>
      <c r="CX610" s="19"/>
      <c r="CY610" s="19"/>
      <c r="CZ610" s="19"/>
      <c r="DA610" s="19"/>
      <c r="DB610" s="19"/>
      <c r="DC610" s="19"/>
      <c r="DD610" s="19"/>
      <c r="DE610" s="19"/>
      <c r="DF610" s="19"/>
      <c r="DG610" s="19"/>
      <c r="DH610" s="19"/>
      <c r="DI610" s="19"/>
      <c r="DJ610" s="19"/>
      <c r="DK610" s="19"/>
      <c r="DL610" s="19"/>
      <c r="DM610" s="19"/>
      <c r="DN610" s="19"/>
      <c r="DO610" s="19"/>
      <c r="DP610" s="19"/>
      <c r="DQ610" s="19"/>
      <c r="DR610" s="19"/>
      <c r="DS610" s="19"/>
      <c r="DT610" s="23"/>
      <c r="DU610" s="19"/>
      <c r="DV610" s="19"/>
      <c r="DW610" s="23"/>
      <c r="DX610" s="18"/>
      <c r="DY610" s="18"/>
      <c r="DZ610" s="22"/>
      <c r="EA610" s="19"/>
      <c r="EB610" s="19"/>
      <c r="EC610" s="19"/>
      <c r="ED610" s="19"/>
      <c r="EE610" s="19"/>
      <c r="EF610" s="19"/>
      <c r="EG610" s="23"/>
      <c r="EH610" s="18"/>
      <c r="EI610" s="18"/>
      <c r="EJ610" s="18"/>
      <c r="EK610" s="18"/>
      <c r="EL610" s="18"/>
      <c r="EM610" s="18"/>
      <c r="EN610" s="22"/>
      <c r="EO610" s="18"/>
      <c r="EP610" s="18"/>
      <c r="EQ610" s="18"/>
      <c r="ER610" s="18"/>
      <c r="ES610" s="18"/>
      <c r="ET610" s="18"/>
      <c r="EU610" s="22"/>
      <c r="FI610" s="18"/>
      <c r="FJ610" s="18"/>
      <c r="FK610" s="18"/>
      <c r="FL610" s="18"/>
      <c r="FM610" s="18"/>
      <c r="FN610" s="18"/>
      <c r="FO610" s="18"/>
      <c r="FP610" s="18"/>
      <c r="FQ610" s="18"/>
      <c r="FR610" s="18"/>
      <c r="FS610" s="18"/>
      <c r="FT610" s="18"/>
      <c r="FU610" s="18"/>
      <c r="FV610" s="58"/>
      <c r="FW610" s="19"/>
      <c r="FX610" s="19"/>
      <c r="FY610" s="19"/>
      <c r="FZ610" s="19"/>
      <c r="GA610" s="19"/>
      <c r="GB610" s="19"/>
      <c r="GC610" s="19"/>
      <c r="GD610" s="19"/>
      <c r="GE610" s="19"/>
      <c r="GF610" s="19"/>
      <c r="GG610" s="19"/>
      <c r="GH610" s="19"/>
      <c r="GI610" s="19"/>
      <c r="GJ610" s="19"/>
      <c r="GK610" s="19"/>
      <c r="GL610" s="19"/>
      <c r="GM610" s="19"/>
      <c r="GN610" s="19"/>
      <c r="GO610" s="19"/>
      <c r="GP610" s="19"/>
      <c r="GQ610" s="19"/>
      <c r="GR610" s="19"/>
      <c r="GS610" s="19"/>
      <c r="GT610" s="19"/>
      <c r="GU610" s="19"/>
      <c r="GV610" s="19"/>
      <c r="GW610" s="19"/>
      <c r="GX610" s="19"/>
      <c r="GY610" s="19"/>
      <c r="GZ610" s="59"/>
      <c r="HA610" s="19"/>
      <c r="HB610" s="19"/>
      <c r="HC610" s="19"/>
      <c r="HD610" s="19"/>
      <c r="HE610" s="19"/>
      <c r="HF610" s="19"/>
      <c r="HG610" s="19"/>
      <c r="HH610" s="19"/>
      <c r="HI610" s="19"/>
      <c r="HJ610" s="19"/>
      <c r="HK610" s="19"/>
      <c r="HL610" s="19"/>
      <c r="HM610" s="19"/>
      <c r="HN610" s="19"/>
      <c r="HO610" s="19"/>
      <c r="HP610" s="19"/>
    </row>
    <row r="611" spans="2:224" ht="15.75" customHeight="1" thickBot="1" x14ac:dyDescent="0.3">
      <c r="B611">
        <v>788</v>
      </c>
      <c r="C611">
        <v>832</v>
      </c>
      <c r="D611" s="62">
        <v>44107</v>
      </c>
      <c r="E611" t="s">
        <v>83</v>
      </c>
      <c r="F611">
        <v>31994374546</v>
      </c>
      <c r="G611">
        <v>0</v>
      </c>
      <c r="H611">
        <v>0</v>
      </c>
      <c r="I611" t="s">
        <v>84</v>
      </c>
      <c r="J611" t="s">
        <v>20</v>
      </c>
      <c r="K611" t="s">
        <v>65</v>
      </c>
      <c r="L611" t="s">
        <v>84</v>
      </c>
      <c r="M611" t="s">
        <v>2378</v>
      </c>
      <c r="N611" t="s">
        <v>2379</v>
      </c>
      <c r="O611" t="s">
        <v>2382</v>
      </c>
      <c r="P611" t="s">
        <v>2382</v>
      </c>
      <c r="R611">
        <v>118.86</v>
      </c>
      <c r="S611">
        <v>8</v>
      </c>
      <c r="T611" t="s">
        <v>2426</v>
      </c>
      <c r="Y611" s="18"/>
      <c r="Z611" s="18"/>
      <c r="AA611" s="18"/>
      <c r="AB611" s="18"/>
      <c r="AC611" s="18"/>
      <c r="AD611" s="18"/>
      <c r="AE611" s="18"/>
      <c r="AF611" s="18"/>
      <c r="AG611" s="18"/>
      <c r="AH611">
        <v>0</v>
      </c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>
        <v>0</v>
      </c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  <c r="BM611" s="19"/>
      <c r="BN611" s="19"/>
      <c r="BO611" s="19"/>
      <c r="BP611" s="19"/>
      <c r="BQ611" s="19"/>
      <c r="BR611" s="19"/>
      <c r="BS611" s="19"/>
      <c r="BT611" s="19"/>
      <c r="BU611" s="19"/>
      <c r="BV611" s="19"/>
      <c r="BW611" s="19"/>
      <c r="BX611" s="19"/>
      <c r="BY611" s="19"/>
      <c r="BZ611" s="19"/>
      <c r="CA611" s="19"/>
      <c r="CB611" s="19"/>
      <c r="CC611" s="19"/>
      <c r="CD611" s="19"/>
      <c r="CE611" s="19"/>
      <c r="CF611" s="19"/>
      <c r="CG611" s="19"/>
      <c r="CH611" s="19"/>
      <c r="CI611" s="19"/>
      <c r="CJ611" s="19"/>
      <c r="CK611" s="19"/>
      <c r="CL611" s="19"/>
      <c r="CM611" s="19"/>
      <c r="CN611" s="19"/>
      <c r="CO611" s="19"/>
      <c r="CP611" s="19"/>
      <c r="CQ611" s="19"/>
      <c r="CR611" s="19"/>
      <c r="CS611" s="19"/>
      <c r="CT611" s="19"/>
      <c r="CU611" s="19"/>
      <c r="CV611" s="19"/>
      <c r="CW611" s="19"/>
      <c r="CX611" s="19"/>
      <c r="CY611" s="19"/>
      <c r="CZ611" s="19"/>
      <c r="DA611" s="19"/>
      <c r="DB611" s="19"/>
      <c r="DC611" s="19"/>
      <c r="DD611" s="19"/>
      <c r="DE611" s="19"/>
      <c r="DF611" s="19"/>
      <c r="DG611" s="19"/>
      <c r="DH611" s="19"/>
      <c r="DI611" s="19"/>
      <c r="DJ611" s="19"/>
      <c r="DK611" s="19"/>
      <c r="DL611" s="19"/>
      <c r="DM611" s="19"/>
      <c r="DN611" s="19"/>
      <c r="DO611" s="19"/>
      <c r="DP611" s="19"/>
      <c r="DQ611" s="19"/>
      <c r="DR611" s="19"/>
      <c r="DS611" s="19"/>
      <c r="DT611" s="23"/>
      <c r="DU611" s="19"/>
      <c r="DV611" s="19"/>
      <c r="DW611" s="23"/>
      <c r="DX611" s="18"/>
      <c r="DY611" s="18"/>
      <c r="DZ611" s="22"/>
      <c r="EA611" s="19"/>
      <c r="EB611" s="19"/>
      <c r="EC611" s="19"/>
      <c r="ED611" s="19"/>
      <c r="EE611" s="19"/>
      <c r="EF611" s="19"/>
      <c r="EG611" s="23"/>
      <c r="EH611" s="18"/>
      <c r="EI611" s="18"/>
      <c r="EJ611" s="18"/>
      <c r="EK611" s="18"/>
      <c r="EL611" s="18"/>
      <c r="EM611" s="18"/>
      <c r="EN611" s="22"/>
      <c r="EO611" s="18"/>
      <c r="EP611" s="18"/>
      <c r="EQ611" s="18"/>
      <c r="ER611" s="18"/>
      <c r="ES611" s="18"/>
      <c r="ET611" s="18"/>
      <c r="EU611" s="22"/>
      <c r="FI611" s="18"/>
      <c r="FJ611" s="18"/>
      <c r="FK611" s="18"/>
      <c r="FL611" s="18"/>
      <c r="FM611" s="18">
        <v>1.4119999999999999</v>
      </c>
      <c r="FN611" s="18"/>
      <c r="FO611" s="18"/>
      <c r="FP611" s="18"/>
      <c r="FQ611" s="18"/>
      <c r="FR611" s="18"/>
      <c r="FS611" s="18"/>
      <c r="FT611" s="18"/>
      <c r="FU611" s="18"/>
      <c r="FV611" s="58"/>
      <c r="FW611" s="19"/>
      <c r="FX611" s="19"/>
      <c r="FY611" s="19"/>
      <c r="FZ611" s="19"/>
      <c r="GA611" s="19"/>
      <c r="GB611" s="19"/>
      <c r="GC611" s="19"/>
      <c r="GD611" s="19"/>
      <c r="GE611" s="19"/>
      <c r="GF611" s="19"/>
      <c r="GG611" s="19"/>
      <c r="GH611" s="19"/>
      <c r="GI611" s="19"/>
      <c r="GJ611" s="19"/>
      <c r="GK611" s="19"/>
      <c r="GL611" s="19"/>
      <c r="GM611" s="19"/>
      <c r="GN611" s="19"/>
      <c r="GO611" s="19"/>
      <c r="GP611" s="19"/>
      <c r="GQ611" s="19">
        <v>1</v>
      </c>
      <c r="GR611" s="19"/>
      <c r="GS611" s="19"/>
      <c r="GT611" s="19"/>
      <c r="GU611" s="19"/>
      <c r="GV611" s="19"/>
      <c r="GW611" s="19"/>
      <c r="GX611" s="19"/>
      <c r="GY611" s="19"/>
      <c r="GZ611" s="59"/>
      <c r="HA611" s="19"/>
      <c r="HB611" s="19"/>
      <c r="HC611" s="19"/>
      <c r="HD611" s="19"/>
      <c r="HE611" s="19"/>
      <c r="HF611" s="19"/>
      <c r="HG611" s="19"/>
      <c r="HH611" s="19"/>
      <c r="HI611" s="19"/>
      <c r="HJ611" s="19"/>
      <c r="HK611" s="19"/>
      <c r="HL611" s="19"/>
      <c r="HM611" s="19"/>
      <c r="HN611" s="19"/>
      <c r="HO611" s="19"/>
      <c r="HP611" s="19"/>
    </row>
    <row r="612" spans="2:224" ht="15.75" customHeight="1" thickBot="1" x14ac:dyDescent="0.3">
      <c r="B612">
        <v>785</v>
      </c>
      <c r="C612">
        <v>595</v>
      </c>
      <c r="D612" s="62">
        <v>44107</v>
      </c>
      <c r="E612" t="s">
        <v>695</v>
      </c>
      <c r="F612">
        <v>31998212665</v>
      </c>
      <c r="G612" t="s">
        <v>696</v>
      </c>
      <c r="H612">
        <v>0</v>
      </c>
      <c r="I612" t="s">
        <v>697</v>
      </c>
      <c r="J612" t="s">
        <v>20</v>
      </c>
      <c r="K612" t="s">
        <v>698</v>
      </c>
      <c r="L612" t="s">
        <v>697</v>
      </c>
      <c r="M612" t="s">
        <v>2378</v>
      </c>
      <c r="N612" t="s">
        <v>2379</v>
      </c>
      <c r="O612" t="s">
        <v>2381</v>
      </c>
      <c r="P612" t="s">
        <v>2431</v>
      </c>
      <c r="R612">
        <v>158.08000000000001</v>
      </c>
      <c r="S612">
        <v>8</v>
      </c>
      <c r="T612" t="s">
        <v>2420</v>
      </c>
      <c r="Y612" s="18"/>
      <c r="Z612" s="18"/>
      <c r="AA612" s="18"/>
      <c r="AB612" s="18"/>
      <c r="AC612" s="18"/>
      <c r="AD612" s="18">
        <v>1</v>
      </c>
      <c r="AE612" s="18">
        <v>1.5</v>
      </c>
      <c r="AF612" s="18">
        <v>1</v>
      </c>
      <c r="AG612" s="18">
        <v>1</v>
      </c>
      <c r="AH612">
        <v>2</v>
      </c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>
        <v>0</v>
      </c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  <c r="BM612" s="19"/>
      <c r="BN612" s="19"/>
      <c r="BO612" s="19"/>
      <c r="BP612" s="19"/>
      <c r="BQ612" s="19"/>
      <c r="BR612" s="19">
        <v>2</v>
      </c>
      <c r="BS612" s="19">
        <v>3</v>
      </c>
      <c r="BT612" s="19">
        <v>1</v>
      </c>
      <c r="BU612" s="19">
        <v>1</v>
      </c>
      <c r="BV612" s="19">
        <v>2</v>
      </c>
      <c r="BW612" s="19"/>
      <c r="BX612" s="19"/>
      <c r="BY612" s="19"/>
      <c r="BZ612" s="19"/>
      <c r="CA612" s="19"/>
      <c r="CB612" s="19"/>
      <c r="CC612" s="19"/>
      <c r="CD612" s="19"/>
      <c r="CE612" s="19"/>
      <c r="CF612" s="19"/>
      <c r="CG612" s="19"/>
      <c r="CH612" s="19"/>
      <c r="CI612" s="19"/>
      <c r="CJ612" s="19"/>
      <c r="CK612" s="19"/>
      <c r="CL612" s="19"/>
      <c r="CM612" s="19"/>
      <c r="CN612" s="19"/>
      <c r="CO612" s="19"/>
      <c r="CP612" s="19"/>
      <c r="CQ612" s="19"/>
      <c r="CR612" s="19"/>
      <c r="CS612" s="19"/>
      <c r="CT612" s="19"/>
      <c r="CU612" s="19"/>
      <c r="CV612" s="19"/>
      <c r="CW612" s="19"/>
      <c r="CX612" s="19"/>
      <c r="CY612" s="19"/>
      <c r="CZ612" s="19"/>
      <c r="DA612" s="19"/>
      <c r="DB612" s="19"/>
      <c r="DC612" s="19"/>
      <c r="DD612" s="19"/>
      <c r="DE612" s="19"/>
      <c r="DF612" s="19"/>
      <c r="DG612" s="19"/>
      <c r="DH612" s="19"/>
      <c r="DI612" s="19"/>
      <c r="DJ612" s="19">
        <v>1</v>
      </c>
      <c r="DK612" s="19"/>
      <c r="DL612" s="19"/>
      <c r="DM612" s="19"/>
      <c r="DN612" s="19"/>
      <c r="DO612" s="19"/>
      <c r="DP612" s="19"/>
      <c r="DQ612" s="19"/>
      <c r="DR612" s="19"/>
      <c r="DS612" s="19"/>
      <c r="DT612" s="23"/>
      <c r="DU612" s="19"/>
      <c r="DV612" s="19"/>
      <c r="DW612" s="23"/>
      <c r="DX612" s="18"/>
      <c r="DY612" s="18"/>
      <c r="DZ612" s="22"/>
      <c r="EA612" s="19"/>
      <c r="EB612" s="19"/>
      <c r="EC612" s="19"/>
      <c r="ED612" s="19"/>
      <c r="EE612" s="19"/>
      <c r="EF612" s="19"/>
      <c r="EG612" s="23"/>
      <c r="EH612" s="18"/>
      <c r="EI612" s="18"/>
      <c r="EJ612" s="18"/>
      <c r="EK612" s="18"/>
      <c r="EL612" s="18"/>
      <c r="EM612" s="18"/>
      <c r="EN612" s="22"/>
      <c r="EO612" s="18"/>
      <c r="EP612" s="18"/>
      <c r="EQ612" s="18"/>
      <c r="ER612" s="18"/>
      <c r="ES612" s="18"/>
      <c r="ET612" s="18"/>
      <c r="EU612" s="22"/>
      <c r="EV612">
        <v>14</v>
      </c>
      <c r="EW612" t="s">
        <v>2617</v>
      </c>
      <c r="FI612" s="18"/>
      <c r="FJ612" s="18"/>
      <c r="FK612" s="18"/>
      <c r="FL612" s="18"/>
      <c r="FM612" s="18"/>
      <c r="FN612" s="18"/>
      <c r="FO612" s="18"/>
      <c r="FP612" s="18"/>
      <c r="FQ612" s="18"/>
      <c r="FR612" s="18"/>
      <c r="FS612" s="18"/>
      <c r="FT612" s="18"/>
      <c r="FU612" s="18"/>
      <c r="FV612" s="58"/>
      <c r="FW612" s="19"/>
      <c r="FX612" s="19"/>
      <c r="FY612" s="19"/>
      <c r="FZ612" s="19"/>
      <c r="GA612" s="19"/>
      <c r="GB612" s="19"/>
      <c r="GC612" s="19"/>
      <c r="GD612" s="19"/>
      <c r="GE612" s="19"/>
      <c r="GF612" s="19"/>
      <c r="GG612" s="19"/>
      <c r="GH612" s="19"/>
      <c r="GI612" s="19"/>
      <c r="GJ612" s="19"/>
      <c r="GK612" s="19"/>
      <c r="GL612" s="19"/>
      <c r="GM612" s="19"/>
      <c r="GN612" s="19"/>
      <c r="GO612" s="19"/>
      <c r="GP612" s="19"/>
      <c r="GQ612" s="19"/>
      <c r="GR612" s="19"/>
      <c r="GS612" s="19"/>
      <c r="GT612" s="19"/>
      <c r="GU612" s="19"/>
      <c r="GV612" s="19"/>
      <c r="GW612" s="19"/>
      <c r="GX612" s="19"/>
      <c r="GY612" s="19"/>
      <c r="GZ612" s="59"/>
      <c r="HA612" s="19"/>
      <c r="HB612" s="19"/>
      <c r="HC612" s="19"/>
      <c r="HD612" s="19"/>
      <c r="HE612" s="19"/>
      <c r="HF612" s="19"/>
      <c r="HG612" s="19"/>
      <c r="HH612" s="19"/>
      <c r="HI612" s="19"/>
      <c r="HJ612" s="19"/>
      <c r="HK612" s="19"/>
      <c r="HL612" s="19"/>
      <c r="HM612" s="19"/>
      <c r="HN612" s="19"/>
      <c r="HO612" s="19"/>
      <c r="HP612" s="19"/>
    </row>
    <row r="613" spans="2:224" ht="15.75" customHeight="1" thickBot="1" x14ac:dyDescent="0.3">
      <c r="B613">
        <v>662</v>
      </c>
      <c r="C613">
        <v>818</v>
      </c>
      <c r="D613" s="62">
        <v>44085</v>
      </c>
      <c r="E613" t="s">
        <v>123</v>
      </c>
      <c r="F613">
        <v>71981909620</v>
      </c>
      <c r="G613">
        <v>0</v>
      </c>
      <c r="H613">
        <v>0</v>
      </c>
      <c r="I613" t="s">
        <v>124</v>
      </c>
      <c r="J613" t="s">
        <v>20</v>
      </c>
      <c r="K613" t="s">
        <v>90</v>
      </c>
      <c r="L613" t="s">
        <v>124</v>
      </c>
      <c r="M613" t="s">
        <v>2378</v>
      </c>
      <c r="N613" t="s">
        <v>2379</v>
      </c>
      <c r="O613" t="s">
        <v>2381</v>
      </c>
      <c r="P613" t="s">
        <v>2431</v>
      </c>
      <c r="R613">
        <v>301.22000000000003</v>
      </c>
      <c r="S613">
        <v>8</v>
      </c>
      <c r="T613" t="s">
        <v>2395</v>
      </c>
      <c r="Y613" s="18"/>
      <c r="Z613" s="18"/>
      <c r="AA613" s="18"/>
      <c r="AB613" s="18"/>
      <c r="AC613" s="18"/>
      <c r="AD613" s="18"/>
      <c r="AE613" s="18"/>
      <c r="AF613" s="18"/>
      <c r="AG613" s="18"/>
      <c r="AH613">
        <v>2</v>
      </c>
      <c r="AI613" s="18"/>
      <c r="AJ613" s="18"/>
      <c r="AK613" s="18"/>
      <c r="AL613" s="18">
        <v>0.5</v>
      </c>
      <c r="AM613" s="18"/>
      <c r="AN613" s="18"/>
      <c r="AO613" s="18"/>
      <c r="AP613" s="18"/>
      <c r="AQ613" s="18"/>
      <c r="AR613" s="18"/>
      <c r="AS613" s="18"/>
      <c r="AT613" s="18"/>
      <c r="AU613">
        <v>0</v>
      </c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  <c r="BM613" s="19"/>
      <c r="BN613" s="19"/>
      <c r="BO613" s="19"/>
      <c r="BP613" s="19"/>
      <c r="BQ613" s="19"/>
      <c r="BR613" s="19"/>
      <c r="BS613" s="19"/>
      <c r="BT613" s="19"/>
      <c r="BU613" s="19"/>
      <c r="BV613" s="19">
        <v>2</v>
      </c>
      <c r="BW613" s="19"/>
      <c r="BX613" s="19"/>
      <c r="BY613" s="19"/>
      <c r="BZ613" s="19">
        <v>1</v>
      </c>
      <c r="CA613" s="19"/>
      <c r="CB613" s="19"/>
      <c r="CC613" s="19"/>
      <c r="CD613" s="19"/>
      <c r="CE613" s="19"/>
      <c r="CF613" s="19"/>
      <c r="CG613" s="19"/>
      <c r="CH613" s="19"/>
      <c r="CI613" s="19"/>
      <c r="CJ613" s="19"/>
      <c r="CK613" s="19"/>
      <c r="CL613" s="19"/>
      <c r="CM613" s="19"/>
      <c r="CN613" s="19"/>
      <c r="CO613" s="19"/>
      <c r="CP613" s="19"/>
      <c r="CQ613" s="19"/>
      <c r="CR613" s="19"/>
      <c r="CS613" s="19"/>
      <c r="CT613" s="19"/>
      <c r="CU613" s="19"/>
      <c r="CV613" s="19"/>
      <c r="CW613" s="19"/>
      <c r="CX613" s="19"/>
      <c r="CY613" s="19"/>
      <c r="CZ613" s="19"/>
      <c r="DA613" s="19"/>
      <c r="DB613" s="19"/>
      <c r="DC613" s="19"/>
      <c r="DD613" s="19"/>
      <c r="DE613" s="19"/>
      <c r="DF613" s="19"/>
      <c r="DG613" s="19"/>
      <c r="DH613" s="19"/>
      <c r="DI613" s="19"/>
      <c r="DJ613" s="19"/>
      <c r="DK613" s="19"/>
      <c r="DL613" s="19"/>
      <c r="DM613" s="19"/>
      <c r="DN613" s="19"/>
      <c r="DO613" s="19"/>
      <c r="DP613" s="19"/>
      <c r="DQ613" s="19"/>
      <c r="DR613" s="19"/>
      <c r="DS613" s="19"/>
      <c r="DT613" s="23"/>
      <c r="DU613" s="19"/>
      <c r="DV613" s="19"/>
      <c r="DW613" s="23"/>
      <c r="DX613" s="18"/>
      <c r="DY613" s="18"/>
      <c r="DZ613" s="22"/>
      <c r="EA613" s="19"/>
      <c r="EB613" s="19"/>
      <c r="EC613" s="19"/>
      <c r="ED613" s="19"/>
      <c r="EE613" s="19"/>
      <c r="EF613" s="19"/>
      <c r="EG613" s="23"/>
      <c r="EH613" s="18"/>
      <c r="EI613" s="18"/>
      <c r="EJ613" s="18"/>
      <c r="EK613" s="18"/>
      <c r="EL613" s="18"/>
      <c r="EM613" s="18"/>
      <c r="EN613" s="22"/>
      <c r="EO613" s="18"/>
      <c r="EP613" s="18"/>
      <c r="EQ613" s="18"/>
      <c r="ER613" s="18"/>
      <c r="ES613" s="18"/>
      <c r="ET613" s="18"/>
      <c r="EU613" s="22"/>
      <c r="FI613" s="18"/>
      <c r="FJ613" s="18"/>
      <c r="FK613" s="18"/>
      <c r="FL613" s="18">
        <v>0.4</v>
      </c>
      <c r="FM613" s="18"/>
      <c r="FN613" s="18"/>
      <c r="FO613" s="18"/>
      <c r="FP613" s="18">
        <v>1.694</v>
      </c>
      <c r="FQ613" s="18"/>
      <c r="FR613" s="18"/>
      <c r="FS613" s="18"/>
      <c r="FT613" s="18"/>
      <c r="FU613" s="18"/>
      <c r="FV613" s="58"/>
      <c r="FW613" s="19"/>
      <c r="FX613" s="19"/>
      <c r="FY613" s="19"/>
      <c r="FZ613" s="19"/>
      <c r="GA613" s="19"/>
      <c r="GB613" s="19"/>
      <c r="GC613" s="19"/>
      <c r="GD613" s="19"/>
      <c r="GE613" s="19"/>
      <c r="GF613" s="19"/>
      <c r="GG613" s="19"/>
      <c r="GH613" s="19"/>
      <c r="GI613" s="19"/>
      <c r="GJ613" s="19"/>
      <c r="GK613" s="19"/>
      <c r="GL613" s="19"/>
      <c r="GM613" s="19"/>
      <c r="GN613" s="19"/>
      <c r="GO613" s="19"/>
      <c r="GP613" s="19">
        <v>2</v>
      </c>
      <c r="GQ613" s="19"/>
      <c r="GR613" s="19"/>
      <c r="GS613" s="19"/>
      <c r="GT613" s="19">
        <v>1</v>
      </c>
      <c r="GU613" s="19"/>
      <c r="GV613" s="19"/>
      <c r="GW613" s="19"/>
      <c r="GX613" s="19"/>
      <c r="GY613" s="19"/>
      <c r="GZ613" s="59"/>
      <c r="HA613" s="19"/>
      <c r="HB613" s="19"/>
      <c r="HC613" s="19"/>
      <c r="HD613" s="19"/>
      <c r="HE613" s="19"/>
      <c r="HF613" s="19"/>
      <c r="HG613" s="19"/>
      <c r="HH613" s="19"/>
      <c r="HI613" s="19"/>
      <c r="HJ613" s="19"/>
      <c r="HK613" s="19"/>
      <c r="HL613" s="19"/>
      <c r="HM613" s="19"/>
      <c r="HN613" s="19"/>
      <c r="HO613" s="19"/>
      <c r="HP613" s="19"/>
    </row>
    <row r="614" spans="2:224" ht="15.75" customHeight="1" thickBot="1" x14ac:dyDescent="0.3">
      <c r="B614">
        <v>656</v>
      </c>
      <c r="C614">
        <v>802</v>
      </c>
      <c r="D614" s="62">
        <v>44084</v>
      </c>
      <c r="E614" t="s">
        <v>177</v>
      </c>
      <c r="F614" t="s">
        <v>178</v>
      </c>
      <c r="G614" t="s">
        <v>179</v>
      </c>
      <c r="H614">
        <v>0</v>
      </c>
      <c r="I614" t="s">
        <v>180</v>
      </c>
      <c r="J614" t="s">
        <v>20</v>
      </c>
      <c r="K614" t="s">
        <v>90</v>
      </c>
      <c r="L614" t="s">
        <v>180</v>
      </c>
      <c r="M614" t="s">
        <v>2378</v>
      </c>
      <c r="N614" t="s">
        <v>2379</v>
      </c>
      <c r="O614" t="s">
        <v>2381</v>
      </c>
      <c r="P614" t="s">
        <v>2449</v>
      </c>
      <c r="R614">
        <v>119.9</v>
      </c>
      <c r="S614">
        <v>8</v>
      </c>
      <c r="T614" t="s">
        <v>2395</v>
      </c>
      <c r="Y614" s="18"/>
      <c r="Z614" s="18"/>
      <c r="AA614" s="18"/>
      <c r="AB614" s="18"/>
      <c r="AC614" s="18"/>
      <c r="AD614" s="18">
        <v>0.5</v>
      </c>
      <c r="AE614" s="18"/>
      <c r="AF614" s="18"/>
      <c r="AG614" s="18"/>
      <c r="AH614">
        <v>1</v>
      </c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>
        <v>0</v>
      </c>
      <c r="AV614" s="18"/>
      <c r="AW614" s="18"/>
      <c r="AX614" s="18"/>
      <c r="AY614" s="18">
        <v>1.02</v>
      </c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  <c r="BM614" s="19"/>
      <c r="BN614" s="19"/>
      <c r="BO614" s="19"/>
      <c r="BP614" s="19"/>
      <c r="BQ614" s="19"/>
      <c r="BR614" s="19">
        <v>1</v>
      </c>
      <c r="BS614" s="19"/>
      <c r="BT614" s="19"/>
      <c r="BU614" s="19"/>
      <c r="BV614" s="19">
        <v>1</v>
      </c>
      <c r="BW614" s="19"/>
      <c r="BX614" s="19"/>
      <c r="BY614" s="19"/>
      <c r="BZ614" s="19"/>
      <c r="CA614" s="19"/>
      <c r="CB614" s="19"/>
      <c r="CC614" s="19"/>
      <c r="CD614" s="19"/>
      <c r="CE614" s="19"/>
      <c r="CF614" s="19"/>
      <c r="CG614" s="19"/>
      <c r="CH614" s="19"/>
      <c r="CI614" s="19"/>
      <c r="CJ614" s="19"/>
      <c r="CK614" s="19"/>
      <c r="CL614" s="19"/>
      <c r="CM614" s="19">
        <v>1</v>
      </c>
      <c r="CN614" s="19"/>
      <c r="CO614" s="19"/>
      <c r="CP614" s="19"/>
      <c r="CQ614" s="19"/>
      <c r="CR614" s="19"/>
      <c r="CS614" s="19"/>
      <c r="CT614" s="19"/>
      <c r="CU614" s="19"/>
      <c r="CV614" s="19"/>
      <c r="CW614" s="19"/>
      <c r="CX614" s="19"/>
      <c r="CY614" s="19"/>
      <c r="CZ614" s="19"/>
      <c r="DA614" s="19"/>
      <c r="DB614" s="19"/>
      <c r="DC614" s="19"/>
      <c r="DD614" s="19"/>
      <c r="DE614" s="19"/>
      <c r="DF614" s="19"/>
      <c r="DG614" s="19"/>
      <c r="DH614" s="19"/>
      <c r="DI614" s="19"/>
      <c r="DJ614" s="19"/>
      <c r="DK614" s="19"/>
      <c r="DL614" s="19"/>
      <c r="DM614" s="19"/>
      <c r="DN614" s="19"/>
      <c r="DO614" s="19"/>
      <c r="DP614" s="19"/>
      <c r="DQ614" s="19"/>
      <c r="DR614" s="19"/>
      <c r="DS614" s="19"/>
      <c r="DT614" s="23"/>
      <c r="DU614" s="19"/>
      <c r="DV614" s="19"/>
      <c r="DW614" s="23"/>
      <c r="DX614" s="18"/>
      <c r="DY614" s="18"/>
      <c r="DZ614" s="22"/>
      <c r="EA614" s="19"/>
      <c r="EB614" s="19"/>
      <c r="EC614" s="19"/>
      <c r="ED614" s="19"/>
      <c r="EE614" s="19"/>
      <c r="EF614" s="19"/>
      <c r="EG614" s="23"/>
      <c r="EH614" s="18"/>
      <c r="EI614" s="18"/>
      <c r="EJ614" s="18"/>
      <c r="EK614" s="18"/>
      <c r="EL614" s="18"/>
      <c r="EM614" s="18"/>
      <c r="EN614" s="22"/>
      <c r="EO614" s="18"/>
      <c r="EP614" s="18"/>
      <c r="EQ614" s="18"/>
      <c r="ER614" s="18"/>
      <c r="ES614" s="18"/>
      <c r="ET614" s="18"/>
      <c r="EU614" s="22"/>
      <c r="FI614" s="18"/>
      <c r="FJ614" s="18"/>
      <c r="FK614" s="18"/>
      <c r="FL614" s="18"/>
      <c r="FM614" s="18"/>
      <c r="FN614" s="18"/>
      <c r="FO614" s="18"/>
      <c r="FP614" s="18"/>
      <c r="FQ614" s="18"/>
      <c r="FR614" s="18"/>
      <c r="FS614" s="18"/>
      <c r="FT614" s="18"/>
      <c r="FU614" s="18"/>
      <c r="FV614" s="58"/>
      <c r="FW614" s="19"/>
      <c r="FX614" s="19"/>
      <c r="FY614" s="19"/>
      <c r="FZ614" s="19"/>
      <c r="GA614" s="19"/>
      <c r="GB614" s="19"/>
      <c r="GC614" s="19"/>
      <c r="GD614" s="19"/>
      <c r="GE614" s="19"/>
      <c r="GF614" s="19"/>
      <c r="GG614" s="19"/>
      <c r="GH614" s="19"/>
      <c r="GI614" s="19"/>
      <c r="GJ614" s="19"/>
      <c r="GK614" s="19"/>
      <c r="GL614" s="19"/>
      <c r="GM614" s="19"/>
      <c r="GN614" s="19"/>
      <c r="GO614" s="19"/>
      <c r="GP614" s="19"/>
      <c r="GQ614" s="19"/>
      <c r="GR614" s="19"/>
      <c r="GS614" s="19"/>
      <c r="GT614" s="19"/>
      <c r="GU614" s="19"/>
      <c r="GV614" s="19"/>
      <c r="GW614" s="19"/>
      <c r="GX614" s="19"/>
      <c r="GY614" s="19"/>
      <c r="GZ614" s="59"/>
      <c r="HA614" s="19"/>
      <c r="HB614" s="19"/>
      <c r="HC614" s="19"/>
      <c r="HD614" s="19"/>
      <c r="HE614" s="19"/>
      <c r="HF614" s="19"/>
      <c r="HG614" s="19"/>
      <c r="HH614" s="19"/>
      <c r="HI614" s="19"/>
      <c r="HJ614" s="19"/>
      <c r="HK614" s="19"/>
      <c r="HL614" s="19"/>
      <c r="HM614" s="19"/>
      <c r="HN614" s="19"/>
      <c r="HO614" s="19"/>
      <c r="HP614" s="19"/>
    </row>
    <row r="615" spans="2:224" ht="15.75" customHeight="1" thickBot="1" x14ac:dyDescent="0.3">
      <c r="B615">
        <v>646</v>
      </c>
      <c r="C615">
        <v>441</v>
      </c>
      <c r="D615" s="62">
        <v>44080</v>
      </c>
      <c r="E615" t="s">
        <v>1056</v>
      </c>
      <c r="F615" t="s">
        <v>1057</v>
      </c>
      <c r="G615">
        <v>0</v>
      </c>
      <c r="H615">
        <v>0</v>
      </c>
      <c r="I615" t="s">
        <v>1058</v>
      </c>
      <c r="J615" t="s">
        <v>20</v>
      </c>
      <c r="K615" t="s">
        <v>72</v>
      </c>
      <c r="L615" t="s">
        <v>1058</v>
      </c>
      <c r="M615" t="s">
        <v>2378</v>
      </c>
      <c r="N615" t="s">
        <v>2379</v>
      </c>
      <c r="O615" t="s">
        <v>2381</v>
      </c>
      <c r="P615" t="s">
        <v>2431</v>
      </c>
      <c r="R615">
        <v>162.1</v>
      </c>
      <c r="S615">
        <v>8</v>
      </c>
      <c r="T615" t="s">
        <v>2404</v>
      </c>
      <c r="U615">
        <v>10</v>
      </c>
      <c r="Y615" s="18"/>
      <c r="Z615" s="18"/>
      <c r="AA615" s="18"/>
      <c r="AB615" s="18"/>
      <c r="AC615" s="18"/>
      <c r="AD615" s="18"/>
      <c r="AE615" s="18"/>
      <c r="AF615" s="18"/>
      <c r="AG615" s="18">
        <v>1</v>
      </c>
      <c r="AH615">
        <v>1</v>
      </c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>
        <v>0</v>
      </c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  <c r="BM615" s="19"/>
      <c r="BN615" s="19"/>
      <c r="BO615" s="19"/>
      <c r="BP615" s="19"/>
      <c r="BQ615" s="19"/>
      <c r="BR615" s="19"/>
      <c r="BS615" s="19"/>
      <c r="BT615" s="19"/>
      <c r="BU615" s="19">
        <v>1</v>
      </c>
      <c r="BV615" s="19">
        <v>1</v>
      </c>
      <c r="BW615" s="19"/>
      <c r="BX615" s="19"/>
      <c r="BY615" s="19"/>
      <c r="BZ615" s="19"/>
      <c r="CA615" s="19"/>
      <c r="CB615" s="19"/>
      <c r="CC615" s="19"/>
      <c r="CD615" s="19"/>
      <c r="CE615" s="19"/>
      <c r="CF615" s="19"/>
      <c r="CG615" s="19"/>
      <c r="CH615" s="19"/>
      <c r="CI615" s="19"/>
      <c r="CJ615" s="19"/>
      <c r="CK615" s="19"/>
      <c r="CL615" s="19"/>
      <c r="CM615" s="19"/>
      <c r="CN615" s="19"/>
      <c r="CO615" s="19"/>
      <c r="CP615" s="19"/>
      <c r="CQ615" s="19"/>
      <c r="CR615" s="19"/>
      <c r="CS615" s="19"/>
      <c r="CT615" s="19"/>
      <c r="CU615" s="19"/>
      <c r="CV615" s="19"/>
      <c r="CW615" s="19"/>
      <c r="CX615" s="19"/>
      <c r="CY615" s="19"/>
      <c r="CZ615" s="19"/>
      <c r="DA615" s="19"/>
      <c r="DB615" s="19"/>
      <c r="DC615" s="19"/>
      <c r="DD615" s="19"/>
      <c r="DE615" s="19"/>
      <c r="DF615" s="19"/>
      <c r="DG615" s="19"/>
      <c r="DH615" s="19"/>
      <c r="DI615" s="19"/>
      <c r="DJ615" s="19"/>
      <c r="DK615" s="19"/>
      <c r="DL615" s="19"/>
      <c r="DM615" s="19"/>
      <c r="DN615" s="19"/>
      <c r="DO615" s="19"/>
      <c r="DP615" s="19"/>
      <c r="DQ615" s="19"/>
      <c r="DR615" s="19"/>
      <c r="DS615" s="19"/>
      <c r="DT615" s="23"/>
      <c r="DU615" s="19"/>
      <c r="DV615" s="19"/>
      <c r="DW615" s="23"/>
      <c r="DX615" s="18"/>
      <c r="DY615" s="18"/>
      <c r="DZ615" s="22"/>
      <c r="EA615" s="19"/>
      <c r="EB615" s="19"/>
      <c r="EC615" s="19"/>
      <c r="ED615" s="19"/>
      <c r="EE615" s="19"/>
      <c r="EF615" s="19"/>
      <c r="EG615" s="23"/>
      <c r="EH615" s="18"/>
      <c r="EI615" s="18"/>
      <c r="EJ615" s="18"/>
      <c r="EK615" s="18"/>
      <c r="EL615" s="18"/>
      <c r="EM615" s="18"/>
      <c r="EN615" s="22"/>
      <c r="EO615" s="18"/>
      <c r="EP615" s="18"/>
      <c r="EQ615" s="18"/>
      <c r="ER615" s="18"/>
      <c r="ES615" s="18"/>
      <c r="ET615" s="18"/>
      <c r="EU615" s="22"/>
      <c r="FC615">
        <v>0.92400000000000004</v>
      </c>
      <c r="FD615">
        <v>1</v>
      </c>
      <c r="FI615" s="18"/>
      <c r="FJ615" s="18"/>
      <c r="FK615" s="18"/>
      <c r="FL615" s="18"/>
      <c r="FM615" s="18">
        <v>0.92</v>
      </c>
      <c r="FN615" s="18"/>
      <c r="FO615" s="18"/>
      <c r="FP615" s="18"/>
      <c r="FQ615" s="18"/>
      <c r="FR615" s="18"/>
      <c r="FS615" s="18"/>
      <c r="FT615" s="18"/>
      <c r="FU615" s="18"/>
      <c r="FV615" s="58"/>
      <c r="FW615" s="19"/>
      <c r="FX615" s="19"/>
      <c r="FY615" s="19"/>
      <c r="FZ615" s="19"/>
      <c r="GA615" s="19"/>
      <c r="GB615" s="19"/>
      <c r="GC615" s="19"/>
      <c r="GD615" s="19"/>
      <c r="GE615" s="19"/>
      <c r="GF615" s="19"/>
      <c r="GG615" s="19"/>
      <c r="GH615" s="19"/>
      <c r="GI615" s="19"/>
      <c r="GJ615" s="19"/>
      <c r="GK615" s="19"/>
      <c r="GL615" s="19"/>
      <c r="GM615" s="19"/>
      <c r="GN615" s="19"/>
      <c r="GO615" s="19"/>
      <c r="GP615" s="19"/>
      <c r="GQ615" s="19">
        <v>1</v>
      </c>
      <c r="GR615" s="19"/>
      <c r="GS615" s="19"/>
      <c r="GT615" s="19"/>
      <c r="GU615" s="19"/>
      <c r="GV615" s="19"/>
      <c r="GW615" s="19"/>
      <c r="GX615" s="19"/>
      <c r="GY615" s="19"/>
      <c r="GZ615" s="59"/>
      <c r="HA615" s="19"/>
      <c r="HB615" s="19"/>
      <c r="HC615" s="19"/>
      <c r="HD615" s="19"/>
      <c r="HE615" s="19"/>
      <c r="HF615" s="19"/>
      <c r="HG615" s="19"/>
      <c r="HH615" s="19"/>
      <c r="HI615" s="19"/>
      <c r="HJ615" s="19"/>
      <c r="HK615" s="19"/>
      <c r="HL615" s="19"/>
      <c r="HM615" s="19"/>
      <c r="HN615" s="19"/>
      <c r="HO615" s="19"/>
      <c r="HP615" s="19"/>
    </row>
    <row r="616" spans="2:224" ht="15.75" customHeight="1" thickBot="1" x14ac:dyDescent="0.3">
      <c r="B616">
        <v>641</v>
      </c>
      <c r="C616">
        <v>77</v>
      </c>
      <c r="D616" s="62">
        <v>44079</v>
      </c>
      <c r="E616" t="s">
        <v>2173</v>
      </c>
      <c r="F616">
        <v>31996125956</v>
      </c>
      <c r="G616">
        <v>0</v>
      </c>
      <c r="H616">
        <v>0</v>
      </c>
      <c r="I616" t="s">
        <v>2174</v>
      </c>
      <c r="J616" t="s">
        <v>20</v>
      </c>
      <c r="K616" t="s">
        <v>227</v>
      </c>
      <c r="L616" t="s">
        <v>164</v>
      </c>
      <c r="M616" t="s">
        <v>2378</v>
      </c>
      <c r="N616" t="s">
        <v>2413</v>
      </c>
      <c r="O616" t="s">
        <v>2381</v>
      </c>
      <c r="P616" t="s">
        <v>2396</v>
      </c>
      <c r="R616">
        <v>159.9</v>
      </c>
      <c r="S616">
        <v>8</v>
      </c>
      <c r="T616" t="s">
        <v>2395</v>
      </c>
      <c r="U616">
        <v>10</v>
      </c>
      <c r="Y616" s="18">
        <v>0.95799999999999996</v>
      </c>
      <c r="Z616" s="18"/>
      <c r="AA616" s="18"/>
      <c r="AB616" s="18"/>
      <c r="AC616" s="18">
        <v>1.0680000000000001</v>
      </c>
      <c r="AD616" s="18"/>
      <c r="AE616" s="18"/>
      <c r="AF616" s="18"/>
      <c r="AG616" s="18">
        <v>1</v>
      </c>
      <c r="AH616">
        <v>1</v>
      </c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>
        <v>0</v>
      </c>
      <c r="AV616" s="18"/>
      <c r="AW616" s="18"/>
      <c r="AX616" s="18"/>
      <c r="AY616" s="18"/>
      <c r="AZ616" s="18"/>
      <c r="BA616" s="18"/>
      <c r="BB616" s="18">
        <v>0.8</v>
      </c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  <c r="BM616" s="19">
        <v>1</v>
      </c>
      <c r="BN616" s="19"/>
      <c r="BO616" s="19"/>
      <c r="BP616" s="19"/>
      <c r="BQ616" s="19">
        <v>1</v>
      </c>
      <c r="BR616" s="19"/>
      <c r="BS616" s="19"/>
      <c r="BT616" s="19"/>
      <c r="BU616" s="19">
        <v>1</v>
      </c>
      <c r="BV616" s="19">
        <v>1</v>
      </c>
      <c r="BW616" s="19"/>
      <c r="BX616" s="19"/>
      <c r="BY616" s="19"/>
      <c r="BZ616" s="19"/>
      <c r="CA616" s="19"/>
      <c r="CB616" s="19"/>
      <c r="CC616" s="19"/>
      <c r="CD616" s="19"/>
      <c r="CE616" s="19"/>
      <c r="CF616" s="19"/>
      <c r="CG616" s="19"/>
      <c r="CH616" s="19"/>
      <c r="CI616" s="19"/>
      <c r="CJ616" s="19"/>
      <c r="CK616" s="19"/>
      <c r="CL616" s="19"/>
      <c r="CM616" s="19"/>
      <c r="CN616" s="19"/>
      <c r="CO616" s="19"/>
      <c r="CP616" s="19">
        <v>2</v>
      </c>
      <c r="CQ616" s="19"/>
      <c r="CR616" s="19"/>
      <c r="CS616" s="19"/>
      <c r="CT616" s="19"/>
      <c r="CU616" s="19"/>
      <c r="CV616" s="19"/>
      <c r="CW616" s="19"/>
      <c r="CX616" s="19"/>
      <c r="CY616" s="19"/>
      <c r="CZ616" s="19"/>
      <c r="DA616" s="19"/>
      <c r="DB616" s="19"/>
      <c r="DC616" s="19"/>
      <c r="DD616" s="19"/>
      <c r="DE616" s="19"/>
      <c r="DF616" s="19"/>
      <c r="DG616" s="19"/>
      <c r="DH616" s="19"/>
      <c r="DI616" s="19"/>
      <c r="DJ616" s="19"/>
      <c r="DK616" s="19"/>
      <c r="DL616" s="19"/>
      <c r="DM616" s="19"/>
      <c r="DN616" s="19"/>
      <c r="DO616" s="19"/>
      <c r="DP616" s="19"/>
      <c r="DQ616" s="19"/>
      <c r="DR616" s="19"/>
      <c r="DS616" s="19"/>
      <c r="DT616" s="23"/>
      <c r="DU616" s="19"/>
      <c r="DV616" s="19"/>
      <c r="DW616" s="23"/>
      <c r="DX616" s="18"/>
      <c r="DY616" s="18"/>
      <c r="DZ616" s="22"/>
      <c r="EA616" s="19"/>
      <c r="EB616" s="19"/>
      <c r="EC616" s="19"/>
      <c r="ED616" s="19"/>
      <c r="EE616" s="19"/>
      <c r="EF616" s="19"/>
      <c r="EG616" s="23"/>
      <c r="EH616" s="18"/>
      <c r="EI616" s="18"/>
      <c r="EJ616" s="18"/>
      <c r="EK616" s="18"/>
      <c r="EL616" s="18"/>
      <c r="EM616" s="18"/>
      <c r="EN616" s="22"/>
      <c r="EO616" s="18"/>
      <c r="EP616" s="18"/>
      <c r="EQ616" s="18"/>
      <c r="ER616" s="18"/>
      <c r="ES616" s="18"/>
      <c r="ET616" s="18"/>
      <c r="EU616" s="22"/>
      <c r="FI616" s="18"/>
      <c r="FJ616" s="18"/>
      <c r="FK616" s="18"/>
      <c r="FL616" s="18"/>
      <c r="FM616" s="18"/>
      <c r="FN616" s="18"/>
      <c r="FO616" s="18"/>
      <c r="FP616" s="18"/>
      <c r="FQ616" s="18"/>
      <c r="FR616" s="18"/>
      <c r="FS616" s="18"/>
      <c r="FT616" s="18"/>
      <c r="FU616" s="18"/>
      <c r="FV616" s="58"/>
      <c r="FW616" s="19"/>
      <c r="FX616" s="19"/>
      <c r="FY616" s="19"/>
      <c r="FZ616" s="19"/>
      <c r="GA616" s="19"/>
      <c r="GB616" s="19"/>
      <c r="GC616" s="19"/>
      <c r="GD616" s="19"/>
      <c r="GE616" s="19"/>
      <c r="GF616" s="19"/>
      <c r="GG616" s="19"/>
      <c r="GH616" s="19"/>
      <c r="GI616" s="19"/>
      <c r="GJ616" s="19"/>
      <c r="GK616" s="19"/>
      <c r="GL616" s="19"/>
      <c r="GM616" s="19"/>
      <c r="GN616" s="19"/>
      <c r="GO616" s="19"/>
      <c r="GP616" s="19"/>
      <c r="GQ616" s="19"/>
      <c r="GR616" s="19"/>
      <c r="GS616" s="19"/>
      <c r="GT616" s="19"/>
      <c r="GU616" s="19"/>
      <c r="GV616" s="19"/>
      <c r="GW616" s="19"/>
      <c r="GX616" s="19"/>
      <c r="GY616" s="19"/>
      <c r="GZ616" s="59"/>
      <c r="HA616" s="19"/>
      <c r="HB616" s="19"/>
      <c r="HC616" s="19"/>
      <c r="HD616" s="19"/>
      <c r="HE616" s="19"/>
      <c r="HF616" s="19"/>
      <c r="HG616" s="19"/>
      <c r="HH616" s="19"/>
      <c r="HI616" s="19"/>
      <c r="HJ616" s="19"/>
      <c r="HK616" s="19"/>
      <c r="HL616" s="19"/>
      <c r="HM616" s="19"/>
      <c r="HN616" s="19"/>
      <c r="HO616" s="19"/>
      <c r="HP616" s="19"/>
    </row>
    <row r="617" spans="2:224" ht="15.75" customHeight="1" thickBot="1" x14ac:dyDescent="0.3">
      <c r="B617">
        <v>637</v>
      </c>
      <c r="C617">
        <v>636</v>
      </c>
      <c r="D617" s="62">
        <v>44079</v>
      </c>
      <c r="E617" t="s">
        <v>590</v>
      </c>
      <c r="F617">
        <v>31987914721</v>
      </c>
      <c r="G617" t="s">
        <v>591</v>
      </c>
      <c r="H617">
        <v>0</v>
      </c>
      <c r="I617" t="s">
        <v>592</v>
      </c>
      <c r="J617" t="s">
        <v>20</v>
      </c>
      <c r="K617" t="s">
        <v>133</v>
      </c>
      <c r="L617" t="s">
        <v>2606</v>
      </c>
      <c r="M617" t="s">
        <v>2413</v>
      </c>
      <c r="N617" t="s">
        <v>2379</v>
      </c>
      <c r="O617" t="s">
        <v>2381</v>
      </c>
      <c r="P617">
        <v>10</v>
      </c>
      <c r="R617">
        <v>194.8</v>
      </c>
      <c r="S617">
        <v>8</v>
      </c>
      <c r="T617" t="s">
        <v>2414</v>
      </c>
      <c r="Y617" s="18">
        <v>0.93799999999999994</v>
      </c>
      <c r="Z617" s="18"/>
      <c r="AA617" s="18"/>
      <c r="AB617" s="18"/>
      <c r="AC617" s="18"/>
      <c r="AD617" s="18">
        <v>0.5</v>
      </c>
      <c r="AE617" s="18"/>
      <c r="AF617" s="18"/>
      <c r="AG617" s="18">
        <v>1</v>
      </c>
      <c r="AH617">
        <v>1</v>
      </c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>
        <v>0</v>
      </c>
      <c r="AV617" s="18"/>
      <c r="AW617" s="18"/>
      <c r="AX617" s="18"/>
      <c r="AY617" s="18"/>
      <c r="AZ617" s="18"/>
      <c r="BA617" s="18"/>
      <c r="BB617" s="18">
        <v>0.4</v>
      </c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  <c r="BM617" s="19">
        <v>1</v>
      </c>
      <c r="BN617" s="19"/>
      <c r="BO617" s="19"/>
      <c r="BP617" s="19"/>
      <c r="BQ617" s="19"/>
      <c r="BR617" s="19">
        <v>1</v>
      </c>
      <c r="BS617" s="19"/>
      <c r="BT617" s="19"/>
      <c r="BU617" s="19">
        <v>1</v>
      </c>
      <c r="BV617" s="19">
        <v>1</v>
      </c>
      <c r="BW617" s="19"/>
      <c r="BX617" s="19"/>
      <c r="BY617" s="19"/>
      <c r="BZ617" s="19"/>
      <c r="CA617" s="19"/>
      <c r="CB617" s="19"/>
      <c r="CC617" s="19"/>
      <c r="CD617" s="19"/>
      <c r="CE617" s="19"/>
      <c r="CF617" s="19"/>
      <c r="CG617" s="19"/>
      <c r="CH617" s="19"/>
      <c r="CI617" s="19"/>
      <c r="CJ617" s="19"/>
      <c r="CK617" s="19"/>
      <c r="CL617" s="19"/>
      <c r="CM617" s="19"/>
      <c r="CN617" s="19"/>
      <c r="CO617" s="19"/>
      <c r="CP617" s="19">
        <v>1</v>
      </c>
      <c r="CQ617" s="19"/>
      <c r="CR617" s="19"/>
      <c r="CS617" s="19"/>
      <c r="CT617" s="19"/>
      <c r="CU617" s="19"/>
      <c r="CV617" s="19"/>
      <c r="CW617" s="19"/>
      <c r="CX617" s="19"/>
      <c r="CY617" s="19"/>
      <c r="CZ617" s="19"/>
      <c r="DA617" s="19"/>
      <c r="DB617" s="19"/>
      <c r="DC617" s="19"/>
      <c r="DD617" s="19"/>
      <c r="DE617" s="19"/>
      <c r="DF617" s="19"/>
      <c r="DG617" s="19"/>
      <c r="DH617" s="19"/>
      <c r="DI617" s="19"/>
      <c r="DJ617" s="19"/>
      <c r="DK617" s="19"/>
      <c r="DL617" s="19"/>
      <c r="DM617" s="19"/>
      <c r="DN617" s="19"/>
      <c r="DO617" s="19"/>
      <c r="DP617" s="19"/>
      <c r="DQ617" s="19"/>
      <c r="DR617" s="19"/>
      <c r="DS617" s="19"/>
      <c r="DT617" s="23"/>
      <c r="DU617" s="19"/>
      <c r="DV617" s="19"/>
      <c r="DW617" s="23"/>
      <c r="DX617" s="18"/>
      <c r="DY617" s="18"/>
      <c r="DZ617" s="22"/>
      <c r="EA617" s="19"/>
      <c r="EB617" s="19"/>
      <c r="EC617" s="19"/>
      <c r="ED617" s="19"/>
      <c r="EE617" s="19"/>
      <c r="EF617" s="19"/>
      <c r="EG617" s="23"/>
      <c r="EH617" s="18"/>
      <c r="EI617" s="18"/>
      <c r="EJ617" s="18"/>
      <c r="EK617" s="18"/>
      <c r="EL617" s="18"/>
      <c r="EM617" s="18"/>
      <c r="EN617" s="22"/>
      <c r="EO617" s="18"/>
      <c r="EP617" s="18"/>
      <c r="EQ617" s="18"/>
      <c r="ER617" s="18"/>
      <c r="ES617" s="18"/>
      <c r="ET617" s="18"/>
      <c r="EU617" s="22"/>
      <c r="FI617" s="18"/>
      <c r="FJ617" s="18"/>
      <c r="FK617" s="18"/>
      <c r="FL617" s="18"/>
      <c r="FM617" s="18"/>
      <c r="FN617" s="18">
        <v>0.96399999999999997</v>
      </c>
      <c r="FO617" s="18"/>
      <c r="FP617" s="18"/>
      <c r="FQ617" s="18"/>
      <c r="FR617" s="18"/>
      <c r="FS617" s="18"/>
      <c r="FT617" s="18"/>
      <c r="FU617" s="18"/>
      <c r="FV617" s="58"/>
      <c r="FW617" s="19"/>
      <c r="FX617" s="19"/>
      <c r="FY617" s="19"/>
      <c r="FZ617" s="19"/>
      <c r="GA617" s="19"/>
      <c r="GB617" s="19"/>
      <c r="GC617" s="19"/>
      <c r="GD617" s="19"/>
      <c r="GE617" s="19"/>
      <c r="GF617" s="19"/>
      <c r="GG617" s="19"/>
      <c r="GH617" s="19"/>
      <c r="GI617" s="19"/>
      <c r="GJ617" s="19"/>
      <c r="GK617" s="19"/>
      <c r="GL617" s="19"/>
      <c r="GM617" s="19"/>
      <c r="GN617" s="19"/>
      <c r="GO617" s="19"/>
      <c r="GP617" s="19"/>
      <c r="GQ617" s="19"/>
      <c r="GR617" s="19">
        <v>1</v>
      </c>
      <c r="GS617" s="19"/>
      <c r="GT617" s="19"/>
      <c r="GU617" s="19"/>
      <c r="GV617" s="19"/>
      <c r="GW617" s="19"/>
      <c r="GX617" s="19"/>
      <c r="GY617" s="19"/>
      <c r="GZ617" s="59"/>
      <c r="HA617" s="19"/>
      <c r="HB617" s="19"/>
      <c r="HC617" s="19"/>
      <c r="HD617" s="19"/>
      <c r="HE617" s="19"/>
      <c r="HF617" s="19"/>
      <c r="HG617" s="19"/>
      <c r="HH617" s="19"/>
      <c r="HI617" s="19"/>
      <c r="HJ617" s="19"/>
      <c r="HK617" s="19"/>
      <c r="HL617" s="19"/>
      <c r="HM617" s="19"/>
      <c r="HN617" s="19"/>
      <c r="HO617" s="19"/>
      <c r="HP617" s="19"/>
    </row>
    <row r="618" spans="2:224" ht="15.75" customHeight="1" thickBot="1" x14ac:dyDescent="0.3">
      <c r="B618">
        <v>634</v>
      </c>
      <c r="C618">
        <v>595</v>
      </c>
      <c r="D618" s="62">
        <v>44079</v>
      </c>
      <c r="E618" t="s">
        <v>695</v>
      </c>
      <c r="F618">
        <v>31998212665</v>
      </c>
      <c r="G618" t="s">
        <v>696</v>
      </c>
      <c r="H618">
        <v>0</v>
      </c>
      <c r="I618" t="s">
        <v>697</v>
      </c>
      <c r="J618" t="s">
        <v>20</v>
      </c>
      <c r="K618" t="s">
        <v>698</v>
      </c>
      <c r="L618" t="s">
        <v>697</v>
      </c>
      <c r="M618" t="s">
        <v>2413</v>
      </c>
      <c r="N618" t="s">
        <v>2379</v>
      </c>
      <c r="O618" t="s">
        <v>2382</v>
      </c>
      <c r="P618" t="s">
        <v>2382</v>
      </c>
      <c r="R618">
        <v>217.68</v>
      </c>
      <c r="S618">
        <v>8</v>
      </c>
      <c r="T618" t="s">
        <v>2420</v>
      </c>
      <c r="Y618" s="18"/>
      <c r="Z618" s="18"/>
      <c r="AA618" s="18"/>
      <c r="AB618" s="18"/>
      <c r="AC618" s="18"/>
      <c r="AD618" s="18"/>
      <c r="AE618" s="18">
        <v>0.5</v>
      </c>
      <c r="AF618" s="18">
        <v>1</v>
      </c>
      <c r="AG618" s="18"/>
      <c r="AH618">
        <v>3</v>
      </c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>
        <v>1</v>
      </c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  <c r="BM618" s="19"/>
      <c r="BN618" s="19"/>
      <c r="BO618" s="19"/>
      <c r="BP618" s="19"/>
      <c r="BQ618" s="19"/>
      <c r="BR618" s="19"/>
      <c r="BS618" s="19">
        <v>1</v>
      </c>
      <c r="BT618" s="19">
        <v>1</v>
      </c>
      <c r="BU618" s="19"/>
      <c r="BV618" s="19">
        <v>3</v>
      </c>
      <c r="BW618" s="19"/>
      <c r="BX618" s="19"/>
      <c r="BY618" s="19"/>
      <c r="BZ618" s="19"/>
      <c r="CA618" s="19"/>
      <c r="CB618" s="19"/>
      <c r="CC618" s="19"/>
      <c r="CD618" s="19"/>
      <c r="CE618" s="19"/>
      <c r="CF618" s="19"/>
      <c r="CG618" s="19"/>
      <c r="CH618" s="19"/>
      <c r="CI618" s="19">
        <v>1</v>
      </c>
      <c r="CJ618" s="19"/>
      <c r="CK618" s="19"/>
      <c r="CL618" s="19"/>
      <c r="CM618" s="19"/>
      <c r="CN618" s="19"/>
      <c r="CO618" s="19"/>
      <c r="CP618" s="19"/>
      <c r="CQ618" s="19"/>
      <c r="CR618" s="19"/>
      <c r="CS618" s="19"/>
      <c r="CT618" s="19"/>
      <c r="CU618" s="19"/>
      <c r="CV618" s="19"/>
      <c r="CW618" s="19"/>
      <c r="CX618" s="19"/>
      <c r="CY618" s="19"/>
      <c r="CZ618" s="19"/>
      <c r="DA618" s="19"/>
      <c r="DB618" s="19"/>
      <c r="DC618" s="19"/>
      <c r="DD618" s="19"/>
      <c r="DE618" s="19"/>
      <c r="DF618" s="19"/>
      <c r="DG618" s="19"/>
      <c r="DH618" s="19"/>
      <c r="DI618" s="19"/>
      <c r="DJ618" s="19"/>
      <c r="DK618" s="19"/>
      <c r="DL618" s="19"/>
      <c r="DM618" s="19"/>
      <c r="DN618" s="19"/>
      <c r="DO618" s="19"/>
      <c r="DP618" s="19"/>
      <c r="DQ618" s="19"/>
      <c r="DR618" s="19"/>
      <c r="DS618" s="19"/>
      <c r="DT618" s="23"/>
      <c r="DU618" s="19"/>
      <c r="DV618" s="19"/>
      <c r="DW618" s="23"/>
      <c r="DX618" s="18"/>
      <c r="DY618" s="18"/>
      <c r="DZ618" s="22"/>
      <c r="EA618" s="19"/>
      <c r="EB618" s="19"/>
      <c r="EC618" s="19"/>
      <c r="ED618" s="19"/>
      <c r="EE618" s="19"/>
      <c r="EF618" s="19"/>
      <c r="EG618" s="23"/>
      <c r="EH618" s="18"/>
      <c r="EI618" s="18"/>
      <c r="EJ618" s="18"/>
      <c r="EK618" s="18"/>
      <c r="EL618" s="18"/>
      <c r="EM618" s="18"/>
      <c r="EN618" s="22"/>
      <c r="EO618" s="18"/>
      <c r="EP618" s="18"/>
      <c r="EQ618" s="18"/>
      <c r="ER618" s="18"/>
      <c r="ES618" s="18"/>
      <c r="ET618" s="18"/>
      <c r="EU618" s="22"/>
      <c r="FI618" s="18"/>
      <c r="FJ618" s="18">
        <v>0.95</v>
      </c>
      <c r="FK618" s="18"/>
      <c r="FL618" s="18"/>
      <c r="FM618" s="18"/>
      <c r="FN618" s="18"/>
      <c r="FO618" s="18"/>
      <c r="FP618" s="18"/>
      <c r="FQ618" s="18"/>
      <c r="FR618" s="18"/>
      <c r="FS618" s="18"/>
      <c r="FT618" s="18"/>
      <c r="FU618" s="18"/>
      <c r="FV618" s="58"/>
      <c r="FW618" s="19"/>
      <c r="FX618" s="19"/>
      <c r="FY618" s="19"/>
      <c r="FZ618" s="19"/>
      <c r="GA618" s="19"/>
      <c r="GB618" s="19"/>
      <c r="GC618" s="19"/>
      <c r="GD618" s="19"/>
      <c r="GE618" s="19"/>
      <c r="GF618" s="19"/>
      <c r="GG618" s="19"/>
      <c r="GH618" s="19"/>
      <c r="GI618" s="19"/>
      <c r="GJ618" s="19"/>
      <c r="GK618" s="19"/>
      <c r="GL618" s="19"/>
      <c r="GM618" s="19"/>
      <c r="GN618" s="19">
        <v>1</v>
      </c>
      <c r="GO618" s="19"/>
      <c r="GP618" s="19"/>
      <c r="GQ618" s="19"/>
      <c r="GR618" s="19"/>
      <c r="GS618" s="19"/>
      <c r="GT618" s="19"/>
      <c r="GU618" s="19"/>
      <c r="GV618" s="19"/>
      <c r="GW618" s="19"/>
      <c r="GX618" s="19"/>
      <c r="GY618" s="19"/>
      <c r="GZ618" s="59"/>
      <c r="HA618" s="19"/>
      <c r="HB618" s="19"/>
      <c r="HC618" s="19"/>
      <c r="HD618" s="19"/>
      <c r="HE618" s="19"/>
      <c r="HF618" s="19"/>
      <c r="HG618" s="19"/>
      <c r="HH618" s="19"/>
      <c r="HI618" s="19"/>
      <c r="HJ618" s="19"/>
      <c r="HK618" s="19"/>
      <c r="HL618" s="19"/>
      <c r="HM618" s="19"/>
      <c r="HN618" s="19"/>
      <c r="HO618" s="19"/>
      <c r="HP618" s="19"/>
    </row>
    <row r="619" spans="2:224" ht="15.75" thickBot="1" x14ac:dyDescent="0.3">
      <c r="B619">
        <v>629</v>
      </c>
      <c r="C619">
        <v>545</v>
      </c>
      <c r="D619" s="62">
        <v>44079</v>
      </c>
      <c r="E619" t="s">
        <v>820</v>
      </c>
      <c r="F619">
        <v>31973449705</v>
      </c>
      <c r="G619" s="51" t="s">
        <v>821</v>
      </c>
      <c r="H619">
        <v>0</v>
      </c>
      <c r="I619" t="s">
        <v>822</v>
      </c>
      <c r="J619" t="s">
        <v>20</v>
      </c>
      <c r="K619" t="s">
        <v>233</v>
      </c>
      <c r="L619" t="s">
        <v>2610</v>
      </c>
      <c r="M619" t="s">
        <v>2413</v>
      </c>
      <c r="N619" t="s">
        <v>2379</v>
      </c>
      <c r="O619" t="s">
        <v>2381</v>
      </c>
      <c r="P619">
        <v>15</v>
      </c>
      <c r="R619">
        <v>249.8</v>
      </c>
      <c r="S619">
        <v>8</v>
      </c>
      <c r="T619" t="s">
        <v>2414</v>
      </c>
      <c r="Y619" s="18">
        <v>1.06</v>
      </c>
      <c r="Z619" s="18"/>
      <c r="AA619" s="18"/>
      <c r="AB619" s="18"/>
      <c r="AC619" s="18"/>
      <c r="AD619" s="18">
        <v>1</v>
      </c>
      <c r="AE619" s="18">
        <v>0.5</v>
      </c>
      <c r="AF619" s="18"/>
      <c r="AG619" s="18">
        <v>1</v>
      </c>
      <c r="AH619">
        <v>1</v>
      </c>
      <c r="AI619" s="18"/>
      <c r="AJ619" s="18"/>
      <c r="AK619" s="18"/>
      <c r="AL619" s="18">
        <v>0.5</v>
      </c>
      <c r="AM619" s="18"/>
      <c r="AN619" s="18"/>
      <c r="AO619" s="18"/>
      <c r="AP619" s="18"/>
      <c r="AQ619" s="18"/>
      <c r="AR619" s="18"/>
      <c r="AS619" s="18"/>
      <c r="AT619" s="18"/>
      <c r="AU619">
        <v>0</v>
      </c>
      <c r="AV619" s="18"/>
      <c r="AW619" s="18"/>
      <c r="AX619" s="18"/>
      <c r="AY619" s="18"/>
      <c r="AZ619" s="18"/>
      <c r="BA619" s="18"/>
      <c r="BB619" s="18">
        <v>0.4</v>
      </c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  <c r="BM619" s="19">
        <v>1</v>
      </c>
      <c r="BN619" s="19"/>
      <c r="BO619" s="19"/>
      <c r="BP619" s="19"/>
      <c r="BQ619" s="19"/>
      <c r="BR619" s="19">
        <v>2</v>
      </c>
      <c r="BS619" s="19">
        <v>1</v>
      </c>
      <c r="BT619" s="19"/>
      <c r="BU619" s="19">
        <v>1</v>
      </c>
      <c r="BV619" s="19">
        <v>1</v>
      </c>
      <c r="BW619" s="19"/>
      <c r="BX619" s="19"/>
      <c r="BY619" s="19"/>
      <c r="BZ619" s="19">
        <v>1</v>
      </c>
      <c r="CA619" s="19"/>
      <c r="CB619" s="19"/>
      <c r="CC619" s="19"/>
      <c r="CD619" s="19"/>
      <c r="CE619" s="19"/>
      <c r="CF619" s="19"/>
      <c r="CG619" s="19"/>
      <c r="CH619" s="19"/>
      <c r="CI619" s="19"/>
      <c r="CJ619" s="19"/>
      <c r="CK619" s="19"/>
      <c r="CL619" s="19"/>
      <c r="CM619" s="19"/>
      <c r="CN619" s="19"/>
      <c r="CO619" s="19"/>
      <c r="CP619" s="19">
        <v>1</v>
      </c>
      <c r="CQ619" s="19"/>
      <c r="CR619" s="19"/>
      <c r="CS619" s="19"/>
      <c r="CT619" s="19"/>
      <c r="CU619" s="19"/>
      <c r="CV619" s="19"/>
      <c r="CW619" s="19"/>
      <c r="CX619" s="19"/>
      <c r="CY619" s="19"/>
      <c r="CZ619" s="19"/>
      <c r="DA619" s="19">
        <v>1</v>
      </c>
      <c r="DB619" s="19"/>
      <c r="DC619" s="19"/>
      <c r="DD619" s="19"/>
      <c r="DE619" s="19"/>
      <c r="DF619" s="19"/>
      <c r="DG619" s="19"/>
      <c r="DH619" s="19"/>
      <c r="DI619" s="19"/>
      <c r="DJ619" s="19"/>
      <c r="DK619" s="19"/>
      <c r="DL619" s="19"/>
      <c r="DM619" s="19"/>
      <c r="DN619" s="19"/>
      <c r="DO619" s="19"/>
      <c r="DP619" s="19"/>
      <c r="DQ619" s="19"/>
      <c r="DR619" s="19"/>
      <c r="DS619" s="19"/>
      <c r="DT619" s="23"/>
      <c r="DU619" s="19"/>
      <c r="DV619" s="19"/>
      <c r="DW619" s="23"/>
      <c r="DX619" s="18"/>
      <c r="DY619" s="18"/>
      <c r="DZ619" s="22"/>
      <c r="EA619" s="19"/>
      <c r="EB619" s="19"/>
      <c r="EC619" s="19"/>
      <c r="ED619" s="19"/>
      <c r="EE619" s="19"/>
      <c r="EF619" s="19"/>
      <c r="EG619" s="23"/>
      <c r="EH619" s="18"/>
      <c r="EI619" s="18"/>
      <c r="EJ619" s="18"/>
      <c r="EK619" s="18"/>
      <c r="EL619" s="18"/>
      <c r="EM619" s="18"/>
      <c r="EN619" s="22"/>
      <c r="EO619" s="18"/>
      <c r="EP619" s="18"/>
      <c r="EQ619" s="18"/>
      <c r="ER619" s="18"/>
      <c r="ES619" s="18"/>
      <c r="ET619" s="18"/>
      <c r="EU619" s="22"/>
      <c r="FC619">
        <v>1.014</v>
      </c>
      <c r="FD619">
        <v>1</v>
      </c>
      <c r="FI619" s="18"/>
      <c r="FJ619" s="18"/>
      <c r="FK619" s="18"/>
      <c r="FL619" s="18"/>
      <c r="FM619" s="18"/>
      <c r="FN619" s="18">
        <v>0.82599999999999996</v>
      </c>
      <c r="FO619" s="18"/>
      <c r="FP619" s="18"/>
      <c r="FQ619" s="18"/>
      <c r="FR619" s="18"/>
      <c r="FS619" s="18"/>
      <c r="FT619" s="18"/>
      <c r="FU619" s="18"/>
      <c r="FV619" s="58"/>
      <c r="FW619" s="19"/>
      <c r="FX619" s="19"/>
      <c r="FY619" s="19"/>
      <c r="FZ619" s="19"/>
      <c r="GA619" s="19"/>
      <c r="GB619" s="19"/>
      <c r="GC619" s="19"/>
      <c r="GD619" s="19"/>
      <c r="GE619" s="19"/>
      <c r="GF619" s="19"/>
      <c r="GG619" s="19"/>
      <c r="GH619" s="19"/>
      <c r="GI619" s="19"/>
      <c r="GJ619" s="19"/>
      <c r="GK619" s="19"/>
      <c r="GL619" s="19"/>
      <c r="GM619" s="19"/>
      <c r="GN619" s="19"/>
      <c r="GO619" s="19"/>
      <c r="GP619" s="19"/>
      <c r="GQ619" s="19"/>
      <c r="GR619" s="19">
        <v>1</v>
      </c>
      <c r="GS619" s="19"/>
      <c r="GT619" s="19"/>
      <c r="GU619" s="19"/>
      <c r="GV619" s="19"/>
      <c r="GW619" s="19"/>
      <c r="GX619" s="19"/>
      <c r="GY619" s="19"/>
      <c r="GZ619" s="59"/>
      <c r="HA619" s="19"/>
      <c r="HB619" s="19"/>
      <c r="HC619" s="19"/>
      <c r="HD619" s="19"/>
      <c r="HE619" s="19"/>
      <c r="HF619" s="19"/>
      <c r="HG619" s="19"/>
      <c r="HH619" s="19"/>
      <c r="HI619" s="19"/>
      <c r="HJ619" s="19"/>
      <c r="HK619" s="19"/>
      <c r="HL619" s="19"/>
      <c r="HM619" s="19"/>
      <c r="HN619" s="19"/>
      <c r="HO619" s="19"/>
      <c r="HP619" s="19"/>
    </row>
    <row r="620" spans="2:224" ht="15.75" customHeight="1" thickBot="1" x14ac:dyDescent="0.3">
      <c r="B620">
        <v>627</v>
      </c>
      <c r="C620">
        <v>783</v>
      </c>
      <c r="D620" s="62">
        <v>44078</v>
      </c>
      <c r="E620" t="s">
        <v>225</v>
      </c>
      <c r="F620">
        <v>31985270360</v>
      </c>
      <c r="G620">
        <v>0</v>
      </c>
      <c r="H620">
        <v>0</v>
      </c>
      <c r="I620" t="s">
        <v>226</v>
      </c>
      <c r="J620" t="s">
        <v>20</v>
      </c>
      <c r="K620" t="s">
        <v>227</v>
      </c>
      <c r="L620" t="s">
        <v>226</v>
      </c>
      <c r="M620" t="s">
        <v>2413</v>
      </c>
      <c r="N620" t="s">
        <v>617</v>
      </c>
      <c r="O620" t="s">
        <v>2382</v>
      </c>
      <c r="P620" t="s">
        <v>2382</v>
      </c>
      <c r="R620">
        <v>129.9</v>
      </c>
      <c r="S620">
        <v>8</v>
      </c>
      <c r="T620" t="s">
        <v>2395</v>
      </c>
      <c r="Y620" s="18"/>
      <c r="Z620" s="18"/>
      <c r="AA620" s="18"/>
      <c r="AB620" s="18"/>
      <c r="AC620" s="18"/>
      <c r="AD620" s="18">
        <v>0.5</v>
      </c>
      <c r="AE620" s="18"/>
      <c r="AF620" s="18"/>
      <c r="AG620" s="18"/>
      <c r="AH620">
        <v>1</v>
      </c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>
        <v>0</v>
      </c>
      <c r="AV620" s="18"/>
      <c r="AW620" s="18"/>
      <c r="AX620" s="18">
        <v>0.85799999999999998</v>
      </c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  <c r="BM620" s="19"/>
      <c r="BN620" s="19"/>
      <c r="BO620" s="19"/>
      <c r="BP620" s="19"/>
      <c r="BQ620" s="19"/>
      <c r="BR620" s="19">
        <v>1</v>
      </c>
      <c r="BS620" s="19"/>
      <c r="BT620" s="19"/>
      <c r="BU620" s="19"/>
      <c r="BV620" s="19">
        <v>1</v>
      </c>
      <c r="BW620" s="19"/>
      <c r="BX620" s="19"/>
      <c r="BY620" s="19"/>
      <c r="BZ620" s="19"/>
      <c r="CA620" s="19"/>
      <c r="CB620" s="19"/>
      <c r="CC620" s="19"/>
      <c r="CD620" s="19"/>
      <c r="CE620" s="19"/>
      <c r="CF620" s="19"/>
      <c r="CG620" s="19"/>
      <c r="CH620" s="19"/>
      <c r="CI620" s="19"/>
      <c r="CJ620" s="19"/>
      <c r="CK620" s="19"/>
      <c r="CL620" s="19">
        <v>1</v>
      </c>
      <c r="CM620" s="19"/>
      <c r="CN620" s="19"/>
      <c r="CO620" s="19"/>
      <c r="CP620" s="19"/>
      <c r="CQ620" s="19"/>
      <c r="CR620" s="19"/>
      <c r="CS620" s="19"/>
      <c r="CT620" s="19"/>
      <c r="CU620" s="19"/>
      <c r="CV620" s="19"/>
      <c r="CW620" s="19"/>
      <c r="CX620" s="19"/>
      <c r="CY620" s="19"/>
      <c r="CZ620" s="19"/>
      <c r="DA620" s="19"/>
      <c r="DB620" s="19"/>
      <c r="DC620" s="19"/>
      <c r="DD620" s="19"/>
      <c r="DE620" s="19"/>
      <c r="DF620" s="19"/>
      <c r="DG620" s="19"/>
      <c r="DH620" s="19"/>
      <c r="DI620" s="19"/>
      <c r="DJ620" s="19"/>
      <c r="DK620" s="19"/>
      <c r="DL620" s="19"/>
      <c r="DM620" s="19"/>
      <c r="DN620" s="19"/>
      <c r="DO620" s="19"/>
      <c r="DP620" s="19"/>
      <c r="DQ620" s="19"/>
      <c r="DR620" s="19"/>
      <c r="DS620" s="19"/>
      <c r="DT620" s="23"/>
      <c r="DU620" s="19"/>
      <c r="DV620" s="19"/>
      <c r="DW620" s="23"/>
      <c r="DX620" s="18"/>
      <c r="DY620" s="18"/>
      <c r="DZ620" s="22"/>
      <c r="EA620" s="19"/>
      <c r="EB620" s="19"/>
      <c r="EC620" s="19"/>
      <c r="ED620" s="19"/>
      <c r="EE620" s="19"/>
      <c r="EF620" s="19"/>
      <c r="EG620" s="23"/>
      <c r="EH620" s="18"/>
      <c r="EI620" s="18"/>
      <c r="EJ620" s="18"/>
      <c r="EK620" s="18"/>
      <c r="EL620" s="18"/>
      <c r="EM620" s="18"/>
      <c r="EN620" s="22"/>
      <c r="EO620" s="18"/>
      <c r="EP620" s="18"/>
      <c r="EQ620" s="18"/>
      <c r="ER620" s="18"/>
      <c r="ES620" s="18"/>
      <c r="ET620" s="18"/>
      <c r="EU620" s="22"/>
      <c r="FI620" s="18"/>
      <c r="FJ620" s="18"/>
      <c r="FK620" s="18"/>
      <c r="FL620" s="18"/>
      <c r="FM620" s="18"/>
      <c r="FN620" s="18"/>
      <c r="FO620" s="18"/>
      <c r="FP620" s="18"/>
      <c r="FQ620" s="18"/>
      <c r="FR620" s="18"/>
      <c r="FS620" s="18"/>
      <c r="FT620" s="18"/>
      <c r="FU620" s="18"/>
      <c r="FV620" s="58"/>
      <c r="FW620" s="19"/>
      <c r="FX620" s="19"/>
      <c r="FY620" s="19"/>
      <c r="FZ620" s="19"/>
      <c r="GA620" s="19"/>
      <c r="GB620" s="19"/>
      <c r="GC620" s="19"/>
      <c r="GD620" s="19"/>
      <c r="GE620" s="19"/>
      <c r="GF620" s="19"/>
      <c r="GG620" s="19"/>
      <c r="GH620" s="19"/>
      <c r="GI620" s="19"/>
      <c r="GJ620" s="19"/>
      <c r="GK620" s="19"/>
      <c r="GL620" s="19"/>
      <c r="GM620" s="19"/>
      <c r="GN620" s="19"/>
      <c r="GO620" s="19"/>
      <c r="GP620" s="19"/>
      <c r="GQ620" s="19"/>
      <c r="GR620" s="19"/>
      <c r="GS620" s="19"/>
      <c r="GT620" s="19"/>
      <c r="GU620" s="19"/>
      <c r="GV620" s="19"/>
      <c r="GW620" s="19"/>
      <c r="GX620" s="19"/>
      <c r="GY620" s="19"/>
      <c r="GZ620" s="59"/>
      <c r="HA620" s="19"/>
      <c r="HB620" s="19"/>
      <c r="HC620" s="19"/>
      <c r="HD620" s="19"/>
      <c r="HE620" s="19"/>
      <c r="HF620" s="19"/>
      <c r="HG620" s="19"/>
      <c r="HH620" s="19"/>
      <c r="HI620" s="19"/>
      <c r="HJ620" s="19"/>
      <c r="HK620" s="19"/>
      <c r="HL620" s="19"/>
      <c r="HM620" s="19"/>
      <c r="HN620" s="19"/>
      <c r="HO620" s="19"/>
      <c r="HP620" s="19"/>
    </row>
    <row r="621" spans="2:224" ht="15.75" customHeight="1" thickBot="1" x14ac:dyDescent="0.3">
      <c r="B621">
        <v>470</v>
      </c>
      <c r="C621">
        <v>750</v>
      </c>
      <c r="D621" s="62">
        <v>44052</v>
      </c>
      <c r="E621" t="s">
        <v>309</v>
      </c>
      <c r="F621">
        <v>31983702983</v>
      </c>
      <c r="G621">
        <v>0</v>
      </c>
      <c r="H621">
        <v>0</v>
      </c>
      <c r="I621" t="s">
        <v>310</v>
      </c>
      <c r="J621" t="s">
        <v>20</v>
      </c>
      <c r="K621" t="s">
        <v>133</v>
      </c>
      <c r="L621" t="s">
        <v>310</v>
      </c>
      <c r="M621" t="s">
        <v>2378</v>
      </c>
      <c r="N621" t="s">
        <v>2379</v>
      </c>
      <c r="O621" t="s">
        <v>2382</v>
      </c>
      <c r="P621" t="s">
        <v>2382</v>
      </c>
      <c r="R621">
        <v>125</v>
      </c>
      <c r="S621">
        <v>8</v>
      </c>
      <c r="T621" t="s">
        <v>2430</v>
      </c>
      <c r="Y621" s="18"/>
      <c r="Z621" s="18"/>
      <c r="AA621" s="18"/>
      <c r="AB621" s="18"/>
      <c r="AC621" s="18"/>
      <c r="AD621" s="18"/>
      <c r="AE621" s="18"/>
      <c r="AF621" s="18"/>
      <c r="AG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>
        <v>0</v>
      </c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  <c r="BM621" s="19"/>
      <c r="BN621" s="19"/>
      <c r="BO621" s="19"/>
      <c r="BP621" s="19"/>
      <c r="BQ621" s="19"/>
      <c r="BR621" s="19"/>
      <c r="BS621" s="19"/>
      <c r="BT621" s="19"/>
      <c r="BU621" s="19"/>
      <c r="BV621" s="19"/>
      <c r="BW621" s="19"/>
      <c r="BX621" s="19"/>
      <c r="BY621" s="19"/>
      <c r="BZ621" s="19"/>
      <c r="CA621" s="19"/>
      <c r="CB621" s="19"/>
      <c r="CC621" s="19"/>
      <c r="CD621" s="19"/>
      <c r="CE621" s="19"/>
      <c r="CF621" s="19"/>
      <c r="CG621" s="19"/>
      <c r="CH621" s="19"/>
      <c r="CI621" s="19"/>
      <c r="CJ621" s="19"/>
      <c r="CK621" s="19"/>
      <c r="CL621" s="19"/>
      <c r="CM621" s="19"/>
      <c r="CN621" s="19"/>
      <c r="CO621" s="19"/>
      <c r="CP621" s="19"/>
      <c r="CQ621" s="19"/>
      <c r="CR621" s="19"/>
      <c r="CS621" s="19"/>
      <c r="CT621" s="19"/>
      <c r="CU621" s="19"/>
      <c r="CV621" s="19"/>
      <c r="CW621" s="19"/>
      <c r="CX621" s="19"/>
      <c r="CY621" s="19"/>
      <c r="CZ621" s="19"/>
      <c r="DA621" s="19"/>
      <c r="DB621" s="19"/>
      <c r="DC621" s="19"/>
      <c r="DD621" s="19"/>
      <c r="DE621" s="19"/>
      <c r="DF621" s="19"/>
      <c r="DG621" s="19"/>
      <c r="DH621" s="19"/>
      <c r="DI621" s="19"/>
      <c r="DJ621" s="19"/>
      <c r="DK621" s="19"/>
      <c r="DL621" s="19"/>
      <c r="DM621" s="19"/>
      <c r="DN621" s="19"/>
      <c r="DO621" s="19"/>
      <c r="DP621" s="19"/>
      <c r="DQ621" s="19"/>
      <c r="DR621" s="19"/>
      <c r="DS621" s="19"/>
      <c r="DT621" s="23"/>
      <c r="DU621" s="19"/>
      <c r="DV621" s="19"/>
      <c r="DW621" s="23"/>
      <c r="DX621" s="18"/>
      <c r="DY621" s="18"/>
      <c r="DZ621" s="22"/>
      <c r="EA621" s="19"/>
      <c r="EB621" s="19"/>
      <c r="EC621" s="19"/>
      <c r="ED621" s="19"/>
      <c r="EE621" s="19"/>
      <c r="EF621" s="19"/>
      <c r="EG621" s="23"/>
      <c r="EH621" s="18"/>
      <c r="EI621" s="18"/>
      <c r="EJ621" s="18"/>
      <c r="EK621" s="18"/>
      <c r="EL621" s="18"/>
      <c r="EM621" s="18"/>
      <c r="EN621" s="22"/>
      <c r="EO621" s="18"/>
      <c r="EP621" s="18"/>
      <c r="EQ621" s="18"/>
      <c r="ER621" s="18"/>
      <c r="ES621" s="18"/>
      <c r="ET621" s="18"/>
      <c r="EU621" s="22"/>
      <c r="FI621" s="18"/>
      <c r="FJ621" s="18"/>
      <c r="FK621" s="18"/>
      <c r="FL621" s="18"/>
      <c r="FM621" s="18"/>
      <c r="FN621" s="18"/>
      <c r="FO621" s="18"/>
      <c r="FP621" s="18"/>
      <c r="FQ621" s="18"/>
      <c r="FR621" s="18"/>
      <c r="FS621" s="18"/>
      <c r="FT621" s="18"/>
      <c r="FU621" s="18"/>
      <c r="FV621" s="58"/>
      <c r="FW621" s="19"/>
      <c r="FX621" s="19"/>
      <c r="FY621" s="19"/>
      <c r="FZ621" s="19"/>
      <c r="GA621" s="19"/>
      <c r="GB621" s="19"/>
      <c r="GC621" s="19"/>
      <c r="GD621" s="19"/>
      <c r="GE621" s="19"/>
      <c r="GF621" s="19"/>
      <c r="GG621" s="19"/>
      <c r="GH621" s="19"/>
      <c r="GI621" s="19"/>
      <c r="GJ621" s="19"/>
      <c r="GK621" s="19"/>
      <c r="GL621" s="19"/>
      <c r="GM621" s="19"/>
      <c r="GN621" s="19"/>
      <c r="GO621" s="19"/>
      <c r="GP621" s="19"/>
      <c r="GQ621" s="19"/>
      <c r="GR621" s="19"/>
      <c r="GS621" s="19"/>
      <c r="GT621" s="19"/>
      <c r="GU621" s="19"/>
      <c r="GV621" s="19"/>
      <c r="GW621" s="19"/>
      <c r="GX621" s="19"/>
      <c r="GY621" s="19"/>
      <c r="GZ621" s="59"/>
      <c r="HA621" s="19"/>
      <c r="HB621" s="19"/>
      <c r="HC621" s="19"/>
      <c r="HD621" s="19"/>
      <c r="HE621" s="19"/>
      <c r="HF621" s="19"/>
      <c r="HG621" s="19"/>
      <c r="HH621" s="19"/>
      <c r="HI621" s="19"/>
      <c r="HJ621" s="19"/>
      <c r="HK621" s="19"/>
      <c r="HL621" s="19"/>
      <c r="HM621" s="19"/>
      <c r="HN621" s="19"/>
      <c r="HO621" s="19"/>
      <c r="HP621" s="19"/>
    </row>
    <row r="622" spans="2:224" ht="15.75" customHeight="1" thickBot="1" x14ac:dyDescent="0.3">
      <c r="B622">
        <v>335</v>
      </c>
      <c r="C622">
        <v>685</v>
      </c>
      <c r="D622" s="62">
        <v>44038</v>
      </c>
      <c r="E622" t="s">
        <v>465</v>
      </c>
      <c r="F622">
        <v>11981598777</v>
      </c>
      <c r="G622">
        <v>0</v>
      </c>
      <c r="H622">
        <v>0</v>
      </c>
      <c r="I622" t="s">
        <v>466</v>
      </c>
      <c r="J622" t="s">
        <v>20</v>
      </c>
      <c r="K622" t="s">
        <v>467</v>
      </c>
      <c r="L622" t="s">
        <v>466</v>
      </c>
      <c r="M622" t="s">
        <v>2378</v>
      </c>
      <c r="N622" t="s">
        <v>2379</v>
      </c>
      <c r="O622" t="s">
        <v>2381</v>
      </c>
      <c r="P622" t="s">
        <v>2431</v>
      </c>
      <c r="R622">
        <v>175.56</v>
      </c>
      <c r="S622">
        <v>8</v>
      </c>
      <c r="T622" t="s">
        <v>2420</v>
      </c>
      <c r="V622" t="s">
        <v>2644</v>
      </c>
      <c r="Y622" s="18">
        <v>1.052</v>
      </c>
      <c r="Z622" s="18"/>
      <c r="AA622" s="18"/>
      <c r="AB622" s="18"/>
      <c r="AC622" s="18"/>
      <c r="AD622" s="18">
        <v>0.5</v>
      </c>
      <c r="AE622" s="18"/>
      <c r="AF622" s="18"/>
      <c r="AG622" s="18"/>
      <c r="AH622">
        <v>1</v>
      </c>
      <c r="AI622" s="18"/>
      <c r="AJ622" s="18"/>
      <c r="AK622" s="18">
        <v>1.056</v>
      </c>
      <c r="AL622" s="18"/>
      <c r="AM622" s="18"/>
      <c r="AN622" s="18"/>
      <c r="AO622" s="18"/>
      <c r="AP622" s="18"/>
      <c r="AQ622" s="18"/>
      <c r="AR622" s="18"/>
      <c r="AS622" s="18"/>
      <c r="AT622" s="18"/>
      <c r="AU622">
        <v>0</v>
      </c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  <c r="BM622" s="19">
        <v>1</v>
      </c>
      <c r="BN622" s="19"/>
      <c r="BO622" s="19"/>
      <c r="BP622" s="19"/>
      <c r="BQ622" s="19"/>
      <c r="BR622" s="19">
        <v>1</v>
      </c>
      <c r="BS622" s="19"/>
      <c r="BT622" s="19"/>
      <c r="BU622" s="19"/>
      <c r="BV622" s="19">
        <v>1</v>
      </c>
      <c r="BW622" s="19"/>
      <c r="BX622" s="19"/>
      <c r="BY622" s="19">
        <v>1</v>
      </c>
      <c r="BZ622" s="19"/>
      <c r="CA622" s="19"/>
      <c r="CB622" s="19"/>
      <c r="CC622" s="19"/>
      <c r="CD622" s="19"/>
      <c r="CE622" s="19"/>
      <c r="CF622" s="19"/>
      <c r="CG622" s="19"/>
      <c r="CH622" s="19"/>
      <c r="CI622" s="19"/>
      <c r="CJ622" s="19"/>
      <c r="CK622" s="19"/>
      <c r="CL622" s="19"/>
      <c r="CM622" s="19"/>
      <c r="CN622" s="19"/>
      <c r="CO622" s="19"/>
      <c r="CP622" s="19"/>
      <c r="CQ622" s="19"/>
      <c r="CR622" s="19"/>
      <c r="CS622" s="19"/>
      <c r="CT622" s="19"/>
      <c r="CU622" s="19"/>
      <c r="CV622" s="19"/>
      <c r="CW622" s="19"/>
      <c r="CX622" s="19"/>
      <c r="CY622" s="19"/>
      <c r="CZ622" s="19"/>
      <c r="DA622" s="19"/>
      <c r="DB622" s="19"/>
      <c r="DC622" s="19"/>
      <c r="DD622" s="19">
        <v>1</v>
      </c>
      <c r="DE622" s="19"/>
      <c r="DF622" s="19"/>
      <c r="DG622" s="19"/>
      <c r="DH622" s="19"/>
      <c r="DI622" s="19"/>
      <c r="DJ622" s="19"/>
      <c r="DK622" s="19"/>
      <c r="DL622" s="19"/>
      <c r="DM622" s="19"/>
      <c r="DN622" s="19"/>
      <c r="DO622" s="19"/>
      <c r="DP622" s="19"/>
      <c r="DQ622" s="19"/>
      <c r="DR622" s="19"/>
      <c r="DS622" s="19"/>
      <c r="DT622" s="23"/>
      <c r="DU622" s="19"/>
      <c r="DV622" s="19"/>
      <c r="DW622" s="23"/>
      <c r="DX622" s="18"/>
      <c r="DY622" s="18"/>
      <c r="DZ622" s="22"/>
      <c r="EA622" s="19"/>
      <c r="EB622" s="19"/>
      <c r="EC622" s="19"/>
      <c r="ED622" s="19"/>
      <c r="EE622" s="19"/>
      <c r="EF622" s="19"/>
      <c r="EG622" s="23"/>
      <c r="EH622" s="18"/>
      <c r="EI622" s="18"/>
      <c r="EJ622" s="18"/>
      <c r="EK622" s="18"/>
      <c r="EL622" s="18"/>
      <c r="EM622" s="18"/>
      <c r="EN622" s="22"/>
      <c r="EO622" s="18"/>
      <c r="EP622" s="18"/>
      <c r="EQ622" s="18"/>
      <c r="ER622" s="18"/>
      <c r="ES622" s="18"/>
      <c r="ET622" s="18"/>
      <c r="EU622" s="22"/>
      <c r="FI622" s="18"/>
      <c r="FJ622" s="18"/>
      <c r="FK622" s="18"/>
      <c r="FL622" s="18"/>
      <c r="FM622" s="18"/>
      <c r="FN622" s="18"/>
      <c r="FO622" s="18"/>
      <c r="FP622" s="18"/>
      <c r="FQ622" s="18"/>
      <c r="FR622" s="18"/>
      <c r="FS622" s="18"/>
      <c r="FT622" s="18"/>
      <c r="FU622" s="18"/>
      <c r="FV622" s="58"/>
      <c r="FW622" s="19"/>
      <c r="FX622" s="19"/>
      <c r="FY622" s="19"/>
      <c r="FZ622" s="19"/>
      <c r="GA622" s="19"/>
      <c r="GB622" s="19"/>
      <c r="GC622" s="19"/>
      <c r="GD622" s="19"/>
      <c r="GE622" s="19"/>
      <c r="GF622" s="19"/>
      <c r="GG622" s="19"/>
      <c r="GH622" s="19"/>
      <c r="GI622" s="19"/>
      <c r="GJ622" s="19"/>
      <c r="GK622" s="19"/>
      <c r="GL622" s="19"/>
      <c r="GM622" s="19"/>
      <c r="GN622" s="19"/>
      <c r="GO622" s="19"/>
      <c r="GP622" s="19"/>
      <c r="GQ622" s="19"/>
      <c r="GR622" s="19"/>
      <c r="GS622" s="19"/>
      <c r="GT622" s="19"/>
      <c r="GU622" s="19"/>
      <c r="GV622" s="19"/>
      <c r="GW622" s="19"/>
      <c r="GX622" s="19"/>
      <c r="GY622" s="19"/>
      <c r="GZ622" s="59"/>
      <c r="HA622" s="19"/>
      <c r="HB622" s="19"/>
      <c r="HC622" s="19"/>
      <c r="HD622" s="19"/>
      <c r="HE622" s="19"/>
      <c r="HF622" s="19"/>
      <c r="HG622" s="19"/>
      <c r="HH622" s="19"/>
      <c r="HI622" s="19"/>
      <c r="HJ622" s="19"/>
      <c r="HK622" s="19"/>
      <c r="HL622" s="19"/>
      <c r="HM622" s="19"/>
      <c r="HN622" s="19"/>
      <c r="HO622" s="19"/>
      <c r="HP622" s="19"/>
    </row>
    <row r="623" spans="2:224" ht="15.75" customHeight="1" thickBot="1" x14ac:dyDescent="0.3">
      <c r="B623">
        <v>331</v>
      </c>
      <c r="C623">
        <v>500</v>
      </c>
      <c r="D623" s="62">
        <v>44038</v>
      </c>
      <c r="E623" t="s">
        <v>931</v>
      </c>
      <c r="F623">
        <v>31998410229</v>
      </c>
      <c r="G623">
        <v>0</v>
      </c>
      <c r="H623">
        <v>0</v>
      </c>
      <c r="I623" t="s">
        <v>932</v>
      </c>
      <c r="J623" t="s">
        <v>20</v>
      </c>
      <c r="K623" t="s">
        <v>288</v>
      </c>
      <c r="L623" t="s">
        <v>932</v>
      </c>
      <c r="M623" t="s">
        <v>2378</v>
      </c>
      <c r="N623" t="s">
        <v>2379</v>
      </c>
      <c r="O623" t="s">
        <v>2381</v>
      </c>
      <c r="P623">
        <v>5</v>
      </c>
      <c r="R623">
        <v>14.9</v>
      </c>
      <c r="S623">
        <v>8</v>
      </c>
      <c r="T623" t="s">
        <v>2404</v>
      </c>
      <c r="Y623" s="18"/>
      <c r="Z623" s="18"/>
      <c r="AA623" s="18"/>
      <c r="AB623" s="18"/>
      <c r="AC623" s="18"/>
      <c r="AD623" s="18">
        <v>0.5</v>
      </c>
      <c r="AE623" s="18"/>
      <c r="AF623" s="18"/>
      <c r="AG623" s="18">
        <v>1</v>
      </c>
      <c r="AH623">
        <v>0</v>
      </c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>
        <v>0</v>
      </c>
      <c r="AV623" s="18"/>
      <c r="AW623" s="18"/>
      <c r="AX623" s="18"/>
      <c r="AY623" s="18"/>
      <c r="AZ623" s="18">
        <v>0.56000000000000005</v>
      </c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9"/>
      <c r="BN623" s="19"/>
      <c r="BO623" s="19"/>
      <c r="BP623" s="19"/>
      <c r="BQ623" s="19"/>
      <c r="BR623" s="19">
        <v>1</v>
      </c>
      <c r="BS623" s="19"/>
      <c r="BT623" s="19"/>
      <c r="BU623" s="19">
        <v>1</v>
      </c>
      <c r="BV623" s="19"/>
      <c r="BW623" s="19"/>
      <c r="BX623" s="19"/>
      <c r="BY623" s="19"/>
      <c r="BZ623" s="19"/>
      <c r="CA623" s="19"/>
      <c r="CB623" s="19"/>
      <c r="CC623" s="19"/>
      <c r="CD623" s="19"/>
      <c r="CE623" s="19"/>
      <c r="CF623" s="19"/>
      <c r="CG623" s="19"/>
      <c r="CH623" s="19"/>
      <c r="CI623" s="19"/>
      <c r="CJ623" s="19"/>
      <c r="CK623" s="19"/>
      <c r="CL623" s="19"/>
      <c r="CM623" s="19"/>
      <c r="CN623" s="19">
        <v>1</v>
      </c>
      <c r="CO623" s="19"/>
      <c r="CP623" s="19"/>
      <c r="CQ623" s="19"/>
      <c r="CR623" s="19"/>
      <c r="CS623" s="19"/>
      <c r="CT623" s="19"/>
      <c r="CU623" s="19"/>
      <c r="CV623" s="19"/>
      <c r="CW623" s="19"/>
      <c r="CX623" s="19"/>
      <c r="CY623" s="19"/>
      <c r="CZ623" s="19"/>
      <c r="DA623" s="19"/>
      <c r="DB623" s="19"/>
      <c r="DC623" s="19"/>
      <c r="DD623" s="19"/>
      <c r="DE623" s="19"/>
      <c r="DF623" s="19"/>
      <c r="DG623" s="19"/>
      <c r="DH623" s="19"/>
      <c r="DI623" s="19"/>
      <c r="DJ623" s="19"/>
      <c r="DK623" s="19"/>
      <c r="DL623" s="19"/>
      <c r="DM623" s="19"/>
      <c r="DN623" s="19"/>
      <c r="DO623" s="19"/>
      <c r="DP623" s="19"/>
      <c r="DQ623" s="19"/>
      <c r="DR623" s="19"/>
      <c r="DS623" s="19"/>
      <c r="DT623" s="23"/>
      <c r="DU623" s="19"/>
      <c r="DV623" s="19"/>
      <c r="DW623" s="23"/>
      <c r="DX623" s="18"/>
      <c r="DY623" s="18"/>
      <c r="DZ623" s="22"/>
      <c r="EA623" s="19"/>
      <c r="EB623" s="19"/>
      <c r="EC623" s="19"/>
      <c r="ED623" s="19"/>
      <c r="EE623" s="19"/>
      <c r="EF623" s="19"/>
      <c r="EG623" s="23"/>
      <c r="EH623" s="18"/>
      <c r="EI623" s="18"/>
      <c r="EJ623" s="18"/>
      <c r="EK623" s="18"/>
      <c r="EL623" s="18"/>
      <c r="EM623" s="18"/>
      <c r="EN623" s="22"/>
      <c r="EO623" s="18"/>
      <c r="EP623" s="18"/>
      <c r="EQ623" s="18"/>
      <c r="ER623" s="18"/>
      <c r="ES623" s="18"/>
      <c r="ET623" s="18"/>
      <c r="EU623" s="22"/>
      <c r="EZ623">
        <v>0.5</v>
      </c>
      <c r="FA623">
        <v>1</v>
      </c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58"/>
      <c r="FW623" s="19"/>
      <c r="FX623" s="19"/>
      <c r="FY623" s="19"/>
      <c r="FZ623" s="19"/>
      <c r="GA623" s="19"/>
      <c r="GB623" s="19"/>
      <c r="GC623" s="19"/>
      <c r="GD623" s="19"/>
      <c r="GE623" s="19"/>
      <c r="GF623" s="19"/>
      <c r="GG623" s="19"/>
      <c r="GH623" s="19"/>
      <c r="GI623" s="19"/>
      <c r="GJ623" s="19"/>
      <c r="GK623" s="19"/>
      <c r="GL623" s="19"/>
      <c r="GM623" s="19"/>
      <c r="GN623" s="19"/>
      <c r="GO623" s="19"/>
      <c r="GP623" s="19"/>
      <c r="GQ623" s="19"/>
      <c r="GR623" s="19"/>
      <c r="GS623" s="19"/>
      <c r="GT623" s="19"/>
      <c r="GU623" s="19"/>
      <c r="GV623" s="19"/>
      <c r="GW623" s="19"/>
      <c r="GX623" s="19"/>
      <c r="GY623" s="19"/>
      <c r="GZ623" s="59"/>
      <c r="HA623" s="19"/>
      <c r="HB623" s="19"/>
      <c r="HC623" s="19"/>
      <c r="HD623" s="19"/>
      <c r="HE623" s="19"/>
      <c r="HF623" s="19"/>
      <c r="HG623" s="19"/>
      <c r="HH623" s="19"/>
      <c r="HI623" s="19"/>
      <c r="HJ623" s="19"/>
      <c r="HK623" s="19"/>
      <c r="HL623" s="19"/>
      <c r="HM623" s="19"/>
      <c r="HN623" s="19"/>
      <c r="HO623" s="19"/>
      <c r="HP623" s="19"/>
    </row>
    <row r="624" spans="2:224" ht="15.75" customHeight="1" thickBot="1" x14ac:dyDescent="0.3">
      <c r="B624">
        <v>291</v>
      </c>
      <c r="C624">
        <v>666</v>
      </c>
      <c r="D624" s="43">
        <v>44031</v>
      </c>
      <c r="E624" t="s">
        <v>518</v>
      </c>
      <c r="F624">
        <v>31992105191</v>
      </c>
      <c r="G624">
        <v>0</v>
      </c>
      <c r="H624">
        <v>0</v>
      </c>
      <c r="I624" t="s">
        <v>519</v>
      </c>
      <c r="J624" t="s">
        <v>26</v>
      </c>
      <c r="K624" t="s">
        <v>520</v>
      </c>
      <c r="L624" t="s">
        <v>519</v>
      </c>
      <c r="M624" t="s">
        <v>2378</v>
      </c>
      <c r="N624" t="s">
        <v>2379</v>
      </c>
      <c r="O624" t="s">
        <v>2381</v>
      </c>
      <c r="P624" t="s">
        <v>2483</v>
      </c>
      <c r="R624">
        <v>124.5</v>
      </c>
      <c r="S624">
        <v>8</v>
      </c>
      <c r="T624" t="s">
        <v>2666</v>
      </c>
      <c r="Y624" s="67"/>
      <c r="Z624" s="67"/>
      <c r="AA624" s="67"/>
      <c r="AB624" s="67"/>
      <c r="AC624" s="67"/>
      <c r="AD624" s="67"/>
      <c r="AE624" s="67"/>
      <c r="AF624" s="67"/>
      <c r="AG624" s="67"/>
      <c r="AH624">
        <v>0</v>
      </c>
      <c r="AI624" s="67"/>
      <c r="AJ624" s="67"/>
      <c r="AK624" s="67"/>
      <c r="AL624" s="67"/>
      <c r="AM624" s="67">
        <v>1</v>
      </c>
      <c r="AN624" s="67"/>
      <c r="AO624" s="67"/>
      <c r="AP624" s="67"/>
      <c r="AQ624" s="67"/>
      <c r="AR624" s="67"/>
      <c r="AS624" s="67"/>
      <c r="AT624" s="67"/>
      <c r="AU624">
        <v>0</v>
      </c>
      <c r="AV624" s="67"/>
      <c r="AW624" s="67"/>
      <c r="AX624" s="67"/>
      <c r="AY624" s="67"/>
      <c r="AZ624" s="67"/>
      <c r="BA624" s="67"/>
      <c r="BB624" s="67"/>
      <c r="BC624" s="67"/>
      <c r="BD624" s="67"/>
      <c r="BE624" s="67"/>
      <c r="BF624" s="67"/>
      <c r="BG624" s="67">
        <v>1.5</v>
      </c>
      <c r="BH624" s="67"/>
      <c r="BI624" s="67"/>
      <c r="BJ624" s="67"/>
      <c r="BK624" s="67"/>
      <c r="BL624" s="67"/>
      <c r="BM624" s="68"/>
      <c r="BN624" s="68"/>
      <c r="BO624" s="68"/>
      <c r="BP624" s="68"/>
      <c r="BQ624" s="68"/>
      <c r="BR624" s="68"/>
      <c r="BS624" s="68"/>
      <c r="BT624" s="68"/>
      <c r="BU624" s="68"/>
      <c r="BV624" s="68"/>
      <c r="BW624" s="68"/>
      <c r="BX624" s="68"/>
      <c r="BY624" s="68"/>
      <c r="BZ624" s="68"/>
      <c r="CA624" s="68">
        <v>2</v>
      </c>
      <c r="CB624" s="68"/>
      <c r="CC624" s="68"/>
      <c r="CD624" s="68"/>
      <c r="CE624" s="68"/>
      <c r="CF624" s="68"/>
      <c r="CG624" s="68"/>
      <c r="CH624" s="68"/>
      <c r="CI624" s="68"/>
      <c r="CJ624" s="68"/>
      <c r="CK624" s="68"/>
      <c r="CL624" s="68"/>
      <c r="CM624" s="68"/>
      <c r="CN624" s="68"/>
      <c r="CO624" s="68"/>
      <c r="CP624" s="68"/>
      <c r="CQ624" s="68"/>
      <c r="CR624" s="68"/>
      <c r="CS624" s="68"/>
      <c r="CT624" s="68"/>
      <c r="CU624" s="68">
        <v>1.5</v>
      </c>
      <c r="CV624" s="68"/>
      <c r="CW624" s="68"/>
      <c r="CX624" s="68"/>
      <c r="CY624" s="68"/>
      <c r="CZ624" s="68"/>
      <c r="DA624" s="68"/>
      <c r="DB624" s="68"/>
      <c r="DC624" s="68"/>
      <c r="DD624" s="68"/>
      <c r="DE624" s="68"/>
      <c r="DF624" s="68"/>
      <c r="DG624" s="68"/>
      <c r="DH624" s="68"/>
      <c r="DI624" s="68"/>
      <c r="DJ624" s="68"/>
      <c r="DK624" s="68"/>
      <c r="DL624" s="68"/>
      <c r="DM624" s="68"/>
      <c r="DN624" s="68"/>
      <c r="DO624" s="68"/>
      <c r="DP624" s="68"/>
      <c r="DQ624" s="68"/>
      <c r="DR624" s="68"/>
      <c r="DS624" s="68"/>
      <c r="DT624" s="69"/>
      <c r="DU624" s="68"/>
      <c r="DV624" s="68"/>
      <c r="DW624" s="69"/>
      <c r="DX624" s="67"/>
      <c r="DY624" s="67"/>
      <c r="DZ624" s="70"/>
      <c r="EA624" s="68"/>
      <c r="EB624" s="68"/>
      <c r="EC624" s="68"/>
      <c r="ED624" s="68"/>
      <c r="EE624" s="68"/>
      <c r="EF624" s="68"/>
      <c r="EG624" s="69"/>
      <c r="EH624" s="67"/>
      <c r="EI624" s="67"/>
      <c r="EJ624" s="67"/>
      <c r="EK624" s="67"/>
      <c r="EL624" s="67"/>
      <c r="EM624" s="67"/>
      <c r="EN624" s="70"/>
      <c r="EO624" s="67"/>
      <c r="EP624" s="67"/>
      <c r="EQ624" s="67"/>
      <c r="ER624" s="67"/>
      <c r="ES624" s="67"/>
      <c r="ET624" s="67"/>
      <c r="EU624" s="70"/>
      <c r="FI624" s="67"/>
      <c r="FJ624" s="67"/>
      <c r="FK624" s="67"/>
      <c r="FL624" s="67"/>
      <c r="FM624" s="67"/>
      <c r="FN624" s="67"/>
      <c r="FO624" s="67"/>
      <c r="FP624" s="67"/>
      <c r="FQ624" s="67"/>
      <c r="FR624" s="67"/>
      <c r="FS624" s="67"/>
      <c r="FT624" s="67"/>
      <c r="FU624" s="67"/>
      <c r="FV624" s="8"/>
      <c r="FW624" s="68"/>
      <c r="FX624" s="68"/>
      <c r="FY624" s="68"/>
      <c r="FZ624" s="68"/>
      <c r="GA624" s="68"/>
      <c r="GB624" s="68"/>
      <c r="GC624" s="68"/>
      <c r="GD624" s="68"/>
      <c r="GE624" s="68"/>
      <c r="GF624" s="68"/>
      <c r="GG624" s="68"/>
      <c r="GH624" s="68"/>
      <c r="GI624" s="68"/>
      <c r="GJ624" s="68"/>
      <c r="GK624" s="68"/>
      <c r="GL624" s="68"/>
      <c r="GM624" s="68"/>
      <c r="GN624" s="68"/>
      <c r="GO624" s="68"/>
      <c r="GP624" s="68"/>
      <c r="GQ624" s="68"/>
      <c r="GR624" s="68"/>
      <c r="GS624" s="68"/>
      <c r="GT624" s="68"/>
      <c r="GU624" s="68"/>
      <c r="GV624" s="68"/>
      <c r="GW624" s="68"/>
      <c r="GX624" s="68"/>
      <c r="GY624" s="68"/>
      <c r="GZ624" s="9"/>
      <c r="HA624" s="68"/>
      <c r="HB624" s="68"/>
      <c r="HC624" s="68"/>
      <c r="HD624" s="68"/>
      <c r="HE624" s="68"/>
      <c r="HF624" s="68"/>
      <c r="HG624" s="68"/>
      <c r="HH624" s="68"/>
      <c r="HI624" s="68"/>
      <c r="HJ624" s="68"/>
      <c r="HK624" s="68"/>
      <c r="HL624" s="68"/>
      <c r="HM624" s="68"/>
      <c r="HN624" s="68"/>
      <c r="HO624" s="68"/>
      <c r="HP624" s="68"/>
    </row>
    <row r="625" spans="2:224" ht="15.75" customHeight="1" thickBot="1" x14ac:dyDescent="0.3">
      <c r="B625">
        <v>174</v>
      </c>
      <c r="C625">
        <v>624</v>
      </c>
      <c r="D625" s="43">
        <v>44016</v>
      </c>
      <c r="E625" t="s">
        <v>623</v>
      </c>
      <c r="F625">
        <v>31973601897</v>
      </c>
      <c r="G625">
        <v>0</v>
      </c>
      <c r="H625">
        <v>0</v>
      </c>
      <c r="I625" t="s">
        <v>624</v>
      </c>
      <c r="J625" t="s">
        <v>20</v>
      </c>
      <c r="K625" t="s">
        <v>97</v>
      </c>
      <c r="L625" t="s">
        <v>624</v>
      </c>
      <c r="M625" t="s">
        <v>2378</v>
      </c>
      <c r="N625" t="s">
        <v>2379</v>
      </c>
      <c r="O625" t="s">
        <v>2381</v>
      </c>
      <c r="P625" t="s">
        <v>2431</v>
      </c>
      <c r="R625">
        <v>152.30000000000001</v>
      </c>
      <c r="S625">
        <v>8</v>
      </c>
      <c r="T625" t="s">
        <v>2426</v>
      </c>
      <c r="V625" t="s">
        <v>2644</v>
      </c>
      <c r="Y625" s="67"/>
      <c r="Z625" s="67">
        <v>0.9</v>
      </c>
      <c r="AA625" s="67"/>
      <c r="AB625" s="67"/>
      <c r="AC625" s="67"/>
      <c r="AD625" s="67">
        <v>0.5</v>
      </c>
      <c r="AE625" s="67"/>
      <c r="AF625" s="67"/>
      <c r="AG625" s="67">
        <v>1</v>
      </c>
      <c r="AH625">
        <v>0</v>
      </c>
      <c r="AI625" s="67"/>
      <c r="AJ625" s="67"/>
      <c r="AK625" s="67"/>
      <c r="AL625" s="67"/>
      <c r="AM625" s="67"/>
      <c r="AN625" s="67"/>
      <c r="AO625" s="67"/>
      <c r="AP625" s="67">
        <v>1.2</v>
      </c>
      <c r="AQ625" s="67"/>
      <c r="AR625" s="67"/>
      <c r="AS625" s="67"/>
      <c r="AT625" s="67">
        <v>1</v>
      </c>
      <c r="AU625">
        <v>0</v>
      </c>
      <c r="AV625" s="67"/>
      <c r="AW625" s="67"/>
      <c r="AX625" s="67"/>
      <c r="AY625" s="67"/>
      <c r="AZ625" s="67"/>
      <c r="BA625" s="67"/>
      <c r="BB625" s="67"/>
      <c r="BC625" s="67"/>
      <c r="BD625" s="67"/>
      <c r="BE625" s="67"/>
      <c r="BF625" s="67"/>
      <c r="BG625" s="67"/>
      <c r="BH625" s="67"/>
      <c r="BI625" s="67"/>
      <c r="BJ625" s="67"/>
      <c r="BK625" s="67"/>
      <c r="BL625" s="67"/>
      <c r="BM625" s="68"/>
      <c r="BN625" s="68">
        <v>1</v>
      </c>
      <c r="BO625" s="68"/>
      <c r="BP625" s="68"/>
      <c r="BQ625" s="68"/>
      <c r="BR625" s="68">
        <v>1</v>
      </c>
      <c r="BS625" s="68"/>
      <c r="BT625" s="68"/>
      <c r="BU625" s="68">
        <v>1</v>
      </c>
      <c r="BV625" s="68"/>
      <c r="BW625" s="68"/>
      <c r="BX625" s="68"/>
      <c r="BY625" s="68"/>
      <c r="BZ625" s="68"/>
      <c r="CA625" s="68"/>
      <c r="CB625" s="68"/>
      <c r="CC625" s="68"/>
      <c r="CD625" s="68">
        <v>1</v>
      </c>
      <c r="CE625" s="68"/>
      <c r="CF625" s="68"/>
      <c r="CG625" s="68"/>
      <c r="CH625" s="68">
        <v>2</v>
      </c>
      <c r="CI625" s="68"/>
      <c r="CJ625" s="68"/>
      <c r="CK625" s="68"/>
      <c r="CL625" s="68"/>
      <c r="CM625" s="68"/>
      <c r="CN625" s="68"/>
      <c r="CO625" s="68"/>
      <c r="CP625" s="68"/>
      <c r="CQ625" s="68"/>
      <c r="CR625" s="68"/>
      <c r="CS625" s="68"/>
      <c r="CT625" s="68"/>
      <c r="CU625" s="68"/>
      <c r="CV625" s="68"/>
      <c r="CW625" s="68"/>
      <c r="CX625" s="68"/>
      <c r="CY625" s="68"/>
      <c r="CZ625" s="68"/>
      <c r="DA625" s="68"/>
      <c r="DB625" s="68"/>
      <c r="DC625" s="68"/>
      <c r="DD625" s="68"/>
      <c r="DE625" s="68"/>
      <c r="DF625" s="68"/>
      <c r="DG625" s="68"/>
      <c r="DH625" s="68"/>
      <c r="DI625" s="68"/>
      <c r="DJ625" s="68"/>
      <c r="DK625" s="68"/>
      <c r="DL625" s="68"/>
      <c r="DM625" s="68"/>
      <c r="DN625" s="68"/>
      <c r="DO625" s="68"/>
      <c r="DP625" s="68"/>
      <c r="DQ625" s="68"/>
      <c r="DR625" s="68"/>
      <c r="DS625" s="68"/>
      <c r="DT625" s="69"/>
      <c r="DU625" s="68"/>
      <c r="DV625" s="68"/>
      <c r="DW625" s="69"/>
      <c r="DX625" s="67"/>
      <c r="DY625" s="67"/>
      <c r="DZ625" s="70"/>
      <c r="EA625" s="68"/>
      <c r="EB625" s="68"/>
      <c r="EC625" s="68"/>
      <c r="ED625" s="68"/>
      <c r="EE625" s="68"/>
      <c r="EF625" s="68"/>
      <c r="EG625" s="69"/>
      <c r="EH625" s="67"/>
      <c r="EI625" s="67"/>
      <c r="EJ625" s="67"/>
      <c r="EK625" s="67"/>
      <c r="EL625" s="67"/>
      <c r="EM625" s="67"/>
      <c r="EN625" s="70"/>
      <c r="EO625" s="67"/>
      <c r="EP625" s="67"/>
      <c r="EQ625" s="67"/>
      <c r="ER625" s="67"/>
      <c r="ES625" s="67"/>
      <c r="ET625" s="67"/>
      <c r="EU625" s="70"/>
      <c r="FI625" s="67"/>
      <c r="FJ625" s="67"/>
      <c r="FK625" s="67"/>
      <c r="FL625" s="67"/>
      <c r="FM625" s="67"/>
      <c r="FN625" s="67"/>
      <c r="FO625" s="67"/>
      <c r="FP625" s="67"/>
      <c r="FQ625" s="67"/>
      <c r="FR625" s="67"/>
      <c r="FS625" s="67"/>
      <c r="FT625" s="67"/>
      <c r="FU625" s="67"/>
      <c r="FV625" s="8"/>
      <c r="FW625" s="68"/>
      <c r="FX625" s="68"/>
      <c r="FY625" s="68"/>
      <c r="FZ625" s="68"/>
      <c r="GA625" s="68"/>
      <c r="GB625" s="68"/>
      <c r="GC625" s="68"/>
      <c r="GD625" s="68"/>
      <c r="GE625" s="68"/>
      <c r="GF625" s="68"/>
      <c r="GG625" s="68"/>
      <c r="GH625" s="68"/>
      <c r="GI625" s="68"/>
      <c r="GJ625" s="68"/>
      <c r="GK625" s="68"/>
      <c r="GL625" s="68"/>
      <c r="GM625" s="68"/>
      <c r="GN625" s="68"/>
      <c r="GO625" s="68"/>
      <c r="GP625" s="68"/>
      <c r="GQ625" s="68"/>
      <c r="GR625" s="68"/>
      <c r="GS625" s="68"/>
      <c r="GT625" s="68"/>
      <c r="GU625" s="68"/>
      <c r="GV625" s="68"/>
      <c r="GW625" s="68"/>
      <c r="GX625" s="68"/>
      <c r="GY625" s="68"/>
      <c r="GZ625" s="9"/>
      <c r="HA625" s="68"/>
      <c r="HB625" s="68"/>
      <c r="HC625" s="68"/>
      <c r="HD625" s="68"/>
      <c r="HE625" s="68"/>
      <c r="HF625" s="68"/>
      <c r="HG625" s="68"/>
      <c r="HH625" s="68"/>
      <c r="HI625" s="68"/>
      <c r="HJ625" s="68"/>
      <c r="HK625" s="68"/>
      <c r="HL625" s="68"/>
      <c r="HM625" s="68"/>
      <c r="HN625" s="68"/>
      <c r="HO625" s="68"/>
      <c r="HP625" s="68"/>
    </row>
    <row r="626" spans="2:224" ht="15.75" customHeight="1" thickBot="1" x14ac:dyDescent="0.3">
      <c r="B626">
        <v>164</v>
      </c>
      <c r="C626">
        <v>531</v>
      </c>
      <c r="D626" s="43">
        <v>44015</v>
      </c>
      <c r="E626" t="s">
        <v>864</v>
      </c>
      <c r="F626" t="s">
        <v>865</v>
      </c>
      <c r="G626">
        <v>0</v>
      </c>
      <c r="H626">
        <v>0</v>
      </c>
      <c r="I626" t="s">
        <v>866</v>
      </c>
      <c r="J626" t="s">
        <v>20</v>
      </c>
      <c r="K626" t="s">
        <v>867</v>
      </c>
      <c r="L626" t="s">
        <v>866</v>
      </c>
      <c r="M626" t="s">
        <v>2378</v>
      </c>
      <c r="N626" t="s">
        <v>2379</v>
      </c>
      <c r="O626" t="s">
        <v>2381</v>
      </c>
      <c r="P626" t="s">
        <v>2454</v>
      </c>
      <c r="R626">
        <v>121.8</v>
      </c>
      <c r="S626">
        <v>8</v>
      </c>
      <c r="T626" t="s">
        <v>2426</v>
      </c>
      <c r="V626" t="s">
        <v>2644</v>
      </c>
      <c r="Y626" s="67"/>
      <c r="Z626" s="67"/>
      <c r="AA626" s="67"/>
      <c r="AB626" s="67"/>
      <c r="AC626" s="67"/>
      <c r="AD626" s="67"/>
      <c r="AE626" s="67"/>
      <c r="AF626" s="67"/>
      <c r="AG626" s="67"/>
      <c r="AH626">
        <v>0</v>
      </c>
      <c r="AI626" s="67"/>
      <c r="AJ626" s="67"/>
      <c r="AK626" s="67"/>
      <c r="AL626" s="67"/>
      <c r="AM626" s="67"/>
      <c r="AN626" s="67"/>
      <c r="AO626" s="67"/>
      <c r="AP626" s="67"/>
      <c r="AQ626" s="67"/>
      <c r="AR626" s="67"/>
      <c r="AS626" s="67"/>
      <c r="AT626" s="67"/>
      <c r="AU626">
        <v>2</v>
      </c>
      <c r="AV626" s="67"/>
      <c r="AW626" s="67"/>
      <c r="AX626" s="67"/>
      <c r="AY626" s="67"/>
      <c r="AZ626" s="67"/>
      <c r="BA626" s="67"/>
      <c r="BB626" s="67"/>
      <c r="BC626" s="67"/>
      <c r="BD626" s="67"/>
      <c r="BE626" s="67"/>
      <c r="BF626" s="67"/>
      <c r="BG626" s="67"/>
      <c r="BH626" s="67"/>
      <c r="BI626" s="67"/>
      <c r="BJ626" s="67"/>
      <c r="BK626" s="67"/>
      <c r="BL626" s="67"/>
      <c r="BM626" s="68"/>
      <c r="BN626" s="68"/>
      <c r="BO626" s="68"/>
      <c r="BP626" s="68"/>
      <c r="BQ626" s="68"/>
      <c r="BR626" s="68"/>
      <c r="BS626" s="68"/>
      <c r="BT626" s="68"/>
      <c r="BU626" s="68"/>
      <c r="BV626" s="68"/>
      <c r="BW626" s="68"/>
      <c r="BX626" s="68"/>
      <c r="BY626" s="68"/>
      <c r="BZ626" s="68"/>
      <c r="CA626" s="68"/>
      <c r="CB626" s="68"/>
      <c r="CC626" s="68"/>
      <c r="CD626" s="68"/>
      <c r="CE626" s="68"/>
      <c r="CF626" s="68"/>
      <c r="CG626" s="68"/>
      <c r="CH626" s="68"/>
      <c r="CI626" s="68"/>
      <c r="CJ626" s="68"/>
      <c r="CK626" s="68"/>
      <c r="CL626" s="68"/>
      <c r="CM626" s="68">
        <v>2</v>
      </c>
      <c r="CN626" s="68"/>
      <c r="CO626" s="68"/>
      <c r="CP626" s="68"/>
      <c r="CQ626" s="68"/>
      <c r="CR626" s="68"/>
      <c r="CS626" s="68"/>
      <c r="CT626" s="68"/>
      <c r="CU626" s="68"/>
      <c r="CV626" s="68"/>
      <c r="CW626" s="68"/>
      <c r="CX626" s="68"/>
      <c r="CY626" s="68"/>
      <c r="CZ626" s="68"/>
      <c r="DA626" s="68"/>
      <c r="DB626" s="68"/>
      <c r="DC626" s="68"/>
      <c r="DD626" s="68"/>
      <c r="DE626" s="68"/>
      <c r="DF626" s="68"/>
      <c r="DG626" s="68"/>
      <c r="DH626" s="68"/>
      <c r="DI626" s="68"/>
      <c r="DJ626" s="68"/>
      <c r="DK626" s="68"/>
      <c r="DL626" s="68"/>
      <c r="DM626" s="68"/>
      <c r="DN626" s="68"/>
      <c r="DO626" s="68"/>
      <c r="DP626" s="68"/>
      <c r="DQ626" s="68"/>
      <c r="DR626" s="68"/>
      <c r="DS626" s="68"/>
      <c r="DT626" s="69"/>
      <c r="DU626" s="68"/>
      <c r="DV626" s="68"/>
      <c r="DW626" s="69"/>
      <c r="DX626" s="67"/>
      <c r="DY626" s="67"/>
      <c r="DZ626" s="70"/>
      <c r="EA626" s="68"/>
      <c r="EB626" s="68"/>
      <c r="EC626" s="68"/>
      <c r="ED626" s="68"/>
      <c r="EE626" s="68"/>
      <c r="EF626" s="68"/>
      <c r="EG626" s="69"/>
      <c r="EH626" s="67"/>
      <c r="EI626" s="67"/>
      <c r="EJ626" s="67"/>
      <c r="EK626" s="67"/>
      <c r="EL626" s="67"/>
      <c r="EM626" s="67"/>
      <c r="EN626" s="70"/>
      <c r="EO626" s="67"/>
      <c r="EP626" s="67"/>
      <c r="EQ626" s="67"/>
      <c r="ER626" s="67"/>
      <c r="ES626" s="67"/>
      <c r="ET626" s="67"/>
      <c r="EU626" s="70"/>
      <c r="FI626" s="67"/>
      <c r="FJ626" s="67"/>
      <c r="FK626" s="67"/>
      <c r="FL626" s="67"/>
      <c r="FM626" s="67"/>
      <c r="FN626" s="67"/>
      <c r="FO626" s="67"/>
      <c r="FP626" s="67"/>
      <c r="FQ626" s="67"/>
      <c r="FR626" s="67"/>
      <c r="FS626" s="67"/>
      <c r="FT626" s="67"/>
      <c r="FU626" s="67"/>
      <c r="FV626" s="8"/>
      <c r="FW626" s="68"/>
      <c r="FX626" s="68"/>
      <c r="FY626" s="68"/>
      <c r="FZ626" s="68"/>
      <c r="GA626" s="68"/>
      <c r="GB626" s="68"/>
      <c r="GC626" s="68"/>
      <c r="GD626" s="68"/>
      <c r="GE626" s="68"/>
      <c r="GF626" s="68"/>
      <c r="GG626" s="68"/>
      <c r="GH626" s="68"/>
      <c r="GI626" s="68"/>
      <c r="GJ626" s="68"/>
      <c r="GK626" s="68"/>
      <c r="GL626" s="68"/>
      <c r="GM626" s="68"/>
      <c r="GN626" s="68"/>
      <c r="GO626" s="68"/>
      <c r="GP626" s="68"/>
      <c r="GQ626" s="68"/>
      <c r="GR626" s="68"/>
      <c r="GS626" s="68"/>
      <c r="GT626" s="68"/>
      <c r="GU626" s="68"/>
      <c r="GV626" s="68"/>
      <c r="GW626" s="68"/>
      <c r="GX626" s="68"/>
      <c r="GY626" s="68"/>
      <c r="GZ626" s="9"/>
      <c r="HA626" s="68"/>
      <c r="HB626" s="68"/>
      <c r="HC626" s="68"/>
      <c r="HD626" s="68"/>
      <c r="HE626" s="68"/>
      <c r="HF626" s="68"/>
      <c r="HG626" s="68"/>
      <c r="HH626" s="68"/>
      <c r="HI626" s="68"/>
      <c r="HJ626" s="68"/>
      <c r="HK626" s="68"/>
      <c r="HL626" s="68"/>
      <c r="HM626" s="68"/>
      <c r="HN626" s="68"/>
      <c r="HO626" s="68"/>
      <c r="HP626" s="68"/>
    </row>
    <row r="627" spans="2:224" ht="15.75" customHeight="1" thickBot="1" x14ac:dyDescent="0.3">
      <c r="B627">
        <v>127</v>
      </c>
      <c r="C627">
        <v>604</v>
      </c>
      <c r="D627" s="43">
        <v>44009</v>
      </c>
      <c r="E627" t="s">
        <v>666</v>
      </c>
      <c r="F627">
        <v>31986474727</v>
      </c>
      <c r="G627" t="s">
        <v>667</v>
      </c>
      <c r="H627">
        <v>0</v>
      </c>
      <c r="I627" t="s">
        <v>668</v>
      </c>
      <c r="J627" t="s">
        <v>20</v>
      </c>
      <c r="K627" t="s">
        <v>298</v>
      </c>
      <c r="L627" t="s">
        <v>668</v>
      </c>
      <c r="M627" t="s">
        <v>2378</v>
      </c>
      <c r="N627" t="s">
        <v>2379</v>
      </c>
      <c r="O627" t="s">
        <v>2381</v>
      </c>
      <c r="P627" t="s">
        <v>2465</v>
      </c>
      <c r="R627">
        <v>359.9</v>
      </c>
      <c r="S627">
        <v>8</v>
      </c>
      <c r="T627" t="s">
        <v>2395</v>
      </c>
      <c r="Y627" s="67"/>
      <c r="Z627" s="67"/>
      <c r="AA627" s="67"/>
      <c r="AB627" s="67"/>
      <c r="AC627" s="67"/>
      <c r="AD627" s="67"/>
      <c r="AE627" s="67"/>
      <c r="AF627" s="67"/>
      <c r="AG627" s="67">
        <v>1</v>
      </c>
      <c r="AH627">
        <v>1</v>
      </c>
      <c r="AI627" s="67"/>
      <c r="AJ627" s="67"/>
      <c r="AK627" s="67"/>
      <c r="AL627" s="67"/>
      <c r="AM627" s="67"/>
      <c r="AN627" s="67"/>
      <c r="AO627" s="67"/>
      <c r="AP627" s="67"/>
      <c r="AQ627" s="67"/>
      <c r="AR627" s="67"/>
      <c r="AS627" s="67"/>
      <c r="AT627" s="67"/>
      <c r="AU627">
        <v>0</v>
      </c>
      <c r="AV627" s="67"/>
      <c r="AW627" s="67"/>
      <c r="AX627" s="67">
        <v>0.83799999999999997</v>
      </c>
      <c r="AY627" s="67">
        <v>1.08</v>
      </c>
      <c r="AZ627" s="67"/>
      <c r="BA627" s="67"/>
      <c r="BB627" s="67">
        <v>0.4</v>
      </c>
      <c r="BC627" s="67">
        <v>1.2</v>
      </c>
      <c r="BD627" s="67"/>
      <c r="BE627" s="67"/>
      <c r="BF627" s="67"/>
      <c r="BG627" s="67"/>
      <c r="BH627" s="67"/>
      <c r="BI627" s="67"/>
      <c r="BJ627" s="67"/>
      <c r="BK627" s="67"/>
      <c r="BL627" s="67"/>
      <c r="BM627" s="68"/>
      <c r="BN627" s="68"/>
      <c r="BO627" s="68"/>
      <c r="BP627" s="68"/>
      <c r="BQ627" s="68"/>
      <c r="BR627" s="68"/>
      <c r="BS627" s="68"/>
      <c r="BT627" s="68"/>
      <c r="BU627" s="68">
        <v>1</v>
      </c>
      <c r="BV627" s="68">
        <v>1</v>
      </c>
      <c r="BW627" s="68"/>
      <c r="BX627" s="68"/>
      <c r="BY627" s="68"/>
      <c r="BZ627" s="68"/>
      <c r="CA627" s="68"/>
      <c r="CB627" s="68"/>
      <c r="CC627" s="68"/>
      <c r="CD627" s="68"/>
      <c r="CE627" s="68"/>
      <c r="CF627" s="68"/>
      <c r="CG627" s="68"/>
      <c r="CH627" s="68"/>
      <c r="CI627" s="68"/>
      <c r="CJ627" s="68"/>
      <c r="CK627" s="68"/>
      <c r="CL627" s="68">
        <v>1</v>
      </c>
      <c r="CM627" s="68">
        <v>1</v>
      </c>
      <c r="CN627" s="68"/>
      <c r="CO627" s="68"/>
      <c r="CP627" s="68">
        <v>1</v>
      </c>
      <c r="CQ627" s="68">
        <v>1</v>
      </c>
      <c r="CR627" s="68"/>
      <c r="CS627" s="68"/>
      <c r="CT627" s="68"/>
      <c r="CU627" s="68"/>
      <c r="CV627" s="68"/>
      <c r="CW627" s="68"/>
      <c r="CX627" s="68"/>
      <c r="CY627" s="68"/>
      <c r="CZ627" s="68"/>
      <c r="DA627" s="68"/>
      <c r="DB627" s="68"/>
      <c r="DC627" s="68"/>
      <c r="DD627" s="68"/>
      <c r="DE627" s="68"/>
      <c r="DF627" s="68"/>
      <c r="DG627" s="68"/>
      <c r="DH627" s="68"/>
      <c r="DI627" s="68"/>
      <c r="DJ627" s="68"/>
      <c r="DK627" s="68"/>
      <c r="DL627" s="68"/>
      <c r="DM627" s="68"/>
      <c r="DN627" s="68"/>
      <c r="DO627" s="68"/>
      <c r="DP627" s="68"/>
      <c r="DQ627" s="68"/>
      <c r="DR627" s="68"/>
      <c r="DS627" s="68"/>
      <c r="DT627" s="69"/>
      <c r="DU627" s="68"/>
      <c r="DV627" s="68"/>
      <c r="DW627" s="69"/>
      <c r="DX627" s="67"/>
      <c r="DY627" s="67"/>
      <c r="DZ627" s="70"/>
      <c r="EA627" s="68"/>
      <c r="EB627" s="68"/>
      <c r="EC627" s="68"/>
      <c r="ED627" s="68"/>
      <c r="EE627" s="68"/>
      <c r="EF627" s="68"/>
      <c r="EG627" s="69"/>
      <c r="EH627" s="67"/>
      <c r="EI627" s="67"/>
      <c r="EJ627" s="67"/>
      <c r="EK627" s="67"/>
      <c r="EL627" s="67"/>
      <c r="EM627" s="67"/>
      <c r="EN627" s="70"/>
      <c r="EO627" s="67"/>
      <c r="EP627" s="67"/>
      <c r="EQ627" s="67"/>
      <c r="ER627" s="67"/>
      <c r="ES627" s="67"/>
      <c r="ET627" s="67"/>
      <c r="EU627" s="70"/>
      <c r="FI627" s="67"/>
      <c r="FJ627" s="67"/>
      <c r="FK627" s="67"/>
      <c r="FL627" s="67"/>
      <c r="FM627" s="67"/>
      <c r="FN627" s="67"/>
      <c r="FO627" s="67"/>
      <c r="FP627" s="67"/>
      <c r="FQ627" s="67"/>
      <c r="FR627" s="67"/>
      <c r="FS627" s="67"/>
      <c r="FT627" s="67"/>
      <c r="FU627" s="67"/>
      <c r="FV627" s="8"/>
      <c r="FW627" s="68"/>
      <c r="FX627" s="68"/>
      <c r="FY627" s="68"/>
      <c r="FZ627" s="68"/>
      <c r="GA627" s="68"/>
      <c r="GB627" s="68"/>
      <c r="GC627" s="68"/>
      <c r="GD627" s="68"/>
      <c r="GE627" s="68"/>
      <c r="GF627" s="68"/>
      <c r="GG627" s="68"/>
      <c r="GH627" s="68"/>
      <c r="GI627" s="68"/>
      <c r="GJ627" s="68"/>
      <c r="GK627" s="68"/>
      <c r="GL627" s="68"/>
      <c r="GM627" s="68"/>
      <c r="GN627" s="68"/>
      <c r="GO627" s="68"/>
      <c r="GP627" s="68"/>
      <c r="GQ627" s="68"/>
      <c r="GR627" s="68"/>
      <c r="GS627" s="68"/>
      <c r="GT627" s="68"/>
      <c r="GU627" s="68"/>
      <c r="GV627" s="68"/>
      <c r="GW627" s="68"/>
      <c r="GX627" s="68"/>
      <c r="GY627" s="68"/>
      <c r="GZ627" s="9"/>
      <c r="HA627" s="68"/>
      <c r="HB627" s="68"/>
      <c r="HC627" s="68"/>
      <c r="HD627" s="68"/>
      <c r="HE627" s="68"/>
      <c r="HF627" s="68"/>
      <c r="HG627" s="68"/>
      <c r="HH627" s="68"/>
      <c r="HI627" s="68"/>
      <c r="HJ627" s="68"/>
      <c r="HK627" s="68"/>
      <c r="HL627" s="68"/>
      <c r="HM627" s="68"/>
      <c r="HN627" s="68"/>
      <c r="HO627" s="68"/>
      <c r="HP627" s="68"/>
    </row>
    <row r="628" spans="2:224" ht="15.75" customHeight="1" thickBot="1" x14ac:dyDescent="0.3">
      <c r="B628">
        <v>93</v>
      </c>
      <c r="C628">
        <v>172</v>
      </c>
      <c r="D628" s="43">
        <v>44002</v>
      </c>
      <c r="E628" t="s">
        <v>1886</v>
      </c>
      <c r="F628" t="s">
        <v>1887</v>
      </c>
      <c r="G628" t="s">
        <v>1888</v>
      </c>
      <c r="H628">
        <v>0</v>
      </c>
      <c r="I628" t="s">
        <v>1889</v>
      </c>
      <c r="J628" t="s">
        <v>20</v>
      </c>
      <c r="K628" t="s">
        <v>472</v>
      </c>
      <c r="L628" t="s">
        <v>2698</v>
      </c>
      <c r="M628" t="s">
        <v>2378</v>
      </c>
      <c r="N628" t="s">
        <v>2403</v>
      </c>
      <c r="O628" t="s">
        <v>2381</v>
      </c>
      <c r="P628">
        <v>10</v>
      </c>
      <c r="R628">
        <v>169.9</v>
      </c>
      <c r="S628">
        <v>8</v>
      </c>
      <c r="T628" t="s">
        <v>2395</v>
      </c>
      <c r="V628">
        <v>10</v>
      </c>
      <c r="Y628" s="67">
        <v>0.97799999999999998</v>
      </c>
      <c r="Z628" s="67"/>
      <c r="AA628" s="67"/>
      <c r="AB628" s="67"/>
      <c r="AC628" s="67"/>
      <c r="AD628" s="67">
        <v>0.5</v>
      </c>
      <c r="AE628" s="67"/>
      <c r="AF628" s="67"/>
      <c r="AG628" s="67">
        <v>1</v>
      </c>
      <c r="AH628">
        <v>1</v>
      </c>
      <c r="AI628" s="67">
        <v>0.68600000000000005</v>
      </c>
      <c r="AJ628" s="67"/>
      <c r="AK628" s="67"/>
      <c r="AL628" s="67"/>
      <c r="AM628" s="67"/>
      <c r="AN628" s="67"/>
      <c r="AO628" s="67"/>
      <c r="AP628" s="67"/>
      <c r="AQ628" s="67"/>
      <c r="AR628" s="67"/>
      <c r="AS628" s="67"/>
      <c r="AT628" s="67"/>
      <c r="AU628">
        <v>0</v>
      </c>
      <c r="AV628" s="67"/>
      <c r="AW628" s="67"/>
      <c r="AX628" s="67"/>
      <c r="AY628" s="67"/>
      <c r="AZ628" s="67"/>
      <c r="BA628" s="67"/>
      <c r="BB628" s="67"/>
      <c r="BC628" s="67"/>
      <c r="BD628" s="67"/>
      <c r="BE628" s="67"/>
      <c r="BF628" s="67"/>
      <c r="BG628" s="67"/>
      <c r="BH628" s="67"/>
      <c r="BI628" s="67"/>
      <c r="BJ628" s="67"/>
      <c r="BK628" s="67"/>
      <c r="BL628" s="67"/>
      <c r="BM628" s="68">
        <v>1</v>
      </c>
      <c r="BN628" s="68"/>
      <c r="BO628" s="68"/>
      <c r="BP628" s="68"/>
      <c r="BQ628" s="68"/>
      <c r="BR628" s="68">
        <v>1</v>
      </c>
      <c r="BS628" s="68"/>
      <c r="BT628" s="68"/>
      <c r="BU628" s="68">
        <v>1</v>
      </c>
      <c r="BV628" s="68">
        <v>1</v>
      </c>
      <c r="BW628" s="68">
        <v>1</v>
      </c>
      <c r="BX628" s="68"/>
      <c r="BY628" s="68"/>
      <c r="BZ628" s="68"/>
      <c r="CA628" s="68"/>
      <c r="CB628" s="68"/>
      <c r="CC628" s="68"/>
      <c r="CD628" s="68"/>
      <c r="CE628" s="68"/>
      <c r="CF628" s="68"/>
      <c r="CG628" s="68"/>
      <c r="CH628" s="68"/>
      <c r="CI628" s="68"/>
      <c r="CJ628" s="68"/>
      <c r="CK628" s="68"/>
      <c r="CL628" s="68"/>
      <c r="CM628" s="68"/>
      <c r="CN628" s="68"/>
      <c r="CO628" s="68"/>
      <c r="CP628" s="68"/>
      <c r="CQ628" s="68"/>
      <c r="CR628" s="68"/>
      <c r="CS628" s="68"/>
      <c r="CT628" s="68"/>
      <c r="CU628" s="68"/>
      <c r="CV628" s="68"/>
      <c r="CW628" s="68"/>
      <c r="CX628" s="68"/>
      <c r="CY628" s="68"/>
      <c r="CZ628" s="68"/>
      <c r="DA628" s="68">
        <v>1</v>
      </c>
      <c r="DB628" s="68"/>
      <c r="DC628" s="68"/>
      <c r="DD628" s="68"/>
      <c r="DE628" s="68"/>
      <c r="DF628" s="68"/>
      <c r="DG628" s="68"/>
      <c r="DH628" s="68"/>
      <c r="DI628" s="68"/>
      <c r="DJ628" s="68"/>
      <c r="DK628" s="68"/>
      <c r="DL628" s="68"/>
      <c r="DM628" s="68"/>
      <c r="DN628" s="68"/>
      <c r="DO628" s="68"/>
      <c r="DP628" s="68"/>
      <c r="DQ628" s="68"/>
      <c r="DR628" s="68"/>
      <c r="DS628" s="68"/>
      <c r="DT628" s="69"/>
      <c r="DU628" s="68"/>
      <c r="DV628" s="68"/>
      <c r="DW628" s="69"/>
      <c r="DX628" s="67"/>
      <c r="DY628" s="67"/>
      <c r="DZ628" s="70"/>
      <c r="EA628" s="68"/>
      <c r="EB628" s="68"/>
      <c r="EC628" s="68"/>
      <c r="ED628" s="68"/>
      <c r="EE628" s="68"/>
      <c r="EF628" s="68"/>
      <c r="EG628" s="69"/>
      <c r="EH628" s="67"/>
      <c r="EI628" s="67"/>
      <c r="EJ628" s="67"/>
      <c r="EK628" s="67"/>
      <c r="EL628" s="67"/>
      <c r="EM628" s="67"/>
      <c r="EN628" s="70"/>
      <c r="EO628" s="67"/>
      <c r="EP628" s="67"/>
      <c r="EQ628" s="67"/>
      <c r="ER628" s="67"/>
      <c r="ES628" s="67"/>
      <c r="ET628" s="67"/>
      <c r="EU628" s="70"/>
      <c r="FI628" s="67"/>
      <c r="FJ628" s="67"/>
      <c r="FK628" s="67"/>
      <c r="FL628" s="67"/>
      <c r="FM628" s="67"/>
      <c r="FN628" s="67"/>
      <c r="FO628" s="67"/>
      <c r="FP628" s="67"/>
      <c r="FQ628" s="67"/>
      <c r="FR628" s="67"/>
      <c r="FS628" s="67"/>
      <c r="FT628" s="67"/>
      <c r="FU628" s="67"/>
      <c r="FV628" s="8"/>
      <c r="FW628" s="68"/>
      <c r="FX628" s="68"/>
      <c r="FY628" s="68"/>
      <c r="FZ628" s="68"/>
      <c r="GA628" s="68"/>
      <c r="GB628" s="68"/>
      <c r="GC628" s="68"/>
      <c r="GD628" s="68"/>
      <c r="GE628" s="68"/>
      <c r="GF628" s="68"/>
      <c r="GG628" s="68"/>
      <c r="GH628" s="68"/>
      <c r="GI628" s="68"/>
      <c r="GJ628" s="68"/>
      <c r="GK628" s="68"/>
      <c r="GL628" s="68"/>
      <c r="GM628" s="68"/>
      <c r="GN628" s="68"/>
      <c r="GO628" s="68"/>
      <c r="GP628" s="68"/>
      <c r="GQ628" s="68"/>
      <c r="GR628" s="68"/>
      <c r="GS628" s="68"/>
      <c r="GT628" s="68"/>
      <c r="GU628" s="68"/>
      <c r="GV628" s="68"/>
      <c r="GW628" s="68"/>
      <c r="GX628" s="68"/>
      <c r="GY628" s="68"/>
      <c r="GZ628" s="9"/>
      <c r="HA628" s="68"/>
      <c r="HB628" s="68"/>
      <c r="HC628" s="68"/>
      <c r="HD628" s="68"/>
      <c r="HE628" s="68"/>
      <c r="HF628" s="68"/>
      <c r="HG628" s="68"/>
      <c r="HH628" s="68"/>
      <c r="HI628" s="68"/>
      <c r="HJ628" s="68"/>
      <c r="HK628" s="68"/>
      <c r="HL628" s="68"/>
      <c r="HM628" s="68"/>
      <c r="HN628" s="68"/>
      <c r="HO628" s="68"/>
      <c r="HP628" s="68"/>
    </row>
    <row r="629" spans="2:224" ht="15.75" customHeight="1" thickBot="1" x14ac:dyDescent="0.3">
      <c r="B629">
        <v>91</v>
      </c>
      <c r="C629">
        <v>586</v>
      </c>
      <c r="D629" s="43">
        <v>44002</v>
      </c>
      <c r="E629" t="s">
        <v>717</v>
      </c>
      <c r="F629">
        <v>61982353984</v>
      </c>
      <c r="G629">
        <v>0</v>
      </c>
      <c r="H629">
        <v>0</v>
      </c>
      <c r="I629" t="s">
        <v>718</v>
      </c>
      <c r="J629" t="s">
        <v>20</v>
      </c>
      <c r="K629" t="s">
        <v>233</v>
      </c>
      <c r="L629" t="s">
        <v>718</v>
      </c>
      <c r="M629" t="s">
        <v>2378</v>
      </c>
      <c r="N629" t="s">
        <v>617</v>
      </c>
      <c r="O629" t="s">
        <v>2381</v>
      </c>
      <c r="P629" t="s">
        <v>2679</v>
      </c>
      <c r="R629">
        <v>156.80000000000001</v>
      </c>
      <c r="S629">
        <v>8</v>
      </c>
      <c r="T629" t="s">
        <v>2395</v>
      </c>
      <c r="Y629" s="67"/>
      <c r="Z629" s="67"/>
      <c r="AA629" s="67"/>
      <c r="AB629" s="67"/>
      <c r="AC629" s="67">
        <v>0.8</v>
      </c>
      <c r="AD629" s="67">
        <v>0.5</v>
      </c>
      <c r="AE629" s="67"/>
      <c r="AF629" s="67"/>
      <c r="AG629" s="67">
        <v>1</v>
      </c>
      <c r="AH629">
        <v>1</v>
      </c>
      <c r="AI629" s="67">
        <v>0.62</v>
      </c>
      <c r="AJ629" s="67"/>
      <c r="AK629" s="67">
        <v>1.262</v>
      </c>
      <c r="AL629" s="67"/>
      <c r="AM629" s="67"/>
      <c r="AN629" s="67"/>
      <c r="AO629" s="67"/>
      <c r="AP629" s="67"/>
      <c r="AQ629" s="67"/>
      <c r="AR629" s="67"/>
      <c r="AS629" s="67"/>
      <c r="AT629" s="67"/>
      <c r="AU629">
        <v>0</v>
      </c>
      <c r="AV629" s="67"/>
      <c r="AW629" s="67"/>
      <c r="AX629" s="67"/>
      <c r="AY629" s="67"/>
      <c r="AZ629" s="67"/>
      <c r="BA629" s="67"/>
      <c r="BB629" s="67"/>
      <c r="BC629" s="67"/>
      <c r="BD629" s="67"/>
      <c r="BE629" s="67"/>
      <c r="BF629" s="67"/>
      <c r="BG629" s="67"/>
      <c r="BH629" s="67"/>
      <c r="BI629" s="67"/>
      <c r="BJ629" s="67"/>
      <c r="BK629" s="67"/>
      <c r="BL629" s="67"/>
      <c r="BM629" s="68"/>
      <c r="BN629" s="68"/>
      <c r="BO629" s="68"/>
      <c r="BP629" s="68"/>
      <c r="BQ629" s="68">
        <v>1</v>
      </c>
      <c r="BR629" s="68">
        <v>1</v>
      </c>
      <c r="BS629" s="68"/>
      <c r="BT629" s="68"/>
      <c r="BU629" s="68">
        <v>1</v>
      </c>
      <c r="BV629" s="68">
        <v>1</v>
      </c>
      <c r="BW629" s="68">
        <v>1</v>
      </c>
      <c r="BX629" s="68"/>
      <c r="BY629" s="68">
        <v>1</v>
      </c>
      <c r="BZ629" s="68"/>
      <c r="CA629" s="68"/>
      <c r="CB629" s="68"/>
      <c r="CC629" s="68"/>
      <c r="CD629" s="68"/>
      <c r="CE629" s="68"/>
      <c r="CF629" s="68"/>
      <c r="CG629" s="68"/>
      <c r="CH629" s="68"/>
      <c r="CI629" s="68"/>
      <c r="CJ629" s="68"/>
      <c r="CK629" s="68"/>
      <c r="CL629" s="68"/>
      <c r="CM629" s="68"/>
      <c r="CN629" s="68"/>
      <c r="CO629" s="68"/>
      <c r="CP629" s="68"/>
      <c r="CQ629" s="68"/>
      <c r="CR629" s="68"/>
      <c r="CS629" s="68"/>
      <c r="CT629" s="68"/>
      <c r="CU629" s="68"/>
      <c r="CV629" s="68"/>
      <c r="CW629" s="68"/>
      <c r="CX629" s="68"/>
      <c r="CY629" s="68"/>
      <c r="CZ629" s="68"/>
      <c r="DA629" s="68"/>
      <c r="DB629" s="68"/>
      <c r="DC629" s="68"/>
      <c r="DD629" s="68"/>
      <c r="DE629" s="68"/>
      <c r="DF629" s="68"/>
      <c r="DG629" s="68"/>
      <c r="DH629" s="68"/>
      <c r="DI629" s="68"/>
      <c r="DJ629" s="68"/>
      <c r="DK629" s="68"/>
      <c r="DL629" s="68"/>
      <c r="DM629" s="68"/>
      <c r="DN629" s="68"/>
      <c r="DO629" s="68"/>
      <c r="DP629" s="68"/>
      <c r="DQ629" s="68"/>
      <c r="DR629" s="68"/>
      <c r="DS629" s="68"/>
      <c r="DT629" s="69"/>
      <c r="DU629" s="68"/>
      <c r="DV629" s="68"/>
      <c r="DW629" s="69"/>
      <c r="DX629" s="67"/>
      <c r="DY629" s="67"/>
      <c r="DZ629" s="70"/>
      <c r="EA629" s="68"/>
      <c r="EB629" s="68"/>
      <c r="EC629" s="68"/>
      <c r="ED629" s="68"/>
      <c r="EE629" s="68"/>
      <c r="EF629" s="68"/>
      <c r="EG629" s="69"/>
      <c r="EH629" s="67"/>
      <c r="EI629" s="67"/>
      <c r="EJ629" s="67"/>
      <c r="EK629" s="67"/>
      <c r="EL629" s="67"/>
      <c r="EM629" s="67"/>
      <c r="EN629" s="70"/>
      <c r="EO629" s="67"/>
      <c r="EP629" s="67"/>
      <c r="EQ629" s="67"/>
      <c r="ER629" s="67"/>
      <c r="ES629" s="67"/>
      <c r="ET629" s="67"/>
      <c r="EU629" s="70"/>
      <c r="FI629" s="67"/>
      <c r="FJ629" s="67"/>
      <c r="FK629" s="67"/>
      <c r="FL629" s="67"/>
      <c r="FM629" s="67"/>
      <c r="FN629" s="67"/>
      <c r="FO629" s="67"/>
      <c r="FP629" s="67"/>
      <c r="FQ629" s="67"/>
      <c r="FR629" s="67"/>
      <c r="FS629" s="67"/>
      <c r="FT629" s="67"/>
      <c r="FU629" s="67"/>
      <c r="FV629" s="8"/>
      <c r="FW629" s="68"/>
      <c r="FX629" s="68"/>
      <c r="FY629" s="68"/>
      <c r="FZ629" s="68"/>
      <c r="GA629" s="68"/>
      <c r="GB629" s="68"/>
      <c r="GC629" s="68"/>
      <c r="GD629" s="68"/>
      <c r="GE629" s="68"/>
      <c r="GF629" s="68"/>
      <c r="GG629" s="68"/>
      <c r="GH629" s="68"/>
      <c r="GI629" s="68"/>
      <c r="GJ629" s="68"/>
      <c r="GK629" s="68"/>
      <c r="GL629" s="68"/>
      <c r="GM629" s="68"/>
      <c r="GN629" s="68"/>
      <c r="GO629" s="68"/>
      <c r="GP629" s="68"/>
      <c r="GQ629" s="68"/>
      <c r="GR629" s="68"/>
      <c r="GS629" s="68"/>
      <c r="GT629" s="68"/>
      <c r="GU629" s="68"/>
      <c r="GV629" s="68"/>
      <c r="GW629" s="68"/>
      <c r="GX629" s="68"/>
      <c r="GY629" s="68"/>
      <c r="GZ629" s="9"/>
      <c r="HA629" s="68"/>
      <c r="HB629" s="68"/>
      <c r="HC629" s="68"/>
      <c r="HD629" s="68"/>
      <c r="HE629" s="68"/>
      <c r="HF629" s="68"/>
      <c r="HG629" s="68"/>
      <c r="HH629" s="68"/>
      <c r="HI629" s="68"/>
      <c r="HJ629" s="68"/>
      <c r="HK629" s="68"/>
      <c r="HL629" s="68"/>
      <c r="HM629" s="68"/>
      <c r="HN629" s="68"/>
      <c r="HO629" s="68"/>
      <c r="HP629" s="68"/>
    </row>
    <row r="630" spans="2:224" ht="15.75" customHeight="1" thickBot="1" x14ac:dyDescent="0.3">
      <c r="B630">
        <v>1053</v>
      </c>
      <c r="C630">
        <v>954</v>
      </c>
      <c r="D630" s="62">
        <v>44171</v>
      </c>
      <c r="E630" t="s">
        <v>2785</v>
      </c>
      <c r="F630">
        <v>31999999999</v>
      </c>
      <c r="G630">
        <v>0</v>
      </c>
      <c r="H630">
        <v>0</v>
      </c>
      <c r="I630">
        <v>0</v>
      </c>
      <c r="J630">
        <v>0</v>
      </c>
      <c r="K630">
        <v>0</v>
      </c>
      <c r="M630" t="s">
        <v>2378</v>
      </c>
      <c r="N630" t="s">
        <v>35</v>
      </c>
      <c r="O630" t="s">
        <v>2382</v>
      </c>
      <c r="P630" t="s">
        <v>2382</v>
      </c>
      <c r="R630">
        <v>53.8</v>
      </c>
      <c r="S630">
        <v>7.99</v>
      </c>
      <c r="T630" t="s">
        <v>35</v>
      </c>
      <c r="Y630" s="18"/>
      <c r="Z630" s="18"/>
      <c r="AA630" s="18"/>
      <c r="AB630" s="18"/>
      <c r="AC630" s="18"/>
      <c r="AD630" s="18">
        <v>0.5</v>
      </c>
      <c r="AE630" s="18"/>
      <c r="AF630" s="18"/>
      <c r="AG630" s="18"/>
      <c r="AH630">
        <v>0</v>
      </c>
      <c r="AI630" s="18"/>
      <c r="AJ630" s="18"/>
      <c r="AK630" s="18"/>
      <c r="AL630" s="18">
        <v>0.5</v>
      </c>
      <c r="AM630" s="18"/>
      <c r="AN630" s="18"/>
      <c r="AO630" s="18"/>
      <c r="AP630" s="18"/>
      <c r="AQ630" s="18"/>
      <c r="AR630" s="18"/>
      <c r="AS630" s="18"/>
      <c r="AT630" s="18"/>
      <c r="AU630">
        <v>0</v>
      </c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  <c r="BM630" s="19"/>
      <c r="BN630" s="19"/>
      <c r="BO630" s="19"/>
      <c r="BP630" s="19"/>
      <c r="BQ630" s="19"/>
      <c r="BR630" s="19">
        <v>1</v>
      </c>
      <c r="BS630" s="19"/>
      <c r="BT630" s="19"/>
      <c r="BU630" s="19"/>
      <c r="BV630" s="19"/>
      <c r="BW630" s="19"/>
      <c r="BX630" s="19"/>
      <c r="BY630" s="19"/>
      <c r="BZ630" s="19">
        <v>1</v>
      </c>
      <c r="CA630" s="19"/>
      <c r="CB630" s="19"/>
      <c r="CC630" s="19"/>
      <c r="CD630" s="19"/>
      <c r="CE630" s="19"/>
      <c r="CF630" s="19"/>
      <c r="CG630" s="19"/>
      <c r="CH630" s="19"/>
      <c r="CI630" s="19"/>
      <c r="CJ630" s="19"/>
      <c r="CK630" s="19"/>
      <c r="CL630" s="19"/>
      <c r="CM630" s="19"/>
      <c r="CN630" s="19"/>
      <c r="CO630" s="19"/>
      <c r="CP630" s="19"/>
      <c r="CQ630" s="19"/>
      <c r="CR630" s="19"/>
      <c r="CS630" s="19"/>
      <c r="CT630" s="19"/>
      <c r="CU630" s="19"/>
      <c r="CV630" s="19"/>
      <c r="CW630" s="19"/>
      <c r="CX630" s="19"/>
      <c r="CY630" s="19"/>
      <c r="CZ630" s="19"/>
      <c r="DA630" s="19"/>
      <c r="DB630" s="19"/>
      <c r="DC630" s="19"/>
      <c r="DD630" s="19"/>
      <c r="DE630" s="19"/>
      <c r="DF630" s="19"/>
      <c r="DG630" s="19"/>
      <c r="DH630" s="19"/>
      <c r="DI630" s="19"/>
      <c r="DJ630" s="19"/>
      <c r="DK630" s="19"/>
      <c r="DL630" s="19"/>
      <c r="DM630" s="19"/>
      <c r="DN630" s="19"/>
      <c r="DO630" s="19"/>
      <c r="DP630" s="19"/>
      <c r="DQ630" s="19"/>
      <c r="DR630" s="19"/>
      <c r="DS630" s="19"/>
      <c r="DT630" s="23"/>
      <c r="DU630" s="19"/>
      <c r="DV630" s="19"/>
      <c r="DW630" s="23"/>
      <c r="DX630" s="18"/>
      <c r="DY630" s="18"/>
      <c r="DZ630" s="22"/>
      <c r="EA630" s="19"/>
      <c r="EB630" s="19"/>
      <c r="EC630" s="19"/>
      <c r="ED630" s="19"/>
      <c r="EE630" s="19"/>
      <c r="EF630" s="19"/>
      <c r="EG630" s="23"/>
      <c r="EH630" s="18"/>
      <c r="EI630" s="18"/>
      <c r="EJ630" s="18"/>
      <c r="EK630" s="18"/>
      <c r="EL630" s="18"/>
      <c r="EM630" s="18"/>
      <c r="EN630" s="22"/>
      <c r="EO630" s="18"/>
      <c r="EP630" s="18"/>
      <c r="EQ630" s="18"/>
      <c r="ER630" s="18"/>
      <c r="ES630" s="18"/>
      <c r="ET630" s="18"/>
      <c r="EU630" s="22"/>
      <c r="FI630" s="18"/>
      <c r="FJ630" s="18"/>
      <c r="FK630" s="18"/>
      <c r="FL630" s="18"/>
      <c r="FM630" s="18"/>
      <c r="FN630" s="18"/>
      <c r="FO630" s="18"/>
      <c r="FP630" s="18"/>
      <c r="FQ630" s="18"/>
      <c r="FR630" s="18"/>
      <c r="FS630" s="18"/>
      <c r="FT630" s="18"/>
      <c r="FU630" s="18"/>
      <c r="FV630" s="58"/>
      <c r="FW630" s="19"/>
      <c r="FX630" s="19"/>
      <c r="FY630" s="19"/>
      <c r="FZ630" s="19"/>
      <c r="GA630" s="19"/>
      <c r="GB630" s="19"/>
      <c r="GC630" s="19"/>
      <c r="GD630" s="19"/>
      <c r="GE630" s="19"/>
      <c r="GF630" s="19"/>
      <c r="GG630" s="19"/>
      <c r="GH630" s="19"/>
      <c r="GI630" s="19"/>
      <c r="GJ630" s="19"/>
      <c r="GK630" s="19"/>
      <c r="GL630" s="19"/>
      <c r="GM630" s="19"/>
      <c r="GN630" s="19"/>
      <c r="GO630" s="19"/>
      <c r="GP630" s="19"/>
      <c r="GQ630" s="19"/>
      <c r="GR630" s="19"/>
      <c r="GS630" s="19"/>
      <c r="GT630" s="19"/>
      <c r="GU630" s="19"/>
      <c r="GV630" s="19"/>
      <c r="GW630" s="19"/>
      <c r="GX630" s="19"/>
      <c r="GY630" s="19"/>
      <c r="GZ630" s="59"/>
      <c r="HA630" s="19"/>
      <c r="HB630" s="19"/>
      <c r="HC630" s="19"/>
      <c r="HD630" s="19"/>
      <c r="HE630" s="19"/>
      <c r="HF630" s="19"/>
      <c r="HG630" s="19"/>
      <c r="HH630" s="19"/>
      <c r="HI630" s="19"/>
      <c r="HJ630" s="19"/>
      <c r="HK630" s="19"/>
      <c r="HL630" s="19"/>
      <c r="HM630" s="19"/>
      <c r="HN630" s="19"/>
      <c r="HO630" s="19"/>
      <c r="HP630" s="19"/>
    </row>
    <row r="631" spans="2:224" ht="15.75" customHeight="1" thickBot="1" x14ac:dyDescent="0.3">
      <c r="B631">
        <v>1036</v>
      </c>
      <c r="C631">
        <v>949</v>
      </c>
      <c r="D631" s="62">
        <v>44168</v>
      </c>
      <c r="E631" t="s">
        <v>3137</v>
      </c>
      <c r="F631">
        <v>31999999999</v>
      </c>
      <c r="G631">
        <v>0</v>
      </c>
      <c r="H631">
        <v>0</v>
      </c>
      <c r="I631" t="s">
        <v>3138</v>
      </c>
      <c r="J631" t="s">
        <v>20</v>
      </c>
      <c r="K631" t="s">
        <v>72</v>
      </c>
      <c r="L631" t="s">
        <v>3138</v>
      </c>
      <c r="M631" t="s">
        <v>2378</v>
      </c>
      <c r="N631" t="s">
        <v>35</v>
      </c>
      <c r="O631" t="s">
        <v>2381</v>
      </c>
      <c r="P631">
        <v>20</v>
      </c>
      <c r="R631">
        <v>407.89</v>
      </c>
      <c r="S631">
        <v>7.99</v>
      </c>
      <c r="T631" t="s">
        <v>35</v>
      </c>
      <c r="Y631" s="18"/>
      <c r="Z631" s="18"/>
      <c r="AA631" s="18"/>
      <c r="AB631" s="18"/>
      <c r="AC631" s="18">
        <v>0.61599999999999999</v>
      </c>
      <c r="AD631" s="18">
        <v>1</v>
      </c>
      <c r="AE631" s="18">
        <v>0.5</v>
      </c>
      <c r="AF631" s="18"/>
      <c r="AG631" s="18">
        <v>1</v>
      </c>
      <c r="AH631">
        <v>1</v>
      </c>
      <c r="AI631" s="18"/>
      <c r="AJ631" s="18"/>
      <c r="AK631" s="18"/>
      <c r="AL631" s="18">
        <v>0.5</v>
      </c>
      <c r="AM631" s="18"/>
      <c r="AN631" s="18"/>
      <c r="AO631" s="18"/>
      <c r="AP631" s="18"/>
      <c r="AQ631" s="18"/>
      <c r="AR631" s="18"/>
      <c r="AS631" s="18"/>
      <c r="AT631" s="18"/>
      <c r="AU631">
        <v>0</v>
      </c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  <c r="BM631" s="19"/>
      <c r="BN631" s="19"/>
      <c r="BO631" s="19"/>
      <c r="BP631" s="19"/>
      <c r="BQ631" s="19">
        <v>1</v>
      </c>
      <c r="BR631" s="19">
        <v>2</v>
      </c>
      <c r="BS631" s="19">
        <v>1</v>
      </c>
      <c r="BT631" s="19"/>
      <c r="BU631" s="19">
        <v>1</v>
      </c>
      <c r="BV631" s="19">
        <v>1</v>
      </c>
      <c r="BW631" s="19"/>
      <c r="BX631" s="19"/>
      <c r="BY631" s="19"/>
      <c r="BZ631" s="19">
        <v>1</v>
      </c>
      <c r="CA631" s="19"/>
      <c r="CB631" s="19"/>
      <c r="CC631" s="19"/>
      <c r="CD631" s="19"/>
      <c r="CE631" s="19"/>
      <c r="CF631" s="19"/>
      <c r="CG631" s="19"/>
      <c r="CH631" s="19"/>
      <c r="CI631" s="19"/>
      <c r="CJ631" s="19"/>
      <c r="CK631" s="19"/>
      <c r="CL631" s="19"/>
      <c r="CM631" s="19"/>
      <c r="CN631" s="19"/>
      <c r="CO631" s="19"/>
      <c r="CP631" s="19"/>
      <c r="CQ631" s="19"/>
      <c r="CR631" s="19"/>
      <c r="CS631" s="19"/>
      <c r="CT631" s="19"/>
      <c r="CU631" s="19"/>
      <c r="CV631" s="19"/>
      <c r="CW631" s="19"/>
      <c r="CX631" s="19"/>
      <c r="CY631" s="19"/>
      <c r="CZ631" s="19"/>
      <c r="DA631" s="19"/>
      <c r="DB631" s="19"/>
      <c r="DC631" s="19"/>
      <c r="DD631" s="19"/>
      <c r="DE631" s="19"/>
      <c r="DF631" s="19"/>
      <c r="DG631" s="19"/>
      <c r="DH631" s="19"/>
      <c r="DI631" s="19"/>
      <c r="DJ631" s="19"/>
      <c r="DK631" s="19"/>
      <c r="DL631" s="19"/>
      <c r="DM631" s="19"/>
      <c r="DN631" s="19"/>
      <c r="DO631" s="19"/>
      <c r="DP631" s="19"/>
      <c r="DQ631" s="19"/>
      <c r="DR631" s="19"/>
      <c r="DS631" s="19"/>
      <c r="DT631" s="23"/>
      <c r="DU631" s="19"/>
      <c r="DV631" s="19"/>
      <c r="DW631" s="23"/>
      <c r="DX631" s="18"/>
      <c r="DY631" s="18"/>
      <c r="DZ631" s="22"/>
      <c r="EA631" s="19"/>
      <c r="EB631" s="19"/>
      <c r="EC631" s="19"/>
      <c r="ED631" s="19"/>
      <c r="EE631" s="19"/>
      <c r="EF631" s="19"/>
      <c r="EG631" s="23"/>
      <c r="EH631" s="18"/>
      <c r="EI631" s="18"/>
      <c r="EJ631" s="18"/>
      <c r="EK631" s="18"/>
      <c r="EL631" s="18"/>
      <c r="EM631" s="18"/>
      <c r="EN631" s="22"/>
      <c r="EO631" s="18"/>
      <c r="EP631" s="18"/>
      <c r="EQ631" s="18"/>
      <c r="ER631" s="18"/>
      <c r="ES631" s="18"/>
      <c r="ET631" s="18"/>
      <c r="EU631" s="22"/>
      <c r="EX631">
        <v>1</v>
      </c>
      <c r="EY631">
        <v>1</v>
      </c>
      <c r="FI631" s="18"/>
      <c r="FJ631" s="18">
        <v>1.8959999999999999</v>
      </c>
      <c r="FK631" s="18"/>
      <c r="FL631" s="18"/>
      <c r="FM631" s="18"/>
      <c r="FN631" s="18"/>
      <c r="FO631" s="18"/>
      <c r="FP631" s="18"/>
      <c r="FQ631" s="18"/>
      <c r="FR631" s="18"/>
      <c r="FS631" s="18"/>
      <c r="FT631" s="18"/>
      <c r="FU631" s="18"/>
      <c r="FV631" s="58"/>
      <c r="FW631" s="19"/>
      <c r="FX631" s="19"/>
      <c r="FY631" s="19">
        <v>0.81799999999999995</v>
      </c>
      <c r="FZ631" s="19"/>
      <c r="GA631" s="19"/>
      <c r="GB631" s="19"/>
      <c r="GC631" s="19"/>
      <c r="GD631" s="19"/>
      <c r="GE631" s="19"/>
      <c r="GF631" s="19"/>
      <c r="GG631" s="19"/>
      <c r="GH631" s="19"/>
      <c r="GI631" s="19"/>
      <c r="GJ631" s="19"/>
      <c r="GK631" s="19"/>
      <c r="GL631" s="19"/>
      <c r="GM631" s="19"/>
      <c r="GN631" s="19">
        <v>2</v>
      </c>
      <c r="GO631" s="19"/>
      <c r="GP631" s="19"/>
      <c r="GQ631" s="19"/>
      <c r="GR631" s="19"/>
      <c r="GS631" s="19"/>
      <c r="GT631" s="19"/>
      <c r="GU631" s="19"/>
      <c r="GV631" s="19"/>
      <c r="GW631" s="19"/>
      <c r="GX631" s="19"/>
      <c r="GY631" s="19"/>
      <c r="GZ631" s="59"/>
      <c r="HA631" s="19"/>
      <c r="HB631" s="19"/>
      <c r="HC631" s="19">
        <v>1</v>
      </c>
      <c r="HD631" s="19"/>
      <c r="HE631" s="19"/>
      <c r="HF631" s="19"/>
      <c r="HG631" s="19"/>
      <c r="HH631" s="19"/>
      <c r="HI631" s="19"/>
      <c r="HJ631" s="19"/>
      <c r="HK631" s="19"/>
      <c r="HL631" s="19"/>
      <c r="HM631" s="19"/>
      <c r="HN631" s="19"/>
      <c r="HO631" s="19"/>
      <c r="HP631" s="19"/>
    </row>
    <row r="632" spans="2:224" ht="15.75" customHeight="1" thickBot="1" x14ac:dyDescent="0.3">
      <c r="B632">
        <v>955</v>
      </c>
      <c r="C632">
        <v>930</v>
      </c>
      <c r="D632" s="62">
        <v>44143</v>
      </c>
      <c r="E632" t="s">
        <v>3057</v>
      </c>
      <c r="F632">
        <v>31999999999</v>
      </c>
      <c r="G632">
        <v>0</v>
      </c>
      <c r="H632">
        <v>0</v>
      </c>
      <c r="I632" t="s">
        <v>3058</v>
      </c>
      <c r="J632" t="s">
        <v>20</v>
      </c>
      <c r="K632" t="s">
        <v>164</v>
      </c>
      <c r="L632" t="s">
        <v>3058</v>
      </c>
      <c r="M632" t="s">
        <v>2378</v>
      </c>
      <c r="N632" t="s">
        <v>35</v>
      </c>
      <c r="O632" t="s">
        <v>2382</v>
      </c>
      <c r="P632" t="s">
        <v>2382</v>
      </c>
      <c r="R632">
        <v>58.79</v>
      </c>
      <c r="S632">
        <v>7.99</v>
      </c>
      <c r="T632" t="s">
        <v>35</v>
      </c>
      <c r="Y632" s="18"/>
      <c r="Z632" s="18"/>
      <c r="AA632" s="18"/>
      <c r="AB632" s="18"/>
      <c r="AC632" s="18"/>
      <c r="AD632" s="18">
        <v>0.5</v>
      </c>
      <c r="AE632" s="18"/>
      <c r="AF632" s="18"/>
      <c r="AG632" s="18"/>
      <c r="AH632">
        <v>1</v>
      </c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>
        <v>0</v>
      </c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9"/>
      <c r="BN632" s="19"/>
      <c r="BO632" s="19"/>
      <c r="BP632" s="19"/>
      <c r="BQ632" s="19"/>
      <c r="BR632" s="19">
        <v>1</v>
      </c>
      <c r="BS632" s="19"/>
      <c r="BT632" s="19"/>
      <c r="BU632" s="19"/>
      <c r="BV632" s="19">
        <v>1</v>
      </c>
      <c r="BW632" s="19"/>
      <c r="BX632" s="19"/>
      <c r="BY632" s="19"/>
      <c r="BZ632" s="19"/>
      <c r="CA632" s="19"/>
      <c r="CB632" s="19"/>
      <c r="CC632" s="19"/>
      <c r="CD632" s="19"/>
      <c r="CE632" s="19"/>
      <c r="CF632" s="19"/>
      <c r="CG632" s="19"/>
      <c r="CH632" s="19"/>
      <c r="CI632" s="19"/>
      <c r="CJ632" s="19"/>
      <c r="CK632" s="19"/>
      <c r="CL632" s="19"/>
      <c r="CM632" s="19"/>
      <c r="CN632" s="19"/>
      <c r="CO632" s="19"/>
      <c r="CP632" s="19"/>
      <c r="CQ632" s="19"/>
      <c r="CR632" s="19"/>
      <c r="CS632" s="19"/>
      <c r="CT632" s="19"/>
      <c r="CU632" s="19"/>
      <c r="CV632" s="19"/>
      <c r="CW632" s="19"/>
      <c r="CX632" s="19"/>
      <c r="CY632" s="19"/>
      <c r="CZ632" s="19"/>
      <c r="DA632" s="19"/>
      <c r="DB632" s="19"/>
      <c r="DC632" s="19"/>
      <c r="DD632" s="19"/>
      <c r="DE632" s="19"/>
      <c r="DF632" s="19"/>
      <c r="DG632" s="19"/>
      <c r="DH632" s="19"/>
      <c r="DI632" s="19"/>
      <c r="DJ632" s="19"/>
      <c r="DK632" s="19"/>
      <c r="DL632" s="19"/>
      <c r="DM632" s="19"/>
      <c r="DN632" s="19"/>
      <c r="DO632" s="19"/>
      <c r="DP632" s="19"/>
      <c r="DQ632" s="19"/>
      <c r="DR632" s="19"/>
      <c r="DS632" s="19"/>
      <c r="DT632" s="23"/>
      <c r="DU632" s="19"/>
      <c r="DV632" s="19"/>
      <c r="DW632" s="23"/>
      <c r="DX632" s="18"/>
      <c r="DY632" s="18"/>
      <c r="DZ632" s="22"/>
      <c r="EA632" s="19"/>
      <c r="EB632" s="19"/>
      <c r="EC632" s="19"/>
      <c r="ED632" s="19"/>
      <c r="EE632" s="19"/>
      <c r="EF632" s="19"/>
      <c r="EG632" s="23"/>
      <c r="EH632" s="18"/>
      <c r="EI632" s="18"/>
      <c r="EJ632" s="18"/>
      <c r="EK632" s="18"/>
      <c r="EL632" s="18"/>
      <c r="EM632" s="18"/>
      <c r="EN632" s="22"/>
      <c r="EO632" s="18"/>
      <c r="EP632" s="18"/>
      <c r="EQ632" s="18"/>
      <c r="ER632" s="18"/>
      <c r="ES632" s="18"/>
      <c r="ET632" s="18"/>
      <c r="EU632" s="22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58"/>
      <c r="FW632" s="19"/>
      <c r="FX632" s="19"/>
      <c r="FY632" s="19"/>
      <c r="FZ632" s="19"/>
      <c r="GA632" s="19"/>
      <c r="GB632" s="19"/>
      <c r="GC632" s="19"/>
      <c r="GD632" s="19"/>
      <c r="GE632" s="19"/>
      <c r="GF632" s="19"/>
      <c r="GG632" s="19"/>
      <c r="GH632" s="19"/>
      <c r="GI632" s="19"/>
      <c r="GJ632" s="19"/>
      <c r="GK632" s="19"/>
      <c r="GL632" s="19"/>
      <c r="GM632" s="19"/>
      <c r="GN632" s="19"/>
      <c r="GO632" s="19"/>
      <c r="GP632" s="19"/>
      <c r="GQ632" s="19"/>
      <c r="GR632" s="19"/>
      <c r="GS632" s="19"/>
      <c r="GT632" s="19"/>
      <c r="GU632" s="19"/>
      <c r="GV632" s="19"/>
      <c r="GW632" s="19"/>
      <c r="GX632" s="19"/>
      <c r="GY632" s="19"/>
      <c r="GZ632" s="59"/>
      <c r="HA632" s="19"/>
      <c r="HB632" s="19"/>
      <c r="HC632" s="19"/>
      <c r="HD632" s="19"/>
      <c r="HE632" s="19"/>
      <c r="HF632" s="19"/>
      <c r="HG632" s="19"/>
      <c r="HH632" s="19"/>
      <c r="HI632" s="19"/>
      <c r="HJ632" s="19"/>
      <c r="HK632" s="19"/>
      <c r="HL632" s="19"/>
      <c r="HM632" s="19"/>
      <c r="HN632" s="19"/>
      <c r="HO632" s="19"/>
      <c r="HP632" s="19"/>
    </row>
    <row r="633" spans="2:224" ht="15.75" customHeight="1" thickBot="1" x14ac:dyDescent="0.3">
      <c r="B633">
        <v>748</v>
      </c>
      <c r="C633">
        <v>848</v>
      </c>
      <c r="D633" s="62">
        <v>44100</v>
      </c>
      <c r="E633" t="s">
        <v>2828</v>
      </c>
      <c r="F633">
        <v>31999999999</v>
      </c>
      <c r="G633">
        <v>0</v>
      </c>
      <c r="H633">
        <v>0</v>
      </c>
      <c r="I633" t="s">
        <v>2829</v>
      </c>
      <c r="J633" t="s">
        <v>20</v>
      </c>
      <c r="K633" t="s">
        <v>271</v>
      </c>
      <c r="L633" t="s">
        <v>2829</v>
      </c>
      <c r="M633" t="s">
        <v>2378</v>
      </c>
      <c r="N633" t="s">
        <v>35</v>
      </c>
      <c r="O633" t="s">
        <v>2381</v>
      </c>
      <c r="P633" t="s">
        <v>2431</v>
      </c>
      <c r="R633">
        <v>105.29</v>
      </c>
      <c r="S633">
        <v>7.99</v>
      </c>
      <c r="T633" t="s">
        <v>35</v>
      </c>
      <c r="Y633" s="18"/>
      <c r="Z633" s="18"/>
      <c r="AA633" s="18"/>
      <c r="AB633" s="18"/>
      <c r="AC633" s="18"/>
      <c r="AD633" s="18"/>
      <c r="AE633" s="18"/>
      <c r="AF633" s="18"/>
      <c r="AG633" s="18">
        <v>1</v>
      </c>
      <c r="AH633">
        <v>0</v>
      </c>
      <c r="AI633" s="18"/>
      <c r="AJ633" s="18"/>
      <c r="AK633" s="18"/>
      <c r="AL633" s="18">
        <v>0.5</v>
      </c>
      <c r="AM633" s="18"/>
      <c r="AN633" s="18"/>
      <c r="AO633" s="18"/>
      <c r="AP633" s="18"/>
      <c r="AQ633" s="18"/>
      <c r="AR633" s="18"/>
      <c r="AS633" s="18"/>
      <c r="AT633" s="18"/>
      <c r="AU633">
        <v>0</v>
      </c>
      <c r="AV633" s="18"/>
      <c r="AW633" s="18"/>
      <c r="AX633" s="18"/>
      <c r="AY633" s="18"/>
      <c r="AZ633" s="18"/>
      <c r="BA633" s="18">
        <v>0.81599999999999995</v>
      </c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9"/>
      <c r="BN633" s="19"/>
      <c r="BO633" s="19"/>
      <c r="BP633" s="19"/>
      <c r="BQ633" s="19"/>
      <c r="BR633" s="19"/>
      <c r="BS633" s="19"/>
      <c r="BT633" s="19"/>
      <c r="BU633" s="19">
        <v>1</v>
      </c>
      <c r="BV633" s="19"/>
      <c r="BW633" s="19"/>
      <c r="BX633" s="19"/>
      <c r="BY633" s="19"/>
      <c r="BZ633" s="19">
        <v>1</v>
      </c>
      <c r="CA633" s="19"/>
      <c r="CB633" s="19"/>
      <c r="CC633" s="19"/>
      <c r="CD633" s="19"/>
      <c r="CE633" s="19"/>
      <c r="CF633" s="19"/>
      <c r="CG633" s="19"/>
      <c r="CH633" s="19"/>
      <c r="CI633" s="19"/>
      <c r="CJ633" s="19"/>
      <c r="CK633" s="19"/>
      <c r="CL633" s="19"/>
      <c r="CM633" s="19"/>
      <c r="CN633" s="19"/>
      <c r="CO633" s="19">
        <v>1</v>
      </c>
      <c r="CP633" s="19"/>
      <c r="CQ633" s="19"/>
      <c r="CR633" s="19"/>
      <c r="CS633" s="19"/>
      <c r="CT633" s="19"/>
      <c r="CU633" s="19"/>
      <c r="CV633" s="19"/>
      <c r="CW633" s="19"/>
      <c r="CX633" s="19"/>
      <c r="CY633" s="19"/>
      <c r="CZ633" s="19"/>
      <c r="DA633" s="19"/>
      <c r="DB633" s="19"/>
      <c r="DC633" s="19"/>
      <c r="DD633" s="19"/>
      <c r="DE633" s="19"/>
      <c r="DF633" s="19"/>
      <c r="DG633" s="19"/>
      <c r="DH633" s="19"/>
      <c r="DI633" s="19"/>
      <c r="DJ633" s="19"/>
      <c r="DK633" s="19"/>
      <c r="DL633" s="19"/>
      <c r="DM633" s="19"/>
      <c r="DN633" s="19"/>
      <c r="DO633" s="19"/>
      <c r="DP633" s="19"/>
      <c r="DQ633" s="19"/>
      <c r="DR633" s="19"/>
      <c r="DS633" s="19"/>
      <c r="DT633" s="23"/>
      <c r="DU633" s="19"/>
      <c r="DV633" s="19"/>
      <c r="DW633" s="23"/>
      <c r="DX633" s="18"/>
      <c r="DY633" s="18"/>
      <c r="DZ633" s="22"/>
      <c r="EA633" s="19"/>
      <c r="EB633" s="19"/>
      <c r="EC633" s="19"/>
      <c r="ED633" s="19"/>
      <c r="EE633" s="19"/>
      <c r="EF633" s="19"/>
      <c r="EG633" s="23"/>
      <c r="EH633" s="18"/>
      <c r="EI633" s="18"/>
      <c r="EJ633" s="18"/>
      <c r="EK633" s="18"/>
      <c r="EL633" s="18"/>
      <c r="EM633" s="18"/>
      <c r="EN633" s="22"/>
      <c r="EO633" s="18"/>
      <c r="EP633" s="18"/>
      <c r="EQ633" s="18"/>
      <c r="ER633" s="18"/>
      <c r="ES633" s="18"/>
      <c r="ET633" s="18"/>
      <c r="EU633" s="22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58"/>
      <c r="FW633" s="19"/>
      <c r="FX633" s="19"/>
      <c r="FY633" s="19"/>
      <c r="FZ633" s="19"/>
      <c r="GA633" s="19"/>
      <c r="GB633" s="19"/>
      <c r="GC633" s="19"/>
      <c r="GD633" s="19"/>
      <c r="GE633" s="19"/>
      <c r="GF633" s="19"/>
      <c r="GG633" s="19"/>
      <c r="GH633" s="19"/>
      <c r="GI633" s="19"/>
      <c r="GJ633" s="19"/>
      <c r="GK633" s="19"/>
      <c r="GL633" s="19"/>
      <c r="GM633" s="19"/>
      <c r="GN633" s="19"/>
      <c r="GO633" s="19"/>
      <c r="GP633" s="19"/>
      <c r="GQ633" s="19"/>
      <c r="GR633" s="19"/>
      <c r="GS633" s="19"/>
      <c r="GT633" s="19"/>
      <c r="GU633" s="19"/>
      <c r="GV633" s="19"/>
      <c r="GW633" s="19"/>
      <c r="GX633" s="19"/>
      <c r="GY633" s="19"/>
      <c r="GZ633" s="59"/>
      <c r="HA633" s="19"/>
      <c r="HB633" s="19"/>
      <c r="HC633" s="19"/>
      <c r="HD633" s="19"/>
      <c r="HE633" s="19"/>
      <c r="HF633" s="19"/>
      <c r="HG633" s="19"/>
      <c r="HH633" s="19"/>
      <c r="HI633" s="19"/>
      <c r="HJ633" s="19"/>
      <c r="HK633" s="19"/>
      <c r="HL633" s="19"/>
      <c r="HM633" s="19"/>
      <c r="HN633" s="19"/>
      <c r="HO633" s="19"/>
      <c r="HP633" s="19"/>
    </row>
    <row r="634" spans="2:224" ht="15.75" customHeight="1" thickBot="1" x14ac:dyDescent="0.3">
      <c r="B634">
        <v>747</v>
      </c>
      <c r="C634">
        <v>847</v>
      </c>
      <c r="D634" s="62">
        <v>44100</v>
      </c>
      <c r="E634" t="s">
        <v>2825</v>
      </c>
      <c r="F634">
        <v>31999999999</v>
      </c>
      <c r="G634">
        <v>0</v>
      </c>
      <c r="H634">
        <v>0</v>
      </c>
      <c r="I634" t="s">
        <v>2826</v>
      </c>
      <c r="J634" t="s">
        <v>20</v>
      </c>
      <c r="K634" t="s">
        <v>2827</v>
      </c>
      <c r="L634" t="s">
        <v>2826</v>
      </c>
      <c r="M634" t="s">
        <v>2378</v>
      </c>
      <c r="N634" t="s">
        <v>35</v>
      </c>
      <c r="O634" t="s">
        <v>2381</v>
      </c>
      <c r="P634" t="s">
        <v>2431</v>
      </c>
      <c r="R634">
        <v>83.69</v>
      </c>
      <c r="S634">
        <v>7.99</v>
      </c>
      <c r="T634" t="s">
        <v>35</v>
      </c>
      <c r="Y634" s="18"/>
      <c r="Z634" s="18"/>
      <c r="AA634" s="18"/>
      <c r="AB634" s="18"/>
      <c r="AC634" s="18"/>
      <c r="AD634" s="18">
        <v>0.5</v>
      </c>
      <c r="AE634" s="18"/>
      <c r="AF634" s="18"/>
      <c r="AG634" s="18"/>
      <c r="AH634">
        <v>1</v>
      </c>
      <c r="AI634" s="18"/>
      <c r="AJ634" s="18"/>
      <c r="AK634" s="18"/>
      <c r="AL634" s="18"/>
      <c r="AM634" s="18"/>
      <c r="AN634" s="18">
        <v>0.5</v>
      </c>
      <c r="AO634" s="18"/>
      <c r="AP634" s="18"/>
      <c r="AQ634" s="18"/>
      <c r="AR634" s="18"/>
      <c r="AS634" s="18"/>
      <c r="AT634" s="18"/>
      <c r="AU634">
        <v>0</v>
      </c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  <c r="BM634" s="19"/>
      <c r="BN634" s="19"/>
      <c r="BO634" s="19"/>
      <c r="BP634" s="19"/>
      <c r="BQ634" s="19"/>
      <c r="BR634" s="19">
        <v>1</v>
      </c>
      <c r="BS634" s="19"/>
      <c r="BT634" s="19"/>
      <c r="BU634" s="19"/>
      <c r="BV634" s="19">
        <v>1</v>
      </c>
      <c r="BW634" s="19"/>
      <c r="BX634" s="19"/>
      <c r="BY634" s="19"/>
      <c r="BZ634" s="19"/>
      <c r="CA634" s="19"/>
      <c r="CB634" s="19">
        <v>1</v>
      </c>
      <c r="CC634" s="19"/>
      <c r="CD634" s="19"/>
      <c r="CE634" s="19"/>
      <c r="CF634" s="19"/>
      <c r="CG634" s="19"/>
      <c r="CH634" s="19"/>
      <c r="CI634" s="19"/>
      <c r="CJ634" s="19"/>
      <c r="CK634" s="19"/>
      <c r="CL634" s="19"/>
      <c r="CM634" s="19"/>
      <c r="CN634" s="19"/>
      <c r="CO634" s="19"/>
      <c r="CP634" s="19"/>
      <c r="CQ634" s="19"/>
      <c r="CR634" s="19"/>
      <c r="CS634" s="19"/>
      <c r="CT634" s="19"/>
      <c r="CU634" s="19"/>
      <c r="CV634" s="19"/>
      <c r="CW634" s="19"/>
      <c r="CX634" s="19"/>
      <c r="CY634" s="19"/>
      <c r="CZ634" s="19"/>
      <c r="DA634" s="19"/>
      <c r="DB634" s="19"/>
      <c r="DC634" s="19"/>
      <c r="DD634" s="19"/>
      <c r="DE634" s="19"/>
      <c r="DF634" s="19"/>
      <c r="DG634" s="19"/>
      <c r="DH634" s="19"/>
      <c r="DI634" s="19"/>
      <c r="DJ634" s="19"/>
      <c r="DK634" s="19"/>
      <c r="DL634" s="19"/>
      <c r="DM634" s="19"/>
      <c r="DN634" s="19"/>
      <c r="DO634" s="19"/>
      <c r="DP634" s="19"/>
      <c r="DQ634" s="19"/>
      <c r="DR634" s="19"/>
      <c r="DS634" s="19"/>
      <c r="DT634" s="23"/>
      <c r="DU634" s="19"/>
      <c r="DV634" s="19"/>
      <c r="DW634" s="23"/>
      <c r="DX634" s="18"/>
      <c r="DY634" s="18"/>
      <c r="DZ634" s="22"/>
      <c r="EA634" s="19"/>
      <c r="EB634" s="19"/>
      <c r="EC634" s="19"/>
      <c r="ED634" s="19"/>
      <c r="EE634" s="19"/>
      <c r="EF634" s="19"/>
      <c r="EG634" s="23"/>
      <c r="EH634" s="18"/>
      <c r="EI634" s="18"/>
      <c r="EJ634" s="18"/>
      <c r="EK634" s="18"/>
      <c r="EL634" s="18"/>
      <c r="EM634" s="18"/>
      <c r="EN634" s="22"/>
      <c r="EO634" s="18"/>
      <c r="EP634" s="18"/>
      <c r="EQ634" s="18"/>
      <c r="ER634" s="18"/>
      <c r="ES634" s="18"/>
      <c r="ET634" s="18"/>
      <c r="EU634" s="22"/>
      <c r="FI634" s="18"/>
      <c r="FJ634" s="18"/>
      <c r="FK634" s="18"/>
      <c r="FL634" s="18"/>
      <c r="FM634" s="18"/>
      <c r="FN634" s="18"/>
      <c r="FO634" s="18"/>
      <c r="FP634" s="18"/>
      <c r="FQ634" s="18"/>
      <c r="FR634" s="18"/>
      <c r="FS634" s="18"/>
      <c r="FT634" s="18"/>
      <c r="FU634" s="18"/>
      <c r="FV634" s="58"/>
      <c r="FW634" s="19"/>
      <c r="FX634" s="19"/>
      <c r="FY634" s="19"/>
      <c r="FZ634" s="19"/>
      <c r="GA634" s="19"/>
      <c r="GB634" s="19"/>
      <c r="GC634" s="19"/>
      <c r="GD634" s="19"/>
      <c r="GE634" s="19"/>
      <c r="GF634" s="19"/>
      <c r="GG634" s="19"/>
      <c r="GH634" s="19"/>
      <c r="GI634" s="19"/>
      <c r="GJ634" s="19"/>
      <c r="GK634" s="19"/>
      <c r="GL634" s="19"/>
      <c r="GM634" s="19"/>
      <c r="GN634" s="19"/>
      <c r="GO634" s="19"/>
      <c r="GP634" s="19"/>
      <c r="GQ634" s="19"/>
      <c r="GR634" s="19"/>
      <c r="GS634" s="19"/>
      <c r="GT634" s="19"/>
      <c r="GU634" s="19"/>
      <c r="GV634" s="19"/>
      <c r="GW634" s="19"/>
      <c r="GX634" s="19"/>
      <c r="GY634" s="19"/>
      <c r="GZ634" s="59"/>
      <c r="HA634" s="19"/>
      <c r="HB634" s="19"/>
      <c r="HC634" s="19"/>
      <c r="HD634" s="19"/>
      <c r="HE634" s="19"/>
      <c r="HF634" s="19"/>
      <c r="HG634" s="19"/>
      <c r="HH634" s="19"/>
      <c r="HI634" s="19"/>
      <c r="HJ634" s="19"/>
      <c r="HK634" s="19"/>
      <c r="HL634" s="19"/>
      <c r="HM634" s="19"/>
      <c r="HN634" s="19"/>
      <c r="HO634" s="19"/>
      <c r="HP634" s="19"/>
    </row>
    <row r="635" spans="2:224" ht="15.75" customHeight="1" thickBot="1" x14ac:dyDescent="0.3">
      <c r="B635">
        <v>723</v>
      </c>
      <c r="C635">
        <v>839</v>
      </c>
      <c r="D635" s="62">
        <v>44094</v>
      </c>
      <c r="E635" t="s">
        <v>61</v>
      </c>
      <c r="F635">
        <v>31999999999</v>
      </c>
      <c r="G635">
        <v>0</v>
      </c>
      <c r="H635">
        <v>0</v>
      </c>
      <c r="I635">
        <v>0</v>
      </c>
      <c r="J635">
        <v>0</v>
      </c>
      <c r="K635">
        <v>0</v>
      </c>
      <c r="M635" t="s">
        <v>2378</v>
      </c>
      <c r="N635" t="s">
        <v>35</v>
      </c>
      <c r="O635" t="s">
        <v>2382</v>
      </c>
      <c r="P635" t="s">
        <v>2382</v>
      </c>
      <c r="R635">
        <v>53.25</v>
      </c>
      <c r="S635">
        <v>7.99</v>
      </c>
      <c r="T635" t="s">
        <v>35</v>
      </c>
      <c r="Y635" s="18"/>
      <c r="Z635" s="18"/>
      <c r="AA635" s="18"/>
      <c r="AB635" s="18"/>
      <c r="AC635" s="18"/>
      <c r="AD635" s="18"/>
      <c r="AE635" s="18"/>
      <c r="AF635" s="18"/>
      <c r="AG635" s="18"/>
      <c r="AH635">
        <v>0</v>
      </c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>
        <v>0</v>
      </c>
      <c r="AV635" s="18"/>
      <c r="AW635" s="18"/>
      <c r="AX635" s="18"/>
      <c r="AY635" s="18"/>
      <c r="AZ635" s="18"/>
      <c r="BA635" s="18"/>
      <c r="BB635" s="18">
        <v>0.8</v>
      </c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19"/>
      <c r="BZ635" s="19"/>
      <c r="CA635" s="19"/>
      <c r="CB635" s="19"/>
      <c r="CC635" s="19"/>
      <c r="CD635" s="19"/>
      <c r="CE635" s="19"/>
      <c r="CF635" s="19"/>
      <c r="CG635" s="19"/>
      <c r="CH635" s="19"/>
      <c r="CI635" s="19"/>
      <c r="CJ635" s="19"/>
      <c r="CK635" s="19"/>
      <c r="CL635" s="19"/>
      <c r="CM635" s="19"/>
      <c r="CN635" s="19"/>
      <c r="CO635" s="19"/>
      <c r="CP635" s="19">
        <v>2</v>
      </c>
      <c r="CQ635" s="19"/>
      <c r="CR635" s="19"/>
      <c r="CS635" s="19"/>
      <c r="CT635" s="19"/>
      <c r="CU635" s="19"/>
      <c r="CV635" s="19"/>
      <c r="CW635" s="19"/>
      <c r="CX635" s="19"/>
      <c r="CY635" s="19"/>
      <c r="CZ635" s="19"/>
      <c r="DA635" s="19"/>
      <c r="DB635" s="19"/>
      <c r="DC635" s="19"/>
      <c r="DD635" s="19"/>
      <c r="DE635" s="19"/>
      <c r="DF635" s="19"/>
      <c r="DG635" s="19"/>
      <c r="DH635" s="19"/>
      <c r="DI635" s="19"/>
      <c r="DJ635" s="19"/>
      <c r="DK635" s="19"/>
      <c r="DL635" s="19"/>
      <c r="DM635" s="19"/>
      <c r="DN635" s="19"/>
      <c r="DO635" s="19"/>
      <c r="DP635" s="19"/>
      <c r="DQ635" s="19"/>
      <c r="DR635" s="19"/>
      <c r="DS635" s="19"/>
      <c r="DT635" s="23"/>
      <c r="DU635" s="19"/>
      <c r="DV635" s="19"/>
      <c r="DW635" s="23"/>
      <c r="DX635" s="18"/>
      <c r="DY635" s="18"/>
      <c r="DZ635" s="22"/>
      <c r="EA635" s="19"/>
      <c r="EB635" s="19"/>
      <c r="EC635" s="19"/>
      <c r="ED635" s="19"/>
      <c r="EE635" s="19"/>
      <c r="EF635" s="19"/>
      <c r="EG635" s="23"/>
      <c r="EH635" s="18"/>
      <c r="EI635" s="18"/>
      <c r="EJ635" s="18"/>
      <c r="EK635" s="18"/>
      <c r="EL635" s="18"/>
      <c r="EM635" s="18"/>
      <c r="EN635" s="22"/>
      <c r="EO635" s="18"/>
      <c r="EP635" s="18"/>
      <c r="EQ635" s="18"/>
      <c r="ER635" s="18"/>
      <c r="ES635" s="18"/>
      <c r="ET635" s="18"/>
      <c r="EU635" s="22"/>
      <c r="FI635" s="18"/>
      <c r="FJ635" s="18"/>
      <c r="FK635" s="18"/>
      <c r="FL635" s="18"/>
      <c r="FM635" s="18"/>
      <c r="FN635" s="18"/>
      <c r="FO635" s="18"/>
      <c r="FP635" s="18"/>
      <c r="FQ635" s="18"/>
      <c r="FR635" s="18"/>
      <c r="FS635" s="18"/>
      <c r="FT635" s="18"/>
      <c r="FU635" s="18"/>
      <c r="FV635" s="58"/>
      <c r="FW635" s="19"/>
      <c r="FX635" s="19"/>
      <c r="FY635" s="19"/>
      <c r="FZ635" s="19"/>
      <c r="GA635" s="19"/>
      <c r="GB635" s="19"/>
      <c r="GC635" s="19"/>
      <c r="GD635" s="19"/>
      <c r="GE635" s="19"/>
      <c r="GF635" s="19"/>
      <c r="GG635" s="19"/>
      <c r="GH635" s="19"/>
      <c r="GI635" s="19"/>
      <c r="GJ635" s="19"/>
      <c r="GK635" s="19"/>
      <c r="GL635" s="19"/>
      <c r="GM635" s="19"/>
      <c r="GN635" s="19"/>
      <c r="GO635" s="19"/>
      <c r="GP635" s="19"/>
      <c r="GQ635" s="19"/>
      <c r="GR635" s="19"/>
      <c r="GS635" s="19"/>
      <c r="GT635" s="19"/>
      <c r="GU635" s="19"/>
      <c r="GV635" s="19"/>
      <c r="GW635" s="19"/>
      <c r="GX635" s="19"/>
      <c r="GY635" s="19"/>
      <c r="GZ635" s="59"/>
      <c r="HA635" s="19"/>
      <c r="HB635" s="19"/>
      <c r="HC635" s="19"/>
      <c r="HD635" s="19"/>
      <c r="HE635" s="19"/>
      <c r="HF635" s="19"/>
      <c r="HG635" s="19"/>
      <c r="HH635" s="19"/>
      <c r="HI635" s="19"/>
      <c r="HJ635" s="19"/>
      <c r="HK635" s="19"/>
      <c r="HL635" s="19"/>
      <c r="HM635" s="19"/>
      <c r="HN635" s="19"/>
      <c r="HO635" s="19"/>
      <c r="HP635" s="19"/>
    </row>
    <row r="636" spans="2:224" ht="15.75" customHeight="1" thickBot="1" x14ac:dyDescent="0.3">
      <c r="B636">
        <v>719</v>
      </c>
      <c r="C636">
        <v>567</v>
      </c>
      <c r="D636" s="62">
        <v>44093</v>
      </c>
      <c r="E636" t="s">
        <v>767</v>
      </c>
      <c r="F636">
        <v>31984493784</v>
      </c>
      <c r="G636">
        <v>0</v>
      </c>
      <c r="H636">
        <v>0</v>
      </c>
      <c r="I636" t="s">
        <v>768</v>
      </c>
      <c r="J636" t="s">
        <v>26</v>
      </c>
      <c r="K636" t="s">
        <v>769</v>
      </c>
      <c r="L636" t="s">
        <v>768</v>
      </c>
      <c r="M636" t="s">
        <v>2378</v>
      </c>
      <c r="N636" t="s">
        <v>35</v>
      </c>
      <c r="O636" t="s">
        <v>2381</v>
      </c>
      <c r="P636" t="s">
        <v>2431</v>
      </c>
      <c r="R636">
        <v>129.59</v>
      </c>
      <c r="S636">
        <v>7.99</v>
      </c>
      <c r="T636" t="s">
        <v>35</v>
      </c>
      <c r="Y636" s="18"/>
      <c r="Z636" s="18"/>
      <c r="AA636" s="18"/>
      <c r="AB636" s="18"/>
      <c r="AC636" s="18"/>
      <c r="AD636" s="18">
        <v>0.5</v>
      </c>
      <c r="AE636" s="18"/>
      <c r="AF636" s="18"/>
      <c r="AG636" s="18">
        <v>1</v>
      </c>
      <c r="AH636">
        <v>1</v>
      </c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>
        <v>0</v>
      </c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  <c r="BM636" s="19"/>
      <c r="BN636" s="19"/>
      <c r="BO636" s="19"/>
      <c r="BP636" s="19"/>
      <c r="BQ636" s="19"/>
      <c r="BR636" s="19">
        <v>1</v>
      </c>
      <c r="BS636" s="19"/>
      <c r="BT636" s="19"/>
      <c r="BU636" s="19">
        <v>1</v>
      </c>
      <c r="BV636" s="19">
        <v>1</v>
      </c>
      <c r="BW636" s="19"/>
      <c r="BX636" s="19"/>
      <c r="BY636" s="19"/>
      <c r="BZ636" s="19"/>
      <c r="CA636" s="19"/>
      <c r="CB636" s="19"/>
      <c r="CC636" s="19"/>
      <c r="CD636" s="19"/>
      <c r="CE636" s="19"/>
      <c r="CF636" s="19"/>
      <c r="CG636" s="19"/>
      <c r="CH636" s="19"/>
      <c r="CI636" s="19"/>
      <c r="CJ636" s="19"/>
      <c r="CK636" s="19"/>
      <c r="CL636" s="19"/>
      <c r="CM636" s="19"/>
      <c r="CN636" s="19"/>
      <c r="CO636" s="19"/>
      <c r="CP636" s="19"/>
      <c r="CQ636" s="19"/>
      <c r="CR636" s="19"/>
      <c r="CS636" s="19"/>
      <c r="CT636" s="19"/>
      <c r="CU636" s="19"/>
      <c r="CV636" s="19"/>
      <c r="CW636" s="19"/>
      <c r="CX636" s="19"/>
      <c r="CY636" s="19"/>
      <c r="CZ636" s="19"/>
      <c r="DA636" s="19"/>
      <c r="DB636" s="19"/>
      <c r="DC636" s="19"/>
      <c r="DD636" s="19"/>
      <c r="DE636" s="19"/>
      <c r="DF636" s="19"/>
      <c r="DG636" s="19"/>
      <c r="DH636" s="19"/>
      <c r="DI636" s="19"/>
      <c r="DJ636" s="19"/>
      <c r="DK636" s="19"/>
      <c r="DL636" s="19"/>
      <c r="DM636" s="19"/>
      <c r="DN636" s="19"/>
      <c r="DO636" s="19"/>
      <c r="DP636" s="19"/>
      <c r="DQ636" s="19"/>
      <c r="DR636" s="19"/>
      <c r="DS636" s="19"/>
      <c r="DT636" s="23"/>
      <c r="DU636" s="19"/>
      <c r="DV636" s="19"/>
      <c r="DW636" s="23"/>
      <c r="DX636" s="18"/>
      <c r="DY636" s="18"/>
      <c r="DZ636" s="22"/>
      <c r="EA636" s="19"/>
      <c r="EB636" s="19"/>
      <c r="EC636" s="19"/>
      <c r="ED636" s="19"/>
      <c r="EE636" s="19"/>
      <c r="EF636" s="19"/>
      <c r="EG636" s="23"/>
      <c r="EH636" s="18"/>
      <c r="EI636" s="18"/>
      <c r="EJ636" s="18"/>
      <c r="EK636" s="18"/>
      <c r="EL636" s="18"/>
      <c r="EM636" s="18"/>
      <c r="EN636" s="22"/>
      <c r="EO636" s="18"/>
      <c r="EP636" s="18"/>
      <c r="EQ636" s="18"/>
      <c r="ER636" s="18"/>
      <c r="ES636" s="18"/>
      <c r="ET636" s="18"/>
      <c r="EU636" s="22"/>
      <c r="FI636" s="18"/>
      <c r="FJ636" s="18"/>
      <c r="FK636" s="18"/>
      <c r="FL636" s="18"/>
      <c r="FM636" s="18"/>
      <c r="FN636" s="18">
        <v>1.1839999999999999</v>
      </c>
      <c r="FO636" s="18"/>
      <c r="FP636" s="18"/>
      <c r="FQ636" s="18"/>
      <c r="FR636" s="18"/>
      <c r="FS636" s="18"/>
      <c r="FT636" s="18"/>
      <c r="FU636" s="18"/>
      <c r="FV636" s="58"/>
      <c r="FW636" s="19"/>
      <c r="FX636" s="19"/>
      <c r="FY636" s="19"/>
      <c r="FZ636" s="19"/>
      <c r="GA636" s="19"/>
      <c r="GB636" s="19"/>
      <c r="GC636" s="19"/>
      <c r="GD636" s="19"/>
      <c r="GE636" s="19"/>
      <c r="GF636" s="19"/>
      <c r="GG636" s="19"/>
      <c r="GH636" s="19"/>
      <c r="GI636" s="19"/>
      <c r="GJ636" s="19"/>
      <c r="GK636" s="19"/>
      <c r="GL636" s="19"/>
      <c r="GM636" s="19"/>
      <c r="GN636" s="19"/>
      <c r="GO636" s="19"/>
      <c r="GP636" s="19"/>
      <c r="GQ636" s="19"/>
      <c r="GR636" s="19">
        <v>1</v>
      </c>
      <c r="GS636" s="19"/>
      <c r="GT636" s="19"/>
      <c r="GU636" s="19"/>
      <c r="GV636" s="19"/>
      <c r="GW636" s="19"/>
      <c r="GX636" s="19"/>
      <c r="GY636" s="19"/>
      <c r="GZ636" s="59"/>
      <c r="HA636" s="19"/>
      <c r="HB636" s="19"/>
      <c r="HC636" s="19"/>
      <c r="HD636" s="19"/>
      <c r="HE636" s="19"/>
      <c r="HF636" s="19"/>
      <c r="HG636" s="19"/>
      <c r="HH636" s="19"/>
      <c r="HI636" s="19"/>
      <c r="HJ636" s="19"/>
      <c r="HK636" s="19"/>
      <c r="HL636" s="19"/>
      <c r="HM636" s="19"/>
      <c r="HN636" s="19"/>
      <c r="HO636" s="19"/>
      <c r="HP636" s="19"/>
    </row>
    <row r="637" spans="2:224" ht="15.75" customHeight="1" thickBot="1" x14ac:dyDescent="0.3">
      <c r="B637">
        <v>557</v>
      </c>
      <c r="C637">
        <v>778</v>
      </c>
      <c r="D637" s="62">
        <v>44066</v>
      </c>
      <c r="E637" t="s">
        <v>240</v>
      </c>
      <c r="F637">
        <v>31999999999</v>
      </c>
      <c r="G637">
        <v>0</v>
      </c>
      <c r="H637">
        <v>0</v>
      </c>
      <c r="I637">
        <v>0</v>
      </c>
      <c r="J637">
        <v>0</v>
      </c>
      <c r="K637">
        <v>0</v>
      </c>
      <c r="M637" t="s">
        <v>2378</v>
      </c>
      <c r="N637" t="s">
        <v>35</v>
      </c>
      <c r="O637" t="s">
        <v>2381</v>
      </c>
      <c r="P637" t="s">
        <v>2431</v>
      </c>
      <c r="R637">
        <v>76.69</v>
      </c>
      <c r="S637">
        <v>7.99</v>
      </c>
      <c r="T637" t="s">
        <v>35</v>
      </c>
      <c r="Y637" s="18"/>
      <c r="Z637" s="18"/>
      <c r="AA637" s="18"/>
      <c r="AB637" s="18"/>
      <c r="AC637" s="18"/>
      <c r="AD637" s="18">
        <v>0.5</v>
      </c>
      <c r="AE637" s="18"/>
      <c r="AF637" s="18">
        <v>1</v>
      </c>
      <c r="AG637" s="18"/>
      <c r="AH637">
        <v>1</v>
      </c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  <c r="BM637" s="19"/>
      <c r="BN637" s="19"/>
      <c r="BO637" s="19"/>
      <c r="BP637" s="19"/>
      <c r="BQ637" s="19"/>
      <c r="BR637" s="19">
        <v>1</v>
      </c>
      <c r="BS637" s="19"/>
      <c r="BT637" s="19">
        <v>1</v>
      </c>
      <c r="BU637" s="19"/>
      <c r="BV637" s="19">
        <v>1</v>
      </c>
      <c r="BW637" s="19"/>
      <c r="BX637" s="19"/>
      <c r="BY637" s="19"/>
      <c r="BZ637" s="19"/>
      <c r="CA637" s="19"/>
      <c r="CB637" s="19"/>
      <c r="CC637" s="19"/>
      <c r="CD637" s="19"/>
      <c r="CE637" s="19"/>
      <c r="CF637" s="19"/>
      <c r="CG637" s="19"/>
      <c r="CH637" s="19"/>
      <c r="CI637" s="19"/>
      <c r="CJ637" s="19"/>
      <c r="CK637" s="19"/>
      <c r="CL637" s="19"/>
      <c r="CM637" s="19"/>
      <c r="CN637" s="19"/>
      <c r="CO637" s="19"/>
      <c r="CP637" s="19"/>
      <c r="CQ637" s="19"/>
      <c r="CR637" s="19"/>
      <c r="CS637" s="19"/>
      <c r="CT637" s="19"/>
      <c r="CU637" s="19"/>
      <c r="CV637" s="19"/>
      <c r="CW637" s="19"/>
      <c r="CX637" s="19"/>
      <c r="CY637" s="19"/>
      <c r="CZ637" s="19"/>
      <c r="DA637" s="19"/>
      <c r="DB637" s="19"/>
      <c r="DC637" s="19"/>
      <c r="DD637" s="19"/>
      <c r="DE637" s="19"/>
      <c r="DF637" s="19"/>
      <c r="DG637" s="19"/>
      <c r="DH637" s="19"/>
      <c r="DI637" s="19"/>
      <c r="DJ637" s="19"/>
      <c r="DK637" s="19"/>
      <c r="DL637" s="19"/>
      <c r="DM637" s="19"/>
      <c r="DN637" s="19"/>
      <c r="DO637" s="19"/>
      <c r="DP637" s="19"/>
      <c r="DQ637" s="19"/>
      <c r="DR637" s="19"/>
      <c r="DS637" s="19"/>
      <c r="DT637" s="23"/>
      <c r="DU637" s="19"/>
      <c r="DV637" s="19"/>
      <c r="DW637" s="23"/>
      <c r="DX637" s="18"/>
      <c r="DY637" s="18"/>
      <c r="DZ637" s="22"/>
      <c r="EA637" s="19"/>
      <c r="EB637" s="19"/>
      <c r="EC637" s="19"/>
      <c r="ED637" s="19"/>
      <c r="EE637" s="19"/>
      <c r="EF637" s="19"/>
      <c r="EG637" s="23"/>
      <c r="EH637" s="18"/>
      <c r="EI637" s="18"/>
      <c r="EJ637" s="18"/>
      <c r="EK637" s="18"/>
      <c r="EL637" s="18"/>
      <c r="EM637" s="18"/>
      <c r="EN637" s="22"/>
      <c r="EO637" s="18"/>
      <c r="EP637" s="18"/>
      <c r="EQ637" s="18"/>
      <c r="ER637" s="18"/>
      <c r="ES637" s="18"/>
      <c r="ET637" s="18"/>
      <c r="EU637" s="22"/>
      <c r="FI637" s="18"/>
      <c r="FJ637" s="18"/>
      <c r="FK637" s="18"/>
      <c r="FL637" s="18"/>
      <c r="FM637" s="18"/>
      <c r="FN637" s="18"/>
      <c r="FO637" s="18"/>
      <c r="FP637" s="18"/>
      <c r="FQ637" s="18"/>
      <c r="FR637" s="18"/>
      <c r="FS637" s="18"/>
      <c r="FT637" s="18"/>
      <c r="FU637" s="18"/>
      <c r="FV637" s="58"/>
      <c r="FW637" s="19"/>
      <c r="FX637" s="19"/>
      <c r="FY637" s="19"/>
      <c r="FZ637" s="19"/>
      <c r="GA637" s="19"/>
      <c r="GB637" s="19"/>
      <c r="GC637" s="19"/>
      <c r="GD637" s="19"/>
      <c r="GE637" s="19"/>
      <c r="GF637" s="19"/>
      <c r="GG637" s="19"/>
      <c r="GH637" s="19"/>
      <c r="GI637" s="19"/>
      <c r="GJ637" s="19"/>
      <c r="GK637" s="19"/>
      <c r="GL637" s="19"/>
      <c r="GM637" s="19"/>
      <c r="GN637" s="19"/>
      <c r="GO637" s="19"/>
      <c r="GP637" s="19"/>
      <c r="GQ637" s="19"/>
      <c r="GR637" s="19"/>
      <c r="GS637" s="19"/>
      <c r="GT637" s="19"/>
      <c r="GU637" s="19"/>
      <c r="GV637" s="19"/>
      <c r="GW637" s="19"/>
      <c r="GX637" s="19"/>
      <c r="GY637" s="19"/>
      <c r="GZ637" s="59"/>
      <c r="HA637" s="19"/>
      <c r="HB637" s="19"/>
      <c r="HC637" s="19"/>
      <c r="HD637" s="19"/>
      <c r="HE637" s="19"/>
      <c r="HF637" s="19"/>
      <c r="HG637" s="19"/>
      <c r="HH637" s="19"/>
      <c r="HI637" s="19"/>
      <c r="HJ637" s="19"/>
      <c r="HK637" s="19"/>
      <c r="HL637" s="19"/>
      <c r="HM637" s="19"/>
      <c r="HN637" s="19"/>
      <c r="HO637" s="19"/>
      <c r="HP637" s="19"/>
    </row>
    <row r="638" spans="2:224" ht="15.75" customHeight="1" thickBot="1" x14ac:dyDescent="0.3">
      <c r="B638">
        <v>516</v>
      </c>
      <c r="C638">
        <v>597</v>
      </c>
      <c r="D638" s="62">
        <v>44062</v>
      </c>
      <c r="E638" t="s">
        <v>690</v>
      </c>
      <c r="F638">
        <v>31999999999</v>
      </c>
      <c r="G638">
        <v>0</v>
      </c>
      <c r="H638">
        <v>0</v>
      </c>
      <c r="I638" t="s">
        <v>691</v>
      </c>
      <c r="J638" t="s">
        <v>26</v>
      </c>
      <c r="K638" t="s">
        <v>622</v>
      </c>
      <c r="L638" t="s">
        <v>691</v>
      </c>
      <c r="M638" t="s">
        <v>2378</v>
      </c>
      <c r="N638" t="s">
        <v>35</v>
      </c>
      <c r="O638" t="s">
        <v>2382</v>
      </c>
      <c r="P638" t="s">
        <v>2382</v>
      </c>
      <c r="R638">
        <v>43.79</v>
      </c>
      <c r="S638">
        <v>7.99</v>
      </c>
      <c r="T638" t="s">
        <v>35</v>
      </c>
      <c r="Y638" s="18"/>
      <c r="Z638" s="18"/>
      <c r="AA638" s="18"/>
      <c r="AB638" s="18"/>
      <c r="AC638" s="18"/>
      <c r="AD638" s="18"/>
      <c r="AE638" s="18"/>
      <c r="AF638" s="18"/>
      <c r="AG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>
        <v>1</v>
      </c>
      <c r="AU638">
        <v>0</v>
      </c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  <c r="BM638" s="19"/>
      <c r="BN638" s="19"/>
      <c r="BO638" s="19"/>
      <c r="BP638" s="19"/>
      <c r="BQ638" s="19"/>
      <c r="BR638" s="19"/>
      <c r="BS638" s="19"/>
      <c r="BT638" s="19"/>
      <c r="BU638" s="19"/>
      <c r="BV638" s="19"/>
      <c r="BW638" s="19"/>
      <c r="BX638" s="19"/>
      <c r="BY638" s="19"/>
      <c r="BZ638" s="19"/>
      <c r="CA638" s="19"/>
      <c r="CB638" s="19"/>
      <c r="CC638" s="19"/>
      <c r="CD638" s="19"/>
      <c r="CE638" s="19"/>
      <c r="CF638" s="19"/>
      <c r="CG638" s="19"/>
      <c r="CH638" s="19">
        <v>2</v>
      </c>
      <c r="CI638" s="19"/>
      <c r="CJ638" s="19"/>
      <c r="CK638" s="19"/>
      <c r="CL638" s="19"/>
      <c r="CM638" s="19"/>
      <c r="CN638" s="19"/>
      <c r="CO638" s="19"/>
      <c r="CP638" s="19"/>
      <c r="CQ638" s="19"/>
      <c r="CR638" s="19"/>
      <c r="CS638" s="19"/>
      <c r="CT638" s="19"/>
      <c r="CU638" s="19"/>
      <c r="CV638" s="19"/>
      <c r="CW638" s="19"/>
      <c r="CX638" s="19"/>
      <c r="CY638" s="19"/>
      <c r="CZ638" s="19"/>
      <c r="DA638" s="19"/>
      <c r="DB638" s="19"/>
      <c r="DC638" s="19"/>
      <c r="DD638" s="19"/>
      <c r="DE638" s="19"/>
      <c r="DF638" s="19"/>
      <c r="DG638" s="19"/>
      <c r="DH638" s="19"/>
      <c r="DI638" s="19"/>
      <c r="DJ638" s="19"/>
      <c r="DK638" s="19"/>
      <c r="DL638" s="19"/>
      <c r="DM638" s="19"/>
      <c r="DN638" s="19"/>
      <c r="DO638" s="19"/>
      <c r="DP638" s="19"/>
      <c r="DQ638" s="19"/>
      <c r="DR638" s="19"/>
      <c r="DS638" s="19"/>
      <c r="DT638" s="23"/>
      <c r="DU638" s="19"/>
      <c r="DV638" s="19"/>
      <c r="DW638" s="23"/>
      <c r="DX638" s="18"/>
      <c r="DY638" s="18"/>
      <c r="DZ638" s="22"/>
      <c r="EA638" s="19"/>
      <c r="EB638" s="19"/>
      <c r="EC638" s="19"/>
      <c r="ED638" s="19"/>
      <c r="EE638" s="19"/>
      <c r="EF638" s="19"/>
      <c r="EG638" s="23"/>
      <c r="EH638" s="18"/>
      <c r="EI638" s="18"/>
      <c r="EJ638" s="18"/>
      <c r="EK638" s="18"/>
      <c r="EL638" s="18"/>
      <c r="EM638" s="18"/>
      <c r="EN638" s="22"/>
      <c r="EO638" s="18"/>
      <c r="EP638" s="18"/>
      <c r="EQ638" s="18"/>
      <c r="ER638" s="18"/>
      <c r="ES638" s="18"/>
      <c r="ET638" s="18"/>
      <c r="EU638" s="22"/>
      <c r="FI638" s="18"/>
      <c r="FJ638" s="18"/>
      <c r="FK638" s="18"/>
      <c r="FL638" s="18"/>
      <c r="FM638" s="18"/>
      <c r="FN638" s="18"/>
      <c r="FO638" s="18"/>
      <c r="FP638" s="18"/>
      <c r="FQ638" s="18"/>
      <c r="FR638" s="18"/>
      <c r="FS638" s="18"/>
      <c r="FT638" s="18"/>
      <c r="FU638" s="18"/>
      <c r="FV638" s="58"/>
      <c r="FW638" s="19"/>
      <c r="FX638" s="19"/>
      <c r="FY638" s="19"/>
      <c r="FZ638" s="19"/>
      <c r="GA638" s="19"/>
      <c r="GB638" s="19"/>
      <c r="GC638" s="19"/>
      <c r="GD638" s="19"/>
      <c r="GE638" s="19"/>
      <c r="GF638" s="19"/>
      <c r="GG638" s="19"/>
      <c r="GH638" s="19"/>
      <c r="GI638" s="19"/>
      <c r="GJ638" s="19"/>
      <c r="GK638" s="19"/>
      <c r="GL638" s="19"/>
      <c r="GM638" s="19"/>
      <c r="GN638" s="19"/>
      <c r="GO638" s="19"/>
      <c r="GP638" s="19"/>
      <c r="GQ638" s="19"/>
      <c r="GR638" s="19"/>
      <c r="GS638" s="19"/>
      <c r="GT638" s="19"/>
      <c r="GU638" s="19"/>
      <c r="GV638" s="19"/>
      <c r="GW638" s="19"/>
      <c r="GX638" s="19"/>
      <c r="GY638" s="19"/>
      <c r="GZ638" s="59"/>
      <c r="HA638" s="19"/>
      <c r="HB638" s="19"/>
      <c r="HC638" s="19"/>
      <c r="HD638" s="19"/>
      <c r="HE638" s="19"/>
      <c r="HF638" s="19"/>
      <c r="HG638" s="19"/>
      <c r="HH638" s="19"/>
      <c r="HI638" s="19"/>
      <c r="HJ638" s="19"/>
      <c r="HK638" s="19"/>
      <c r="HL638" s="19"/>
      <c r="HM638" s="19"/>
      <c r="HN638" s="19"/>
      <c r="HO638" s="19"/>
      <c r="HP638" s="19"/>
    </row>
    <row r="639" spans="2:224" ht="15.75" thickBot="1" x14ac:dyDescent="0.3">
      <c r="B639">
        <v>513</v>
      </c>
      <c r="C639">
        <v>763</v>
      </c>
      <c r="D639" s="62">
        <v>44060</v>
      </c>
      <c r="E639" t="s">
        <v>276</v>
      </c>
      <c r="F639">
        <v>31999999999</v>
      </c>
      <c r="G639">
        <v>0</v>
      </c>
      <c r="H639">
        <v>0</v>
      </c>
      <c r="I639" t="s">
        <v>277</v>
      </c>
      <c r="J639" t="s">
        <v>20</v>
      </c>
      <c r="K639" t="s">
        <v>90</v>
      </c>
      <c r="L639" t="s">
        <v>277</v>
      </c>
      <c r="M639" t="s">
        <v>2378</v>
      </c>
      <c r="N639" t="s">
        <v>35</v>
      </c>
      <c r="O639" t="s">
        <v>2382</v>
      </c>
      <c r="P639" t="s">
        <v>2382</v>
      </c>
      <c r="R639">
        <v>43.79</v>
      </c>
      <c r="S639">
        <v>7.99</v>
      </c>
      <c r="T639" t="s">
        <v>35</v>
      </c>
      <c r="Y639" s="18"/>
      <c r="Z639" s="18"/>
      <c r="AA639" s="18"/>
      <c r="AB639" s="18"/>
      <c r="AC639" s="18"/>
      <c r="AD639" s="18"/>
      <c r="AE639" s="18"/>
      <c r="AF639" s="18"/>
      <c r="AG639" s="18"/>
      <c r="AI639" s="18"/>
      <c r="AJ639" s="18"/>
      <c r="AK639" s="18"/>
      <c r="AL639" s="18"/>
      <c r="AM639" s="18"/>
      <c r="AN639" s="18"/>
      <c r="AO639" s="18"/>
      <c r="AP639" s="18"/>
      <c r="AQ639" s="18">
        <v>1</v>
      </c>
      <c r="AR639" s="18"/>
      <c r="AS639" s="18"/>
      <c r="AT639" s="18"/>
      <c r="AU639">
        <v>0</v>
      </c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  <c r="BM639" s="19"/>
      <c r="BN639" s="19"/>
      <c r="BO639" s="19"/>
      <c r="BP639" s="19"/>
      <c r="BQ639" s="19"/>
      <c r="BR639" s="19"/>
      <c r="BS639" s="19"/>
      <c r="BT639" s="19"/>
      <c r="BU639" s="19"/>
      <c r="BV639" s="19"/>
      <c r="BW639" s="19"/>
      <c r="BX639" s="19"/>
      <c r="BY639" s="19"/>
      <c r="BZ639" s="19"/>
      <c r="CA639" s="19"/>
      <c r="CB639" s="19"/>
      <c r="CC639" s="19"/>
      <c r="CD639" s="19"/>
      <c r="CE639" s="19">
        <v>2</v>
      </c>
      <c r="CF639" s="19"/>
      <c r="CG639" s="19"/>
      <c r="CH639" s="19"/>
      <c r="CI639" s="19"/>
      <c r="CJ639" s="19"/>
      <c r="CK639" s="19"/>
      <c r="CL639" s="19"/>
      <c r="CM639" s="19"/>
      <c r="CN639" s="19"/>
      <c r="CO639" s="19"/>
      <c r="CP639" s="19"/>
      <c r="CQ639" s="19"/>
      <c r="CR639" s="19"/>
      <c r="CS639" s="19"/>
      <c r="CT639" s="19"/>
      <c r="CU639" s="19"/>
      <c r="CV639" s="19"/>
      <c r="CW639" s="19"/>
      <c r="CX639" s="19"/>
      <c r="CY639" s="19"/>
      <c r="CZ639" s="19"/>
      <c r="DA639" s="19"/>
      <c r="DB639" s="19"/>
      <c r="DC639" s="19"/>
      <c r="DD639" s="19"/>
      <c r="DE639" s="19"/>
      <c r="DF639" s="19"/>
      <c r="DG639" s="19"/>
      <c r="DH639" s="19"/>
      <c r="DI639" s="19"/>
      <c r="DJ639" s="19"/>
      <c r="DK639" s="19"/>
      <c r="DL639" s="19"/>
      <c r="DM639" s="19"/>
      <c r="DN639" s="19"/>
      <c r="DO639" s="19"/>
      <c r="DP639" s="19"/>
      <c r="DQ639" s="19"/>
      <c r="DR639" s="19"/>
      <c r="DS639" s="19"/>
      <c r="DT639" s="23"/>
      <c r="DU639" s="19"/>
      <c r="DV639" s="19"/>
      <c r="DW639" s="23"/>
      <c r="DX639" s="18"/>
      <c r="DY639" s="18"/>
      <c r="DZ639" s="22"/>
      <c r="EA639" s="19"/>
      <c r="EB639" s="19"/>
      <c r="EC639" s="19"/>
      <c r="ED639" s="19"/>
      <c r="EE639" s="19"/>
      <c r="EF639" s="19"/>
      <c r="EG639" s="23"/>
      <c r="EH639" s="18"/>
      <c r="EI639" s="18"/>
      <c r="EJ639" s="18"/>
      <c r="EK639" s="18"/>
      <c r="EL639" s="18"/>
      <c r="EM639" s="18"/>
      <c r="EN639" s="22"/>
      <c r="EO639" s="18"/>
      <c r="EP639" s="18"/>
      <c r="EQ639" s="18"/>
      <c r="ER639" s="18"/>
      <c r="ES639" s="18"/>
      <c r="ET639" s="18"/>
      <c r="EU639" s="22"/>
      <c r="FI639" s="18"/>
      <c r="FJ639" s="18"/>
      <c r="FK639" s="18"/>
      <c r="FL639" s="18"/>
      <c r="FM639" s="18"/>
      <c r="FN639" s="18"/>
      <c r="FO639" s="18"/>
      <c r="FP639" s="18"/>
      <c r="FQ639" s="18"/>
      <c r="FR639" s="18"/>
      <c r="FS639" s="18"/>
      <c r="FT639" s="18"/>
      <c r="FU639" s="18"/>
      <c r="FV639" s="58"/>
      <c r="FW639" s="19"/>
      <c r="FX639" s="19"/>
      <c r="FY639" s="19"/>
      <c r="FZ639" s="19"/>
      <c r="GA639" s="19"/>
      <c r="GB639" s="19"/>
      <c r="GC639" s="19"/>
      <c r="GD639" s="19"/>
      <c r="GE639" s="19"/>
      <c r="GF639" s="19"/>
      <c r="GG639" s="19"/>
      <c r="GH639" s="19"/>
      <c r="GI639" s="19"/>
      <c r="GJ639" s="19"/>
      <c r="GK639" s="19"/>
      <c r="GL639" s="19"/>
      <c r="GM639" s="19"/>
      <c r="GN639" s="19"/>
      <c r="GO639" s="19"/>
      <c r="GP639" s="19"/>
      <c r="GQ639" s="19"/>
      <c r="GR639" s="19"/>
      <c r="GS639" s="19"/>
      <c r="GT639" s="19"/>
      <c r="GU639" s="19"/>
      <c r="GV639" s="19"/>
      <c r="GW639" s="19"/>
      <c r="GX639" s="19"/>
      <c r="GY639" s="19"/>
      <c r="GZ639" s="59"/>
      <c r="HA639" s="19"/>
      <c r="HB639" s="19"/>
      <c r="HC639" s="19"/>
      <c r="HD639" s="19"/>
      <c r="HE639" s="19"/>
      <c r="HF639" s="19"/>
      <c r="HG639" s="19"/>
      <c r="HH639" s="19"/>
      <c r="HI639" s="19"/>
      <c r="HJ639" s="19"/>
      <c r="HK639" s="19"/>
      <c r="HL639" s="19"/>
      <c r="HM639" s="19"/>
      <c r="HN639" s="19"/>
      <c r="HO639" s="19"/>
      <c r="HP639" s="19"/>
    </row>
    <row r="640" spans="2:224" ht="15.75" customHeight="1" thickBot="1" x14ac:dyDescent="0.3">
      <c r="B640">
        <v>503</v>
      </c>
      <c r="C640">
        <v>761</v>
      </c>
      <c r="D640" s="62">
        <v>44058</v>
      </c>
      <c r="E640" t="s">
        <v>279</v>
      </c>
      <c r="F640">
        <v>31999999999</v>
      </c>
      <c r="G640">
        <v>0</v>
      </c>
      <c r="H640">
        <v>0</v>
      </c>
      <c r="I640" t="s">
        <v>280</v>
      </c>
      <c r="J640" t="s">
        <v>20</v>
      </c>
      <c r="K640" t="s">
        <v>90</v>
      </c>
      <c r="L640" t="s">
        <v>280</v>
      </c>
      <c r="M640" t="s">
        <v>2378</v>
      </c>
      <c r="N640" t="s">
        <v>35</v>
      </c>
      <c r="O640" t="s">
        <v>2382</v>
      </c>
      <c r="P640" t="s">
        <v>2382</v>
      </c>
      <c r="R640">
        <v>71.69</v>
      </c>
      <c r="S640">
        <v>7.99</v>
      </c>
      <c r="T640" t="s">
        <v>35</v>
      </c>
      <c r="Y640" s="18"/>
      <c r="Z640" s="18"/>
      <c r="AA640" s="18"/>
      <c r="AB640" s="18"/>
      <c r="AC640" s="18"/>
      <c r="AD640" s="18">
        <v>0.5</v>
      </c>
      <c r="AE640" s="18"/>
      <c r="AF640" s="18"/>
      <c r="AG640" s="18">
        <v>2</v>
      </c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>
        <v>0</v>
      </c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  <c r="BM640" s="19"/>
      <c r="BN640" s="19"/>
      <c r="BO640" s="19"/>
      <c r="BP640" s="19"/>
      <c r="BQ640" s="19"/>
      <c r="BR640" s="19">
        <v>1</v>
      </c>
      <c r="BS640" s="19"/>
      <c r="BT640" s="19"/>
      <c r="BU640" s="19">
        <v>2</v>
      </c>
      <c r="BV640" s="19"/>
      <c r="BW640" s="19"/>
      <c r="BX640" s="19"/>
      <c r="BY640" s="19"/>
      <c r="BZ640" s="19"/>
      <c r="CA640" s="19"/>
      <c r="CB640" s="19"/>
      <c r="CC640" s="19"/>
      <c r="CD640" s="19"/>
      <c r="CE640" s="19"/>
      <c r="CF640" s="19"/>
      <c r="CG640" s="19"/>
      <c r="CH640" s="19"/>
      <c r="CI640" s="19"/>
      <c r="CJ640" s="19"/>
      <c r="CK640" s="19"/>
      <c r="CL640" s="19"/>
      <c r="CM640" s="19"/>
      <c r="CN640" s="19"/>
      <c r="CO640" s="19"/>
      <c r="CP640" s="19"/>
      <c r="CQ640" s="19"/>
      <c r="CR640" s="19"/>
      <c r="CS640" s="19"/>
      <c r="CT640" s="19"/>
      <c r="CU640" s="19"/>
      <c r="CV640" s="19"/>
      <c r="CW640" s="19"/>
      <c r="CX640" s="19"/>
      <c r="CY640" s="19"/>
      <c r="CZ640" s="19"/>
      <c r="DA640" s="19"/>
      <c r="DB640" s="19"/>
      <c r="DC640" s="19"/>
      <c r="DD640" s="19"/>
      <c r="DE640" s="19"/>
      <c r="DF640" s="19"/>
      <c r="DG640" s="19"/>
      <c r="DH640" s="19"/>
      <c r="DI640" s="19"/>
      <c r="DJ640" s="19"/>
      <c r="DK640" s="19"/>
      <c r="DL640" s="19"/>
      <c r="DM640" s="19"/>
      <c r="DN640" s="19"/>
      <c r="DO640" s="19"/>
      <c r="DP640" s="19"/>
      <c r="DQ640" s="19"/>
      <c r="DR640" s="19"/>
      <c r="DS640" s="19"/>
      <c r="DT640" s="23"/>
      <c r="DU640" s="19"/>
      <c r="DV640" s="19"/>
      <c r="DW640" s="23"/>
      <c r="DX640" s="18"/>
      <c r="DY640" s="18"/>
      <c r="DZ640" s="22"/>
      <c r="EA640" s="19"/>
      <c r="EB640" s="19"/>
      <c r="EC640" s="19"/>
      <c r="ED640" s="19"/>
      <c r="EE640" s="19"/>
      <c r="EF640" s="19"/>
      <c r="EG640" s="23"/>
      <c r="EH640" s="18"/>
      <c r="EI640" s="18"/>
      <c r="EJ640" s="18"/>
      <c r="EK640" s="18"/>
      <c r="EL640" s="18"/>
      <c r="EM640" s="18"/>
      <c r="EN640" s="22"/>
      <c r="EO640" s="18"/>
      <c r="EP640" s="18"/>
      <c r="EQ640" s="18"/>
      <c r="ER640" s="18"/>
      <c r="ES640" s="18"/>
      <c r="ET640" s="18"/>
      <c r="EU640" s="22"/>
      <c r="FI640" s="18"/>
      <c r="FJ640" s="18"/>
      <c r="FK640" s="18"/>
      <c r="FL640" s="18"/>
      <c r="FM640" s="18"/>
      <c r="FN640" s="18"/>
      <c r="FO640" s="18"/>
      <c r="FP640" s="18"/>
      <c r="FQ640" s="18"/>
      <c r="FR640" s="18"/>
      <c r="FS640" s="18"/>
      <c r="FT640" s="18"/>
      <c r="FU640" s="18"/>
      <c r="FV640" s="58"/>
      <c r="FW640" s="19"/>
      <c r="FX640" s="19"/>
      <c r="FY640" s="19"/>
      <c r="FZ640" s="19"/>
      <c r="GA640" s="19"/>
      <c r="GB640" s="19"/>
      <c r="GC640" s="19"/>
      <c r="GD640" s="19"/>
      <c r="GE640" s="19"/>
      <c r="GF640" s="19"/>
      <c r="GG640" s="19"/>
      <c r="GH640" s="19"/>
      <c r="GI640" s="19"/>
      <c r="GJ640" s="19"/>
      <c r="GK640" s="19"/>
      <c r="GL640" s="19"/>
      <c r="GM640" s="19"/>
      <c r="GN640" s="19"/>
      <c r="GO640" s="19"/>
      <c r="GP640" s="19"/>
      <c r="GQ640" s="19"/>
      <c r="GR640" s="19"/>
      <c r="GS640" s="19"/>
      <c r="GT640" s="19"/>
      <c r="GU640" s="19"/>
      <c r="GV640" s="19"/>
      <c r="GW640" s="19"/>
      <c r="GX640" s="19"/>
      <c r="GY640" s="19"/>
      <c r="GZ640" s="59"/>
      <c r="HA640" s="19"/>
      <c r="HB640" s="19"/>
      <c r="HC640" s="19"/>
      <c r="HD640" s="19"/>
      <c r="HE640" s="19"/>
      <c r="HF640" s="19"/>
      <c r="HG640" s="19"/>
      <c r="HH640" s="19"/>
      <c r="HI640" s="19"/>
      <c r="HJ640" s="19"/>
      <c r="HK640" s="19"/>
      <c r="HL640" s="19"/>
      <c r="HM640" s="19"/>
      <c r="HN640" s="19"/>
      <c r="HO640" s="19"/>
      <c r="HP640" s="19"/>
    </row>
    <row r="641" spans="2:224" ht="15.75" customHeight="1" thickBot="1" x14ac:dyDescent="0.3">
      <c r="B641">
        <v>443</v>
      </c>
      <c r="C641">
        <v>737</v>
      </c>
      <c r="D641" s="62">
        <v>44051</v>
      </c>
      <c r="E641" t="s">
        <v>337</v>
      </c>
      <c r="F641">
        <v>31999999999</v>
      </c>
      <c r="G641">
        <v>0</v>
      </c>
      <c r="H641">
        <v>0</v>
      </c>
      <c r="I641" t="s">
        <v>338</v>
      </c>
      <c r="J641" t="s">
        <v>20</v>
      </c>
      <c r="K641" t="s">
        <v>90</v>
      </c>
      <c r="L641" t="s">
        <v>338</v>
      </c>
      <c r="M641" t="s">
        <v>2378</v>
      </c>
      <c r="N641" t="s">
        <v>35</v>
      </c>
      <c r="O641" t="s">
        <v>2381</v>
      </c>
      <c r="P641" t="s">
        <v>2431</v>
      </c>
      <c r="R641">
        <v>359.75</v>
      </c>
      <c r="S641">
        <v>7.99</v>
      </c>
      <c r="T641" t="s">
        <v>35</v>
      </c>
      <c r="Y641" s="18">
        <v>1.22</v>
      </c>
      <c r="Z641" s="18"/>
      <c r="AA641" s="18"/>
      <c r="AB641" s="18"/>
      <c r="AC641" s="18"/>
      <c r="AD641" s="18">
        <v>0.5</v>
      </c>
      <c r="AE641" s="18"/>
      <c r="AF641" s="18"/>
      <c r="AG641" s="18"/>
      <c r="AH641">
        <v>2</v>
      </c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>
        <v>0</v>
      </c>
      <c r="AV641" s="18"/>
      <c r="AW641" s="18"/>
      <c r="AX641" s="18"/>
      <c r="AY641" s="18">
        <v>1</v>
      </c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>
        <v>0.92</v>
      </c>
      <c r="BL641" s="18"/>
      <c r="BM641" s="19">
        <v>1</v>
      </c>
      <c r="BN641" s="19"/>
      <c r="BO641" s="19"/>
      <c r="BP641" s="19"/>
      <c r="BQ641" s="19"/>
      <c r="BR641" s="19">
        <v>1</v>
      </c>
      <c r="BS641" s="19"/>
      <c r="BT641" s="19"/>
      <c r="BU641" s="19"/>
      <c r="BV641" s="19">
        <v>2</v>
      </c>
      <c r="BW641" s="19"/>
      <c r="BX641" s="19"/>
      <c r="BY641" s="19"/>
      <c r="BZ641" s="19"/>
      <c r="CA641" s="19"/>
      <c r="CB641" s="19"/>
      <c r="CC641" s="19"/>
      <c r="CD641" s="19"/>
      <c r="CE641" s="19"/>
      <c r="CF641" s="19"/>
      <c r="CG641" s="19"/>
      <c r="CH641" s="19"/>
      <c r="CI641" s="19"/>
      <c r="CJ641" s="19"/>
      <c r="CK641" s="19"/>
      <c r="CL641" s="19"/>
      <c r="CM641" s="19">
        <v>1</v>
      </c>
      <c r="CN641" s="19"/>
      <c r="CO641" s="19"/>
      <c r="CP641" s="19"/>
      <c r="CQ641" s="19"/>
      <c r="CR641" s="19"/>
      <c r="CS641" s="19"/>
      <c r="CT641" s="19"/>
      <c r="CU641" s="19"/>
      <c r="CV641" s="19"/>
      <c r="CW641" s="19"/>
      <c r="CX641" s="19"/>
      <c r="CY641" s="19">
        <v>1</v>
      </c>
      <c r="CZ641" s="19"/>
      <c r="DA641" s="19"/>
      <c r="DB641" s="19"/>
      <c r="DC641" s="19"/>
      <c r="DD641" s="19"/>
      <c r="DE641" s="19"/>
      <c r="DF641" s="19"/>
      <c r="DG641" s="19"/>
      <c r="DH641" s="19"/>
      <c r="DI641" s="19"/>
      <c r="DJ641" s="19"/>
      <c r="DK641" s="19"/>
      <c r="DL641" s="19"/>
      <c r="DM641" s="19"/>
      <c r="DN641" s="19"/>
      <c r="DO641" s="19"/>
      <c r="DP641" s="19"/>
      <c r="DQ641" s="19"/>
      <c r="DR641" s="19"/>
      <c r="DS641" s="19"/>
      <c r="DT641" s="23"/>
      <c r="DU641" s="19"/>
      <c r="DV641" s="19"/>
      <c r="DW641" s="23"/>
      <c r="DX641" s="18"/>
      <c r="DY641" s="18"/>
      <c r="DZ641" s="22"/>
      <c r="EA641" s="19"/>
      <c r="EB641" s="19"/>
      <c r="EC641" s="19"/>
      <c r="ED641" s="19"/>
      <c r="EE641" s="19"/>
      <c r="EF641" s="19"/>
      <c r="EG641" s="23"/>
      <c r="EH641" s="18"/>
      <c r="EI641" s="18"/>
      <c r="EJ641" s="18"/>
      <c r="EK641" s="18"/>
      <c r="EL641" s="18"/>
      <c r="EM641" s="18"/>
      <c r="EN641" s="22"/>
      <c r="EO641" s="18"/>
      <c r="EP641" s="18"/>
      <c r="EQ641" s="18"/>
      <c r="ER641" s="18"/>
      <c r="ES641" s="18"/>
      <c r="ET641" s="18"/>
      <c r="EU641" s="22"/>
      <c r="FI641" s="18"/>
      <c r="FJ641" s="18"/>
      <c r="FK641" s="18"/>
      <c r="FL641" s="18"/>
      <c r="FM641" s="18"/>
      <c r="FN641" s="18"/>
      <c r="FO641" s="18"/>
      <c r="FP641" s="18"/>
      <c r="FQ641" s="18"/>
      <c r="FR641" s="18"/>
      <c r="FS641" s="18"/>
      <c r="FT641" s="18"/>
      <c r="FU641" s="18"/>
      <c r="FV641" s="58"/>
      <c r="FW641" s="19"/>
      <c r="FX641" s="19"/>
      <c r="FY641" s="19"/>
      <c r="FZ641" s="19"/>
      <c r="GA641" s="19"/>
      <c r="GB641" s="19"/>
      <c r="GC641" s="19"/>
      <c r="GD641" s="19"/>
      <c r="GE641" s="19"/>
      <c r="GF641" s="19"/>
      <c r="GG641" s="19"/>
      <c r="GH641" s="19"/>
      <c r="GI641" s="19"/>
      <c r="GJ641" s="19"/>
      <c r="GK641" s="19"/>
      <c r="GL641" s="19"/>
      <c r="GM641" s="19"/>
      <c r="GN641" s="19"/>
      <c r="GO641" s="19"/>
      <c r="GP641" s="19"/>
      <c r="GQ641" s="19"/>
      <c r="GR641" s="19"/>
      <c r="GS641" s="19"/>
      <c r="GT641" s="19"/>
      <c r="GU641" s="19"/>
      <c r="GV641" s="19"/>
      <c r="GW641" s="19"/>
      <c r="GX641" s="19"/>
      <c r="GY641" s="19"/>
      <c r="GZ641" s="59"/>
      <c r="HA641" s="19"/>
      <c r="HB641" s="19"/>
      <c r="HC641" s="19"/>
      <c r="HD641" s="19"/>
      <c r="HE641" s="19"/>
      <c r="HF641" s="19"/>
      <c r="HG641" s="19"/>
      <c r="HH641" s="19"/>
      <c r="HI641" s="19"/>
      <c r="HJ641" s="19"/>
      <c r="HK641" s="19"/>
      <c r="HL641" s="19"/>
      <c r="HM641" s="19"/>
      <c r="HN641" s="19"/>
      <c r="HO641" s="19"/>
      <c r="HP641" s="19"/>
    </row>
    <row r="642" spans="2:224" ht="15.75" customHeight="1" thickBot="1" x14ac:dyDescent="0.3">
      <c r="B642">
        <v>434</v>
      </c>
      <c r="C642">
        <v>732</v>
      </c>
      <c r="D642" s="62">
        <v>44051</v>
      </c>
      <c r="E642" t="s">
        <v>344</v>
      </c>
      <c r="F642">
        <v>31999999999</v>
      </c>
      <c r="G642">
        <v>0</v>
      </c>
      <c r="H642">
        <v>0</v>
      </c>
      <c r="I642" t="s">
        <v>345</v>
      </c>
      <c r="J642" t="s">
        <v>20</v>
      </c>
      <c r="K642" t="s">
        <v>104</v>
      </c>
      <c r="L642" t="s">
        <v>345</v>
      </c>
      <c r="M642" t="s">
        <v>2378</v>
      </c>
      <c r="N642" t="s">
        <v>35</v>
      </c>
      <c r="O642" t="s">
        <v>2381</v>
      </c>
      <c r="P642" t="s">
        <v>2431</v>
      </c>
      <c r="R642">
        <v>196.48</v>
      </c>
      <c r="S642">
        <v>7.99</v>
      </c>
      <c r="T642" t="s">
        <v>35</v>
      </c>
      <c r="Y642" s="18"/>
      <c r="Z642" s="18"/>
      <c r="AA642" s="18"/>
      <c r="AB642" s="18"/>
      <c r="AC642" s="18"/>
      <c r="AD642" s="18">
        <v>0.5</v>
      </c>
      <c r="AE642" s="18"/>
      <c r="AF642" s="18"/>
      <c r="AG642" s="18"/>
      <c r="AH642">
        <v>1</v>
      </c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>
        <v>0</v>
      </c>
      <c r="AV642" s="18"/>
      <c r="AW642" s="18"/>
      <c r="AX642" s="18"/>
      <c r="AY642" s="18"/>
      <c r="AZ642" s="18"/>
      <c r="BA642" s="18">
        <v>0.8</v>
      </c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  <c r="BM642" s="19"/>
      <c r="BN642" s="19"/>
      <c r="BO642" s="19"/>
      <c r="BP642" s="19"/>
      <c r="BQ642" s="19"/>
      <c r="BR642" s="19">
        <v>1</v>
      </c>
      <c r="BS642" s="19"/>
      <c r="BT642" s="19"/>
      <c r="BU642" s="19"/>
      <c r="BV642" s="19"/>
      <c r="BW642" s="19"/>
      <c r="BX642" s="19"/>
      <c r="BY642" s="19"/>
      <c r="BZ642" s="19"/>
      <c r="CA642" s="19"/>
      <c r="CB642" s="19"/>
      <c r="CC642" s="19"/>
      <c r="CD642" s="19"/>
      <c r="CE642" s="19"/>
      <c r="CF642" s="19"/>
      <c r="CG642" s="19"/>
      <c r="CH642" s="19"/>
      <c r="CI642" s="19"/>
      <c r="CJ642" s="19"/>
      <c r="CK642" s="19"/>
      <c r="CL642" s="19"/>
      <c r="CM642" s="19"/>
      <c r="CN642" s="19"/>
      <c r="CO642" s="19">
        <v>1</v>
      </c>
      <c r="CP642" s="19"/>
      <c r="CQ642" s="19"/>
      <c r="CR642" s="19"/>
      <c r="CS642" s="19"/>
      <c r="CT642" s="19"/>
      <c r="CU642" s="19"/>
      <c r="CV642" s="19"/>
      <c r="CW642" s="19"/>
      <c r="CX642" s="19"/>
      <c r="CY642" s="19"/>
      <c r="CZ642" s="19"/>
      <c r="DA642" s="19"/>
      <c r="DB642" s="19"/>
      <c r="DC642" s="19"/>
      <c r="DD642" s="19">
        <v>3</v>
      </c>
      <c r="DE642" s="19"/>
      <c r="DF642" s="19"/>
      <c r="DG642" s="19"/>
      <c r="DH642" s="19"/>
      <c r="DI642" s="19"/>
      <c r="DJ642" s="19"/>
      <c r="DK642" s="19"/>
      <c r="DL642" s="19"/>
      <c r="DM642" s="19"/>
      <c r="DN642" s="19"/>
      <c r="DO642" s="19"/>
      <c r="DP642" s="19"/>
      <c r="DQ642" s="19"/>
      <c r="DR642" s="19"/>
      <c r="DS642" s="19"/>
      <c r="DT642" s="23"/>
      <c r="DU642" s="19"/>
      <c r="DV642" s="19"/>
      <c r="DW642" s="23"/>
      <c r="DX642" s="18"/>
      <c r="DY642" s="18"/>
      <c r="DZ642" s="22"/>
      <c r="EA642" s="19"/>
      <c r="EB642" s="19"/>
      <c r="EC642" s="19"/>
      <c r="ED642" s="19"/>
      <c r="EE642" s="19"/>
      <c r="EF642" s="19"/>
      <c r="EG642" s="23"/>
      <c r="EH642" s="18"/>
      <c r="EI642" s="18"/>
      <c r="EJ642" s="18"/>
      <c r="EK642" s="18"/>
      <c r="EL642" s="18"/>
      <c r="EM642" s="18"/>
      <c r="EN642" s="22"/>
      <c r="EO642" s="18"/>
      <c r="EP642" s="18"/>
      <c r="EQ642" s="18"/>
      <c r="ER642" s="18"/>
      <c r="ES642" s="18"/>
      <c r="ET642" s="18"/>
      <c r="EU642" s="22"/>
      <c r="FC642">
        <v>0.7</v>
      </c>
      <c r="FD642">
        <v>1</v>
      </c>
      <c r="FI642" s="18"/>
      <c r="FJ642" s="18"/>
      <c r="FK642" s="18"/>
      <c r="FL642" s="18"/>
      <c r="FM642" s="18"/>
      <c r="FN642" s="18"/>
      <c r="FO642" s="18"/>
      <c r="FP642" s="18"/>
      <c r="FQ642" s="18"/>
      <c r="FR642" s="18"/>
      <c r="FS642" s="18"/>
      <c r="FT642" s="18"/>
      <c r="FU642" s="18"/>
      <c r="FV642" s="58"/>
      <c r="FW642" s="19"/>
      <c r="FX642" s="19"/>
      <c r="FY642" s="19"/>
      <c r="FZ642" s="19"/>
      <c r="GA642" s="19"/>
      <c r="GB642" s="19"/>
      <c r="GC642" s="19"/>
      <c r="GD642" s="19"/>
      <c r="GE642" s="19"/>
      <c r="GF642" s="19"/>
      <c r="GG642" s="19"/>
      <c r="GH642" s="19"/>
      <c r="GI642" s="19"/>
      <c r="GJ642" s="19"/>
      <c r="GK642" s="19"/>
      <c r="GL642" s="19"/>
      <c r="GM642" s="19"/>
      <c r="GN642" s="19"/>
      <c r="GO642" s="19"/>
      <c r="GP642" s="19"/>
      <c r="GQ642" s="19"/>
      <c r="GR642" s="19"/>
      <c r="GS642" s="19"/>
      <c r="GT642" s="19"/>
      <c r="GU642" s="19"/>
      <c r="GV642" s="19"/>
      <c r="GW642" s="19"/>
      <c r="GX642" s="19"/>
      <c r="GY642" s="19"/>
      <c r="GZ642" s="59"/>
      <c r="HA642" s="19"/>
      <c r="HB642" s="19"/>
      <c r="HC642" s="19"/>
      <c r="HD642" s="19"/>
      <c r="HE642" s="19"/>
      <c r="HF642" s="19"/>
      <c r="HG642" s="19"/>
      <c r="HH642" s="19"/>
      <c r="HI642" s="19"/>
      <c r="HJ642" s="19"/>
      <c r="HK642" s="19"/>
      <c r="HL642" s="19"/>
      <c r="HM642" s="19"/>
      <c r="HN642" s="19"/>
      <c r="HO642" s="19"/>
      <c r="HP642" s="19"/>
    </row>
    <row r="643" spans="2:224" ht="15.75" thickBot="1" x14ac:dyDescent="0.3">
      <c r="B643">
        <v>354</v>
      </c>
      <c r="C643">
        <v>689</v>
      </c>
      <c r="D643" s="62">
        <v>44042</v>
      </c>
      <c r="E643" t="s">
        <v>454</v>
      </c>
      <c r="F643">
        <v>31999999999</v>
      </c>
      <c r="G643">
        <v>0</v>
      </c>
      <c r="H643">
        <v>0</v>
      </c>
      <c r="I643" t="s">
        <v>455</v>
      </c>
      <c r="J643" t="s">
        <v>20</v>
      </c>
      <c r="K643" t="s">
        <v>456</v>
      </c>
      <c r="L643" t="s">
        <v>455</v>
      </c>
      <c r="M643" t="s">
        <v>2378</v>
      </c>
      <c r="N643" t="s">
        <v>35</v>
      </c>
      <c r="O643" t="s">
        <v>2382</v>
      </c>
      <c r="P643" t="s">
        <v>2382</v>
      </c>
      <c r="R643">
        <v>47.79</v>
      </c>
      <c r="S643">
        <v>7.99</v>
      </c>
      <c r="T643" t="s">
        <v>35</v>
      </c>
      <c r="Y643" s="18"/>
      <c r="Z643" s="18"/>
      <c r="AA643" s="18"/>
      <c r="AB643" s="18"/>
      <c r="AC643" s="18"/>
      <c r="AD643" s="18">
        <v>1</v>
      </c>
      <c r="AE643" s="18"/>
      <c r="AF643" s="18"/>
      <c r="AG643" s="18"/>
      <c r="AH643">
        <v>0</v>
      </c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>
        <v>0</v>
      </c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  <c r="BM643" s="19"/>
      <c r="BN643" s="19"/>
      <c r="BO643" s="19"/>
      <c r="BP643" s="19"/>
      <c r="BQ643" s="19"/>
      <c r="BR643" s="19">
        <v>2</v>
      </c>
      <c r="BS643" s="19"/>
      <c r="BT643" s="19"/>
      <c r="BU643" s="19"/>
      <c r="BV643" s="19"/>
      <c r="BW643" s="19"/>
      <c r="BX643" s="19"/>
      <c r="BY643" s="19"/>
      <c r="BZ643" s="19"/>
      <c r="CA643" s="19"/>
      <c r="CB643" s="19"/>
      <c r="CC643" s="19"/>
      <c r="CD643" s="19"/>
      <c r="CE643" s="19"/>
      <c r="CF643" s="19"/>
      <c r="CG643" s="19"/>
      <c r="CH643" s="19"/>
      <c r="CI643" s="19"/>
      <c r="CJ643" s="19"/>
      <c r="CK643" s="19"/>
      <c r="CL643" s="19"/>
      <c r="CM643" s="19"/>
      <c r="CN643" s="19"/>
      <c r="CO643" s="19"/>
      <c r="CP643" s="19"/>
      <c r="CQ643" s="19"/>
      <c r="CR643" s="19"/>
      <c r="CS643" s="19"/>
      <c r="CT643" s="19"/>
      <c r="CU643" s="19"/>
      <c r="CV643" s="19"/>
      <c r="CW643" s="19"/>
      <c r="CX643" s="19"/>
      <c r="CY643" s="19"/>
      <c r="CZ643" s="19"/>
      <c r="DA643" s="19"/>
      <c r="DB643" s="19"/>
      <c r="DC643" s="19"/>
      <c r="DD643" s="19"/>
      <c r="DE643" s="19"/>
      <c r="DF643" s="19"/>
      <c r="DG643" s="19"/>
      <c r="DH643" s="19"/>
      <c r="DI643" s="19"/>
      <c r="DJ643" s="19"/>
      <c r="DK643" s="19"/>
      <c r="DL643" s="19"/>
      <c r="DM643" s="19"/>
      <c r="DN643" s="19"/>
      <c r="DO643" s="19"/>
      <c r="DP643" s="19"/>
      <c r="DQ643" s="19"/>
      <c r="DR643" s="19"/>
      <c r="DS643" s="19"/>
      <c r="DT643" s="23"/>
      <c r="DU643" s="19"/>
      <c r="DV643" s="19"/>
      <c r="DW643" s="23"/>
      <c r="DX643" s="18"/>
      <c r="DY643" s="18"/>
      <c r="DZ643" s="22"/>
      <c r="EA643" s="19"/>
      <c r="EB643" s="19"/>
      <c r="EC643" s="19"/>
      <c r="ED643" s="19"/>
      <c r="EE643" s="19"/>
      <c r="EF643" s="19"/>
      <c r="EG643" s="23"/>
      <c r="EH643" s="18"/>
      <c r="EI643" s="18"/>
      <c r="EJ643" s="18"/>
      <c r="EK643" s="18"/>
      <c r="EL643" s="18"/>
      <c r="EM643" s="18"/>
      <c r="EN643" s="22"/>
      <c r="EO643" s="18"/>
      <c r="EP643" s="18"/>
      <c r="EQ643" s="18"/>
      <c r="ER643" s="18"/>
      <c r="ES643" s="18"/>
      <c r="ET643" s="18"/>
      <c r="EU643" s="22"/>
      <c r="FI643" s="18"/>
      <c r="FJ643" s="18"/>
      <c r="FK643" s="18"/>
      <c r="FL643" s="18"/>
      <c r="FM643" s="18"/>
      <c r="FN643" s="18"/>
      <c r="FO643" s="18"/>
      <c r="FP643" s="18"/>
      <c r="FQ643" s="18"/>
      <c r="FR643" s="18"/>
      <c r="FS643" s="18"/>
      <c r="FT643" s="18"/>
      <c r="FU643" s="18"/>
      <c r="FV643" s="58"/>
      <c r="FW643" s="19"/>
      <c r="FX643" s="19"/>
      <c r="FY643" s="19"/>
      <c r="FZ643" s="19"/>
      <c r="GA643" s="19"/>
      <c r="GB643" s="19"/>
      <c r="GC643" s="19"/>
      <c r="GD643" s="19"/>
      <c r="GE643" s="19"/>
      <c r="GF643" s="19"/>
      <c r="GG643" s="19"/>
      <c r="GH643" s="19"/>
      <c r="GI643" s="19"/>
      <c r="GJ643" s="19"/>
      <c r="GK643" s="19"/>
      <c r="GL643" s="19"/>
      <c r="GM643" s="19"/>
      <c r="GN643" s="19"/>
      <c r="GO643" s="19"/>
      <c r="GP643" s="19"/>
      <c r="GQ643" s="19"/>
      <c r="GR643" s="19"/>
      <c r="GS643" s="19"/>
      <c r="GT643" s="19"/>
      <c r="GU643" s="19"/>
      <c r="GV643" s="19"/>
      <c r="GW643" s="19"/>
      <c r="GX643" s="19"/>
      <c r="GY643" s="19"/>
      <c r="GZ643" s="59"/>
      <c r="HA643" s="19"/>
      <c r="HB643" s="19"/>
      <c r="HC643" s="19"/>
      <c r="HD643" s="19"/>
      <c r="HE643" s="19"/>
      <c r="HF643" s="19"/>
      <c r="HG643" s="19"/>
      <c r="HH643" s="19"/>
      <c r="HI643" s="19"/>
      <c r="HJ643" s="19"/>
      <c r="HK643" s="19"/>
      <c r="HL643" s="19"/>
      <c r="HM643" s="19"/>
      <c r="HN643" s="19"/>
      <c r="HO643" s="19"/>
      <c r="HP643" s="19"/>
    </row>
    <row r="644" spans="2:224" ht="15.75" customHeight="1" thickBot="1" x14ac:dyDescent="0.3">
      <c r="B644">
        <v>350</v>
      </c>
      <c r="C644">
        <v>534</v>
      </c>
      <c r="D644" s="62">
        <v>44042</v>
      </c>
      <c r="E644" t="s">
        <v>855</v>
      </c>
      <c r="F644" t="s">
        <v>856</v>
      </c>
      <c r="G644">
        <v>0</v>
      </c>
      <c r="H644">
        <v>0</v>
      </c>
      <c r="I644" t="s">
        <v>857</v>
      </c>
      <c r="J644" t="s">
        <v>20</v>
      </c>
      <c r="K644" t="s">
        <v>104</v>
      </c>
      <c r="L644" t="s">
        <v>857</v>
      </c>
      <c r="M644" t="s">
        <v>2378</v>
      </c>
      <c r="N644" t="s">
        <v>35</v>
      </c>
      <c r="O644" t="s">
        <v>2381</v>
      </c>
      <c r="P644" t="s">
        <v>2431</v>
      </c>
      <c r="R644">
        <v>226.99</v>
      </c>
      <c r="S644">
        <v>7.99</v>
      </c>
      <c r="T644" t="s">
        <v>35</v>
      </c>
      <c r="Y644" s="18"/>
      <c r="Z644" s="18"/>
      <c r="AA644" s="18"/>
      <c r="AB644" s="18"/>
      <c r="AC644" s="18"/>
      <c r="AD644" s="18"/>
      <c r="AE644" s="18"/>
      <c r="AF644" s="18">
        <v>3</v>
      </c>
      <c r="AG644" s="18"/>
      <c r="AH644">
        <v>0</v>
      </c>
      <c r="AI644" s="18"/>
      <c r="AJ644" s="18"/>
      <c r="AK644" s="18"/>
      <c r="AL644" s="18"/>
      <c r="AM644" s="18">
        <v>1</v>
      </c>
      <c r="AN644" s="18"/>
      <c r="AO644" s="18">
        <v>0.5</v>
      </c>
      <c r="AP644" s="18"/>
      <c r="AQ644" s="18">
        <v>1</v>
      </c>
      <c r="AR644" s="18"/>
      <c r="AS644" s="18"/>
      <c r="AT644" s="18"/>
      <c r="AU644">
        <v>0</v>
      </c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  <c r="BM644" s="19"/>
      <c r="BN644" s="19"/>
      <c r="BO644" s="19"/>
      <c r="BP644" s="19"/>
      <c r="BQ644" s="19"/>
      <c r="BR644" s="19"/>
      <c r="BS644" s="19"/>
      <c r="BT644" s="19">
        <v>3</v>
      </c>
      <c r="BU644" s="19"/>
      <c r="BV644" s="19"/>
      <c r="BW644" s="19"/>
      <c r="BX644" s="19"/>
      <c r="BY644" s="19"/>
      <c r="BZ644" s="19"/>
      <c r="CA644" s="19">
        <v>2</v>
      </c>
      <c r="CB644" s="19"/>
      <c r="CC644" s="19">
        <v>1</v>
      </c>
      <c r="CD644" s="19"/>
      <c r="CE644" s="19">
        <v>2</v>
      </c>
      <c r="CF644" s="19"/>
      <c r="CG644" s="19"/>
      <c r="CH644" s="19"/>
      <c r="CI644" s="19"/>
      <c r="CJ644" s="19"/>
      <c r="CK644" s="19"/>
      <c r="CL644" s="19"/>
      <c r="CM644" s="19"/>
      <c r="CN644" s="19"/>
      <c r="CO644" s="19"/>
      <c r="CP644" s="19"/>
      <c r="CQ644" s="19"/>
      <c r="CR644" s="19"/>
      <c r="CS644" s="19"/>
      <c r="CT644" s="19"/>
      <c r="CU644" s="19"/>
      <c r="CV644" s="19"/>
      <c r="CW644" s="19"/>
      <c r="CX644" s="19"/>
      <c r="CY644" s="19"/>
      <c r="CZ644" s="19"/>
      <c r="DA644" s="19"/>
      <c r="DB644" s="19"/>
      <c r="DC644" s="19"/>
      <c r="DD644" s="19"/>
      <c r="DE644" s="19"/>
      <c r="DF644" s="19"/>
      <c r="DG644" s="19"/>
      <c r="DH644" s="19"/>
      <c r="DI644" s="19"/>
      <c r="DJ644" s="19"/>
      <c r="DK644" s="19"/>
      <c r="DL644" s="19"/>
      <c r="DM644" s="19"/>
      <c r="DN644" s="19"/>
      <c r="DO644" s="19"/>
      <c r="DP644" s="19"/>
      <c r="DQ644" s="19"/>
      <c r="DR644" s="19"/>
      <c r="DS644" s="19"/>
      <c r="DT644" s="23"/>
      <c r="DU644" s="19"/>
      <c r="DV644" s="19"/>
      <c r="DW644" s="23"/>
      <c r="DX644" s="18"/>
      <c r="DY644" s="18"/>
      <c r="DZ644" s="22"/>
      <c r="EA644" s="19"/>
      <c r="EB644" s="19"/>
      <c r="EC644" s="19"/>
      <c r="ED644" s="19"/>
      <c r="EE644" s="19"/>
      <c r="EF644" s="19"/>
      <c r="EG644" s="23"/>
      <c r="EH644" s="18"/>
      <c r="EI644" s="18"/>
      <c r="EJ644" s="18"/>
      <c r="EK644" s="18"/>
      <c r="EL644" s="18"/>
      <c r="EM644" s="18"/>
      <c r="EN644" s="22"/>
      <c r="EO644" s="18"/>
      <c r="EP644" s="18"/>
      <c r="EQ644" s="18"/>
      <c r="ER644" s="18"/>
      <c r="ES644" s="18"/>
      <c r="ET644" s="18"/>
      <c r="EU644" s="22"/>
      <c r="FI644" s="18"/>
      <c r="FJ644" s="18"/>
      <c r="FK644" s="18"/>
      <c r="FL644" s="18"/>
      <c r="FM644" s="18"/>
      <c r="FN644" s="18"/>
      <c r="FO644" s="18"/>
      <c r="FP644" s="18"/>
      <c r="FQ644" s="18"/>
      <c r="FR644" s="18"/>
      <c r="FS644" s="18"/>
      <c r="FT644" s="18"/>
      <c r="FU644" s="18"/>
      <c r="FV644" s="58"/>
      <c r="FW644" s="19"/>
      <c r="FX644" s="19"/>
      <c r="FY644" s="19"/>
      <c r="FZ644" s="19"/>
      <c r="GA644" s="19"/>
      <c r="GB644" s="19"/>
      <c r="GC644" s="19"/>
      <c r="GD644" s="19"/>
      <c r="GE644" s="19"/>
      <c r="GF644" s="19"/>
      <c r="GG644" s="19"/>
      <c r="GH644" s="19"/>
      <c r="GI644" s="19"/>
      <c r="GJ644" s="19"/>
      <c r="GK644" s="19"/>
      <c r="GL644" s="19"/>
      <c r="GM644" s="19"/>
      <c r="GN644" s="19"/>
      <c r="GO644" s="19"/>
      <c r="GP644" s="19"/>
      <c r="GQ644" s="19"/>
      <c r="GR644" s="19"/>
      <c r="GS644" s="19"/>
      <c r="GT644" s="19"/>
      <c r="GU644" s="19"/>
      <c r="GV644" s="19"/>
      <c r="GW644" s="19"/>
      <c r="GX644" s="19"/>
      <c r="GY644" s="19"/>
      <c r="GZ644" s="59"/>
      <c r="HA644" s="19"/>
      <c r="HB644" s="19"/>
      <c r="HC644" s="19"/>
      <c r="HD644" s="19"/>
      <c r="HE644" s="19"/>
      <c r="HF644" s="19"/>
      <c r="HG644" s="19"/>
      <c r="HH644" s="19"/>
      <c r="HI644" s="19"/>
      <c r="HJ644" s="19"/>
      <c r="HK644" s="19"/>
      <c r="HL644" s="19"/>
      <c r="HM644" s="19"/>
      <c r="HN644" s="19"/>
      <c r="HO644" s="19"/>
      <c r="HP644" s="19"/>
    </row>
    <row r="645" spans="2:224" ht="15.75" customHeight="1" thickBot="1" x14ac:dyDescent="0.3">
      <c r="B645">
        <v>333</v>
      </c>
      <c r="C645">
        <v>683</v>
      </c>
      <c r="D645" s="62">
        <v>44038</v>
      </c>
      <c r="E645" t="s">
        <v>470</v>
      </c>
      <c r="F645">
        <v>31999999999</v>
      </c>
      <c r="G645">
        <v>0</v>
      </c>
      <c r="H645">
        <v>0</v>
      </c>
      <c r="I645" t="s">
        <v>471</v>
      </c>
      <c r="J645" t="s">
        <v>20</v>
      </c>
      <c r="K645" t="s">
        <v>472</v>
      </c>
      <c r="L645" t="s">
        <v>471</v>
      </c>
      <c r="M645" t="s">
        <v>2378</v>
      </c>
      <c r="N645" t="s">
        <v>35</v>
      </c>
      <c r="O645" t="s">
        <v>2382</v>
      </c>
      <c r="P645" t="s">
        <v>2382</v>
      </c>
      <c r="R645">
        <v>57.79</v>
      </c>
      <c r="S645">
        <v>7.99</v>
      </c>
      <c r="T645" t="s">
        <v>35</v>
      </c>
      <c r="Y645" s="18"/>
      <c r="Z645" s="18"/>
      <c r="AA645" s="18"/>
      <c r="AB645" s="18"/>
      <c r="AC645" s="18"/>
      <c r="AD645" s="18"/>
      <c r="AE645" s="18"/>
      <c r="AF645" s="18"/>
      <c r="AG645" s="18"/>
      <c r="AH645">
        <v>2</v>
      </c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>
        <v>0</v>
      </c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>
        <v>2</v>
      </c>
      <c r="BW645" s="19"/>
      <c r="BX645" s="19"/>
      <c r="BY645" s="19"/>
      <c r="BZ645" s="19"/>
      <c r="CA645" s="19"/>
      <c r="CB645" s="19"/>
      <c r="CC645" s="19"/>
      <c r="CD645" s="19"/>
      <c r="CE645" s="19"/>
      <c r="CF645" s="19"/>
      <c r="CG645" s="19"/>
      <c r="CH645" s="19"/>
      <c r="CI645" s="19"/>
      <c r="CJ645" s="19"/>
      <c r="CK645" s="19"/>
      <c r="CL645" s="19"/>
      <c r="CM645" s="19"/>
      <c r="CN645" s="19"/>
      <c r="CO645" s="19"/>
      <c r="CP645" s="19"/>
      <c r="CQ645" s="19"/>
      <c r="CR645" s="19"/>
      <c r="CS645" s="19"/>
      <c r="CT645" s="19"/>
      <c r="CU645" s="19"/>
      <c r="CV645" s="19"/>
      <c r="CW645" s="19"/>
      <c r="CX645" s="19"/>
      <c r="CY645" s="19"/>
      <c r="CZ645" s="19"/>
      <c r="DA645" s="19"/>
      <c r="DB645" s="19"/>
      <c r="DC645" s="19"/>
      <c r="DD645" s="19"/>
      <c r="DE645" s="19"/>
      <c r="DF645" s="19"/>
      <c r="DG645" s="19"/>
      <c r="DH645" s="19"/>
      <c r="DI645" s="19"/>
      <c r="DJ645" s="19"/>
      <c r="DK645" s="19"/>
      <c r="DL645" s="19"/>
      <c r="DM645" s="19"/>
      <c r="DN645" s="19"/>
      <c r="DO645" s="19"/>
      <c r="DP645" s="19"/>
      <c r="DQ645" s="19"/>
      <c r="DR645" s="19"/>
      <c r="DS645" s="19"/>
      <c r="DT645" s="23"/>
      <c r="DU645" s="19"/>
      <c r="DV645" s="19"/>
      <c r="DW645" s="23"/>
      <c r="DX645" s="18"/>
      <c r="DY645" s="18"/>
      <c r="DZ645" s="22"/>
      <c r="EA645" s="19"/>
      <c r="EB645" s="19"/>
      <c r="EC645" s="19"/>
      <c r="ED645" s="19"/>
      <c r="EE645" s="19"/>
      <c r="EF645" s="19"/>
      <c r="EG645" s="23"/>
      <c r="EH645" s="18"/>
      <c r="EI645" s="18"/>
      <c r="EJ645" s="18"/>
      <c r="EK645" s="18"/>
      <c r="EL645" s="18"/>
      <c r="EM645" s="18"/>
      <c r="EN645" s="22"/>
      <c r="EO645" s="18"/>
      <c r="EP645" s="18"/>
      <c r="EQ645" s="18"/>
      <c r="ER645" s="18"/>
      <c r="ES645" s="18"/>
      <c r="ET645" s="18"/>
      <c r="EU645" s="22"/>
      <c r="FI645" s="18"/>
      <c r="FJ645" s="18"/>
      <c r="FK645" s="18"/>
      <c r="FL645" s="18"/>
      <c r="FM645" s="18"/>
      <c r="FN645" s="18"/>
      <c r="FO645" s="18"/>
      <c r="FP645" s="18"/>
      <c r="FQ645" s="18"/>
      <c r="FR645" s="18"/>
      <c r="FS645" s="18"/>
      <c r="FT645" s="18"/>
      <c r="FU645" s="18"/>
      <c r="FV645" s="58"/>
      <c r="FW645" s="19"/>
      <c r="FX645" s="19"/>
      <c r="FY645" s="19"/>
      <c r="FZ645" s="19"/>
      <c r="GA645" s="19"/>
      <c r="GB645" s="19"/>
      <c r="GC645" s="19"/>
      <c r="GD645" s="19"/>
      <c r="GE645" s="19"/>
      <c r="GF645" s="19"/>
      <c r="GG645" s="19"/>
      <c r="GH645" s="19"/>
      <c r="GI645" s="19"/>
      <c r="GJ645" s="19"/>
      <c r="GK645" s="19"/>
      <c r="GL645" s="19"/>
      <c r="GM645" s="19"/>
      <c r="GN645" s="19"/>
      <c r="GO645" s="19"/>
      <c r="GP645" s="19"/>
      <c r="GQ645" s="19"/>
      <c r="GR645" s="19"/>
      <c r="GS645" s="19"/>
      <c r="GT645" s="19"/>
      <c r="GU645" s="19"/>
      <c r="GV645" s="19"/>
      <c r="GW645" s="19"/>
      <c r="GX645" s="19"/>
      <c r="GY645" s="19"/>
      <c r="GZ645" s="59"/>
      <c r="HA645" s="19"/>
      <c r="HB645" s="19"/>
      <c r="HC645" s="19"/>
      <c r="HD645" s="19"/>
      <c r="HE645" s="19"/>
      <c r="HF645" s="19"/>
      <c r="HG645" s="19"/>
      <c r="HH645" s="19"/>
      <c r="HI645" s="19"/>
      <c r="HJ645" s="19"/>
      <c r="HK645" s="19"/>
      <c r="HL645" s="19"/>
      <c r="HM645" s="19"/>
      <c r="HN645" s="19"/>
      <c r="HO645" s="19"/>
      <c r="HP645" s="19"/>
    </row>
    <row r="646" spans="2:224" ht="15.75" customHeight="1" thickBot="1" x14ac:dyDescent="0.3">
      <c r="B646">
        <v>298</v>
      </c>
      <c r="C646">
        <v>669</v>
      </c>
      <c r="D646" s="43">
        <v>44033</v>
      </c>
      <c r="E646" t="s">
        <v>510</v>
      </c>
      <c r="F646">
        <v>31999999999</v>
      </c>
      <c r="G646">
        <v>0</v>
      </c>
      <c r="H646">
        <v>0</v>
      </c>
      <c r="I646" t="s">
        <v>511</v>
      </c>
      <c r="J646" t="s">
        <v>26</v>
      </c>
      <c r="K646" t="s">
        <v>512</v>
      </c>
      <c r="L646" t="s">
        <v>511</v>
      </c>
      <c r="M646" t="s">
        <v>2378</v>
      </c>
      <c r="N646" t="s">
        <v>35</v>
      </c>
      <c r="O646" t="s">
        <v>2381</v>
      </c>
      <c r="P646" t="s">
        <v>2431</v>
      </c>
      <c r="R646">
        <v>128.59</v>
      </c>
      <c r="S646">
        <v>7.99</v>
      </c>
      <c r="T646" t="s">
        <v>35</v>
      </c>
      <c r="Y646" s="67"/>
      <c r="Z646" s="67"/>
      <c r="AA646" s="67"/>
      <c r="AB646" s="67"/>
      <c r="AC646" s="67"/>
      <c r="AD646" s="67">
        <v>0.5</v>
      </c>
      <c r="AE646" s="67"/>
      <c r="AF646" s="67"/>
      <c r="AG646" s="67"/>
      <c r="AH646">
        <v>0</v>
      </c>
      <c r="AI646" s="67"/>
      <c r="AJ646" s="67"/>
      <c r="AK646" s="67"/>
      <c r="AL646" s="67"/>
      <c r="AM646" s="67"/>
      <c r="AN646" s="67"/>
      <c r="AO646" s="67"/>
      <c r="AP646" s="67"/>
      <c r="AQ646" s="67"/>
      <c r="AR646" s="67"/>
      <c r="AS646" s="67"/>
      <c r="AT646" s="67">
        <v>1</v>
      </c>
      <c r="AU646">
        <v>0</v>
      </c>
      <c r="AV646" s="67"/>
      <c r="AW646" s="67"/>
      <c r="AX646" s="67">
        <v>0.69199999999999995</v>
      </c>
      <c r="AY646" s="67"/>
      <c r="AZ646" s="67"/>
      <c r="BA646" s="67"/>
      <c r="BB646" s="67"/>
      <c r="BC646" s="67"/>
      <c r="BD646" s="67"/>
      <c r="BE646" s="67"/>
      <c r="BF646" s="67"/>
      <c r="BG646" s="67"/>
      <c r="BH646" s="67"/>
      <c r="BI646" s="67"/>
      <c r="BJ646" s="67"/>
      <c r="BK646" s="67"/>
      <c r="BL646" s="67"/>
      <c r="BM646" s="68"/>
      <c r="BN646" s="68"/>
      <c r="BO646" s="68"/>
      <c r="BP646" s="68"/>
      <c r="BQ646" s="68"/>
      <c r="BR646" s="68">
        <v>1</v>
      </c>
      <c r="BS646" s="68"/>
      <c r="BT646" s="68"/>
      <c r="BU646" s="68"/>
      <c r="BV646" s="68"/>
      <c r="BW646" s="68"/>
      <c r="BX646" s="68"/>
      <c r="BY646" s="68"/>
      <c r="BZ646" s="68"/>
      <c r="CA646" s="68"/>
      <c r="CB646" s="68"/>
      <c r="CC646" s="68"/>
      <c r="CD646" s="68"/>
      <c r="CE646" s="68"/>
      <c r="CF646" s="68"/>
      <c r="CG646" s="68"/>
      <c r="CH646" s="68">
        <v>2</v>
      </c>
      <c r="CI646" s="68"/>
      <c r="CJ646" s="68"/>
      <c r="CK646" s="68"/>
      <c r="CL646" s="68">
        <v>1</v>
      </c>
      <c r="CM646" s="68"/>
      <c r="CN646" s="68"/>
      <c r="CO646" s="68"/>
      <c r="CP646" s="68"/>
      <c r="CQ646" s="68"/>
      <c r="CR646" s="68"/>
      <c r="CS646" s="68"/>
      <c r="CT646" s="68"/>
      <c r="CU646" s="68"/>
      <c r="CV646" s="68"/>
      <c r="CW646" s="68"/>
      <c r="CX646" s="68"/>
      <c r="CY646" s="68"/>
      <c r="CZ646" s="68"/>
      <c r="DA646" s="68"/>
      <c r="DB646" s="68"/>
      <c r="DC646" s="68"/>
      <c r="DD646" s="68"/>
      <c r="DE646" s="68"/>
      <c r="DF646" s="68"/>
      <c r="DG646" s="68"/>
      <c r="DH646" s="68"/>
      <c r="DI646" s="68"/>
      <c r="DJ646" s="68"/>
      <c r="DK646" s="68"/>
      <c r="DL646" s="68"/>
      <c r="DM646" s="68"/>
      <c r="DN646" s="68"/>
      <c r="DO646" s="68"/>
      <c r="DP646" s="68"/>
      <c r="DQ646" s="68"/>
      <c r="DR646" s="68"/>
      <c r="DS646" s="68"/>
      <c r="DT646" s="69"/>
      <c r="DU646" s="68"/>
      <c r="DV646" s="68"/>
      <c r="DW646" s="69"/>
      <c r="DX646" s="67"/>
      <c r="DY646" s="67"/>
      <c r="DZ646" s="70"/>
      <c r="EA646" s="68"/>
      <c r="EB646" s="68"/>
      <c r="EC646" s="68"/>
      <c r="ED646" s="68"/>
      <c r="EE646" s="68"/>
      <c r="EF646" s="68"/>
      <c r="EG646" s="69"/>
      <c r="EH646" s="67"/>
      <c r="EI646" s="67"/>
      <c r="EJ646" s="67"/>
      <c r="EK646" s="67"/>
      <c r="EL646" s="67"/>
      <c r="EM646" s="67"/>
      <c r="EN646" s="70"/>
      <c r="EO646" s="67"/>
      <c r="EP646" s="67"/>
      <c r="EQ646" s="67"/>
      <c r="ER646" s="67"/>
      <c r="ES646" s="67"/>
      <c r="ET646" s="67"/>
      <c r="EU646" s="70"/>
      <c r="FI646" s="67"/>
      <c r="FJ646" s="67"/>
      <c r="FK646" s="67"/>
      <c r="FL646" s="67"/>
      <c r="FM646" s="67"/>
      <c r="FN646" s="67"/>
      <c r="FO646" s="67"/>
      <c r="FP646" s="67"/>
      <c r="FQ646" s="67"/>
      <c r="FR646" s="67"/>
      <c r="FS646" s="67"/>
      <c r="FT646" s="67"/>
      <c r="FU646" s="67"/>
      <c r="FV646" s="8"/>
      <c r="FW646" s="68"/>
      <c r="FX646" s="68"/>
      <c r="FY646" s="68"/>
      <c r="FZ646" s="68"/>
      <c r="GA646" s="68"/>
      <c r="GB646" s="68"/>
      <c r="GC646" s="68"/>
      <c r="GD646" s="68"/>
      <c r="GE646" s="68"/>
      <c r="GF646" s="68"/>
      <c r="GG646" s="68"/>
      <c r="GH646" s="68"/>
      <c r="GI646" s="68"/>
      <c r="GJ646" s="68"/>
      <c r="GK646" s="68"/>
      <c r="GL646" s="68"/>
      <c r="GM646" s="68"/>
      <c r="GN646" s="68"/>
      <c r="GO646" s="68"/>
      <c r="GP646" s="68"/>
      <c r="GQ646" s="68"/>
      <c r="GR646" s="68"/>
      <c r="GS646" s="68"/>
      <c r="GT646" s="68"/>
      <c r="GU646" s="68"/>
      <c r="GV646" s="68"/>
      <c r="GW646" s="68"/>
      <c r="GX646" s="68"/>
      <c r="GY646" s="68"/>
      <c r="GZ646" s="9"/>
      <c r="HA646" s="68"/>
      <c r="HB646" s="68"/>
      <c r="HC646" s="68"/>
      <c r="HD646" s="68"/>
      <c r="HE646" s="68"/>
      <c r="HF646" s="68"/>
      <c r="HG646" s="68"/>
      <c r="HH646" s="68"/>
      <c r="HI646" s="68"/>
      <c r="HJ646" s="68"/>
      <c r="HK646" s="68"/>
      <c r="HL646" s="68"/>
      <c r="HM646" s="68"/>
      <c r="HN646" s="68"/>
      <c r="HO646" s="68"/>
      <c r="HP646" s="68"/>
    </row>
    <row r="647" spans="2:224" ht="15.75" customHeight="1" thickBot="1" x14ac:dyDescent="0.3">
      <c r="B647">
        <v>297</v>
      </c>
      <c r="C647">
        <v>668</v>
      </c>
      <c r="D647" s="43">
        <v>44033</v>
      </c>
      <c r="E647" t="s">
        <v>513</v>
      </c>
      <c r="F647">
        <v>31999999999</v>
      </c>
      <c r="G647">
        <v>0</v>
      </c>
      <c r="H647">
        <v>0</v>
      </c>
      <c r="I647" t="s">
        <v>514</v>
      </c>
      <c r="J647" t="s">
        <v>20</v>
      </c>
      <c r="K647" t="s">
        <v>90</v>
      </c>
      <c r="L647" t="s">
        <v>514</v>
      </c>
      <c r="M647" t="s">
        <v>2378</v>
      </c>
      <c r="N647" t="s">
        <v>35</v>
      </c>
      <c r="O647" t="s">
        <v>2381</v>
      </c>
      <c r="P647" t="s">
        <v>2649</v>
      </c>
      <c r="R647">
        <v>137.88999999999999</v>
      </c>
      <c r="S647">
        <v>7.99</v>
      </c>
      <c r="T647" t="s">
        <v>35</v>
      </c>
      <c r="Y647" s="67"/>
      <c r="Z647" s="67"/>
      <c r="AA647" s="67"/>
      <c r="AB647" s="67"/>
      <c r="AC647" s="67"/>
      <c r="AD647" s="67"/>
      <c r="AE647" s="67"/>
      <c r="AF647" s="67"/>
      <c r="AG647" s="67">
        <v>1</v>
      </c>
      <c r="AH647">
        <v>0</v>
      </c>
      <c r="AI647" s="67"/>
      <c r="AJ647" s="67"/>
      <c r="AK647" s="67"/>
      <c r="AL647" s="67"/>
      <c r="AM647" s="67"/>
      <c r="AN647" s="67"/>
      <c r="AO647" s="67"/>
      <c r="AP647" s="67">
        <v>1.32</v>
      </c>
      <c r="AQ647" s="67"/>
      <c r="AR647" s="67"/>
      <c r="AS647" s="67"/>
      <c r="AT647" s="67">
        <v>0.5</v>
      </c>
      <c r="AU647">
        <v>0</v>
      </c>
      <c r="AV647" s="67"/>
      <c r="AW647" s="67"/>
      <c r="AX647" s="67"/>
      <c r="AY647" s="67"/>
      <c r="AZ647" s="67"/>
      <c r="BA647" s="67"/>
      <c r="BB647" s="67"/>
      <c r="BC647" s="67"/>
      <c r="BD647" s="67"/>
      <c r="BE647" s="67"/>
      <c r="BF647" s="67"/>
      <c r="BG647" s="67"/>
      <c r="BH647" s="67"/>
      <c r="BI647" s="67"/>
      <c r="BJ647" s="67"/>
      <c r="BK647" s="67"/>
      <c r="BL647" s="67"/>
      <c r="BM647" s="68"/>
      <c r="BN647" s="68"/>
      <c r="BO647" s="68"/>
      <c r="BP647" s="68"/>
      <c r="BQ647" s="68"/>
      <c r="BR647" s="68"/>
      <c r="BS647" s="68"/>
      <c r="BT647" s="68"/>
      <c r="BU647" s="68">
        <v>1</v>
      </c>
      <c r="BV647" s="68"/>
      <c r="BW647" s="68"/>
      <c r="BX647" s="68"/>
      <c r="BY647" s="68"/>
      <c r="BZ647" s="68"/>
      <c r="CA647" s="68"/>
      <c r="CB647" s="68"/>
      <c r="CC647" s="68"/>
      <c r="CD647" s="68">
        <v>1</v>
      </c>
      <c r="CE647" s="68"/>
      <c r="CF647" s="68"/>
      <c r="CG647" s="68"/>
      <c r="CH647" s="68">
        <v>1</v>
      </c>
      <c r="CI647" s="68"/>
      <c r="CJ647" s="68"/>
      <c r="CK647" s="68"/>
      <c r="CL647" s="68"/>
      <c r="CM647" s="68"/>
      <c r="CN647" s="68"/>
      <c r="CO647" s="68"/>
      <c r="CP647" s="68"/>
      <c r="CQ647" s="68"/>
      <c r="CR647" s="68"/>
      <c r="CS647" s="68"/>
      <c r="CT647" s="68"/>
      <c r="CU647" s="68"/>
      <c r="CV647" s="68"/>
      <c r="CW647" s="68"/>
      <c r="CX647" s="68"/>
      <c r="CY647" s="68"/>
      <c r="CZ647" s="68"/>
      <c r="DA647" s="68"/>
      <c r="DB647" s="68"/>
      <c r="DC647" s="68"/>
      <c r="DD647" s="68"/>
      <c r="DE647" s="68"/>
      <c r="DF647" s="68"/>
      <c r="DG647" s="68"/>
      <c r="DH647" s="68"/>
      <c r="DI647" s="68"/>
      <c r="DJ647" s="68"/>
      <c r="DK647" s="68"/>
      <c r="DL647" s="68"/>
      <c r="DM647" s="68"/>
      <c r="DN647" s="68"/>
      <c r="DO647" s="68"/>
      <c r="DP647" s="68"/>
      <c r="DQ647" s="68"/>
      <c r="DR647" s="68"/>
      <c r="DS647" s="68"/>
      <c r="DT647" s="69"/>
      <c r="DU647" s="68"/>
      <c r="DV647" s="68"/>
      <c r="DW647" s="69"/>
      <c r="DX647" s="67"/>
      <c r="DY647" s="67"/>
      <c r="DZ647" s="70"/>
      <c r="EA647" s="68"/>
      <c r="EB647" s="68"/>
      <c r="EC647" s="68"/>
      <c r="ED647" s="68"/>
      <c r="EE647" s="68"/>
      <c r="EF647" s="68"/>
      <c r="EG647" s="69"/>
      <c r="EH647" s="67"/>
      <c r="EI647" s="67"/>
      <c r="EJ647" s="67"/>
      <c r="EK647" s="67"/>
      <c r="EL647" s="67"/>
      <c r="EM647" s="67"/>
      <c r="EN647" s="70"/>
      <c r="EO647" s="67"/>
      <c r="EP647" s="67"/>
      <c r="EQ647" s="67"/>
      <c r="ER647" s="67"/>
      <c r="ES647" s="67"/>
      <c r="ET647" s="67"/>
      <c r="EU647" s="70"/>
      <c r="EZ647">
        <v>0.5</v>
      </c>
      <c r="FA647">
        <v>1</v>
      </c>
      <c r="FI647" s="67"/>
      <c r="FJ647" s="67"/>
      <c r="FK647" s="67"/>
      <c r="FL647" s="67"/>
      <c r="FM647" s="67"/>
      <c r="FN647" s="67"/>
      <c r="FO647" s="67"/>
      <c r="FP647" s="67"/>
      <c r="FQ647" s="67"/>
      <c r="FR647" s="67"/>
      <c r="FS647" s="67"/>
      <c r="FT647" s="67"/>
      <c r="FU647" s="67"/>
      <c r="FV647" s="8"/>
      <c r="FW647" s="68"/>
      <c r="FX647" s="68"/>
      <c r="FY647" s="68"/>
      <c r="FZ647" s="68"/>
      <c r="GA647" s="68"/>
      <c r="GB647" s="68"/>
      <c r="GC647" s="68"/>
      <c r="GD647" s="68"/>
      <c r="GE647" s="68"/>
      <c r="GF647" s="68"/>
      <c r="GG647" s="68"/>
      <c r="GH647" s="68"/>
      <c r="GI647" s="68"/>
      <c r="GJ647" s="68"/>
      <c r="GK647" s="68"/>
      <c r="GL647" s="68"/>
      <c r="GM647" s="68"/>
      <c r="GN647" s="68"/>
      <c r="GO647" s="68"/>
      <c r="GP647" s="68"/>
      <c r="GQ647" s="68"/>
      <c r="GR647" s="68"/>
      <c r="GS647" s="68"/>
      <c r="GT647" s="68"/>
      <c r="GU647" s="68"/>
      <c r="GV647" s="68"/>
      <c r="GW647" s="68"/>
      <c r="GX647" s="68"/>
      <c r="GY647" s="68"/>
      <c r="GZ647" s="9"/>
      <c r="HA647" s="68"/>
      <c r="HB647" s="68"/>
      <c r="HC647" s="68"/>
      <c r="HD647" s="68"/>
      <c r="HE647" s="68"/>
      <c r="HF647" s="68"/>
      <c r="HG647" s="68"/>
      <c r="HH647" s="68"/>
      <c r="HI647" s="68"/>
      <c r="HJ647" s="68"/>
      <c r="HK647" s="68"/>
      <c r="HL647" s="68"/>
      <c r="HM647" s="68"/>
      <c r="HN647" s="68"/>
      <c r="HO647" s="68"/>
      <c r="HP647" s="68"/>
    </row>
    <row r="648" spans="2:224" ht="15.75" customHeight="1" thickBot="1" x14ac:dyDescent="0.3">
      <c r="B648">
        <v>289</v>
      </c>
      <c r="C648">
        <v>665</v>
      </c>
      <c r="D648" s="43">
        <v>44031</v>
      </c>
      <c r="E648" t="s">
        <v>521</v>
      </c>
      <c r="F648">
        <v>31999999999</v>
      </c>
      <c r="G648">
        <v>0</v>
      </c>
      <c r="H648">
        <v>0</v>
      </c>
      <c r="I648">
        <v>0</v>
      </c>
      <c r="J648">
        <v>0</v>
      </c>
      <c r="K648">
        <v>0</v>
      </c>
      <c r="M648" t="s">
        <v>2378</v>
      </c>
      <c r="N648" t="s">
        <v>35</v>
      </c>
      <c r="O648" t="s">
        <v>2381</v>
      </c>
      <c r="P648">
        <v>5</v>
      </c>
      <c r="R648">
        <v>99.9</v>
      </c>
      <c r="S648">
        <v>7.99</v>
      </c>
      <c r="T648" t="s">
        <v>35</v>
      </c>
      <c r="Y648" s="67"/>
      <c r="Z648" s="67"/>
      <c r="AA648" s="67"/>
      <c r="AB648" s="67"/>
      <c r="AC648" s="67"/>
      <c r="AD648" s="67"/>
      <c r="AE648" s="67"/>
      <c r="AF648" s="67"/>
      <c r="AG648" s="67">
        <v>1</v>
      </c>
      <c r="AH648">
        <v>0</v>
      </c>
      <c r="AI648" s="67"/>
      <c r="AJ648" s="67"/>
      <c r="AK648" s="67"/>
      <c r="AL648" s="67"/>
      <c r="AM648" s="67"/>
      <c r="AN648" s="67"/>
      <c r="AO648" s="67"/>
      <c r="AP648" s="67"/>
      <c r="AQ648" s="67"/>
      <c r="AR648" s="67"/>
      <c r="AS648" s="67"/>
      <c r="AT648" s="67"/>
      <c r="AU648">
        <v>0</v>
      </c>
      <c r="AV648" s="67"/>
      <c r="AW648" s="67"/>
      <c r="AX648" s="67"/>
      <c r="AY648" s="67"/>
      <c r="AZ648" s="67"/>
      <c r="BA648" s="67"/>
      <c r="BB648" s="67"/>
      <c r="BC648" s="67"/>
      <c r="BD648" s="67"/>
      <c r="BE648" s="67"/>
      <c r="BF648" s="67"/>
      <c r="BG648" s="67"/>
      <c r="BH648" s="67"/>
      <c r="BI648" s="67"/>
      <c r="BJ648" s="67"/>
      <c r="BK648" s="67"/>
      <c r="BL648" s="67"/>
      <c r="BM648" s="68"/>
      <c r="BN648" s="68"/>
      <c r="BO648" s="68"/>
      <c r="BP648" s="68"/>
      <c r="BQ648" s="68"/>
      <c r="BR648" s="68"/>
      <c r="BS648" s="68"/>
      <c r="BT648" s="68"/>
      <c r="BU648" s="68">
        <v>1</v>
      </c>
      <c r="BV648" s="68"/>
      <c r="BW648" s="68"/>
      <c r="BX648" s="68"/>
      <c r="BY648" s="68"/>
      <c r="BZ648" s="68"/>
      <c r="CA648" s="68"/>
      <c r="CB648" s="68"/>
      <c r="CC648" s="68"/>
      <c r="CD648" s="68"/>
      <c r="CE648" s="68"/>
      <c r="CF648" s="68"/>
      <c r="CG648" s="68"/>
      <c r="CH648" s="68"/>
      <c r="CI648" s="68"/>
      <c r="CJ648" s="68"/>
      <c r="CK648" s="68"/>
      <c r="CL648" s="68"/>
      <c r="CM648" s="68"/>
      <c r="CN648" s="68"/>
      <c r="CO648" s="68"/>
      <c r="CP648" s="68"/>
      <c r="CQ648" s="68"/>
      <c r="CR648" s="68"/>
      <c r="CS648" s="68"/>
      <c r="CT648" s="68"/>
      <c r="CU648" s="68"/>
      <c r="CV648" s="68"/>
      <c r="CW648" s="68"/>
      <c r="CX648" s="68"/>
      <c r="CY648" s="68"/>
      <c r="CZ648" s="68"/>
      <c r="DA648" s="68"/>
      <c r="DB648" s="68"/>
      <c r="DC648" s="68"/>
      <c r="DD648" s="68"/>
      <c r="DE648" s="68"/>
      <c r="DF648" s="68"/>
      <c r="DG648" s="68"/>
      <c r="DH648" s="68"/>
      <c r="DI648" s="68"/>
      <c r="DJ648" s="68"/>
      <c r="DK648" s="68"/>
      <c r="DL648" s="68"/>
      <c r="DM648" s="68"/>
      <c r="DN648" s="68"/>
      <c r="DO648" s="68"/>
      <c r="DP648" s="68"/>
      <c r="DQ648" s="68"/>
      <c r="DR648" s="68"/>
      <c r="DS648" s="68"/>
      <c r="DT648" s="69"/>
      <c r="DU648" s="68"/>
      <c r="DV648" s="68"/>
      <c r="DW648" s="69"/>
      <c r="DX648" s="67"/>
      <c r="DY648" s="67"/>
      <c r="DZ648" s="70"/>
      <c r="EA648" s="68"/>
      <c r="EB648" s="68"/>
      <c r="EC648" s="68"/>
      <c r="ED648" s="68"/>
      <c r="EE648" s="68"/>
      <c r="EF648" s="68"/>
      <c r="EG648" s="69"/>
      <c r="EH648" s="67"/>
      <c r="EI648" s="67"/>
      <c r="EJ648" s="67"/>
      <c r="EK648" s="67"/>
      <c r="EL648" s="67"/>
      <c r="EM648" s="67"/>
      <c r="EN648" s="70"/>
      <c r="EO648" s="67"/>
      <c r="EP648" s="67"/>
      <c r="EQ648" s="67"/>
      <c r="ER648" s="67"/>
      <c r="ES648" s="67"/>
      <c r="ET648" s="67"/>
      <c r="EU648" s="70"/>
      <c r="EZ648">
        <v>0.5</v>
      </c>
      <c r="FA648">
        <v>1</v>
      </c>
      <c r="FG648">
        <v>0.76</v>
      </c>
      <c r="FH648">
        <v>1</v>
      </c>
      <c r="FI648" s="67"/>
      <c r="FJ648" s="67"/>
      <c r="FK648" s="67"/>
      <c r="FL648" s="67"/>
      <c r="FM648" s="67"/>
      <c r="FN648" s="67"/>
      <c r="FO648" s="67"/>
      <c r="FP648" s="67"/>
      <c r="FQ648" s="67"/>
      <c r="FR648" s="67"/>
      <c r="FS648" s="67"/>
      <c r="FT648" s="67"/>
      <c r="FU648" s="67"/>
      <c r="FV648" s="8"/>
      <c r="FW648" s="68"/>
      <c r="FX648" s="68"/>
      <c r="FY648" s="68"/>
      <c r="FZ648" s="68"/>
      <c r="GA648" s="68"/>
      <c r="GB648" s="68"/>
      <c r="GC648" s="68"/>
      <c r="GD648" s="68"/>
      <c r="GE648" s="68"/>
      <c r="GF648" s="68"/>
      <c r="GG648" s="68"/>
      <c r="GH648" s="68"/>
      <c r="GI648" s="68"/>
      <c r="GJ648" s="68"/>
      <c r="GK648" s="68"/>
      <c r="GL648" s="68"/>
      <c r="GM648" s="68"/>
      <c r="GN648" s="68"/>
      <c r="GO648" s="68"/>
      <c r="GP648" s="68"/>
      <c r="GQ648" s="68"/>
      <c r="GR648" s="68"/>
      <c r="GS648" s="68"/>
      <c r="GT648" s="68"/>
      <c r="GU648" s="68"/>
      <c r="GV648" s="68"/>
      <c r="GW648" s="68"/>
      <c r="GX648" s="68"/>
      <c r="GY648" s="68"/>
      <c r="GZ648" s="9"/>
      <c r="HA648" s="68"/>
      <c r="HB648" s="68"/>
      <c r="HC648" s="68"/>
      <c r="HD648" s="68"/>
      <c r="HE648" s="68"/>
      <c r="HF648" s="68"/>
      <c r="HG648" s="68"/>
      <c r="HH648" s="68"/>
      <c r="HI648" s="68"/>
      <c r="HJ648" s="68"/>
      <c r="HK648" s="68"/>
      <c r="HL648" s="68"/>
      <c r="HM648" s="68"/>
      <c r="HN648" s="68"/>
      <c r="HO648" s="68"/>
      <c r="HP648" s="68"/>
    </row>
    <row r="649" spans="2:224" ht="15.75" customHeight="1" thickBot="1" x14ac:dyDescent="0.3">
      <c r="B649">
        <v>279</v>
      </c>
      <c r="C649">
        <v>581</v>
      </c>
      <c r="D649" s="43">
        <v>44030</v>
      </c>
      <c r="E649" t="s">
        <v>728</v>
      </c>
      <c r="F649">
        <v>31999999999</v>
      </c>
      <c r="G649">
        <v>0</v>
      </c>
      <c r="H649">
        <v>0</v>
      </c>
      <c r="I649" t="s">
        <v>729</v>
      </c>
      <c r="J649" t="s">
        <v>20</v>
      </c>
      <c r="K649" t="s">
        <v>449</v>
      </c>
      <c r="L649" t="s">
        <v>729</v>
      </c>
      <c r="M649" t="s">
        <v>2378</v>
      </c>
      <c r="N649" t="s">
        <v>35</v>
      </c>
      <c r="O649" t="s">
        <v>2382</v>
      </c>
      <c r="P649" t="s">
        <v>2382</v>
      </c>
      <c r="R649">
        <v>61.79</v>
      </c>
      <c r="S649">
        <v>7.99</v>
      </c>
      <c r="T649" t="s">
        <v>35</v>
      </c>
      <c r="Y649" s="67"/>
      <c r="Z649" s="67"/>
      <c r="AA649" s="67"/>
      <c r="AB649" s="67"/>
      <c r="AC649" s="67"/>
      <c r="AD649" s="67"/>
      <c r="AE649" s="67"/>
      <c r="AF649" s="67"/>
      <c r="AG649" s="67"/>
      <c r="AH649">
        <v>0</v>
      </c>
      <c r="AI649" s="67"/>
      <c r="AJ649" s="67"/>
      <c r="AK649" s="67"/>
      <c r="AL649" s="67"/>
      <c r="AM649" s="67">
        <v>0.5</v>
      </c>
      <c r="AN649" s="67"/>
      <c r="AO649" s="67"/>
      <c r="AP649" s="67"/>
      <c r="AQ649" s="67"/>
      <c r="AR649" s="67">
        <v>0.5</v>
      </c>
      <c r="AS649" s="67"/>
      <c r="AT649" s="67"/>
      <c r="AU649">
        <v>0</v>
      </c>
      <c r="AV649" s="67"/>
      <c r="AW649" s="67"/>
      <c r="AX649" s="67"/>
      <c r="AY649" s="67"/>
      <c r="AZ649" s="67"/>
      <c r="BA649" s="67"/>
      <c r="BB649" s="67"/>
      <c r="BC649" s="67"/>
      <c r="BD649" s="67"/>
      <c r="BE649" s="67"/>
      <c r="BF649" s="67"/>
      <c r="BG649" s="67"/>
      <c r="BH649" s="67"/>
      <c r="BI649" s="67"/>
      <c r="BJ649" s="67"/>
      <c r="BK649" s="67"/>
      <c r="BL649" s="67"/>
      <c r="BM649" s="68"/>
      <c r="BN649" s="68"/>
      <c r="BO649" s="68"/>
      <c r="BP649" s="68"/>
      <c r="BQ649" s="68"/>
      <c r="BR649" s="68"/>
      <c r="BS649" s="68"/>
      <c r="BT649" s="68"/>
      <c r="BU649" s="68"/>
      <c r="BV649" s="68"/>
      <c r="BW649" s="68"/>
      <c r="BX649" s="68"/>
      <c r="BY649" s="68"/>
      <c r="BZ649" s="68"/>
      <c r="CA649" s="68">
        <v>1</v>
      </c>
      <c r="CB649" s="68"/>
      <c r="CC649" s="68"/>
      <c r="CD649" s="68"/>
      <c r="CE649" s="68"/>
      <c r="CF649" s="68">
        <v>1</v>
      </c>
      <c r="CG649" s="68"/>
      <c r="CH649" s="68"/>
      <c r="CI649" s="68"/>
      <c r="CJ649" s="68"/>
      <c r="CK649" s="68"/>
      <c r="CL649" s="68"/>
      <c r="CM649" s="68"/>
      <c r="CN649" s="68"/>
      <c r="CO649" s="68"/>
      <c r="CP649" s="68"/>
      <c r="CQ649" s="68"/>
      <c r="CR649" s="68"/>
      <c r="CS649" s="68"/>
      <c r="CT649" s="68"/>
      <c r="CU649" s="68"/>
      <c r="CV649" s="68"/>
      <c r="CW649" s="68"/>
      <c r="CX649" s="68"/>
      <c r="CY649" s="68"/>
      <c r="CZ649" s="68"/>
      <c r="DA649" s="68"/>
      <c r="DB649" s="68"/>
      <c r="DC649" s="68"/>
      <c r="DD649" s="68"/>
      <c r="DE649" s="68"/>
      <c r="DF649" s="68"/>
      <c r="DG649" s="68"/>
      <c r="DH649" s="68"/>
      <c r="DI649" s="68"/>
      <c r="DJ649" s="68"/>
      <c r="DK649" s="68"/>
      <c r="DL649" s="68"/>
      <c r="DM649" s="68"/>
      <c r="DN649" s="68"/>
      <c r="DO649" s="68"/>
      <c r="DP649" s="68"/>
      <c r="DQ649" s="68"/>
      <c r="DR649" s="68"/>
      <c r="DS649" s="68"/>
      <c r="DT649" s="69"/>
      <c r="DU649" s="68"/>
      <c r="DV649" s="68"/>
      <c r="DW649" s="69"/>
      <c r="DX649" s="67"/>
      <c r="DY649" s="67"/>
      <c r="DZ649" s="70"/>
      <c r="EA649" s="68"/>
      <c r="EB649" s="68"/>
      <c r="EC649" s="68"/>
      <c r="ED649" s="68"/>
      <c r="EE649" s="68"/>
      <c r="EF649" s="68"/>
      <c r="EG649" s="69"/>
      <c r="EH649" s="67"/>
      <c r="EI649" s="67"/>
      <c r="EJ649" s="67"/>
      <c r="EK649" s="67"/>
      <c r="EL649" s="67"/>
      <c r="EM649" s="67"/>
      <c r="EN649" s="70"/>
      <c r="EO649" s="67"/>
      <c r="EP649" s="67"/>
      <c r="EQ649" s="67"/>
      <c r="ER649" s="67"/>
      <c r="ES649" s="67"/>
      <c r="ET649" s="67"/>
      <c r="EU649" s="70"/>
      <c r="FI649" s="67"/>
      <c r="FJ649" s="67"/>
      <c r="FK649" s="67"/>
      <c r="FL649" s="67"/>
      <c r="FM649" s="67"/>
      <c r="FN649" s="67"/>
      <c r="FO649" s="67"/>
      <c r="FP649" s="67"/>
      <c r="FQ649" s="67"/>
      <c r="FR649" s="67"/>
      <c r="FS649" s="67"/>
      <c r="FT649" s="67"/>
      <c r="FU649" s="67"/>
      <c r="FV649" s="8"/>
      <c r="FW649" s="68"/>
      <c r="FX649" s="68"/>
      <c r="FY649" s="68"/>
      <c r="FZ649" s="68"/>
      <c r="GA649" s="68"/>
      <c r="GB649" s="68"/>
      <c r="GC649" s="68"/>
      <c r="GD649" s="68"/>
      <c r="GE649" s="68"/>
      <c r="GF649" s="68"/>
      <c r="GG649" s="68"/>
      <c r="GH649" s="68"/>
      <c r="GI649" s="68"/>
      <c r="GJ649" s="68"/>
      <c r="GK649" s="68"/>
      <c r="GL649" s="68"/>
      <c r="GM649" s="68"/>
      <c r="GN649" s="68"/>
      <c r="GO649" s="68"/>
      <c r="GP649" s="68"/>
      <c r="GQ649" s="68"/>
      <c r="GR649" s="68"/>
      <c r="GS649" s="68"/>
      <c r="GT649" s="68"/>
      <c r="GU649" s="68"/>
      <c r="GV649" s="68"/>
      <c r="GW649" s="68"/>
      <c r="GX649" s="68"/>
      <c r="GY649" s="68"/>
      <c r="GZ649" s="9"/>
      <c r="HA649" s="68"/>
      <c r="HB649" s="68"/>
      <c r="HC649" s="68"/>
      <c r="HD649" s="68"/>
      <c r="HE649" s="68"/>
      <c r="HF649" s="68"/>
      <c r="HG649" s="68"/>
      <c r="HH649" s="68"/>
      <c r="HI649" s="68"/>
      <c r="HJ649" s="68"/>
      <c r="HK649" s="68"/>
      <c r="HL649" s="68"/>
      <c r="HM649" s="68"/>
      <c r="HN649" s="68"/>
      <c r="HO649" s="68"/>
      <c r="HP649" s="68"/>
    </row>
    <row r="650" spans="2:224" ht="15.75" customHeight="1" thickBot="1" x14ac:dyDescent="0.3">
      <c r="B650">
        <v>196</v>
      </c>
      <c r="C650">
        <v>634</v>
      </c>
      <c r="D650" s="43">
        <v>44019</v>
      </c>
      <c r="E650" t="s">
        <v>594</v>
      </c>
      <c r="F650">
        <v>31999999999</v>
      </c>
      <c r="G650">
        <v>0</v>
      </c>
      <c r="H650">
        <v>0</v>
      </c>
      <c r="I650" t="s">
        <v>595</v>
      </c>
      <c r="J650" t="s">
        <v>20</v>
      </c>
      <c r="K650" t="s">
        <v>90</v>
      </c>
      <c r="L650" t="s">
        <v>595</v>
      </c>
      <c r="M650" t="s">
        <v>2378</v>
      </c>
      <c r="N650" t="s">
        <v>35</v>
      </c>
      <c r="O650" t="s">
        <v>2382</v>
      </c>
      <c r="P650" t="s">
        <v>2382</v>
      </c>
      <c r="R650">
        <v>37.89</v>
      </c>
      <c r="S650">
        <v>7.99</v>
      </c>
      <c r="T650" t="s">
        <v>35</v>
      </c>
      <c r="Y650" s="67"/>
      <c r="Z650" s="67"/>
      <c r="AA650" s="67"/>
      <c r="AB650" s="67"/>
      <c r="AC650" s="67"/>
      <c r="AD650" s="67"/>
      <c r="AE650" s="67"/>
      <c r="AF650" s="67"/>
      <c r="AG650" s="67"/>
      <c r="AH650">
        <v>0</v>
      </c>
      <c r="AI650" s="67"/>
      <c r="AJ650" s="67"/>
      <c r="AK650" s="67"/>
      <c r="AL650" s="67"/>
      <c r="AM650" s="67"/>
      <c r="AN650" s="67">
        <v>0.5</v>
      </c>
      <c r="AO650" s="67"/>
      <c r="AP650" s="67"/>
      <c r="AQ650" s="67"/>
      <c r="AR650" s="67"/>
      <c r="AS650" s="67"/>
      <c r="AT650" s="67"/>
      <c r="AU650">
        <v>0</v>
      </c>
      <c r="AV650" s="67"/>
      <c r="AW650" s="67"/>
      <c r="AX650" s="67"/>
      <c r="AY650" s="67"/>
      <c r="AZ650" s="67"/>
      <c r="BA650" s="67"/>
      <c r="BB650" s="67"/>
      <c r="BC650" s="67"/>
      <c r="BD650" s="67"/>
      <c r="BE650" s="67"/>
      <c r="BF650" s="67"/>
      <c r="BG650" s="67"/>
      <c r="BH650" s="67"/>
      <c r="BI650" s="67"/>
      <c r="BJ650" s="67"/>
      <c r="BK650" s="67"/>
      <c r="BL650" s="67"/>
      <c r="BM650" s="68"/>
      <c r="BN650" s="68"/>
      <c r="BO650" s="68"/>
      <c r="BP650" s="68"/>
      <c r="BQ650" s="68"/>
      <c r="BR650" s="68"/>
      <c r="BS650" s="68"/>
      <c r="BT650" s="68"/>
      <c r="BU650" s="68"/>
      <c r="BV650" s="68"/>
      <c r="BW650" s="68"/>
      <c r="BX650" s="68"/>
      <c r="BY650" s="68"/>
      <c r="BZ650" s="68"/>
      <c r="CA650" s="68"/>
      <c r="CB650" s="68">
        <v>1</v>
      </c>
      <c r="CC650" s="68"/>
      <c r="CD650" s="68"/>
      <c r="CE650" s="68"/>
      <c r="CF650" s="68"/>
      <c r="CG650" s="68"/>
      <c r="CH650" s="68"/>
      <c r="CI650" s="68"/>
      <c r="CJ650" s="68"/>
      <c r="CK650" s="68"/>
      <c r="CL650" s="68"/>
      <c r="CM650" s="68"/>
      <c r="CN650" s="68"/>
      <c r="CO650" s="68"/>
      <c r="CP650" s="68"/>
      <c r="CQ650" s="68"/>
      <c r="CR650" s="68"/>
      <c r="CS650" s="68"/>
      <c r="CT650" s="68"/>
      <c r="CU650" s="68"/>
      <c r="CV650" s="68"/>
      <c r="CW650" s="68"/>
      <c r="CX650" s="68"/>
      <c r="CY650" s="68"/>
      <c r="CZ650" s="68"/>
      <c r="DA650" s="68"/>
      <c r="DB650" s="68"/>
      <c r="DC650" s="68"/>
      <c r="DD650" s="68"/>
      <c r="DE650" s="68"/>
      <c r="DF650" s="68"/>
      <c r="DG650" s="68"/>
      <c r="DH650" s="68"/>
      <c r="DI650" s="68"/>
      <c r="DJ650" s="68"/>
      <c r="DK650" s="68"/>
      <c r="DL650" s="68"/>
      <c r="DM650" s="68"/>
      <c r="DN650" s="68"/>
      <c r="DO650" s="68"/>
      <c r="DP650" s="68"/>
      <c r="DQ650" s="68"/>
      <c r="DR650" s="68"/>
      <c r="DS650" s="68"/>
      <c r="DT650" s="69"/>
      <c r="DU650" s="68"/>
      <c r="DV650" s="68"/>
      <c r="DW650" s="69"/>
      <c r="DX650" s="67"/>
      <c r="DY650" s="67"/>
      <c r="DZ650" s="70"/>
      <c r="EA650" s="68"/>
      <c r="EB650" s="68"/>
      <c r="EC650" s="68"/>
      <c r="ED650" s="68"/>
      <c r="EE650" s="68"/>
      <c r="EF650" s="68"/>
      <c r="EG650" s="69"/>
      <c r="EH650" s="67"/>
      <c r="EI650" s="67"/>
      <c r="EJ650" s="67"/>
      <c r="EK650" s="67"/>
      <c r="EL650" s="67"/>
      <c r="EM650" s="67"/>
      <c r="EN650" s="70"/>
      <c r="EO650" s="67"/>
      <c r="EP650" s="67"/>
      <c r="EQ650" s="67"/>
      <c r="ER650" s="67"/>
      <c r="ES650" s="67"/>
      <c r="ET650" s="67"/>
      <c r="EU650" s="70"/>
      <c r="FI650" s="67"/>
      <c r="FJ650" s="67"/>
      <c r="FK650" s="67"/>
      <c r="FL650" s="67"/>
      <c r="FM650" s="67"/>
      <c r="FN650" s="67"/>
      <c r="FO650" s="67"/>
      <c r="FP650" s="67"/>
      <c r="FQ650" s="67"/>
      <c r="FR650" s="67"/>
      <c r="FS650" s="67"/>
      <c r="FT650" s="67"/>
      <c r="FU650" s="67"/>
      <c r="FV650" s="8"/>
      <c r="FW650" s="68"/>
      <c r="FX650" s="68"/>
      <c r="FY650" s="68"/>
      <c r="FZ650" s="68"/>
      <c r="GA650" s="68"/>
      <c r="GB650" s="68"/>
      <c r="GC650" s="68"/>
      <c r="GD650" s="68"/>
      <c r="GE650" s="68"/>
      <c r="GF650" s="68"/>
      <c r="GG650" s="68"/>
      <c r="GH650" s="68"/>
      <c r="GI650" s="68"/>
      <c r="GJ650" s="68"/>
      <c r="GK650" s="68"/>
      <c r="GL650" s="68"/>
      <c r="GM650" s="68"/>
      <c r="GN650" s="68"/>
      <c r="GO650" s="68"/>
      <c r="GP650" s="68"/>
      <c r="GQ650" s="68"/>
      <c r="GR650" s="68"/>
      <c r="GS650" s="68"/>
      <c r="GT650" s="68"/>
      <c r="GU650" s="68"/>
      <c r="GV650" s="68"/>
      <c r="GW650" s="68"/>
      <c r="GX650" s="68"/>
      <c r="GY650" s="68"/>
      <c r="GZ650" s="9"/>
      <c r="HA650" s="68"/>
      <c r="HB650" s="68"/>
      <c r="HC650" s="68"/>
      <c r="HD650" s="68"/>
      <c r="HE650" s="68"/>
      <c r="HF650" s="68"/>
      <c r="HG650" s="68"/>
      <c r="HH650" s="68"/>
      <c r="HI650" s="68"/>
      <c r="HJ650" s="68"/>
      <c r="HK650" s="68"/>
      <c r="HL650" s="68"/>
      <c r="HM650" s="68"/>
      <c r="HN650" s="68"/>
      <c r="HO650" s="68"/>
      <c r="HP650" s="68"/>
    </row>
    <row r="651" spans="2:224" ht="15.75" customHeight="1" thickBot="1" x14ac:dyDescent="0.3">
      <c r="B651">
        <v>193</v>
      </c>
      <c r="C651">
        <v>581</v>
      </c>
      <c r="D651" s="43">
        <v>44017</v>
      </c>
      <c r="E651" t="s">
        <v>728</v>
      </c>
      <c r="F651">
        <v>31999999999</v>
      </c>
      <c r="G651">
        <v>0</v>
      </c>
      <c r="H651">
        <v>0</v>
      </c>
      <c r="I651" t="s">
        <v>729</v>
      </c>
      <c r="J651" t="s">
        <v>20</v>
      </c>
      <c r="K651" t="s">
        <v>449</v>
      </c>
      <c r="L651" t="s">
        <v>729</v>
      </c>
      <c r="M651" t="s">
        <v>2378</v>
      </c>
      <c r="N651" t="s">
        <v>35</v>
      </c>
      <c r="O651" t="s">
        <v>2382</v>
      </c>
      <c r="P651" t="s">
        <v>2382</v>
      </c>
      <c r="R651">
        <v>37.79</v>
      </c>
      <c r="S651">
        <v>7.99</v>
      </c>
      <c r="T651" t="s">
        <v>35</v>
      </c>
      <c r="Y651" s="67"/>
      <c r="Z651" s="67"/>
      <c r="AA651" s="67"/>
      <c r="AB651" s="67"/>
      <c r="AC651" s="67">
        <v>0.65</v>
      </c>
      <c r="AD651" s="67"/>
      <c r="AE651" s="67"/>
      <c r="AF651" s="67"/>
      <c r="AG651" s="67"/>
      <c r="AH651">
        <v>0</v>
      </c>
      <c r="AI651" s="67"/>
      <c r="AJ651" s="67"/>
      <c r="AK651" s="67"/>
      <c r="AL651" s="67"/>
      <c r="AM651" s="67"/>
      <c r="AN651" s="67"/>
      <c r="AO651" s="67"/>
      <c r="AP651" s="67"/>
      <c r="AQ651" s="67"/>
      <c r="AR651" s="67">
        <v>0.5</v>
      </c>
      <c r="AS651" s="67"/>
      <c r="AT651" s="67"/>
      <c r="AU651">
        <v>0</v>
      </c>
      <c r="AV651" s="67"/>
      <c r="AW651" s="67"/>
      <c r="AX651" s="67"/>
      <c r="AY651" s="67"/>
      <c r="AZ651" s="67"/>
      <c r="BA651" s="67"/>
      <c r="BB651" s="67"/>
      <c r="BC651" s="67"/>
      <c r="BD651" s="67"/>
      <c r="BE651" s="67"/>
      <c r="BF651" s="67"/>
      <c r="BG651" s="67"/>
      <c r="BH651" s="67"/>
      <c r="BI651" s="67"/>
      <c r="BJ651" s="67"/>
      <c r="BK651" s="67"/>
      <c r="BL651" s="67"/>
      <c r="BM651" s="68"/>
      <c r="BN651" s="68"/>
      <c r="BO651" s="68"/>
      <c r="BP651" s="68"/>
      <c r="BQ651" s="68">
        <v>1</v>
      </c>
      <c r="BR651" s="68"/>
      <c r="BS651" s="68"/>
      <c r="BT651" s="68"/>
      <c r="BU651" s="68"/>
      <c r="BV651" s="68"/>
      <c r="BW651" s="68"/>
      <c r="BX651" s="68"/>
      <c r="BY651" s="68"/>
      <c r="BZ651" s="68"/>
      <c r="CA651" s="68"/>
      <c r="CB651" s="68"/>
      <c r="CC651" s="68"/>
      <c r="CD651" s="68"/>
      <c r="CE651" s="68"/>
      <c r="CF651" s="68">
        <v>1</v>
      </c>
      <c r="CG651" s="68"/>
      <c r="CH651" s="68"/>
      <c r="CI651" s="68"/>
      <c r="CJ651" s="68"/>
      <c r="CK651" s="68"/>
      <c r="CL651" s="68"/>
      <c r="CM651" s="68"/>
      <c r="CN651" s="68"/>
      <c r="CO651" s="68"/>
      <c r="CP651" s="68"/>
      <c r="CQ651" s="68"/>
      <c r="CR651" s="68"/>
      <c r="CS651" s="68"/>
      <c r="CT651" s="68"/>
      <c r="CU651" s="68"/>
      <c r="CV651" s="68"/>
      <c r="CW651" s="68"/>
      <c r="CX651" s="68"/>
      <c r="CY651" s="68"/>
      <c r="CZ651" s="68"/>
      <c r="DA651" s="68"/>
      <c r="DB651" s="68"/>
      <c r="DC651" s="68"/>
      <c r="DD651" s="68"/>
      <c r="DE651" s="68"/>
      <c r="DF651" s="68"/>
      <c r="DG651" s="68"/>
      <c r="DH651" s="68"/>
      <c r="DI651" s="68"/>
      <c r="DJ651" s="68"/>
      <c r="DK651" s="68"/>
      <c r="DL651" s="68"/>
      <c r="DM651" s="68"/>
      <c r="DN651" s="68"/>
      <c r="DO651" s="68"/>
      <c r="DP651" s="68"/>
      <c r="DQ651" s="68"/>
      <c r="DR651" s="68"/>
      <c r="DS651" s="68"/>
      <c r="DT651" s="69"/>
      <c r="DU651" s="68"/>
      <c r="DV651" s="68"/>
      <c r="DW651" s="69"/>
      <c r="DX651" s="67"/>
      <c r="DY651" s="67"/>
      <c r="DZ651" s="70"/>
      <c r="EA651" s="68"/>
      <c r="EB651" s="68"/>
      <c r="EC651" s="68"/>
      <c r="ED651" s="68"/>
      <c r="EE651" s="68"/>
      <c r="EF651" s="68"/>
      <c r="EG651" s="69"/>
      <c r="EH651" s="67"/>
      <c r="EI651" s="67"/>
      <c r="EJ651" s="67"/>
      <c r="EK651" s="67"/>
      <c r="EL651" s="67"/>
      <c r="EM651" s="67"/>
      <c r="EN651" s="70"/>
      <c r="EO651" s="67"/>
      <c r="EP651" s="67"/>
      <c r="EQ651" s="67"/>
      <c r="ER651" s="67"/>
      <c r="ES651" s="67"/>
      <c r="ET651" s="67"/>
      <c r="EU651" s="70"/>
      <c r="FI651" s="67"/>
      <c r="FJ651" s="67"/>
      <c r="FK651" s="67"/>
      <c r="FL651" s="67"/>
      <c r="FM651" s="67"/>
      <c r="FN651" s="67"/>
      <c r="FO651" s="67"/>
      <c r="FP651" s="67"/>
      <c r="FQ651" s="67"/>
      <c r="FR651" s="67"/>
      <c r="FS651" s="67"/>
      <c r="FT651" s="67"/>
      <c r="FU651" s="67"/>
      <c r="FV651" s="8"/>
      <c r="FW651" s="68"/>
      <c r="FX651" s="68"/>
      <c r="FY651" s="68"/>
      <c r="FZ651" s="68"/>
      <c r="GA651" s="68"/>
      <c r="GB651" s="68"/>
      <c r="GC651" s="68"/>
      <c r="GD651" s="68"/>
      <c r="GE651" s="68"/>
      <c r="GF651" s="68"/>
      <c r="GG651" s="68"/>
      <c r="GH651" s="68"/>
      <c r="GI651" s="68"/>
      <c r="GJ651" s="68"/>
      <c r="GK651" s="68"/>
      <c r="GL651" s="68"/>
      <c r="GM651" s="68"/>
      <c r="GN651" s="68"/>
      <c r="GO651" s="68"/>
      <c r="GP651" s="68"/>
      <c r="GQ651" s="68"/>
      <c r="GR651" s="68"/>
      <c r="GS651" s="68"/>
      <c r="GT651" s="68"/>
      <c r="GU651" s="68"/>
      <c r="GV651" s="68"/>
      <c r="GW651" s="68"/>
      <c r="GX651" s="68"/>
      <c r="GY651" s="68"/>
      <c r="GZ651" s="9"/>
      <c r="HA651" s="68"/>
      <c r="HB651" s="68"/>
      <c r="HC651" s="68"/>
      <c r="HD651" s="68"/>
      <c r="HE651" s="68"/>
      <c r="HF651" s="68"/>
      <c r="HG651" s="68"/>
      <c r="HH651" s="68"/>
      <c r="HI651" s="68"/>
      <c r="HJ651" s="68"/>
      <c r="HK651" s="68"/>
      <c r="HL651" s="68"/>
      <c r="HM651" s="68"/>
      <c r="HN651" s="68"/>
      <c r="HO651" s="68"/>
      <c r="HP651" s="68"/>
    </row>
    <row r="652" spans="2:224" ht="15.75" customHeight="1" thickBot="1" x14ac:dyDescent="0.3">
      <c r="B652">
        <v>176</v>
      </c>
      <c r="C652">
        <v>625</v>
      </c>
      <c r="D652" s="43">
        <v>44016</v>
      </c>
      <c r="E652" t="s">
        <v>620</v>
      </c>
      <c r="F652">
        <v>31999999999</v>
      </c>
      <c r="G652">
        <v>0</v>
      </c>
      <c r="H652">
        <v>0</v>
      </c>
      <c r="I652" t="s">
        <v>621</v>
      </c>
      <c r="J652" t="s">
        <v>26</v>
      </c>
      <c r="K652" t="s">
        <v>622</v>
      </c>
      <c r="L652" t="s">
        <v>621</v>
      </c>
      <c r="M652" t="s">
        <v>2378</v>
      </c>
      <c r="N652" t="s">
        <v>35</v>
      </c>
      <c r="O652" t="s">
        <v>2381</v>
      </c>
      <c r="P652" t="s">
        <v>2454</v>
      </c>
      <c r="R652">
        <v>74.900000000000006</v>
      </c>
      <c r="S652">
        <v>7.99</v>
      </c>
      <c r="T652" t="s">
        <v>35</v>
      </c>
      <c r="Y652" s="67"/>
      <c r="Z652" s="67"/>
      <c r="AA652" s="67"/>
      <c r="AB652" s="67"/>
      <c r="AC652" s="67"/>
      <c r="AD652" s="67"/>
      <c r="AE652" s="67"/>
      <c r="AF652" s="67"/>
      <c r="AG652" s="67"/>
      <c r="AH652">
        <v>0</v>
      </c>
      <c r="AI652" s="67"/>
      <c r="AJ652" s="67"/>
      <c r="AK652" s="67"/>
      <c r="AL652" s="67"/>
      <c r="AM652" s="67"/>
      <c r="AN652" s="67"/>
      <c r="AO652" s="67"/>
      <c r="AP652" s="67"/>
      <c r="AQ652" s="67"/>
      <c r="AR652" s="67"/>
      <c r="AS652" s="67"/>
      <c r="AT652" s="67"/>
      <c r="AU652">
        <v>1</v>
      </c>
      <c r="AV652" s="67"/>
      <c r="AW652" s="67"/>
      <c r="AX652" s="67"/>
      <c r="AY652" s="67"/>
      <c r="AZ652" s="67"/>
      <c r="BA652" s="67"/>
      <c r="BB652" s="67"/>
      <c r="BC652" s="67"/>
      <c r="BD652" s="67"/>
      <c r="BE652" s="67"/>
      <c r="BF652" s="67"/>
      <c r="BG652" s="67"/>
      <c r="BH652" s="67"/>
      <c r="BI652" s="67"/>
      <c r="BJ652" s="67"/>
      <c r="BK652" s="67"/>
      <c r="BL652" s="67"/>
      <c r="BM652" s="68"/>
      <c r="BN652" s="68"/>
      <c r="BO652" s="68"/>
      <c r="BP652" s="68"/>
      <c r="BQ652" s="68"/>
      <c r="BR652" s="68"/>
      <c r="BS652" s="68"/>
      <c r="BT652" s="68"/>
      <c r="BU652" s="68"/>
      <c r="BV652" s="68"/>
      <c r="BW652" s="68"/>
      <c r="BX652" s="68"/>
      <c r="BY652" s="68"/>
      <c r="BZ652" s="68"/>
      <c r="CA652" s="68"/>
      <c r="CB652" s="68"/>
      <c r="CC652" s="68"/>
      <c r="CD652" s="68"/>
      <c r="CE652" s="68"/>
      <c r="CF652" s="68"/>
      <c r="CG652" s="68"/>
      <c r="CH652" s="68"/>
      <c r="CI652" s="68">
        <v>1</v>
      </c>
      <c r="CJ652" s="68"/>
      <c r="CK652" s="68"/>
      <c r="CL652" s="68"/>
      <c r="CM652" s="68"/>
      <c r="CN652" s="68"/>
      <c r="CO652" s="68"/>
      <c r="CP652" s="68"/>
      <c r="CQ652" s="68"/>
      <c r="CR652" s="68"/>
      <c r="CS652" s="68"/>
      <c r="CT652" s="68"/>
      <c r="CU652" s="68"/>
      <c r="CV652" s="68"/>
      <c r="CW652" s="68"/>
      <c r="CX652" s="68"/>
      <c r="CY652" s="68"/>
      <c r="CZ652" s="68"/>
      <c r="DA652" s="68"/>
      <c r="DB652" s="68"/>
      <c r="DC652" s="68"/>
      <c r="DD652" s="68"/>
      <c r="DE652" s="68"/>
      <c r="DF652" s="68"/>
      <c r="DG652" s="68"/>
      <c r="DH652" s="68"/>
      <c r="DI652" s="68"/>
      <c r="DJ652" s="68"/>
      <c r="DK652" s="68"/>
      <c r="DL652" s="68"/>
      <c r="DM652" s="68"/>
      <c r="DN652" s="68"/>
      <c r="DO652" s="68"/>
      <c r="DP652" s="68"/>
      <c r="DQ652" s="68"/>
      <c r="DR652" s="68"/>
      <c r="DS652" s="68"/>
      <c r="DT652" s="69"/>
      <c r="DU652" s="68"/>
      <c r="DV652" s="68"/>
      <c r="DW652" s="69"/>
      <c r="DX652" s="67"/>
      <c r="DY652" s="67"/>
      <c r="DZ652" s="70"/>
      <c r="EA652" s="68"/>
      <c r="EB652" s="68"/>
      <c r="EC652" s="68"/>
      <c r="ED652" s="68"/>
      <c r="EE652" s="68"/>
      <c r="EF652" s="68"/>
      <c r="EG652" s="69"/>
      <c r="EH652" s="67"/>
      <c r="EI652" s="67"/>
      <c r="EJ652" s="67"/>
      <c r="EK652" s="67"/>
      <c r="EL652" s="67"/>
      <c r="EM652" s="67"/>
      <c r="EN652" s="70"/>
      <c r="EO652" s="67"/>
      <c r="EP652" s="67"/>
      <c r="EQ652" s="67"/>
      <c r="ER652" s="67"/>
      <c r="ES652" s="67"/>
      <c r="ET652" s="67"/>
      <c r="EU652" s="70"/>
      <c r="FI652" s="67"/>
      <c r="FJ652" s="67"/>
      <c r="FK652" s="67"/>
      <c r="FL652" s="67"/>
      <c r="FM652" s="67"/>
      <c r="FN652" s="67"/>
      <c r="FO652" s="67"/>
      <c r="FP652" s="67"/>
      <c r="FQ652" s="67"/>
      <c r="FR652" s="67"/>
      <c r="FS652" s="67"/>
      <c r="FT652" s="67"/>
      <c r="FU652" s="67"/>
      <c r="FV652" s="8"/>
      <c r="FW652" s="68"/>
      <c r="FX652" s="68"/>
      <c r="FY652" s="68"/>
      <c r="FZ652" s="68"/>
      <c r="GA652" s="68"/>
      <c r="GB652" s="68"/>
      <c r="GC652" s="68"/>
      <c r="GD652" s="68"/>
      <c r="GE652" s="68"/>
      <c r="GF652" s="68"/>
      <c r="GG652" s="68"/>
      <c r="GH652" s="68"/>
      <c r="GI652" s="68"/>
      <c r="GJ652" s="68"/>
      <c r="GK652" s="68"/>
      <c r="GL652" s="68"/>
      <c r="GM652" s="68"/>
      <c r="GN652" s="68"/>
      <c r="GO652" s="68"/>
      <c r="GP652" s="68"/>
      <c r="GQ652" s="68"/>
      <c r="GR652" s="68"/>
      <c r="GS652" s="68"/>
      <c r="GT652" s="68"/>
      <c r="GU652" s="68"/>
      <c r="GV652" s="68"/>
      <c r="GW652" s="68"/>
      <c r="GX652" s="68"/>
      <c r="GY652" s="68"/>
      <c r="GZ652" s="9"/>
      <c r="HA652" s="68"/>
      <c r="HB652" s="68"/>
      <c r="HC652" s="68"/>
      <c r="HD652" s="68"/>
      <c r="HE652" s="68"/>
      <c r="HF652" s="68"/>
      <c r="HG652" s="68"/>
      <c r="HH652" s="68"/>
      <c r="HI652" s="68"/>
      <c r="HJ652" s="68"/>
      <c r="HK652" s="68"/>
      <c r="HL652" s="68"/>
      <c r="HM652" s="68"/>
      <c r="HN652" s="68"/>
      <c r="HO652" s="68"/>
      <c r="HP652" s="68"/>
    </row>
    <row r="653" spans="2:224" ht="15.75" customHeight="1" thickBot="1" x14ac:dyDescent="0.3">
      <c r="B653">
        <v>143</v>
      </c>
      <c r="C653">
        <v>612</v>
      </c>
      <c r="D653" s="43">
        <v>44012</v>
      </c>
      <c r="E653" t="s">
        <v>651</v>
      </c>
      <c r="F653">
        <v>31999999999</v>
      </c>
      <c r="G653">
        <v>0</v>
      </c>
      <c r="H653">
        <v>0</v>
      </c>
      <c r="I653" t="s">
        <v>652</v>
      </c>
      <c r="J653" t="s">
        <v>26</v>
      </c>
      <c r="K653" t="s">
        <v>622</v>
      </c>
      <c r="L653" t="s">
        <v>652</v>
      </c>
      <c r="M653" t="s">
        <v>2378</v>
      </c>
      <c r="N653" t="s">
        <v>35</v>
      </c>
      <c r="O653" t="s">
        <v>2382</v>
      </c>
      <c r="P653" t="s">
        <v>2382</v>
      </c>
      <c r="R653">
        <v>47.89</v>
      </c>
      <c r="S653">
        <v>7.99</v>
      </c>
      <c r="T653" t="s">
        <v>35</v>
      </c>
      <c r="Y653" s="67"/>
      <c r="Z653" s="67"/>
      <c r="AA653" s="67"/>
      <c r="AB653" s="67"/>
      <c r="AC653" s="67"/>
      <c r="AD653" s="67"/>
      <c r="AE653" s="67"/>
      <c r="AF653" s="67"/>
      <c r="AG653" s="67"/>
      <c r="AH653">
        <v>0</v>
      </c>
      <c r="AI653" s="67"/>
      <c r="AJ653" s="67"/>
      <c r="AK653" s="67"/>
      <c r="AL653" s="67"/>
      <c r="AM653" s="67"/>
      <c r="AN653" s="67"/>
      <c r="AO653" s="67"/>
      <c r="AP653" s="67"/>
      <c r="AQ653" s="67"/>
      <c r="AR653" s="67"/>
      <c r="AS653" s="67"/>
      <c r="AT653" s="67"/>
      <c r="AU653">
        <v>0</v>
      </c>
      <c r="AV653" s="67"/>
      <c r="AW653" s="67"/>
      <c r="AX653" s="67"/>
      <c r="AY653" s="67"/>
      <c r="AZ653" s="67"/>
      <c r="BA653" s="67"/>
      <c r="BB653" s="67"/>
      <c r="BC653" s="67"/>
      <c r="BD653" s="67">
        <v>0.52200000000000002</v>
      </c>
      <c r="BE653" s="67"/>
      <c r="BF653" s="67"/>
      <c r="BG653" s="67"/>
      <c r="BH653" s="67"/>
      <c r="BI653" s="67"/>
      <c r="BJ653" s="67"/>
      <c r="BK653" s="67"/>
      <c r="BL653" s="67"/>
      <c r="BM653" s="68"/>
      <c r="BN653" s="68"/>
      <c r="BO653" s="68"/>
      <c r="BP653" s="68"/>
      <c r="BQ653" s="68"/>
      <c r="BR653" s="68"/>
      <c r="BS653" s="68"/>
      <c r="BT653" s="68"/>
      <c r="BU653" s="68"/>
      <c r="BV653" s="68"/>
      <c r="BW653" s="68"/>
      <c r="BX653" s="68"/>
      <c r="BY653" s="68"/>
      <c r="BZ653" s="68"/>
      <c r="CA653" s="68"/>
      <c r="CB653" s="68"/>
      <c r="CC653" s="68"/>
      <c r="CD653" s="68"/>
      <c r="CE653" s="68"/>
      <c r="CF653" s="68"/>
      <c r="CG653" s="68"/>
      <c r="CH653" s="68"/>
      <c r="CI653" s="68"/>
      <c r="CJ653" s="68"/>
      <c r="CK653" s="68"/>
      <c r="CL653" s="68"/>
      <c r="CM653" s="68"/>
      <c r="CN653" s="68"/>
      <c r="CO653" s="68"/>
      <c r="CP653" s="68"/>
      <c r="CQ653" s="68"/>
      <c r="CR653" s="68">
        <v>1</v>
      </c>
      <c r="CS653" s="68"/>
      <c r="CT653" s="68"/>
      <c r="CU653" s="68"/>
      <c r="CV653" s="68"/>
      <c r="CW653" s="68"/>
      <c r="CX653" s="68"/>
      <c r="CY653" s="68"/>
      <c r="CZ653" s="68"/>
      <c r="DA653" s="68"/>
      <c r="DB653" s="68"/>
      <c r="DC653" s="68"/>
      <c r="DD653" s="68"/>
      <c r="DE653" s="68"/>
      <c r="DF653" s="68"/>
      <c r="DG653" s="68"/>
      <c r="DH653" s="68"/>
      <c r="DI653" s="68"/>
      <c r="DJ653" s="68"/>
      <c r="DK653" s="68"/>
      <c r="DL653" s="68"/>
      <c r="DM653" s="68"/>
      <c r="DN653" s="68"/>
      <c r="DO653" s="68"/>
      <c r="DP653" s="68"/>
      <c r="DQ653" s="68"/>
      <c r="DR653" s="68"/>
      <c r="DS653" s="68"/>
      <c r="DT653" s="69"/>
      <c r="DU653" s="68"/>
      <c r="DV653" s="68"/>
      <c r="DW653" s="69"/>
      <c r="DX653" s="67"/>
      <c r="DY653" s="67"/>
      <c r="DZ653" s="70"/>
      <c r="EA653" s="68"/>
      <c r="EB653" s="68"/>
      <c r="EC653" s="68"/>
      <c r="ED653" s="68"/>
      <c r="EE653" s="68"/>
      <c r="EF653" s="68"/>
      <c r="EG653" s="69"/>
      <c r="EH653" s="67"/>
      <c r="EI653" s="67"/>
      <c r="EJ653" s="67"/>
      <c r="EK653" s="67"/>
      <c r="EL653" s="67"/>
      <c r="EM653" s="67"/>
      <c r="EN653" s="70"/>
      <c r="EO653" s="67"/>
      <c r="EP653" s="67"/>
      <c r="EQ653" s="67"/>
      <c r="ER653" s="67"/>
      <c r="ES653" s="67"/>
      <c r="ET653" s="67"/>
      <c r="EU653" s="70"/>
      <c r="FI653" s="67"/>
      <c r="FJ653" s="67"/>
      <c r="FK653" s="67"/>
      <c r="FL653" s="67"/>
      <c r="FM653" s="67"/>
      <c r="FN653" s="67"/>
      <c r="FO653" s="67"/>
      <c r="FP653" s="67"/>
      <c r="FQ653" s="67"/>
      <c r="FR653" s="67"/>
      <c r="FS653" s="67"/>
      <c r="FT653" s="67"/>
      <c r="FU653" s="67"/>
      <c r="FV653" s="8"/>
      <c r="FW653" s="68"/>
      <c r="FX653" s="68"/>
      <c r="FY653" s="68"/>
      <c r="FZ653" s="68"/>
      <c r="GA653" s="68"/>
      <c r="GB653" s="68"/>
      <c r="GC653" s="68"/>
      <c r="GD653" s="68"/>
      <c r="GE653" s="68"/>
      <c r="GF653" s="68"/>
      <c r="GG653" s="68"/>
      <c r="GH653" s="68"/>
      <c r="GI653" s="68"/>
      <c r="GJ653" s="68"/>
      <c r="GK653" s="68"/>
      <c r="GL653" s="68"/>
      <c r="GM653" s="68"/>
      <c r="GN653" s="68"/>
      <c r="GO653" s="68"/>
      <c r="GP653" s="68"/>
      <c r="GQ653" s="68"/>
      <c r="GR653" s="68"/>
      <c r="GS653" s="68"/>
      <c r="GT653" s="68"/>
      <c r="GU653" s="68"/>
      <c r="GV653" s="68"/>
      <c r="GW653" s="68"/>
      <c r="GX653" s="68"/>
      <c r="GY653" s="68"/>
      <c r="GZ653" s="9"/>
      <c r="HA653" s="68"/>
      <c r="HB653" s="68"/>
      <c r="HC653" s="68"/>
      <c r="HD653" s="68"/>
      <c r="HE653" s="68"/>
      <c r="HF653" s="68"/>
      <c r="HG653" s="68"/>
      <c r="HH653" s="68"/>
      <c r="HI653" s="68"/>
      <c r="HJ653" s="68"/>
      <c r="HK653" s="68"/>
      <c r="HL653" s="68"/>
      <c r="HM653" s="68"/>
      <c r="HN653" s="68"/>
      <c r="HO653" s="68"/>
      <c r="HP653" s="68"/>
    </row>
    <row r="654" spans="2:224" ht="15.75" customHeight="1" thickBot="1" x14ac:dyDescent="0.3">
      <c r="B654">
        <v>114</v>
      </c>
      <c r="C654">
        <v>597</v>
      </c>
      <c r="D654" s="43">
        <v>44007</v>
      </c>
      <c r="E654" t="s">
        <v>690</v>
      </c>
      <c r="F654">
        <v>31999999999</v>
      </c>
      <c r="G654">
        <v>0</v>
      </c>
      <c r="H654">
        <v>0</v>
      </c>
      <c r="I654" t="s">
        <v>691</v>
      </c>
      <c r="J654" t="s">
        <v>26</v>
      </c>
      <c r="K654" t="s">
        <v>622</v>
      </c>
      <c r="L654" t="s">
        <v>691</v>
      </c>
      <c r="M654" t="s">
        <v>2378</v>
      </c>
      <c r="N654" t="s">
        <v>35</v>
      </c>
      <c r="O654" t="s">
        <v>2382</v>
      </c>
      <c r="P654" t="s">
        <v>2382</v>
      </c>
      <c r="R654">
        <v>37.79</v>
      </c>
      <c r="S654">
        <v>7.99</v>
      </c>
      <c r="T654" t="s">
        <v>35</v>
      </c>
      <c r="Y654" s="67"/>
      <c r="Z654" s="67"/>
      <c r="AA654" s="67"/>
      <c r="AB654" s="67"/>
      <c r="AC654" s="67"/>
      <c r="AD654" s="67"/>
      <c r="AE654" s="67"/>
      <c r="AF654" s="67"/>
      <c r="AG654" s="67"/>
      <c r="AH654">
        <v>0</v>
      </c>
      <c r="AI654" s="67"/>
      <c r="AJ654" s="67"/>
      <c r="AK654" s="67"/>
      <c r="AL654" s="67"/>
      <c r="AM654" s="67"/>
      <c r="AN654" s="67"/>
      <c r="AO654" s="67"/>
      <c r="AP654" s="67"/>
      <c r="AQ654" s="67"/>
      <c r="AR654" s="67">
        <v>0.5</v>
      </c>
      <c r="AS654" s="67"/>
      <c r="AT654" s="67">
        <v>0.5</v>
      </c>
      <c r="AU654">
        <v>0</v>
      </c>
      <c r="AV654" s="67"/>
      <c r="AW654" s="67"/>
      <c r="AX654" s="67"/>
      <c r="AY654" s="67"/>
      <c r="AZ654" s="67"/>
      <c r="BA654" s="67"/>
      <c r="BB654" s="67"/>
      <c r="BC654" s="67"/>
      <c r="BD654" s="67"/>
      <c r="BE654" s="67"/>
      <c r="BF654" s="67"/>
      <c r="BG654" s="67"/>
      <c r="BH654" s="67"/>
      <c r="BI654" s="67"/>
      <c r="BJ654" s="67"/>
      <c r="BK654" s="67"/>
      <c r="BL654" s="67"/>
      <c r="BM654" s="68"/>
      <c r="BN654" s="68"/>
      <c r="BO654" s="68"/>
      <c r="BP654" s="68"/>
      <c r="BQ654" s="68"/>
      <c r="BR654" s="68"/>
      <c r="BS654" s="68"/>
      <c r="BT654" s="68"/>
      <c r="BU654" s="68"/>
      <c r="BV654" s="68"/>
      <c r="BW654" s="68"/>
      <c r="BX654" s="68"/>
      <c r="BY654" s="68"/>
      <c r="BZ654" s="68"/>
      <c r="CA654" s="68"/>
      <c r="CB654" s="68"/>
      <c r="CC654" s="68"/>
      <c r="CD654" s="68"/>
      <c r="CE654" s="68"/>
      <c r="CF654" s="68">
        <v>1</v>
      </c>
      <c r="CG654" s="68"/>
      <c r="CH654" s="68">
        <v>1</v>
      </c>
      <c r="CI654" s="68"/>
      <c r="CJ654" s="68"/>
      <c r="CK654" s="68"/>
      <c r="CL654" s="68"/>
      <c r="CM654" s="68"/>
      <c r="CN654" s="68"/>
      <c r="CO654" s="68"/>
      <c r="CP654" s="68"/>
      <c r="CQ654" s="68"/>
      <c r="CR654" s="68"/>
      <c r="CS654" s="68"/>
      <c r="CT654" s="68"/>
      <c r="CU654" s="68"/>
      <c r="CV654" s="68"/>
      <c r="CW654" s="68"/>
      <c r="CX654" s="68"/>
      <c r="CY654" s="68"/>
      <c r="CZ654" s="68"/>
      <c r="DA654" s="68"/>
      <c r="DB654" s="68"/>
      <c r="DC654" s="68"/>
      <c r="DD654" s="68"/>
      <c r="DE654" s="68"/>
      <c r="DF654" s="68"/>
      <c r="DG654" s="68"/>
      <c r="DH654" s="68"/>
      <c r="DI654" s="68"/>
      <c r="DJ654" s="68"/>
      <c r="DK654" s="68"/>
      <c r="DL654" s="68"/>
      <c r="DM654" s="68"/>
      <c r="DN654" s="68"/>
      <c r="DO654" s="68"/>
      <c r="DP654" s="68"/>
      <c r="DQ654" s="68"/>
      <c r="DR654" s="68"/>
      <c r="DS654" s="68"/>
      <c r="DT654" s="69"/>
      <c r="DU654" s="68"/>
      <c r="DV654" s="68"/>
      <c r="DW654" s="69"/>
      <c r="DX654" s="67"/>
      <c r="DY654" s="67"/>
      <c r="DZ654" s="70"/>
      <c r="EA654" s="68"/>
      <c r="EB654" s="68"/>
      <c r="EC654" s="68"/>
      <c r="ED654" s="68"/>
      <c r="EE654" s="68"/>
      <c r="EF654" s="68"/>
      <c r="EG654" s="69"/>
      <c r="EH654" s="67"/>
      <c r="EI654" s="67"/>
      <c r="EJ654" s="67"/>
      <c r="EK654" s="67"/>
      <c r="EL654" s="67"/>
      <c r="EM654" s="67"/>
      <c r="EN654" s="70"/>
      <c r="EO654" s="67"/>
      <c r="EP654" s="67"/>
      <c r="EQ654" s="67"/>
      <c r="ER654" s="67"/>
      <c r="ES654" s="67"/>
      <c r="ET654" s="67"/>
      <c r="EU654" s="70"/>
      <c r="FI654" s="67"/>
      <c r="FJ654" s="67"/>
      <c r="FK654" s="67"/>
      <c r="FL654" s="67"/>
      <c r="FM654" s="67"/>
      <c r="FN654" s="67"/>
      <c r="FO654" s="67"/>
      <c r="FP654" s="67"/>
      <c r="FQ654" s="67"/>
      <c r="FR654" s="67"/>
      <c r="FS654" s="67"/>
      <c r="FT654" s="67"/>
      <c r="FU654" s="67"/>
      <c r="FV654" s="8"/>
      <c r="FW654" s="68"/>
      <c r="FX654" s="68"/>
      <c r="FY654" s="68"/>
      <c r="FZ654" s="68"/>
      <c r="GA654" s="68"/>
      <c r="GB654" s="68"/>
      <c r="GC654" s="68"/>
      <c r="GD654" s="68"/>
      <c r="GE654" s="68"/>
      <c r="GF654" s="68"/>
      <c r="GG654" s="68"/>
      <c r="GH654" s="68"/>
      <c r="GI654" s="68"/>
      <c r="GJ654" s="68"/>
      <c r="GK654" s="68"/>
      <c r="GL654" s="68"/>
      <c r="GM654" s="68"/>
      <c r="GN654" s="68"/>
      <c r="GO654" s="68"/>
      <c r="GP654" s="68"/>
      <c r="GQ654" s="68"/>
      <c r="GR654" s="68"/>
      <c r="GS654" s="68"/>
      <c r="GT654" s="68"/>
      <c r="GU654" s="68"/>
      <c r="GV654" s="68"/>
      <c r="GW654" s="68"/>
      <c r="GX654" s="68"/>
      <c r="GY654" s="68"/>
      <c r="GZ654" s="9"/>
      <c r="HA654" s="68"/>
      <c r="HB654" s="68"/>
      <c r="HC654" s="68"/>
      <c r="HD654" s="68"/>
      <c r="HE654" s="68"/>
      <c r="HF654" s="68"/>
      <c r="HG654" s="68"/>
      <c r="HH654" s="68"/>
      <c r="HI654" s="68"/>
      <c r="HJ654" s="68"/>
      <c r="HK654" s="68"/>
      <c r="HL654" s="68"/>
      <c r="HM654" s="68"/>
      <c r="HN654" s="68"/>
      <c r="HO654" s="68"/>
      <c r="HP654" s="68"/>
    </row>
    <row r="655" spans="2:224" ht="15.75" customHeight="1" thickBot="1" x14ac:dyDescent="0.3">
      <c r="B655">
        <v>82</v>
      </c>
      <c r="C655">
        <v>570</v>
      </c>
      <c r="D655" s="43">
        <v>44000</v>
      </c>
      <c r="E655" t="s">
        <v>758</v>
      </c>
      <c r="F655">
        <v>31999999999</v>
      </c>
      <c r="G655">
        <v>0</v>
      </c>
      <c r="H655">
        <v>0</v>
      </c>
      <c r="I655" t="s">
        <v>759</v>
      </c>
      <c r="J655" t="s">
        <v>20</v>
      </c>
      <c r="K655" t="s">
        <v>104</v>
      </c>
      <c r="L655" t="s">
        <v>759</v>
      </c>
      <c r="M655" t="s">
        <v>2378</v>
      </c>
      <c r="N655" t="s">
        <v>35</v>
      </c>
      <c r="O655" t="s">
        <v>2381</v>
      </c>
      <c r="P655" t="s">
        <v>2431</v>
      </c>
      <c r="R655">
        <v>99.9</v>
      </c>
      <c r="S655">
        <v>7.99</v>
      </c>
      <c r="T655" t="s">
        <v>35</v>
      </c>
      <c r="Y655" s="67"/>
      <c r="Z655" s="67"/>
      <c r="AA655" s="67"/>
      <c r="AB655" s="67"/>
      <c r="AC655" s="67"/>
      <c r="AD655" s="67">
        <v>0.5</v>
      </c>
      <c r="AE655" s="67"/>
      <c r="AF655" s="67"/>
      <c r="AG655" s="67">
        <v>1</v>
      </c>
      <c r="AH655">
        <v>0</v>
      </c>
      <c r="AI655" s="67">
        <v>0.63200000000000001</v>
      </c>
      <c r="AJ655" s="67"/>
      <c r="AK655" s="67"/>
      <c r="AL655" s="67"/>
      <c r="AM655" s="67"/>
      <c r="AN655" s="67"/>
      <c r="AO655" s="67"/>
      <c r="AP655" s="67"/>
      <c r="AQ655" s="67"/>
      <c r="AR655" s="67"/>
      <c r="AS655" s="67"/>
      <c r="AT655" s="67"/>
      <c r="AU655">
        <v>0</v>
      </c>
      <c r="AV655" s="67"/>
      <c r="AW655" s="67"/>
      <c r="AX655" s="67"/>
      <c r="AY655" s="67"/>
      <c r="AZ655" s="67"/>
      <c r="BA655" s="67"/>
      <c r="BB655" s="67"/>
      <c r="BC655" s="67"/>
      <c r="BD655" s="67"/>
      <c r="BE655" s="67"/>
      <c r="BF655" s="67"/>
      <c r="BG655" s="67"/>
      <c r="BH655" s="67"/>
      <c r="BI655" s="67"/>
      <c r="BJ655" s="67"/>
      <c r="BK655" s="67"/>
      <c r="BL655" s="67"/>
      <c r="BM655" s="68"/>
      <c r="BN655" s="68"/>
      <c r="BO655" s="68"/>
      <c r="BP655" s="68"/>
      <c r="BQ655" s="68"/>
      <c r="BR655" s="68">
        <v>1</v>
      </c>
      <c r="BS655" s="68"/>
      <c r="BT655" s="68"/>
      <c r="BU655" s="68">
        <v>1</v>
      </c>
      <c r="BV655" s="68"/>
      <c r="BW655" s="68">
        <v>1</v>
      </c>
      <c r="BX655" s="68"/>
      <c r="BY655" s="68"/>
      <c r="BZ655" s="68"/>
      <c r="CA655" s="68"/>
      <c r="CB655" s="68"/>
      <c r="CC655" s="68"/>
      <c r="CD655" s="68"/>
      <c r="CE655" s="68"/>
      <c r="CF655" s="68"/>
      <c r="CG655" s="68"/>
      <c r="CH655" s="68"/>
      <c r="CI655" s="68"/>
      <c r="CJ655" s="68"/>
      <c r="CK655" s="68"/>
      <c r="CL655" s="68"/>
      <c r="CM655" s="68"/>
      <c r="CN655" s="68"/>
      <c r="CO655" s="68"/>
      <c r="CP655" s="68"/>
      <c r="CQ655" s="68"/>
      <c r="CR655" s="68"/>
      <c r="CS655" s="68"/>
      <c r="CT655" s="68"/>
      <c r="CU655" s="68"/>
      <c r="CV655" s="68"/>
      <c r="CW655" s="68"/>
      <c r="CX655" s="68"/>
      <c r="CY655" s="68"/>
      <c r="CZ655" s="68"/>
      <c r="DA655" s="68">
        <v>1</v>
      </c>
      <c r="DB655" s="68"/>
      <c r="DC655" s="68"/>
      <c r="DD655" s="68"/>
      <c r="DE655" s="68"/>
      <c r="DF655" s="68"/>
      <c r="DG655" s="68"/>
      <c r="DH655" s="68"/>
      <c r="DI655" s="68"/>
      <c r="DJ655" s="68"/>
      <c r="DK655" s="68"/>
      <c r="DL655" s="68"/>
      <c r="DM655" s="68"/>
      <c r="DN655" s="68"/>
      <c r="DO655" s="68"/>
      <c r="DP655" s="68"/>
      <c r="DQ655" s="68"/>
      <c r="DR655" s="68"/>
      <c r="DS655" s="68"/>
      <c r="DT655" s="69"/>
      <c r="DU655" s="68"/>
      <c r="DV655" s="68"/>
      <c r="DW655" s="69"/>
      <c r="DX655" s="67"/>
      <c r="DY655" s="67"/>
      <c r="DZ655" s="70"/>
      <c r="EA655" s="68"/>
      <c r="EB655" s="68"/>
      <c r="EC655" s="68"/>
      <c r="ED655" s="68"/>
      <c r="EE655" s="68"/>
      <c r="EF655" s="68"/>
      <c r="EG655" s="69"/>
      <c r="EH655" s="67"/>
      <c r="EI655" s="67"/>
      <c r="EJ655" s="67"/>
      <c r="EK655" s="67"/>
      <c r="EL655" s="67"/>
      <c r="EM655" s="67"/>
      <c r="EN655" s="70"/>
      <c r="EO655" s="67"/>
      <c r="EP655" s="67"/>
      <c r="EQ655" s="67"/>
      <c r="ER655" s="67"/>
      <c r="ES655" s="67"/>
      <c r="ET655" s="67"/>
      <c r="EU655" s="70"/>
      <c r="FI655" s="67"/>
      <c r="FJ655" s="67"/>
      <c r="FK655" s="67"/>
      <c r="FL655" s="67"/>
      <c r="FM655" s="67"/>
      <c r="FN655" s="67"/>
      <c r="FO655" s="67"/>
      <c r="FP655" s="67"/>
      <c r="FQ655" s="67"/>
      <c r="FR655" s="67"/>
      <c r="FS655" s="67"/>
      <c r="FT655" s="67"/>
      <c r="FU655" s="67"/>
      <c r="FV655" s="8"/>
      <c r="FW655" s="68"/>
      <c r="FX655" s="68"/>
      <c r="FY655" s="68"/>
      <c r="FZ655" s="68"/>
      <c r="GA655" s="68"/>
      <c r="GB655" s="68"/>
      <c r="GC655" s="68"/>
      <c r="GD655" s="68"/>
      <c r="GE655" s="68"/>
      <c r="GF655" s="68"/>
      <c r="GG655" s="68"/>
      <c r="GH655" s="68"/>
      <c r="GI655" s="68"/>
      <c r="GJ655" s="68"/>
      <c r="GK655" s="68"/>
      <c r="GL655" s="68"/>
      <c r="GM655" s="68"/>
      <c r="GN655" s="68"/>
      <c r="GO655" s="68"/>
      <c r="GP655" s="68"/>
      <c r="GQ655" s="68"/>
      <c r="GR655" s="68"/>
      <c r="GS655" s="68"/>
      <c r="GT655" s="68"/>
      <c r="GU655" s="68"/>
      <c r="GV655" s="68"/>
      <c r="GW655" s="68"/>
      <c r="GX655" s="68"/>
      <c r="GY655" s="68"/>
      <c r="GZ655" s="9"/>
      <c r="HA655" s="68"/>
      <c r="HB655" s="68"/>
      <c r="HC655" s="68"/>
      <c r="HD655" s="68"/>
      <c r="HE655" s="68"/>
      <c r="HF655" s="68"/>
      <c r="HG655" s="68"/>
      <c r="HH655" s="68"/>
      <c r="HI655" s="68"/>
      <c r="HJ655" s="68"/>
      <c r="HK655" s="68"/>
      <c r="HL655" s="68"/>
      <c r="HM655" s="68"/>
      <c r="HN655" s="68"/>
      <c r="HO655" s="68"/>
      <c r="HP655" s="68"/>
    </row>
    <row r="656" spans="2:224" ht="15.75" customHeight="1" thickBot="1" x14ac:dyDescent="0.3">
      <c r="B656">
        <v>75</v>
      </c>
      <c r="C656">
        <v>581</v>
      </c>
      <c r="D656" s="43">
        <v>43996</v>
      </c>
      <c r="E656" t="s">
        <v>728</v>
      </c>
      <c r="F656">
        <v>31999999999</v>
      </c>
      <c r="G656">
        <v>0</v>
      </c>
      <c r="H656">
        <v>0</v>
      </c>
      <c r="I656" t="s">
        <v>729</v>
      </c>
      <c r="J656" t="s">
        <v>20</v>
      </c>
      <c r="K656" t="s">
        <v>449</v>
      </c>
      <c r="L656" t="s">
        <v>729</v>
      </c>
      <c r="M656" t="s">
        <v>2378</v>
      </c>
      <c r="N656" t="s">
        <v>35</v>
      </c>
      <c r="O656" t="s">
        <v>2382</v>
      </c>
      <c r="P656" t="s">
        <v>2382</v>
      </c>
      <c r="R656">
        <v>37.79</v>
      </c>
      <c r="S656">
        <v>7.99</v>
      </c>
      <c r="T656" t="s">
        <v>35</v>
      </c>
      <c r="Y656" s="67"/>
      <c r="Z656" s="67"/>
      <c r="AA656" s="67"/>
      <c r="AB656" s="67"/>
      <c r="AC656" s="67"/>
      <c r="AD656" s="67"/>
      <c r="AE656" s="67"/>
      <c r="AF656" s="67"/>
      <c r="AG656" s="67"/>
      <c r="AH656">
        <v>0</v>
      </c>
      <c r="AI656" s="67"/>
      <c r="AJ656" s="67"/>
      <c r="AK656" s="67"/>
      <c r="AL656" s="67"/>
      <c r="AM656" s="67"/>
      <c r="AN656" s="67"/>
      <c r="AO656" s="67"/>
      <c r="AP656" s="67"/>
      <c r="AQ656" s="67"/>
      <c r="AR656" s="67">
        <v>0.5</v>
      </c>
      <c r="AS656" s="67"/>
      <c r="AT656" s="67">
        <v>0.5</v>
      </c>
      <c r="AU656">
        <v>0</v>
      </c>
      <c r="AV656" s="67"/>
      <c r="AW656" s="67"/>
      <c r="AX656" s="67"/>
      <c r="AY656" s="67"/>
      <c r="AZ656" s="67"/>
      <c r="BA656" s="67"/>
      <c r="BB656" s="67"/>
      <c r="BC656" s="67"/>
      <c r="BD656" s="67"/>
      <c r="BE656" s="67"/>
      <c r="BF656" s="67"/>
      <c r="BG656" s="67"/>
      <c r="BH656" s="67"/>
      <c r="BI656" s="67"/>
      <c r="BJ656" s="67"/>
      <c r="BK656" s="67"/>
      <c r="BL656" s="67"/>
      <c r="BM656" s="68"/>
      <c r="BN656" s="68"/>
      <c r="BO656" s="68"/>
      <c r="BP656" s="68"/>
      <c r="BQ656" s="68"/>
      <c r="BR656" s="68"/>
      <c r="BS656" s="68"/>
      <c r="BT656" s="68"/>
      <c r="BU656" s="68"/>
      <c r="BV656" s="68"/>
      <c r="BW656" s="68"/>
      <c r="BX656" s="68"/>
      <c r="BY656" s="68"/>
      <c r="BZ656" s="68"/>
      <c r="CA656" s="68"/>
      <c r="CB656" s="68"/>
      <c r="CC656" s="68"/>
      <c r="CD656" s="68"/>
      <c r="CE656" s="68"/>
      <c r="CF656" s="68">
        <v>1</v>
      </c>
      <c r="CG656" s="68"/>
      <c r="CH656" s="68">
        <v>1</v>
      </c>
      <c r="CI656" s="68"/>
      <c r="CJ656" s="68"/>
      <c r="CK656" s="68"/>
      <c r="CL656" s="68"/>
      <c r="CM656" s="68"/>
      <c r="CN656" s="68"/>
      <c r="CO656" s="68"/>
      <c r="CP656" s="68"/>
      <c r="CQ656" s="68"/>
      <c r="CR656" s="68"/>
      <c r="CS656" s="68"/>
      <c r="CT656" s="68"/>
      <c r="CU656" s="68"/>
      <c r="CV656" s="68"/>
      <c r="CW656" s="68"/>
      <c r="CX656" s="68"/>
      <c r="CY656" s="68"/>
      <c r="CZ656" s="68"/>
      <c r="DA656" s="68"/>
      <c r="DB656" s="68"/>
      <c r="DC656" s="68"/>
      <c r="DD656" s="68"/>
      <c r="DE656" s="68"/>
      <c r="DF656" s="68"/>
      <c r="DG656" s="68"/>
      <c r="DH656" s="68"/>
      <c r="DI656" s="68"/>
      <c r="DJ656" s="68"/>
      <c r="DK656" s="68"/>
      <c r="DL656" s="68"/>
      <c r="DM656" s="68"/>
      <c r="DN656" s="68"/>
      <c r="DO656" s="68"/>
      <c r="DP656" s="68"/>
      <c r="DQ656" s="68"/>
      <c r="DR656" s="68"/>
      <c r="DS656" s="68"/>
      <c r="DT656" s="69"/>
      <c r="DU656" s="68"/>
      <c r="DV656" s="68"/>
      <c r="DW656" s="69"/>
      <c r="DX656" s="67"/>
      <c r="DY656" s="67"/>
      <c r="DZ656" s="70"/>
      <c r="EA656" s="68"/>
      <c r="EB656" s="68"/>
      <c r="EC656" s="68"/>
      <c r="ED656" s="68"/>
      <c r="EE656" s="68"/>
      <c r="EF656" s="68"/>
      <c r="EG656" s="69"/>
      <c r="EH656" s="67"/>
      <c r="EI656" s="67"/>
      <c r="EJ656" s="67"/>
      <c r="EK656" s="67"/>
      <c r="EL656" s="67"/>
      <c r="EM656" s="67"/>
      <c r="EN656" s="70"/>
      <c r="EO656" s="67"/>
      <c r="EP656" s="67"/>
      <c r="EQ656" s="67"/>
      <c r="ER656" s="67"/>
      <c r="ES656" s="67"/>
      <c r="ET656" s="67"/>
      <c r="EU656" s="70"/>
      <c r="FI656" s="67"/>
      <c r="FJ656" s="67"/>
      <c r="FK656" s="67"/>
      <c r="FL656" s="67"/>
      <c r="FM656" s="67"/>
      <c r="FN656" s="67"/>
      <c r="FO656" s="67"/>
      <c r="FP656" s="67"/>
      <c r="FQ656" s="67"/>
      <c r="FR656" s="67"/>
      <c r="FS656" s="67"/>
      <c r="FT656" s="67"/>
      <c r="FU656" s="67"/>
      <c r="FV656" s="8"/>
      <c r="FW656" s="68"/>
      <c r="FX656" s="68"/>
      <c r="FY656" s="68"/>
      <c r="FZ656" s="68"/>
      <c r="GA656" s="68"/>
      <c r="GB656" s="68"/>
      <c r="GC656" s="68"/>
      <c r="GD656" s="68"/>
      <c r="GE656" s="68"/>
      <c r="GF656" s="68"/>
      <c r="GG656" s="68"/>
      <c r="GH656" s="68"/>
      <c r="GI656" s="68"/>
      <c r="GJ656" s="68"/>
      <c r="GK656" s="68"/>
      <c r="GL656" s="68"/>
      <c r="GM656" s="68"/>
      <c r="GN656" s="68"/>
      <c r="GO656" s="68"/>
      <c r="GP656" s="68"/>
      <c r="GQ656" s="68"/>
      <c r="GR656" s="68"/>
      <c r="GS656" s="68"/>
      <c r="GT656" s="68"/>
      <c r="GU656" s="68"/>
      <c r="GV656" s="68"/>
      <c r="GW656" s="68"/>
      <c r="GX656" s="68"/>
      <c r="GY656" s="68"/>
      <c r="GZ656" s="9"/>
      <c r="HA656" s="68"/>
      <c r="HB656" s="68"/>
      <c r="HC656" s="68"/>
      <c r="HD656" s="68"/>
      <c r="HE656" s="68"/>
      <c r="HF656" s="68"/>
      <c r="HG656" s="68"/>
      <c r="HH656" s="68"/>
      <c r="HI656" s="68"/>
      <c r="HJ656" s="68"/>
      <c r="HK656" s="68"/>
      <c r="HL656" s="68"/>
      <c r="HM656" s="68"/>
      <c r="HN656" s="68"/>
      <c r="HO656" s="68"/>
      <c r="HP656" s="68"/>
    </row>
    <row r="657" spans="2:224" ht="15.75" customHeight="1" thickBot="1" x14ac:dyDescent="0.3">
      <c r="B657">
        <v>51</v>
      </c>
      <c r="C657">
        <v>570</v>
      </c>
      <c r="D657" s="43">
        <v>43993</v>
      </c>
      <c r="E657" t="s">
        <v>758</v>
      </c>
      <c r="F657">
        <v>31999999999</v>
      </c>
      <c r="G657">
        <v>0</v>
      </c>
      <c r="H657">
        <v>0</v>
      </c>
      <c r="I657" t="s">
        <v>759</v>
      </c>
      <c r="J657" t="s">
        <v>20</v>
      </c>
      <c r="K657" t="s">
        <v>104</v>
      </c>
      <c r="L657" t="s">
        <v>759</v>
      </c>
      <c r="M657" t="s">
        <v>2378</v>
      </c>
      <c r="N657" t="s">
        <v>35</v>
      </c>
      <c r="O657" t="s">
        <v>2381</v>
      </c>
      <c r="P657">
        <v>5</v>
      </c>
      <c r="R657">
        <v>124.8</v>
      </c>
      <c r="S657">
        <v>7.99</v>
      </c>
      <c r="T657" t="s">
        <v>2669</v>
      </c>
      <c r="Y657" s="67"/>
      <c r="Z657" s="67"/>
      <c r="AA657" s="67"/>
      <c r="AB657" s="67"/>
      <c r="AC657" s="67"/>
      <c r="AD657" s="67">
        <v>0.5</v>
      </c>
      <c r="AE657" s="67"/>
      <c r="AF657" s="67"/>
      <c r="AG657" s="67">
        <v>1</v>
      </c>
      <c r="AH657">
        <v>1</v>
      </c>
      <c r="AI657" s="67">
        <v>0.57199999999999995</v>
      </c>
      <c r="AJ657" s="67"/>
      <c r="AK657" s="67"/>
      <c r="AL657" s="67"/>
      <c r="AM657" s="67"/>
      <c r="AN657" s="67"/>
      <c r="AO657" s="67"/>
      <c r="AP657" s="67"/>
      <c r="AQ657" s="67"/>
      <c r="AR657" s="67"/>
      <c r="AS657" s="67"/>
      <c r="AT657" s="67"/>
      <c r="AU657">
        <v>0</v>
      </c>
      <c r="AV657" s="67"/>
      <c r="AW657" s="67"/>
      <c r="AX657" s="67"/>
      <c r="AY657" s="67"/>
      <c r="AZ657" s="67"/>
      <c r="BA657" s="67"/>
      <c r="BB657" s="67"/>
      <c r="BC657" s="67"/>
      <c r="BD657" s="67"/>
      <c r="BE657" s="67"/>
      <c r="BF657" s="67"/>
      <c r="BG657" s="67"/>
      <c r="BH657" s="67"/>
      <c r="BI657" s="67"/>
      <c r="BJ657" s="67"/>
      <c r="BK657" s="67"/>
      <c r="BL657" s="67"/>
      <c r="BM657" s="68"/>
      <c r="BN657" s="68"/>
      <c r="BO657" s="68"/>
      <c r="BP657" s="68"/>
      <c r="BQ657" s="68"/>
      <c r="BR657" s="68">
        <v>1</v>
      </c>
      <c r="BS657" s="68"/>
      <c r="BT657" s="68"/>
      <c r="BU657" s="68">
        <v>1</v>
      </c>
      <c r="BV657" s="68">
        <v>1</v>
      </c>
      <c r="BW657" s="68">
        <v>1</v>
      </c>
      <c r="BX657" s="68"/>
      <c r="BY657" s="68"/>
      <c r="BZ657" s="68"/>
      <c r="CA657" s="68"/>
      <c r="CB657" s="68"/>
      <c r="CC657" s="68"/>
      <c r="CD657" s="68"/>
      <c r="CE657" s="68"/>
      <c r="CF657" s="68"/>
      <c r="CG657" s="68"/>
      <c r="CH657" s="68"/>
      <c r="CI657" s="68"/>
      <c r="CJ657" s="68"/>
      <c r="CK657" s="68"/>
      <c r="CL657" s="68"/>
      <c r="CM657" s="68"/>
      <c r="CN657" s="68"/>
      <c r="CO657" s="68"/>
      <c r="CP657" s="68"/>
      <c r="CQ657" s="68"/>
      <c r="CR657" s="68"/>
      <c r="CS657" s="68"/>
      <c r="CT657" s="68"/>
      <c r="CU657" s="68"/>
      <c r="CV657" s="68"/>
      <c r="CW657" s="68"/>
      <c r="CX657" s="68"/>
      <c r="CY657" s="68"/>
      <c r="CZ657" s="68"/>
      <c r="DA657" s="68"/>
      <c r="DB657" s="68"/>
      <c r="DC657" s="68"/>
      <c r="DD657" s="68"/>
      <c r="DE657" s="68"/>
      <c r="DF657" s="68"/>
      <c r="DG657" s="68"/>
      <c r="DH657" s="68"/>
      <c r="DI657" s="68"/>
      <c r="DJ657" s="68"/>
      <c r="DK657" s="68"/>
      <c r="DL657" s="68"/>
      <c r="DM657" s="68"/>
      <c r="DN657" s="68"/>
      <c r="DO657" s="68"/>
      <c r="DP657" s="68"/>
      <c r="DQ657" s="68"/>
      <c r="DR657" s="68"/>
      <c r="DS657" s="68"/>
      <c r="DT657" s="69"/>
      <c r="DU657" s="68"/>
      <c r="DV657" s="68"/>
      <c r="DW657" s="69"/>
      <c r="DX657" s="67"/>
      <c r="DY657" s="67"/>
      <c r="DZ657" s="70"/>
      <c r="EA657" s="68"/>
      <c r="EB657" s="68"/>
      <c r="EC657" s="68"/>
      <c r="ED657" s="68"/>
      <c r="EE657" s="68"/>
      <c r="EF657" s="68"/>
      <c r="EG657" s="69"/>
      <c r="EH657" s="67"/>
      <c r="EI657" s="67"/>
      <c r="EJ657" s="67"/>
      <c r="EK657" s="67"/>
      <c r="EL657" s="67"/>
      <c r="EM657" s="67"/>
      <c r="EN657" s="70"/>
      <c r="EO657" s="67"/>
      <c r="EP657" s="67"/>
      <c r="EQ657" s="67"/>
      <c r="ER657" s="67"/>
      <c r="ES657" s="67"/>
      <c r="ET657" s="67"/>
      <c r="EU657" s="70"/>
      <c r="FI657" s="67"/>
      <c r="FJ657" s="67"/>
      <c r="FK657" s="67"/>
      <c r="FL657" s="67"/>
      <c r="FM657" s="67"/>
      <c r="FN657" s="67"/>
      <c r="FO657" s="67"/>
      <c r="FP657" s="67"/>
      <c r="FQ657" s="67"/>
      <c r="FR657" s="67"/>
      <c r="FS657" s="67"/>
      <c r="FT657" s="67"/>
      <c r="FU657" s="67"/>
      <c r="FV657" s="8"/>
      <c r="FW657" s="68"/>
      <c r="FX657" s="68"/>
      <c r="FY657" s="68"/>
      <c r="FZ657" s="68"/>
      <c r="GA657" s="68"/>
      <c r="GB657" s="68"/>
      <c r="GC657" s="68"/>
      <c r="GD657" s="68"/>
      <c r="GE657" s="68"/>
      <c r="GF657" s="68"/>
      <c r="GG657" s="68"/>
      <c r="GH657" s="68"/>
      <c r="GI657" s="68"/>
      <c r="GJ657" s="68"/>
      <c r="GK657" s="68"/>
      <c r="GL657" s="68"/>
      <c r="GM657" s="68"/>
      <c r="GN657" s="68"/>
      <c r="GO657" s="68"/>
      <c r="GP657" s="68"/>
      <c r="GQ657" s="68"/>
      <c r="GR657" s="68"/>
      <c r="GS657" s="68"/>
      <c r="GT657" s="68"/>
      <c r="GU657" s="68"/>
      <c r="GV657" s="68"/>
      <c r="GW657" s="68"/>
      <c r="GX657" s="68"/>
      <c r="GY657" s="68"/>
      <c r="GZ657" s="9"/>
      <c r="HA657" s="68"/>
      <c r="HB657" s="68"/>
      <c r="HC657" s="68"/>
      <c r="HD657" s="68"/>
      <c r="HE657" s="68"/>
      <c r="HF657" s="68"/>
      <c r="HG657" s="68"/>
      <c r="HH657" s="68"/>
      <c r="HI657" s="68"/>
      <c r="HJ657" s="68"/>
      <c r="HK657" s="68"/>
      <c r="HL657" s="68"/>
      <c r="HM657" s="68"/>
      <c r="HN657" s="68"/>
      <c r="HO657" s="68"/>
      <c r="HP657" s="68"/>
    </row>
    <row r="658" spans="2:224" ht="15.75" customHeight="1" thickBot="1" x14ac:dyDescent="0.3">
      <c r="B658">
        <v>1103</v>
      </c>
      <c r="C658">
        <v>967</v>
      </c>
      <c r="D658" s="62">
        <v>44181</v>
      </c>
      <c r="E658" t="s">
        <v>3192</v>
      </c>
      <c r="F658">
        <v>31992082409</v>
      </c>
      <c r="G658">
        <v>0</v>
      </c>
      <c r="H658">
        <v>0</v>
      </c>
      <c r="I658" t="s">
        <v>3190</v>
      </c>
      <c r="J658" t="s">
        <v>20</v>
      </c>
      <c r="K658" t="s">
        <v>3191</v>
      </c>
      <c r="L658" t="s">
        <v>3190</v>
      </c>
      <c r="M658" t="s">
        <v>2378</v>
      </c>
      <c r="N658" t="s">
        <v>2379</v>
      </c>
      <c r="O658" t="s">
        <v>2381</v>
      </c>
      <c r="P658">
        <v>15</v>
      </c>
      <c r="R658">
        <v>249.9</v>
      </c>
      <c r="S658">
        <v>7.5</v>
      </c>
      <c r="T658" t="s">
        <v>2395</v>
      </c>
      <c r="Y658" s="18"/>
      <c r="Z658" s="18"/>
      <c r="AA658" s="18"/>
      <c r="AB658" s="18"/>
      <c r="AC658" s="18"/>
      <c r="AD658" s="18">
        <v>1</v>
      </c>
      <c r="AE658" s="18">
        <v>0.5</v>
      </c>
      <c r="AF658" s="18"/>
      <c r="AG658" s="18">
        <v>1</v>
      </c>
      <c r="AH658">
        <v>2</v>
      </c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>
        <v>0</v>
      </c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9"/>
      <c r="BN658" s="19"/>
      <c r="BO658" s="19"/>
      <c r="BP658" s="19"/>
      <c r="BQ658" s="19"/>
      <c r="BR658" s="19">
        <v>2</v>
      </c>
      <c r="BS658" s="19">
        <v>1</v>
      </c>
      <c r="BT658" s="19"/>
      <c r="BU658" s="19">
        <v>1</v>
      </c>
      <c r="BV658" s="19">
        <v>2</v>
      </c>
      <c r="BW658" s="19"/>
      <c r="BX658" s="19"/>
      <c r="BY658" s="19"/>
      <c r="BZ658" s="19"/>
      <c r="CA658" s="19"/>
      <c r="CB658" s="19"/>
      <c r="CC658" s="19"/>
      <c r="CD658" s="19"/>
      <c r="CE658" s="19"/>
      <c r="CF658" s="19"/>
      <c r="CG658" s="19"/>
      <c r="CH658" s="19"/>
      <c r="CI658" s="19"/>
      <c r="CJ658" s="19"/>
      <c r="CK658" s="19"/>
      <c r="CL658" s="19"/>
      <c r="CM658" s="19"/>
      <c r="CN658" s="19"/>
      <c r="CO658" s="19"/>
      <c r="CP658" s="19"/>
      <c r="CQ658" s="19"/>
      <c r="CR658" s="19"/>
      <c r="CS658" s="19"/>
      <c r="CT658" s="19"/>
      <c r="CU658" s="19"/>
      <c r="CV658" s="19"/>
      <c r="CW658" s="19"/>
      <c r="CX658" s="19"/>
      <c r="CY658" s="19"/>
      <c r="CZ658" s="19"/>
      <c r="DA658" s="19"/>
      <c r="DB658" s="19"/>
      <c r="DC658" s="19"/>
      <c r="DD658" s="19"/>
      <c r="DE658" s="19"/>
      <c r="DF658" s="19"/>
      <c r="DG658" s="19"/>
      <c r="DH658" s="19"/>
      <c r="DI658" s="19"/>
      <c r="DJ658" s="19"/>
      <c r="DK658" s="19"/>
      <c r="DL658" s="19"/>
      <c r="DM658" s="19"/>
      <c r="DN658" s="19"/>
      <c r="DO658" s="19"/>
      <c r="DP658" s="19"/>
      <c r="DQ658" s="19"/>
      <c r="DR658" s="19"/>
      <c r="DS658" s="19"/>
      <c r="DT658" s="23"/>
      <c r="DU658" s="19"/>
      <c r="DV658" s="19"/>
      <c r="DW658" s="23"/>
      <c r="DX658" s="18"/>
      <c r="DY658" s="18"/>
      <c r="DZ658" s="22"/>
      <c r="EA658" s="19"/>
      <c r="EB658" s="19"/>
      <c r="EC658" s="19"/>
      <c r="ED658" s="19"/>
      <c r="EE658" s="19"/>
      <c r="EF658" s="19"/>
      <c r="EG658" s="23"/>
      <c r="EH658" s="18"/>
      <c r="EI658" s="18"/>
      <c r="EJ658" s="18"/>
      <c r="EK658" s="18"/>
      <c r="EL658" s="18"/>
      <c r="EM658" s="18"/>
      <c r="EN658" s="22"/>
      <c r="EO658" s="18"/>
      <c r="EP658" s="18"/>
      <c r="EQ658" s="18"/>
      <c r="ER658" s="18"/>
      <c r="ES658" s="18"/>
      <c r="ET658" s="18"/>
      <c r="EU658" s="22"/>
      <c r="FC658">
        <v>0.79600000000000004</v>
      </c>
      <c r="FD658">
        <v>1</v>
      </c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58"/>
      <c r="FW658" s="19"/>
      <c r="FX658" s="19">
        <v>0.95399999999999996</v>
      </c>
      <c r="FY658" s="19">
        <v>1.056</v>
      </c>
      <c r="FZ658" s="19"/>
      <c r="GA658" s="19"/>
      <c r="GB658" s="19"/>
      <c r="GC658" s="19"/>
      <c r="GD658" s="19"/>
      <c r="GE658" s="19"/>
      <c r="GF658" s="19"/>
      <c r="GG658" s="19"/>
      <c r="GH658" s="19"/>
      <c r="GI658" s="19"/>
      <c r="GJ658" s="19"/>
      <c r="GK658" s="19"/>
      <c r="GL658" s="19"/>
      <c r="GM658" s="19"/>
      <c r="GN658" s="19"/>
      <c r="GO658" s="19"/>
      <c r="GP658" s="19"/>
      <c r="GQ658" s="19"/>
      <c r="GR658" s="19"/>
      <c r="GS658" s="19"/>
      <c r="GT658" s="19"/>
      <c r="GU658" s="19"/>
      <c r="GV658" s="19"/>
      <c r="GW658" s="19"/>
      <c r="GX658" s="19"/>
      <c r="GY658" s="19"/>
      <c r="GZ658" s="59"/>
      <c r="HA658" s="19"/>
      <c r="HB658" s="19">
        <v>1</v>
      </c>
      <c r="HC658" s="19">
        <v>1</v>
      </c>
      <c r="HD658" s="19"/>
      <c r="HE658" s="19"/>
      <c r="HF658" s="19"/>
      <c r="HG658" s="19"/>
      <c r="HH658" s="19"/>
      <c r="HI658" s="19"/>
      <c r="HJ658" s="19"/>
      <c r="HK658" s="19"/>
      <c r="HL658" s="19"/>
      <c r="HM658" s="19"/>
      <c r="HN658" s="19"/>
      <c r="HO658" s="19"/>
      <c r="HP658" s="19"/>
    </row>
    <row r="659" spans="2:224" ht="15.75" customHeight="1" thickBot="1" x14ac:dyDescent="0.3">
      <c r="B659">
        <v>831</v>
      </c>
      <c r="C659">
        <v>595</v>
      </c>
      <c r="D659" s="62">
        <v>44114</v>
      </c>
      <c r="E659" t="s">
        <v>695</v>
      </c>
      <c r="F659">
        <v>31998212665</v>
      </c>
      <c r="G659" t="s">
        <v>696</v>
      </c>
      <c r="H659">
        <v>0</v>
      </c>
      <c r="I659" t="s">
        <v>697</v>
      </c>
      <c r="J659" t="s">
        <v>20</v>
      </c>
      <c r="K659" t="s">
        <v>698</v>
      </c>
      <c r="L659" t="s">
        <v>697</v>
      </c>
      <c r="M659" t="s">
        <v>2378</v>
      </c>
      <c r="N659" t="s">
        <v>2379</v>
      </c>
      <c r="O659" t="s">
        <v>2381</v>
      </c>
      <c r="P659" t="s">
        <v>2431</v>
      </c>
      <c r="R659">
        <v>152.6</v>
      </c>
      <c r="S659">
        <v>7</v>
      </c>
      <c r="T659" t="s">
        <v>2420</v>
      </c>
      <c r="Y659" s="18">
        <v>0.92600000000000005</v>
      </c>
      <c r="Z659" s="18"/>
      <c r="AA659" s="18"/>
      <c r="AB659" s="18"/>
      <c r="AC659" s="18"/>
      <c r="AD659" s="18">
        <v>0.5</v>
      </c>
      <c r="AE659" s="18"/>
      <c r="AF659" s="18">
        <v>1</v>
      </c>
      <c r="AG659" s="18"/>
      <c r="AH659">
        <v>0</v>
      </c>
      <c r="AI659" s="18"/>
      <c r="AJ659" s="18"/>
      <c r="AK659" s="18"/>
      <c r="AL659" s="18">
        <v>1</v>
      </c>
      <c r="AM659" s="18"/>
      <c r="AN659" s="18"/>
      <c r="AO659" s="18"/>
      <c r="AP659" s="18"/>
      <c r="AQ659" s="18"/>
      <c r="AR659" s="18"/>
      <c r="AS659" s="18"/>
      <c r="AT659" s="18"/>
      <c r="AU659">
        <v>0</v>
      </c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  <c r="BM659" s="19">
        <v>1</v>
      </c>
      <c r="BN659" s="19"/>
      <c r="BO659" s="19"/>
      <c r="BP659" s="19"/>
      <c r="BQ659" s="19"/>
      <c r="BR659" s="19">
        <v>1</v>
      </c>
      <c r="BS659" s="19"/>
      <c r="BT659" s="19">
        <v>1</v>
      </c>
      <c r="BU659" s="19"/>
      <c r="BV659" s="19"/>
      <c r="BW659" s="19"/>
      <c r="BX659" s="19"/>
      <c r="BY659" s="19"/>
      <c r="BZ659" s="19">
        <v>2</v>
      </c>
      <c r="CA659" s="19"/>
      <c r="CB659" s="19"/>
      <c r="CC659" s="19"/>
      <c r="CD659" s="19"/>
      <c r="CE659" s="19"/>
      <c r="CF659" s="19"/>
      <c r="CG659" s="19"/>
      <c r="CH659" s="19"/>
      <c r="CI659" s="19"/>
      <c r="CJ659" s="19"/>
      <c r="CK659" s="19"/>
      <c r="CL659" s="19"/>
      <c r="CM659" s="19"/>
      <c r="CN659" s="19"/>
      <c r="CO659" s="19"/>
      <c r="CP659" s="19"/>
      <c r="CQ659" s="19"/>
      <c r="CR659" s="19"/>
      <c r="CS659" s="19"/>
      <c r="CT659" s="19"/>
      <c r="CU659" s="19"/>
      <c r="CV659" s="19"/>
      <c r="CW659" s="19"/>
      <c r="CX659" s="19"/>
      <c r="CY659" s="19"/>
      <c r="CZ659" s="19"/>
      <c r="DA659" s="19"/>
      <c r="DB659" s="19"/>
      <c r="DC659" s="19"/>
      <c r="DD659" s="19"/>
      <c r="DE659" s="19"/>
      <c r="DF659" s="19"/>
      <c r="DG659" s="19"/>
      <c r="DH659" s="19"/>
      <c r="DI659" s="19"/>
      <c r="DJ659" s="19"/>
      <c r="DK659" s="19"/>
      <c r="DL659" s="19"/>
      <c r="DM659" s="19"/>
      <c r="DN659" s="19"/>
      <c r="DO659" s="19"/>
      <c r="DP659" s="19"/>
      <c r="DQ659" s="19"/>
      <c r="DR659" s="19"/>
      <c r="DS659" s="19"/>
      <c r="DT659" s="23"/>
      <c r="DU659" s="19"/>
      <c r="DV659" s="19"/>
      <c r="DW659" s="23"/>
      <c r="DX659" s="18"/>
      <c r="DY659" s="18"/>
      <c r="DZ659" s="22"/>
      <c r="EA659" s="19"/>
      <c r="EB659" s="19"/>
      <c r="EC659" s="19"/>
      <c r="ED659" s="19"/>
      <c r="EE659" s="19"/>
      <c r="EF659" s="19"/>
      <c r="EG659" s="23"/>
      <c r="EH659" s="18"/>
      <c r="EI659" s="18"/>
      <c r="EJ659" s="18"/>
      <c r="EK659" s="18"/>
      <c r="EL659" s="18"/>
      <c r="EM659" s="18"/>
      <c r="EN659" s="22"/>
      <c r="EO659" s="18"/>
      <c r="EP659" s="18"/>
      <c r="EQ659" s="18"/>
      <c r="ER659" s="18"/>
      <c r="ES659" s="18"/>
      <c r="ET659" s="18"/>
      <c r="EU659" s="22"/>
      <c r="EV659">
        <v>8.5</v>
      </c>
      <c r="EW659" t="s">
        <v>2596</v>
      </c>
      <c r="FI659" s="18"/>
      <c r="FJ659" s="18"/>
      <c r="FK659" s="18"/>
      <c r="FL659" s="18"/>
      <c r="FM659" s="18"/>
      <c r="FN659" s="18"/>
      <c r="FO659" s="18"/>
      <c r="FP659" s="18"/>
      <c r="FQ659" s="18"/>
      <c r="FR659" s="18"/>
      <c r="FS659" s="18"/>
      <c r="FT659" s="18"/>
      <c r="FU659" s="18"/>
      <c r="FV659" s="58"/>
      <c r="FW659" s="19"/>
      <c r="FX659" s="19"/>
      <c r="FY659" s="19"/>
      <c r="FZ659" s="19"/>
      <c r="GA659" s="19"/>
      <c r="GB659" s="19"/>
      <c r="GC659" s="19"/>
      <c r="GD659" s="19"/>
      <c r="GE659" s="19"/>
      <c r="GF659" s="19"/>
      <c r="GG659" s="19"/>
      <c r="GH659" s="19"/>
      <c r="GI659" s="19"/>
      <c r="GJ659" s="19"/>
      <c r="GK659" s="19"/>
      <c r="GL659" s="19"/>
      <c r="GM659" s="19"/>
      <c r="GN659" s="19"/>
      <c r="GO659" s="19"/>
      <c r="GP659" s="19"/>
      <c r="GQ659" s="19"/>
      <c r="GR659" s="19"/>
      <c r="GS659" s="19"/>
      <c r="GT659" s="19"/>
      <c r="GU659" s="19"/>
      <c r="GV659" s="19"/>
      <c r="GW659" s="19"/>
      <c r="GX659" s="19"/>
      <c r="GY659" s="19"/>
      <c r="GZ659" s="59"/>
      <c r="HA659" s="19"/>
      <c r="HB659" s="19"/>
      <c r="HC659" s="19"/>
      <c r="HD659" s="19"/>
      <c r="HE659" s="19"/>
      <c r="HF659" s="19"/>
      <c r="HG659" s="19"/>
      <c r="HH659" s="19"/>
      <c r="HI659" s="19"/>
      <c r="HJ659" s="19"/>
      <c r="HK659" s="19"/>
      <c r="HL659" s="19"/>
      <c r="HM659" s="19"/>
      <c r="HN659" s="19"/>
      <c r="HO659" s="19"/>
      <c r="HP659" s="19"/>
    </row>
    <row r="660" spans="2:224" ht="15.75" customHeight="1" thickBot="1" x14ac:dyDescent="0.3">
      <c r="B660">
        <v>827</v>
      </c>
      <c r="C660">
        <v>884</v>
      </c>
      <c r="D660" s="62">
        <v>44114</v>
      </c>
      <c r="E660" t="s">
        <v>2925</v>
      </c>
      <c r="F660">
        <v>31996125956</v>
      </c>
      <c r="G660">
        <v>0</v>
      </c>
      <c r="H660">
        <v>0</v>
      </c>
      <c r="I660" t="s">
        <v>2926</v>
      </c>
      <c r="J660" t="s">
        <v>20</v>
      </c>
      <c r="K660" t="s">
        <v>164</v>
      </c>
      <c r="L660" t="s">
        <v>2926</v>
      </c>
      <c r="M660" t="s">
        <v>2378</v>
      </c>
      <c r="N660" t="s">
        <v>2413</v>
      </c>
      <c r="O660" t="s">
        <v>2381</v>
      </c>
      <c r="P660">
        <v>15</v>
      </c>
      <c r="R660">
        <v>240</v>
      </c>
      <c r="S660">
        <v>7</v>
      </c>
      <c r="T660" t="s">
        <v>2395</v>
      </c>
      <c r="Y660" s="18">
        <v>0.93600000000000005</v>
      </c>
      <c r="Z660" s="18"/>
      <c r="AA660" s="18"/>
      <c r="AB660" s="18"/>
      <c r="AC660" s="18">
        <v>0.81200000000000006</v>
      </c>
      <c r="AD660" s="18">
        <v>0.5</v>
      </c>
      <c r="AE660" s="18">
        <v>0.5</v>
      </c>
      <c r="AF660" s="18"/>
      <c r="AG660" s="18">
        <v>1</v>
      </c>
      <c r="AH660">
        <v>1</v>
      </c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>
        <v>0</v>
      </c>
      <c r="AV660" s="18"/>
      <c r="AW660" s="18"/>
      <c r="AX660" s="18"/>
      <c r="AY660" s="18"/>
      <c r="AZ660" s="18"/>
      <c r="BA660" s="18"/>
      <c r="BB660" s="18">
        <v>0.4</v>
      </c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  <c r="BM660" s="19">
        <v>1</v>
      </c>
      <c r="BN660" s="19"/>
      <c r="BO660" s="19"/>
      <c r="BP660" s="19"/>
      <c r="BQ660" s="19">
        <v>1</v>
      </c>
      <c r="BR660" s="19">
        <v>1</v>
      </c>
      <c r="BS660" s="19">
        <v>1</v>
      </c>
      <c r="BT660" s="19"/>
      <c r="BU660" s="19">
        <v>1</v>
      </c>
      <c r="BV660" s="19">
        <v>1</v>
      </c>
      <c r="BW660" s="19"/>
      <c r="BX660" s="19"/>
      <c r="BY660" s="19"/>
      <c r="BZ660" s="19"/>
      <c r="CA660" s="19"/>
      <c r="CB660" s="19"/>
      <c r="CC660" s="19"/>
      <c r="CD660" s="19"/>
      <c r="CE660" s="19"/>
      <c r="CF660" s="19"/>
      <c r="CG660" s="19"/>
      <c r="CH660" s="19"/>
      <c r="CI660" s="19"/>
      <c r="CJ660" s="19"/>
      <c r="CK660" s="19"/>
      <c r="CL660" s="19"/>
      <c r="CM660" s="19"/>
      <c r="CN660" s="19"/>
      <c r="CO660" s="19"/>
      <c r="CP660" s="19">
        <v>1</v>
      </c>
      <c r="CQ660" s="19"/>
      <c r="CR660" s="19"/>
      <c r="CS660" s="19"/>
      <c r="CT660" s="19"/>
      <c r="CU660" s="19"/>
      <c r="CV660" s="19"/>
      <c r="CW660" s="19"/>
      <c r="CX660" s="19"/>
      <c r="CY660" s="19"/>
      <c r="CZ660" s="19"/>
      <c r="DA660" s="19"/>
      <c r="DB660" s="19"/>
      <c r="DC660" s="19"/>
      <c r="DD660" s="19"/>
      <c r="DE660" s="19"/>
      <c r="DF660" s="19"/>
      <c r="DG660" s="19"/>
      <c r="DH660" s="19"/>
      <c r="DI660" s="19"/>
      <c r="DJ660" s="19"/>
      <c r="DK660" s="19"/>
      <c r="DL660" s="19"/>
      <c r="DM660" s="19"/>
      <c r="DN660" s="19"/>
      <c r="DO660" s="19"/>
      <c r="DP660" s="19"/>
      <c r="DQ660" s="19"/>
      <c r="DR660" s="19"/>
      <c r="DS660" s="19"/>
      <c r="DT660" s="23"/>
      <c r="DU660" s="19"/>
      <c r="DV660" s="19"/>
      <c r="DW660" s="23"/>
      <c r="DX660" s="18"/>
      <c r="DY660" s="18"/>
      <c r="DZ660" s="22"/>
      <c r="EA660" s="19"/>
      <c r="EB660" s="19"/>
      <c r="EC660" s="19"/>
      <c r="ED660" s="19"/>
      <c r="EE660" s="19"/>
      <c r="EF660" s="19"/>
      <c r="EG660" s="23"/>
      <c r="EH660" s="18"/>
      <c r="EI660" s="18"/>
      <c r="EJ660" s="18"/>
      <c r="EK660" s="18"/>
      <c r="EL660" s="18"/>
      <c r="EM660" s="18"/>
      <c r="EN660" s="22"/>
      <c r="EO660" s="18"/>
      <c r="EP660" s="18"/>
      <c r="EQ660" s="18"/>
      <c r="ER660" s="18"/>
      <c r="ES660" s="18"/>
      <c r="ET660" s="18"/>
      <c r="EU660" s="22"/>
      <c r="FI660" s="18"/>
      <c r="FJ660" s="18"/>
      <c r="FK660" s="18"/>
      <c r="FL660" s="18"/>
      <c r="FM660" s="18"/>
      <c r="FN660" s="18">
        <v>0.86</v>
      </c>
      <c r="FO660" s="18"/>
      <c r="FP660" s="18"/>
      <c r="FQ660" s="18"/>
      <c r="FR660" s="18"/>
      <c r="FS660" s="18"/>
      <c r="FT660" s="18"/>
      <c r="FU660" s="18"/>
      <c r="FV660" s="58"/>
      <c r="FW660" s="19"/>
      <c r="FX660" s="19"/>
      <c r="FY660" s="19"/>
      <c r="FZ660" s="19"/>
      <c r="GA660" s="19"/>
      <c r="GB660" s="19"/>
      <c r="GC660" s="19"/>
      <c r="GD660" s="19"/>
      <c r="GE660" s="19"/>
      <c r="GF660" s="19"/>
      <c r="GG660" s="19"/>
      <c r="GH660" s="19"/>
      <c r="GI660" s="19"/>
      <c r="GJ660" s="19"/>
      <c r="GK660" s="19"/>
      <c r="GL660" s="19"/>
      <c r="GM660" s="19"/>
      <c r="GN660" s="19"/>
      <c r="GO660" s="19"/>
      <c r="GP660" s="19"/>
      <c r="GQ660" s="19"/>
      <c r="GR660" s="19">
        <v>1</v>
      </c>
      <c r="GS660" s="19"/>
      <c r="GT660" s="19"/>
      <c r="GU660" s="19"/>
      <c r="GV660" s="19"/>
      <c r="GW660" s="19"/>
      <c r="GX660" s="19"/>
      <c r="GY660" s="19"/>
      <c r="GZ660" s="59"/>
      <c r="HA660" s="19"/>
      <c r="HB660" s="19"/>
      <c r="HC660" s="19"/>
      <c r="HD660" s="19"/>
      <c r="HE660" s="19"/>
      <c r="HF660" s="19"/>
      <c r="HG660" s="19"/>
      <c r="HH660" s="19"/>
      <c r="HI660" s="19"/>
      <c r="HJ660" s="19"/>
      <c r="HK660" s="19"/>
      <c r="HL660" s="19"/>
      <c r="HM660" s="19"/>
      <c r="HN660" s="19"/>
      <c r="HO660" s="19"/>
      <c r="HP660" s="19"/>
    </row>
    <row r="661" spans="2:224" ht="15.75" customHeight="1" thickBot="1" x14ac:dyDescent="0.3">
      <c r="B661">
        <v>814</v>
      </c>
      <c r="C661">
        <v>701</v>
      </c>
      <c r="D661" s="62">
        <v>44113</v>
      </c>
      <c r="E661" t="s">
        <v>425</v>
      </c>
      <c r="F661">
        <v>31991745568</v>
      </c>
      <c r="G661" t="s">
        <v>426</v>
      </c>
      <c r="H661">
        <v>0</v>
      </c>
      <c r="I661" t="s">
        <v>427</v>
      </c>
      <c r="J661" t="s">
        <v>20</v>
      </c>
      <c r="K661" t="s">
        <v>428</v>
      </c>
      <c r="L661" t="s">
        <v>164</v>
      </c>
      <c r="M661" t="s">
        <v>2378</v>
      </c>
      <c r="N661" t="s">
        <v>2378</v>
      </c>
      <c r="O661" t="s">
        <v>2381</v>
      </c>
      <c r="P661" t="s">
        <v>2431</v>
      </c>
      <c r="R661">
        <v>193.67</v>
      </c>
      <c r="S661">
        <v>7</v>
      </c>
      <c r="T661" t="s">
        <v>2420</v>
      </c>
      <c r="Y661" s="18"/>
      <c r="Z661" s="18"/>
      <c r="AA661" s="18"/>
      <c r="AB661" s="18"/>
      <c r="AC661" s="18"/>
      <c r="AD661" s="18">
        <v>0.5</v>
      </c>
      <c r="AE661" s="18"/>
      <c r="AF661" s="18"/>
      <c r="AG661" s="18"/>
      <c r="AH661">
        <v>1</v>
      </c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>
        <v>0</v>
      </c>
      <c r="AV661" s="18"/>
      <c r="AW661" s="18"/>
      <c r="AX661" s="18">
        <v>1.234</v>
      </c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  <c r="BM661" s="19"/>
      <c r="BN661" s="19"/>
      <c r="BO661" s="19"/>
      <c r="BP661" s="19"/>
      <c r="BQ661" s="19"/>
      <c r="BR661" s="19">
        <v>1</v>
      </c>
      <c r="BS661" s="19"/>
      <c r="BT661" s="19"/>
      <c r="BU661" s="19"/>
      <c r="BV661" s="19">
        <v>1</v>
      </c>
      <c r="BW661" s="19"/>
      <c r="BX661" s="19"/>
      <c r="BY661" s="19"/>
      <c r="BZ661" s="19"/>
      <c r="CA661" s="19"/>
      <c r="CB661" s="19"/>
      <c r="CC661" s="19"/>
      <c r="CD661" s="19"/>
      <c r="CE661" s="19"/>
      <c r="CF661" s="19"/>
      <c r="CG661" s="19"/>
      <c r="CH661" s="19"/>
      <c r="CI661" s="19"/>
      <c r="CJ661" s="19"/>
      <c r="CK661" s="19"/>
      <c r="CL661" s="19">
        <v>1</v>
      </c>
      <c r="CM661" s="19"/>
      <c r="CN661" s="19"/>
      <c r="CO661" s="19"/>
      <c r="CP661" s="19"/>
      <c r="CQ661" s="19"/>
      <c r="CR661" s="19"/>
      <c r="CS661" s="19"/>
      <c r="CT661" s="19"/>
      <c r="CU661" s="19"/>
      <c r="CV661" s="19"/>
      <c r="CW661" s="19"/>
      <c r="CX661" s="19"/>
      <c r="CY661" s="19"/>
      <c r="CZ661" s="19"/>
      <c r="DA661" s="19"/>
      <c r="DB661" s="19"/>
      <c r="DC661" s="19"/>
      <c r="DD661" s="19"/>
      <c r="DE661" s="19"/>
      <c r="DF661" s="19"/>
      <c r="DG661" s="19"/>
      <c r="DH661" s="19"/>
      <c r="DI661" s="19"/>
      <c r="DJ661" s="19"/>
      <c r="DK661" s="19"/>
      <c r="DL661" s="19"/>
      <c r="DM661" s="19"/>
      <c r="DN661" s="19"/>
      <c r="DO661" s="19"/>
      <c r="DP661" s="19"/>
      <c r="DQ661" s="19"/>
      <c r="DR661" s="19"/>
      <c r="DS661" s="19"/>
      <c r="DT661" s="23"/>
      <c r="DU661" s="19"/>
      <c r="DV661" s="19"/>
      <c r="DW661" s="23"/>
      <c r="DX661" s="18"/>
      <c r="DY661" s="18"/>
      <c r="DZ661" s="22"/>
      <c r="EA661" s="19"/>
      <c r="EB661" s="19"/>
      <c r="EC661" s="19"/>
      <c r="ED661" s="19"/>
      <c r="EE661" s="19"/>
      <c r="EF661" s="19"/>
      <c r="EG661" s="23"/>
      <c r="EH661" s="18"/>
      <c r="EI661" s="18"/>
      <c r="EJ661" s="18"/>
      <c r="EK661" s="18"/>
      <c r="EL661" s="18"/>
      <c r="EM661" s="18"/>
      <c r="EN661" s="22"/>
      <c r="EO661" s="18"/>
      <c r="EP661" s="18"/>
      <c r="EQ661" s="18"/>
      <c r="ER661" s="18"/>
      <c r="ES661" s="18"/>
      <c r="ET661" s="18"/>
      <c r="EU661" s="22"/>
      <c r="FI661" s="18"/>
      <c r="FJ661" s="18"/>
      <c r="FK661" s="18"/>
      <c r="FL661" s="18"/>
      <c r="FM661" s="18"/>
      <c r="FN661" s="18"/>
      <c r="FO661" s="18"/>
      <c r="FP661" s="18"/>
      <c r="FQ661" s="18"/>
      <c r="FR661" s="18"/>
      <c r="FS661" s="18"/>
      <c r="FT661" s="18"/>
      <c r="FU661" s="18"/>
      <c r="FV661" s="58"/>
      <c r="FW661" s="19"/>
      <c r="FX661" s="19"/>
      <c r="FY661" s="19"/>
      <c r="FZ661" s="19"/>
      <c r="GA661" s="19"/>
      <c r="GB661" s="19"/>
      <c r="GC661" s="19"/>
      <c r="GD661" s="19"/>
      <c r="GE661" s="19"/>
      <c r="GF661" s="19"/>
      <c r="GG661" s="19"/>
      <c r="GH661" s="19"/>
      <c r="GI661" s="19"/>
      <c r="GJ661" s="19"/>
      <c r="GK661" s="19"/>
      <c r="GL661" s="19"/>
      <c r="GM661" s="19"/>
      <c r="GN661" s="19"/>
      <c r="GO661" s="19"/>
      <c r="GP661" s="19"/>
      <c r="GQ661" s="19"/>
      <c r="GR661" s="19"/>
      <c r="GS661" s="19"/>
      <c r="GT661" s="19"/>
      <c r="GU661" s="19"/>
      <c r="GV661" s="19"/>
      <c r="GW661" s="19"/>
      <c r="GX661" s="19"/>
      <c r="GY661" s="19"/>
      <c r="GZ661" s="59"/>
      <c r="HA661" s="19"/>
      <c r="HB661" s="19"/>
      <c r="HC661" s="19"/>
      <c r="HD661" s="19"/>
      <c r="HE661" s="19"/>
      <c r="HF661" s="19"/>
      <c r="HG661" s="19"/>
      <c r="HH661" s="19"/>
      <c r="HI661" s="19"/>
      <c r="HJ661" s="19"/>
      <c r="HK661" s="19"/>
      <c r="HL661" s="19"/>
      <c r="HM661" s="19"/>
      <c r="HN661" s="19"/>
      <c r="HO661" s="19"/>
      <c r="HP661" s="19"/>
    </row>
    <row r="662" spans="2:224" ht="15.75" customHeight="1" thickBot="1" x14ac:dyDescent="0.3">
      <c r="B662">
        <v>799</v>
      </c>
      <c r="C662">
        <v>381</v>
      </c>
      <c r="D662" s="62">
        <v>44111</v>
      </c>
      <c r="E662" t="s">
        <v>1195</v>
      </c>
      <c r="F662">
        <v>31999566633</v>
      </c>
      <c r="G662">
        <v>0</v>
      </c>
      <c r="H662">
        <v>0</v>
      </c>
      <c r="I662" t="s">
        <v>1196</v>
      </c>
      <c r="J662" t="s">
        <v>20</v>
      </c>
      <c r="K662" t="s">
        <v>472</v>
      </c>
      <c r="L662" t="s">
        <v>90</v>
      </c>
      <c r="M662" t="s">
        <v>2378</v>
      </c>
      <c r="N662" t="s">
        <v>2403</v>
      </c>
      <c r="O662" t="s">
        <v>2381</v>
      </c>
      <c r="P662" t="s">
        <v>2483</v>
      </c>
      <c r="R662">
        <v>80.900000000000006</v>
      </c>
      <c r="S662">
        <v>7</v>
      </c>
      <c r="T662" t="s">
        <v>2395</v>
      </c>
      <c r="Y662" s="18"/>
      <c r="Z662" s="18"/>
      <c r="AA662" s="18"/>
      <c r="AB662" s="18"/>
      <c r="AC662" s="18"/>
      <c r="AD662" s="18"/>
      <c r="AE662" s="18"/>
      <c r="AF662" s="18"/>
      <c r="AG662" s="18"/>
      <c r="AH662">
        <v>0</v>
      </c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>
        <v>0</v>
      </c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>
        <v>1</v>
      </c>
      <c r="BH662" s="18"/>
      <c r="BI662" s="18"/>
      <c r="BJ662" s="18"/>
      <c r="BK662" s="18"/>
      <c r="BL662" s="18"/>
      <c r="BM662" s="19"/>
      <c r="BN662" s="19"/>
      <c r="BO662" s="19"/>
      <c r="BP662" s="19"/>
      <c r="BQ662" s="19"/>
      <c r="BR662" s="19"/>
      <c r="BS662" s="19"/>
      <c r="BT662" s="19"/>
      <c r="BU662" s="19"/>
      <c r="BV662" s="19"/>
      <c r="BW662" s="19"/>
      <c r="BX662" s="19"/>
      <c r="BY662" s="19"/>
      <c r="BZ662" s="19"/>
      <c r="CA662" s="19"/>
      <c r="CB662" s="19"/>
      <c r="CC662" s="19"/>
      <c r="CD662" s="19"/>
      <c r="CE662" s="19"/>
      <c r="CF662" s="19"/>
      <c r="CG662" s="19"/>
      <c r="CH662" s="19"/>
      <c r="CI662" s="19"/>
      <c r="CJ662" s="19"/>
      <c r="CK662" s="19"/>
      <c r="CL662" s="19"/>
      <c r="CM662" s="19"/>
      <c r="CN662" s="19"/>
      <c r="CO662" s="19"/>
      <c r="CP662" s="19"/>
      <c r="CQ662" s="19"/>
      <c r="CR662" s="19"/>
      <c r="CS662" s="19"/>
      <c r="CT662" s="19"/>
      <c r="CU662" s="19">
        <v>1</v>
      </c>
      <c r="CV662" s="19"/>
      <c r="CW662" s="19"/>
      <c r="CX662" s="19"/>
      <c r="CY662" s="19"/>
      <c r="CZ662" s="19"/>
      <c r="DA662" s="19"/>
      <c r="DB662" s="19"/>
      <c r="DC662" s="19"/>
      <c r="DD662" s="19"/>
      <c r="DE662" s="19"/>
      <c r="DF662" s="19"/>
      <c r="DG662" s="19"/>
      <c r="DH662" s="19"/>
      <c r="DI662" s="19"/>
      <c r="DJ662" s="19"/>
      <c r="DK662" s="19"/>
      <c r="DL662" s="19"/>
      <c r="DM662" s="19"/>
      <c r="DN662" s="19"/>
      <c r="DO662" s="19"/>
      <c r="DP662" s="19"/>
      <c r="DQ662" s="19"/>
      <c r="DR662" s="19"/>
      <c r="DS662" s="19"/>
      <c r="DT662" s="23"/>
      <c r="DU662" s="19"/>
      <c r="DV662" s="19"/>
      <c r="DW662" s="23"/>
      <c r="DX662" s="18"/>
      <c r="DY662" s="18"/>
      <c r="DZ662" s="22"/>
      <c r="EA662" s="19"/>
      <c r="EB662" s="19"/>
      <c r="EC662" s="19"/>
      <c r="ED662" s="19"/>
      <c r="EE662" s="19"/>
      <c r="EF662" s="19"/>
      <c r="EG662" s="23"/>
      <c r="EH662" s="18"/>
      <c r="EI662" s="18"/>
      <c r="EJ662" s="18"/>
      <c r="EK662" s="18"/>
      <c r="EL662" s="18"/>
      <c r="EM662" s="18"/>
      <c r="EN662" s="22"/>
      <c r="EO662" s="18"/>
      <c r="EP662" s="18"/>
      <c r="EQ662" s="18"/>
      <c r="ER662" s="18"/>
      <c r="ES662" s="18"/>
      <c r="ET662" s="18"/>
      <c r="EU662" s="22"/>
      <c r="FI662" s="18"/>
      <c r="FJ662" s="18"/>
      <c r="FK662" s="18"/>
      <c r="FL662" s="18"/>
      <c r="FM662" s="18"/>
      <c r="FN662" s="18"/>
      <c r="FO662" s="18"/>
      <c r="FP662" s="18"/>
      <c r="FQ662" s="18"/>
      <c r="FR662" s="18"/>
      <c r="FS662" s="18"/>
      <c r="FT662" s="18"/>
      <c r="FU662" s="18"/>
      <c r="FV662" s="58"/>
      <c r="FW662" s="19"/>
      <c r="FX662" s="19"/>
      <c r="FY662" s="19"/>
      <c r="FZ662" s="19"/>
      <c r="GA662" s="19"/>
      <c r="GB662" s="19"/>
      <c r="GC662" s="19"/>
      <c r="GD662" s="19"/>
      <c r="GE662" s="19"/>
      <c r="GF662" s="19"/>
      <c r="GG662" s="19"/>
      <c r="GH662" s="19"/>
      <c r="GI662" s="19"/>
      <c r="GJ662" s="19"/>
      <c r="GK662" s="19"/>
      <c r="GL662" s="19"/>
      <c r="GM662" s="19"/>
      <c r="GN662" s="19"/>
      <c r="GO662" s="19"/>
      <c r="GP662" s="19"/>
      <c r="GQ662" s="19"/>
      <c r="GR662" s="19"/>
      <c r="GS662" s="19"/>
      <c r="GT662" s="19"/>
      <c r="GU662" s="19"/>
      <c r="GV662" s="19"/>
      <c r="GW662" s="19"/>
      <c r="GX662" s="19"/>
      <c r="GY662" s="19"/>
      <c r="GZ662" s="59"/>
      <c r="HA662" s="19"/>
      <c r="HB662" s="19"/>
      <c r="HC662" s="19"/>
      <c r="HD662" s="19"/>
      <c r="HE662" s="19"/>
      <c r="HF662" s="19"/>
      <c r="HG662" s="19"/>
      <c r="HH662" s="19"/>
      <c r="HI662" s="19"/>
      <c r="HJ662" s="19"/>
      <c r="HK662" s="19"/>
      <c r="HL662" s="19"/>
      <c r="HM662" s="19"/>
      <c r="HN662" s="19"/>
      <c r="HO662" s="19"/>
      <c r="HP662" s="19"/>
    </row>
    <row r="663" spans="2:224" ht="15.75" customHeight="1" thickBot="1" x14ac:dyDescent="0.3">
      <c r="B663">
        <v>790</v>
      </c>
      <c r="C663">
        <v>503</v>
      </c>
      <c r="D663" s="62">
        <v>44107</v>
      </c>
      <c r="E663" t="s">
        <v>926</v>
      </c>
      <c r="F663">
        <v>31984664131</v>
      </c>
      <c r="G663">
        <v>0</v>
      </c>
      <c r="H663">
        <v>0</v>
      </c>
      <c r="I663" t="s">
        <v>927</v>
      </c>
      <c r="J663" t="s">
        <v>20</v>
      </c>
      <c r="K663" t="s">
        <v>164</v>
      </c>
      <c r="L663" t="s">
        <v>2890</v>
      </c>
      <c r="M663" t="s">
        <v>2378</v>
      </c>
      <c r="N663" t="s">
        <v>617</v>
      </c>
      <c r="O663" t="s">
        <v>2381</v>
      </c>
      <c r="P663" t="s">
        <v>2431</v>
      </c>
      <c r="R663">
        <v>155.4</v>
      </c>
      <c r="S663">
        <v>7</v>
      </c>
      <c r="T663" t="s">
        <v>2404</v>
      </c>
      <c r="Y663" s="18"/>
      <c r="Z663" s="18"/>
      <c r="AA663" s="18"/>
      <c r="AB663" s="18"/>
      <c r="AC663" s="18"/>
      <c r="AD663" s="18">
        <v>0.5</v>
      </c>
      <c r="AE663" s="18"/>
      <c r="AF663" s="18"/>
      <c r="AG663" s="18">
        <v>1</v>
      </c>
      <c r="AH663">
        <v>1</v>
      </c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>
        <v>0</v>
      </c>
      <c r="AV663" s="18"/>
      <c r="AW663" s="18"/>
      <c r="AX663" s="18"/>
      <c r="AY663" s="18"/>
      <c r="AZ663" s="18"/>
      <c r="BA663" s="18"/>
      <c r="BB663" s="18">
        <v>0.4</v>
      </c>
      <c r="BC663" s="18"/>
      <c r="BD663" s="18"/>
      <c r="BE663" s="18"/>
      <c r="BF663" s="18"/>
      <c r="BG663" s="18"/>
      <c r="BH663" s="18"/>
      <c r="BI663" s="18"/>
      <c r="BJ663" s="18"/>
      <c r="BK663" s="18">
        <v>0.94</v>
      </c>
      <c r="BL663" s="18"/>
      <c r="BM663" s="19"/>
      <c r="BN663" s="19"/>
      <c r="BO663" s="19"/>
      <c r="BP663" s="19"/>
      <c r="BQ663" s="19"/>
      <c r="BR663" s="19">
        <v>1</v>
      </c>
      <c r="BS663" s="19"/>
      <c r="BT663" s="19"/>
      <c r="BU663" s="19">
        <v>1</v>
      </c>
      <c r="BV663" s="19">
        <v>1</v>
      </c>
      <c r="BW663" s="19"/>
      <c r="BX663" s="19"/>
      <c r="BY663" s="19"/>
      <c r="BZ663" s="19"/>
      <c r="CA663" s="19"/>
      <c r="CB663" s="19"/>
      <c r="CC663" s="19"/>
      <c r="CD663" s="19"/>
      <c r="CE663" s="19"/>
      <c r="CF663" s="19"/>
      <c r="CG663" s="19"/>
      <c r="CH663" s="19"/>
      <c r="CI663" s="19"/>
      <c r="CJ663" s="19"/>
      <c r="CK663" s="19"/>
      <c r="CL663" s="19"/>
      <c r="CM663" s="19"/>
      <c r="CN663" s="19"/>
      <c r="CO663" s="19"/>
      <c r="CP663" s="19">
        <v>1</v>
      </c>
      <c r="CQ663" s="19"/>
      <c r="CR663" s="19"/>
      <c r="CS663" s="19"/>
      <c r="CT663" s="19"/>
      <c r="CU663" s="19"/>
      <c r="CV663" s="19"/>
      <c r="CW663" s="19"/>
      <c r="CX663" s="19"/>
      <c r="CY663" s="19">
        <v>1</v>
      </c>
      <c r="CZ663" s="19"/>
      <c r="DA663" s="19"/>
      <c r="DB663" s="19"/>
      <c r="DC663" s="19"/>
      <c r="DD663" s="19"/>
      <c r="DE663" s="19"/>
      <c r="DF663" s="19"/>
      <c r="DG663" s="19"/>
      <c r="DH663" s="19"/>
      <c r="DI663" s="19"/>
      <c r="DJ663" s="19"/>
      <c r="DK663" s="19"/>
      <c r="DL663" s="19"/>
      <c r="DM663" s="19"/>
      <c r="DN663" s="19"/>
      <c r="DO663" s="19"/>
      <c r="DP663" s="19"/>
      <c r="DQ663" s="19"/>
      <c r="DR663" s="19"/>
      <c r="DS663" s="19"/>
      <c r="DT663" s="23"/>
      <c r="DU663" s="19"/>
      <c r="DV663" s="19"/>
      <c r="DW663" s="23"/>
      <c r="DX663" s="18"/>
      <c r="DY663" s="18"/>
      <c r="DZ663" s="22"/>
      <c r="EA663" s="19"/>
      <c r="EB663" s="19"/>
      <c r="EC663" s="19"/>
      <c r="ED663" s="19"/>
      <c r="EE663" s="19"/>
      <c r="EF663" s="19"/>
      <c r="EG663" s="23"/>
      <c r="EH663" s="18"/>
      <c r="EI663" s="18"/>
      <c r="EJ663" s="18"/>
      <c r="EK663" s="18"/>
      <c r="EL663" s="18"/>
      <c r="EM663" s="18"/>
      <c r="EN663" s="22"/>
      <c r="EO663" s="18"/>
      <c r="EP663" s="18"/>
      <c r="EQ663" s="18"/>
      <c r="ER663" s="18"/>
      <c r="ES663" s="18"/>
      <c r="ET663" s="18"/>
      <c r="EU663" s="22"/>
      <c r="FI663" s="18"/>
      <c r="FJ663" s="18"/>
      <c r="FK663" s="18"/>
      <c r="FL663" s="18">
        <v>0.2</v>
      </c>
      <c r="FM663" s="18"/>
      <c r="FN663" s="18"/>
      <c r="FO663" s="18"/>
      <c r="FP663" s="18"/>
      <c r="FQ663" s="18"/>
      <c r="FR663" s="18"/>
      <c r="FS663" s="18"/>
      <c r="FT663" s="18"/>
      <c r="FU663" s="18"/>
      <c r="FV663" s="58"/>
      <c r="FW663" s="19"/>
      <c r="FX663" s="19"/>
      <c r="FY663" s="19"/>
      <c r="FZ663" s="19"/>
      <c r="GA663" s="19"/>
      <c r="GB663" s="19"/>
      <c r="GC663" s="19"/>
      <c r="GD663" s="19"/>
      <c r="GE663" s="19"/>
      <c r="GF663" s="19"/>
      <c r="GG663" s="19"/>
      <c r="GH663" s="19"/>
      <c r="GI663" s="19"/>
      <c r="GJ663" s="19"/>
      <c r="GK663" s="19"/>
      <c r="GL663" s="19"/>
      <c r="GM663" s="19"/>
      <c r="GN663" s="19"/>
      <c r="GO663" s="19"/>
      <c r="GP663" s="19">
        <v>1</v>
      </c>
      <c r="GQ663" s="19"/>
      <c r="GR663" s="19"/>
      <c r="GS663" s="19"/>
      <c r="GT663" s="19"/>
      <c r="GU663" s="19"/>
      <c r="GV663" s="19"/>
      <c r="GW663" s="19"/>
      <c r="GX663" s="19"/>
      <c r="GY663" s="19"/>
      <c r="GZ663" s="59"/>
      <c r="HA663" s="19"/>
      <c r="HB663" s="19"/>
      <c r="HC663" s="19"/>
      <c r="HD663" s="19"/>
      <c r="HE663" s="19"/>
      <c r="HF663" s="19"/>
      <c r="HG663" s="19"/>
      <c r="HH663" s="19"/>
      <c r="HI663" s="19"/>
      <c r="HJ663" s="19"/>
      <c r="HK663" s="19"/>
      <c r="HL663" s="19"/>
      <c r="HM663" s="19"/>
      <c r="HN663" s="19"/>
      <c r="HO663" s="19"/>
      <c r="HP663" s="19"/>
    </row>
    <row r="664" spans="2:224" ht="15.75" customHeight="1" thickBot="1" x14ac:dyDescent="0.3">
      <c r="B664">
        <v>786</v>
      </c>
      <c r="C664">
        <v>868</v>
      </c>
      <c r="D664" s="62">
        <v>44107</v>
      </c>
      <c r="E664" t="s">
        <v>2887</v>
      </c>
      <c r="F664">
        <v>31993393936</v>
      </c>
      <c r="G664" t="s">
        <v>2886</v>
      </c>
      <c r="H664">
        <v>0</v>
      </c>
      <c r="I664" t="s">
        <v>2885</v>
      </c>
      <c r="J664" t="s">
        <v>20</v>
      </c>
      <c r="K664" t="s">
        <v>164</v>
      </c>
      <c r="L664" t="s">
        <v>2885</v>
      </c>
      <c r="M664" t="s">
        <v>2378</v>
      </c>
      <c r="N664" t="s">
        <v>2419</v>
      </c>
      <c r="O664" t="s">
        <v>2381</v>
      </c>
      <c r="P664" t="s">
        <v>2431</v>
      </c>
      <c r="R664">
        <v>153.6</v>
      </c>
      <c r="S664">
        <v>7</v>
      </c>
      <c r="T664" t="s">
        <v>2395</v>
      </c>
      <c r="U664">
        <v>10</v>
      </c>
      <c r="Y664" s="18">
        <v>0.89</v>
      </c>
      <c r="Z664" s="18"/>
      <c r="AA664" s="18"/>
      <c r="AB664" s="18"/>
      <c r="AC664" s="18"/>
      <c r="AD664" s="18"/>
      <c r="AE664" s="18"/>
      <c r="AF664" s="18"/>
      <c r="AG664" s="18">
        <v>1</v>
      </c>
      <c r="AH664">
        <v>1</v>
      </c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>
        <v>0</v>
      </c>
      <c r="AV664" s="18"/>
      <c r="AW664" s="18"/>
      <c r="AX664" s="18"/>
      <c r="AY664" s="18"/>
      <c r="AZ664" s="18"/>
      <c r="BA664" s="18"/>
      <c r="BB664" s="18">
        <v>0.4</v>
      </c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  <c r="BM664" s="19">
        <v>1</v>
      </c>
      <c r="BN664" s="19"/>
      <c r="BO664" s="19"/>
      <c r="BP664" s="19"/>
      <c r="BQ664" s="19"/>
      <c r="BR664" s="19"/>
      <c r="BS664" s="19"/>
      <c r="BT664" s="19"/>
      <c r="BU664" s="19">
        <v>1</v>
      </c>
      <c r="BV664" s="19">
        <v>1</v>
      </c>
      <c r="BW664" s="19"/>
      <c r="BX664" s="19"/>
      <c r="BY664" s="19"/>
      <c r="BZ664" s="19"/>
      <c r="CA664" s="19"/>
      <c r="CB664" s="19"/>
      <c r="CC664" s="19"/>
      <c r="CD664" s="19"/>
      <c r="CE664" s="19"/>
      <c r="CF664" s="19"/>
      <c r="CG664" s="19"/>
      <c r="CH664" s="19"/>
      <c r="CI664" s="19"/>
      <c r="CJ664" s="19"/>
      <c r="CK664" s="19"/>
      <c r="CL664" s="19"/>
      <c r="CM664" s="19"/>
      <c r="CN664" s="19"/>
      <c r="CO664" s="19"/>
      <c r="CP664" s="19">
        <v>1</v>
      </c>
      <c r="CQ664" s="19"/>
      <c r="CR664" s="19"/>
      <c r="CS664" s="19"/>
      <c r="CT664" s="19"/>
      <c r="CU664" s="19"/>
      <c r="CV664" s="19"/>
      <c r="CW664" s="19"/>
      <c r="CX664" s="19"/>
      <c r="CY664" s="19"/>
      <c r="CZ664" s="19"/>
      <c r="DA664" s="19"/>
      <c r="DB664" s="19"/>
      <c r="DC664" s="19"/>
      <c r="DD664" s="19"/>
      <c r="DE664" s="19"/>
      <c r="DF664" s="19"/>
      <c r="DG664" s="19"/>
      <c r="DH664" s="19"/>
      <c r="DI664" s="19"/>
      <c r="DJ664" s="19"/>
      <c r="DK664" s="19"/>
      <c r="DL664" s="19"/>
      <c r="DM664" s="19"/>
      <c r="DN664" s="19"/>
      <c r="DO664" s="19"/>
      <c r="DP664" s="19"/>
      <c r="DQ664" s="19"/>
      <c r="DR664" s="19"/>
      <c r="DS664" s="19"/>
      <c r="DT664" s="23"/>
      <c r="DU664" s="19"/>
      <c r="DV664" s="19"/>
      <c r="DW664" s="23"/>
      <c r="DX664" s="18"/>
      <c r="DY664" s="18"/>
      <c r="DZ664" s="22"/>
      <c r="EA664" s="19"/>
      <c r="EB664" s="19"/>
      <c r="EC664" s="19"/>
      <c r="ED664" s="19"/>
      <c r="EE664" s="19"/>
      <c r="EF664" s="19"/>
      <c r="EG664" s="23"/>
      <c r="EH664" s="18"/>
      <c r="EI664" s="18"/>
      <c r="EJ664" s="18"/>
      <c r="EK664" s="18"/>
      <c r="EL664" s="18"/>
      <c r="EM664" s="18"/>
      <c r="EN664" s="22"/>
      <c r="EO664" s="18"/>
      <c r="EP664" s="18"/>
      <c r="EQ664" s="18"/>
      <c r="ER664" s="18"/>
      <c r="ES664" s="18"/>
      <c r="ET664" s="18"/>
      <c r="EU664" s="22"/>
      <c r="FI664" s="18"/>
      <c r="FJ664" s="18"/>
      <c r="FK664" s="18"/>
      <c r="FL664" s="18"/>
      <c r="FM664" s="18"/>
      <c r="FN664" s="18"/>
      <c r="FO664" s="18"/>
      <c r="FP664" s="18"/>
      <c r="FQ664" s="18"/>
      <c r="FR664" s="18"/>
      <c r="FS664" s="18"/>
      <c r="FT664" s="18"/>
      <c r="FU664" s="18"/>
      <c r="FV664" s="58"/>
      <c r="FW664" s="19"/>
      <c r="FX664" s="19"/>
      <c r="FY664" s="19"/>
      <c r="FZ664" s="19"/>
      <c r="GA664" s="19"/>
      <c r="GB664" s="19"/>
      <c r="GC664" s="19"/>
      <c r="GD664" s="19"/>
      <c r="GE664" s="19"/>
      <c r="GF664" s="19"/>
      <c r="GG664" s="19"/>
      <c r="GH664" s="19"/>
      <c r="GI664" s="19"/>
      <c r="GJ664" s="19"/>
      <c r="GK664" s="19"/>
      <c r="GL664" s="19"/>
      <c r="GM664" s="19"/>
      <c r="GN664" s="19"/>
      <c r="GO664" s="19"/>
      <c r="GP664" s="19"/>
      <c r="GQ664" s="19"/>
      <c r="GR664" s="19"/>
      <c r="GS664" s="19"/>
      <c r="GT664" s="19"/>
      <c r="GU664" s="19"/>
      <c r="GV664" s="19"/>
      <c r="GW664" s="19"/>
      <c r="GX664" s="19"/>
      <c r="GY664" s="19"/>
      <c r="GZ664" s="59"/>
      <c r="HA664" s="19"/>
      <c r="HB664" s="19"/>
      <c r="HC664" s="19"/>
      <c r="HD664" s="19"/>
      <c r="HE664" s="19"/>
      <c r="HF664" s="19"/>
      <c r="HG664" s="19"/>
      <c r="HH664" s="19"/>
      <c r="HI664" s="19"/>
      <c r="HJ664" s="19"/>
      <c r="HK664" s="19"/>
      <c r="HL664" s="19"/>
      <c r="HM664" s="19"/>
      <c r="HN664" s="19"/>
      <c r="HO664" s="19"/>
      <c r="HP664" s="19"/>
    </row>
    <row r="665" spans="2:224" ht="15.75" customHeight="1" thickBot="1" x14ac:dyDescent="0.3">
      <c r="B665">
        <v>781</v>
      </c>
      <c r="C665">
        <v>467</v>
      </c>
      <c r="D665" s="62">
        <v>44107</v>
      </c>
      <c r="E665" t="s">
        <v>1002</v>
      </c>
      <c r="F665">
        <v>31983182580</v>
      </c>
      <c r="G665">
        <v>0</v>
      </c>
      <c r="H665">
        <v>0</v>
      </c>
      <c r="I665" t="s">
        <v>1003</v>
      </c>
      <c r="J665" t="s">
        <v>20</v>
      </c>
      <c r="K665" t="s">
        <v>267</v>
      </c>
      <c r="L665" t="s">
        <v>164</v>
      </c>
      <c r="M665" t="s">
        <v>2378</v>
      </c>
      <c r="N665" t="s">
        <v>2379</v>
      </c>
      <c r="O665" t="s">
        <v>2381</v>
      </c>
      <c r="P665">
        <v>5</v>
      </c>
      <c r="R665">
        <v>161.9</v>
      </c>
      <c r="S665">
        <v>7</v>
      </c>
      <c r="T665" t="s">
        <v>2395</v>
      </c>
      <c r="Y665" s="18"/>
      <c r="Z665" s="18"/>
      <c r="AA665" s="18"/>
      <c r="AB665" s="18"/>
      <c r="AC665" s="18"/>
      <c r="AD665" s="18">
        <v>0.5</v>
      </c>
      <c r="AE665" s="18"/>
      <c r="AF665" s="18"/>
      <c r="AG665" s="18">
        <v>1</v>
      </c>
      <c r="AH665">
        <v>1</v>
      </c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>
        <v>0</v>
      </c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  <c r="BM665" s="19"/>
      <c r="BN665" s="19"/>
      <c r="BO665" s="19"/>
      <c r="BP665" s="19"/>
      <c r="BQ665" s="19"/>
      <c r="BR665" s="19">
        <v>1</v>
      </c>
      <c r="BS665" s="19"/>
      <c r="BT665" s="19"/>
      <c r="BU665" s="19">
        <v>1</v>
      </c>
      <c r="BV665" s="19">
        <v>1</v>
      </c>
      <c r="BW665" s="19"/>
      <c r="BX665" s="19"/>
      <c r="BY665" s="19"/>
      <c r="BZ665" s="19"/>
      <c r="CA665" s="19"/>
      <c r="CB665" s="19"/>
      <c r="CC665" s="19"/>
      <c r="CD665" s="19"/>
      <c r="CE665" s="19"/>
      <c r="CF665" s="19"/>
      <c r="CG665" s="19"/>
      <c r="CH665" s="19"/>
      <c r="CI665" s="19"/>
      <c r="CJ665" s="19"/>
      <c r="CK665" s="19"/>
      <c r="CL665" s="19"/>
      <c r="CM665" s="19"/>
      <c r="CN665" s="19"/>
      <c r="CO665" s="19"/>
      <c r="CP665" s="19"/>
      <c r="CQ665" s="19"/>
      <c r="CR665" s="19"/>
      <c r="CS665" s="19"/>
      <c r="CT665" s="19"/>
      <c r="CU665" s="19"/>
      <c r="CV665" s="19"/>
      <c r="CW665" s="19"/>
      <c r="CX665" s="19"/>
      <c r="CY665" s="19"/>
      <c r="CZ665" s="19"/>
      <c r="DA665" s="19"/>
      <c r="DB665" s="19"/>
      <c r="DC665" s="19"/>
      <c r="DD665" s="19"/>
      <c r="DE665" s="19"/>
      <c r="DF665" s="19"/>
      <c r="DG665" s="19"/>
      <c r="DH665" s="19"/>
      <c r="DI665" s="19"/>
      <c r="DJ665" s="19"/>
      <c r="DK665" s="19"/>
      <c r="DL665" s="19"/>
      <c r="DM665" s="19"/>
      <c r="DN665" s="19"/>
      <c r="DO665" s="19"/>
      <c r="DP665" s="19"/>
      <c r="DQ665" s="19"/>
      <c r="DR665" s="19"/>
      <c r="DS665" s="19"/>
      <c r="DT665" s="23"/>
      <c r="DU665" s="19"/>
      <c r="DV665" s="19"/>
      <c r="DW665" s="23"/>
      <c r="DX665" s="18"/>
      <c r="DY665" s="18"/>
      <c r="DZ665" s="22"/>
      <c r="EA665" s="19"/>
      <c r="EB665" s="19"/>
      <c r="EC665" s="19"/>
      <c r="ED665" s="19"/>
      <c r="EE665" s="19"/>
      <c r="EF665" s="19"/>
      <c r="EG665" s="23"/>
      <c r="EH665" s="18"/>
      <c r="EI665" s="18"/>
      <c r="EJ665" s="18"/>
      <c r="EK665" s="18"/>
      <c r="EL665" s="18"/>
      <c r="EM665" s="18"/>
      <c r="EN665" s="22"/>
      <c r="EO665" s="18"/>
      <c r="EP665" s="18"/>
      <c r="EQ665" s="18"/>
      <c r="ER665" s="18"/>
      <c r="ES665" s="18"/>
      <c r="ET665" s="18"/>
      <c r="EU665" s="22"/>
      <c r="FI665" s="18"/>
      <c r="FJ665" s="18"/>
      <c r="FK665" s="18"/>
      <c r="FL665" s="18"/>
      <c r="FM665" s="18"/>
      <c r="FN665" s="18"/>
      <c r="FO665" s="18"/>
      <c r="FP665" s="18"/>
      <c r="FQ665" s="18">
        <v>1.2</v>
      </c>
      <c r="FR665" s="18"/>
      <c r="FS665" s="18"/>
      <c r="FT665" s="18"/>
      <c r="FU665" s="18"/>
      <c r="FV665" s="58"/>
      <c r="FW665" s="19"/>
      <c r="FX665" s="19"/>
      <c r="FY665" s="19"/>
      <c r="FZ665" s="19"/>
      <c r="GA665" s="19"/>
      <c r="GB665" s="19"/>
      <c r="GC665" s="19"/>
      <c r="GD665" s="19"/>
      <c r="GE665" s="19"/>
      <c r="GF665" s="19"/>
      <c r="GG665" s="19"/>
      <c r="GH665" s="19"/>
      <c r="GI665" s="19"/>
      <c r="GJ665" s="19"/>
      <c r="GK665" s="19"/>
      <c r="GL665" s="19"/>
      <c r="GM665" s="19"/>
      <c r="GN665" s="19"/>
      <c r="GO665" s="19"/>
      <c r="GP665" s="19"/>
      <c r="GQ665" s="19"/>
      <c r="GR665" s="19"/>
      <c r="GS665" s="19"/>
      <c r="GT665" s="19"/>
      <c r="GU665" s="19">
        <v>1</v>
      </c>
      <c r="GV665" s="19"/>
      <c r="GW665" s="19"/>
      <c r="GX665" s="19"/>
      <c r="GY665" s="19"/>
      <c r="GZ665" s="59"/>
      <c r="HA665" s="19"/>
      <c r="HB665" s="19"/>
      <c r="HC665" s="19"/>
      <c r="HD665" s="19"/>
      <c r="HE665" s="19"/>
      <c r="HF665" s="19"/>
      <c r="HG665" s="19"/>
      <c r="HH665" s="19"/>
      <c r="HI665" s="19"/>
      <c r="HJ665" s="19"/>
      <c r="HK665" s="19"/>
      <c r="HL665" s="19"/>
      <c r="HM665" s="19"/>
      <c r="HN665" s="19"/>
      <c r="HO665" s="19"/>
      <c r="HP665" s="19"/>
    </row>
    <row r="666" spans="2:224" ht="15.75" customHeight="1" thickBot="1" x14ac:dyDescent="0.3">
      <c r="B666">
        <v>768</v>
      </c>
      <c r="C666">
        <v>859</v>
      </c>
      <c r="D666" s="62">
        <v>44106</v>
      </c>
      <c r="E666" t="s">
        <v>2863</v>
      </c>
      <c r="F666">
        <v>31998314490</v>
      </c>
      <c r="G666" t="s">
        <v>2865</v>
      </c>
      <c r="H666">
        <v>0</v>
      </c>
      <c r="I666" t="s">
        <v>2864</v>
      </c>
      <c r="J666" t="s">
        <v>20</v>
      </c>
      <c r="K666" t="s">
        <v>298</v>
      </c>
      <c r="L666" t="s">
        <v>2864</v>
      </c>
      <c r="M666" t="s">
        <v>2378</v>
      </c>
      <c r="N666" t="s">
        <v>2379</v>
      </c>
      <c r="O666" t="s">
        <v>2381</v>
      </c>
      <c r="P666">
        <v>15</v>
      </c>
      <c r="R666">
        <v>239.9</v>
      </c>
      <c r="S666">
        <v>7</v>
      </c>
      <c r="T666" t="s">
        <v>2430</v>
      </c>
      <c r="Y666" s="18">
        <v>0.82599999999999996</v>
      </c>
      <c r="Z666" s="18"/>
      <c r="AA666" s="18"/>
      <c r="AB666" s="18"/>
      <c r="AC666" s="18">
        <v>0.90800000000000003</v>
      </c>
      <c r="AD666" s="18">
        <v>1</v>
      </c>
      <c r="AE666" s="18">
        <v>0.5</v>
      </c>
      <c r="AF666" s="18"/>
      <c r="AG666" s="18">
        <v>1</v>
      </c>
      <c r="AH666">
        <v>1</v>
      </c>
      <c r="AI666" s="18"/>
      <c r="AJ666" s="18"/>
      <c r="AK666" s="18"/>
      <c r="AL666" s="18">
        <v>0.5</v>
      </c>
      <c r="AM666" s="18"/>
      <c r="AN666" s="18"/>
      <c r="AO666" s="18"/>
      <c r="AP666" s="18"/>
      <c r="AQ666" s="18"/>
      <c r="AR666" s="18"/>
      <c r="AS666" s="18"/>
      <c r="AT666" s="18"/>
      <c r="AU666">
        <v>0</v>
      </c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>
        <v>0.91200000000000003</v>
      </c>
      <c r="BL666" s="18"/>
      <c r="BM666" s="19">
        <v>1</v>
      </c>
      <c r="BN666" s="19"/>
      <c r="BO666" s="19"/>
      <c r="BP666" s="19"/>
      <c r="BQ666" s="19">
        <v>1</v>
      </c>
      <c r="BR666" s="19">
        <v>2</v>
      </c>
      <c r="BS666" s="19">
        <v>1</v>
      </c>
      <c r="BT666" s="19"/>
      <c r="BU666" s="19">
        <v>1</v>
      </c>
      <c r="BV666" s="19">
        <v>1</v>
      </c>
      <c r="BW666" s="19"/>
      <c r="BX666" s="19"/>
      <c r="BY666" s="19"/>
      <c r="BZ666" s="19">
        <v>1</v>
      </c>
      <c r="CA666" s="19"/>
      <c r="CB666" s="19"/>
      <c r="CC666" s="19"/>
      <c r="CD666" s="19"/>
      <c r="CE666" s="19"/>
      <c r="CF666" s="19"/>
      <c r="CG666" s="19"/>
      <c r="CH666" s="19"/>
      <c r="CI666" s="19"/>
      <c r="CJ666" s="19"/>
      <c r="CK666" s="19"/>
      <c r="CL666" s="19"/>
      <c r="CM666" s="19"/>
      <c r="CN666" s="19"/>
      <c r="CO666" s="19"/>
      <c r="CP666" s="19"/>
      <c r="CQ666" s="19"/>
      <c r="CR666" s="19"/>
      <c r="CS666" s="19"/>
      <c r="CT666" s="19"/>
      <c r="CU666" s="19"/>
      <c r="CV666" s="19"/>
      <c r="CW666" s="19"/>
      <c r="CX666" s="19"/>
      <c r="CY666" s="19">
        <v>1</v>
      </c>
      <c r="CZ666" s="19"/>
      <c r="DA666" s="19">
        <v>1</v>
      </c>
      <c r="DB666" s="19"/>
      <c r="DC666" s="19"/>
      <c r="DD666" s="19"/>
      <c r="DE666" s="19"/>
      <c r="DF666" s="19"/>
      <c r="DG666" s="19"/>
      <c r="DH666" s="19"/>
      <c r="DI666" s="19"/>
      <c r="DJ666" s="19"/>
      <c r="DK666" s="19"/>
      <c r="DL666" s="19"/>
      <c r="DM666" s="19"/>
      <c r="DN666" s="19"/>
      <c r="DO666" s="19"/>
      <c r="DP666" s="19"/>
      <c r="DQ666" s="19"/>
      <c r="DR666" s="19"/>
      <c r="DS666" s="19"/>
      <c r="DT666" s="23"/>
      <c r="DU666" s="19"/>
      <c r="DV666" s="19"/>
      <c r="DW666" s="23"/>
      <c r="DX666" s="18"/>
      <c r="DY666" s="18"/>
      <c r="DZ666" s="22"/>
      <c r="EA666" s="19"/>
      <c r="EB666" s="19"/>
      <c r="EC666" s="19"/>
      <c r="ED666" s="19"/>
      <c r="EE666" s="19"/>
      <c r="EF666" s="19"/>
      <c r="EG666" s="23"/>
      <c r="EH666" s="18"/>
      <c r="EI666" s="18"/>
      <c r="EJ666" s="18"/>
      <c r="EK666" s="18"/>
      <c r="EL666" s="18"/>
      <c r="EM666" s="18"/>
      <c r="EN666" s="22"/>
      <c r="EO666" s="18"/>
      <c r="EP666" s="18"/>
      <c r="EQ666" s="18"/>
      <c r="ER666" s="18"/>
      <c r="ES666" s="18"/>
      <c r="ET666" s="18"/>
      <c r="EU666" s="22"/>
      <c r="FI666" s="18"/>
      <c r="FJ666" s="18"/>
      <c r="FK666" s="18"/>
      <c r="FL666" s="18"/>
      <c r="FM666" s="18"/>
      <c r="FN666" s="18"/>
      <c r="FO666" s="18"/>
      <c r="FP666" s="18"/>
      <c r="FQ666" s="18"/>
      <c r="FR666" s="18"/>
      <c r="FS666" s="18"/>
      <c r="FT666" s="18"/>
      <c r="FU666" s="18"/>
      <c r="FV666" s="58"/>
      <c r="FW666" s="19"/>
      <c r="FX666" s="19"/>
      <c r="FY666" s="19"/>
      <c r="FZ666" s="19"/>
      <c r="GA666" s="19"/>
      <c r="GB666" s="19"/>
      <c r="GC666" s="19"/>
      <c r="GD666" s="19"/>
      <c r="GE666" s="19"/>
      <c r="GF666" s="19"/>
      <c r="GG666" s="19"/>
      <c r="GH666" s="19"/>
      <c r="GI666" s="19"/>
      <c r="GJ666" s="19"/>
      <c r="GK666" s="19"/>
      <c r="GL666" s="19"/>
      <c r="GM666" s="19"/>
      <c r="GN666" s="19"/>
      <c r="GO666" s="19"/>
      <c r="GP666" s="19"/>
      <c r="GQ666" s="19"/>
      <c r="GR666" s="19"/>
      <c r="GS666" s="19"/>
      <c r="GT666" s="19"/>
      <c r="GU666" s="19"/>
      <c r="GV666" s="19"/>
      <c r="GW666" s="19"/>
      <c r="GX666" s="19"/>
      <c r="GY666" s="19"/>
      <c r="GZ666" s="59"/>
      <c r="HA666" s="19"/>
      <c r="HB666" s="19"/>
      <c r="HC666" s="19"/>
      <c r="HD666" s="19"/>
      <c r="HE666" s="19"/>
      <c r="HF666" s="19"/>
      <c r="HG666" s="19"/>
      <c r="HH666" s="19"/>
      <c r="HI666" s="19"/>
      <c r="HJ666" s="19"/>
      <c r="HK666" s="19"/>
      <c r="HL666" s="19"/>
      <c r="HM666" s="19"/>
      <c r="HN666" s="19"/>
      <c r="HO666" s="19"/>
      <c r="HP666" s="19"/>
    </row>
    <row r="667" spans="2:224" ht="15.75" customHeight="1" thickBot="1" x14ac:dyDescent="0.3">
      <c r="B667">
        <v>761</v>
      </c>
      <c r="C667">
        <v>854</v>
      </c>
      <c r="D667" s="62">
        <v>44104</v>
      </c>
      <c r="E667" t="s">
        <v>2850</v>
      </c>
      <c r="F667">
        <v>31999109102</v>
      </c>
      <c r="G667" t="s">
        <v>2852</v>
      </c>
      <c r="H667">
        <v>0</v>
      </c>
      <c r="I667" t="s">
        <v>2851</v>
      </c>
      <c r="J667" t="s">
        <v>20</v>
      </c>
      <c r="K667" t="s">
        <v>72</v>
      </c>
      <c r="L667" t="s">
        <v>2851</v>
      </c>
      <c r="M667" t="s">
        <v>2378</v>
      </c>
      <c r="N667" t="s">
        <v>2379</v>
      </c>
      <c r="O667" t="s">
        <v>2381</v>
      </c>
      <c r="P667">
        <v>15</v>
      </c>
      <c r="R667">
        <v>239.9</v>
      </c>
      <c r="S667">
        <v>7</v>
      </c>
      <c r="T667" t="s">
        <v>2430</v>
      </c>
      <c r="U667">
        <v>10</v>
      </c>
      <c r="V667" t="s">
        <v>2971</v>
      </c>
      <c r="Y667" s="18">
        <v>1.0840000000000001</v>
      </c>
      <c r="Z667" s="18"/>
      <c r="AA667" s="18"/>
      <c r="AB667" s="18"/>
      <c r="AC667" s="18"/>
      <c r="AD667" s="18">
        <v>1.5</v>
      </c>
      <c r="AE667" s="18">
        <v>0.5</v>
      </c>
      <c r="AF667" s="18"/>
      <c r="AG667" s="18">
        <v>1</v>
      </c>
      <c r="AH667">
        <v>1</v>
      </c>
      <c r="AI667" s="18"/>
      <c r="AJ667" s="18"/>
      <c r="AK667" s="18"/>
      <c r="AL667" s="18">
        <v>0.5</v>
      </c>
      <c r="AM667" s="18"/>
      <c r="AN667" s="18"/>
      <c r="AO667" s="18"/>
      <c r="AP667" s="18"/>
      <c r="AQ667" s="18"/>
      <c r="AR667" s="18"/>
      <c r="AS667" s="18"/>
      <c r="AT667" s="18"/>
      <c r="AU667">
        <v>0</v>
      </c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  <c r="BM667" s="19">
        <v>1</v>
      </c>
      <c r="BN667" s="19"/>
      <c r="BO667" s="19"/>
      <c r="BP667" s="19"/>
      <c r="BQ667" s="19"/>
      <c r="BR667" s="19">
        <v>3</v>
      </c>
      <c r="BS667" s="19">
        <v>1</v>
      </c>
      <c r="BT667" s="19"/>
      <c r="BU667" s="19">
        <v>1</v>
      </c>
      <c r="BV667" s="19">
        <v>1</v>
      </c>
      <c r="BW667" s="19"/>
      <c r="BX667" s="19"/>
      <c r="BY667" s="19"/>
      <c r="BZ667" s="19">
        <v>1</v>
      </c>
      <c r="CA667" s="19"/>
      <c r="CB667" s="19"/>
      <c r="CC667" s="19"/>
      <c r="CD667" s="19"/>
      <c r="CE667" s="19"/>
      <c r="CF667" s="19"/>
      <c r="CG667" s="19"/>
      <c r="CH667" s="19"/>
      <c r="CI667" s="19"/>
      <c r="CJ667" s="19"/>
      <c r="CK667" s="19"/>
      <c r="CL667" s="19"/>
      <c r="CM667" s="19"/>
      <c r="CN667" s="19"/>
      <c r="CO667" s="19"/>
      <c r="CP667" s="19"/>
      <c r="CQ667" s="19"/>
      <c r="CR667" s="19"/>
      <c r="CS667" s="19"/>
      <c r="CT667" s="19"/>
      <c r="CU667" s="19"/>
      <c r="CV667" s="19"/>
      <c r="CW667" s="19"/>
      <c r="CX667" s="19"/>
      <c r="CY667" s="19"/>
      <c r="CZ667" s="19"/>
      <c r="DA667" s="19">
        <v>1</v>
      </c>
      <c r="DB667" s="19"/>
      <c r="DC667" s="19"/>
      <c r="DD667" s="19"/>
      <c r="DE667" s="19"/>
      <c r="DF667" s="19"/>
      <c r="DG667" s="19"/>
      <c r="DH667" s="19"/>
      <c r="DI667" s="19"/>
      <c r="DJ667" s="19"/>
      <c r="DK667" s="19"/>
      <c r="DL667" s="19"/>
      <c r="DM667" s="19"/>
      <c r="DN667" s="19"/>
      <c r="DO667" s="19"/>
      <c r="DP667" s="19"/>
      <c r="DQ667" s="19"/>
      <c r="DR667" s="19"/>
      <c r="DS667" s="19"/>
      <c r="DT667" s="23"/>
      <c r="DU667" s="19"/>
      <c r="DV667" s="19"/>
      <c r="DW667" s="23"/>
      <c r="DX667" s="18"/>
      <c r="DY667" s="18"/>
      <c r="DZ667" s="22"/>
      <c r="EA667" s="19"/>
      <c r="EB667" s="19"/>
      <c r="EC667" s="19"/>
      <c r="ED667" s="19"/>
      <c r="EE667" s="19"/>
      <c r="EF667" s="19"/>
      <c r="EG667" s="23"/>
      <c r="EH667" s="18"/>
      <c r="EI667" s="18"/>
      <c r="EJ667" s="18"/>
      <c r="EK667" s="18"/>
      <c r="EL667" s="18"/>
      <c r="EM667" s="18"/>
      <c r="EN667" s="22"/>
      <c r="EO667" s="18"/>
      <c r="EP667" s="18"/>
      <c r="EQ667" s="18"/>
      <c r="ER667" s="18"/>
      <c r="ES667" s="18"/>
      <c r="ET667" s="18"/>
      <c r="EU667" s="22"/>
      <c r="FC667">
        <v>0.88400000000000001</v>
      </c>
      <c r="FD667">
        <v>1</v>
      </c>
      <c r="FI667" s="18"/>
      <c r="FJ667" s="18"/>
      <c r="FK667" s="18"/>
      <c r="FL667" s="18"/>
      <c r="FM667" s="18"/>
      <c r="FN667" s="18">
        <v>0.82399999999999995</v>
      </c>
      <c r="FO667" s="18"/>
      <c r="FP667" s="18"/>
      <c r="FQ667" s="18"/>
      <c r="FR667" s="18"/>
      <c r="FS667" s="18"/>
      <c r="FT667" s="18"/>
      <c r="FU667" s="18"/>
      <c r="FV667" s="58"/>
      <c r="FW667" s="19"/>
      <c r="FX667" s="19"/>
      <c r="FY667" s="19"/>
      <c r="FZ667" s="19"/>
      <c r="GA667" s="19"/>
      <c r="GB667" s="19"/>
      <c r="GC667" s="19"/>
      <c r="GD667" s="19"/>
      <c r="GE667" s="19"/>
      <c r="GF667" s="19"/>
      <c r="GG667" s="19"/>
      <c r="GH667" s="19"/>
      <c r="GI667" s="19"/>
      <c r="GJ667" s="19"/>
      <c r="GK667" s="19"/>
      <c r="GL667" s="19"/>
      <c r="GM667" s="19"/>
      <c r="GN667" s="19"/>
      <c r="GO667" s="19"/>
      <c r="GP667" s="19"/>
      <c r="GQ667" s="19"/>
      <c r="GR667" s="19">
        <v>1</v>
      </c>
      <c r="GS667" s="19"/>
      <c r="GT667" s="19"/>
      <c r="GU667" s="19"/>
      <c r="GV667" s="19"/>
      <c r="GW667" s="19"/>
      <c r="GX667" s="19"/>
      <c r="GY667" s="19"/>
      <c r="GZ667" s="59"/>
      <c r="HA667" s="19"/>
      <c r="HB667" s="19"/>
      <c r="HC667" s="19"/>
      <c r="HD667" s="19"/>
      <c r="HE667" s="19"/>
      <c r="HF667" s="19"/>
      <c r="HG667" s="19"/>
      <c r="HH667" s="19"/>
      <c r="HI667" s="19"/>
      <c r="HJ667" s="19"/>
      <c r="HK667" s="19"/>
      <c r="HL667" s="19"/>
      <c r="HM667" s="19"/>
      <c r="HN667" s="19"/>
      <c r="HO667" s="19"/>
      <c r="HP667" s="19"/>
    </row>
    <row r="668" spans="2:224" ht="15.75" customHeight="1" thickBot="1" x14ac:dyDescent="0.3">
      <c r="B668">
        <v>745</v>
      </c>
      <c r="C668">
        <v>318</v>
      </c>
      <c r="D668" s="62">
        <v>44100</v>
      </c>
      <c r="E668" t="s">
        <v>1405</v>
      </c>
      <c r="F668" t="s">
        <v>1304</v>
      </c>
      <c r="G668">
        <v>0</v>
      </c>
      <c r="H668">
        <v>0</v>
      </c>
      <c r="I668" t="s">
        <v>1406</v>
      </c>
      <c r="J668" t="s">
        <v>20</v>
      </c>
      <c r="K668" t="s">
        <v>90</v>
      </c>
      <c r="L668" t="s">
        <v>1406</v>
      </c>
      <c r="M668" t="s">
        <v>2378</v>
      </c>
      <c r="N668" t="s">
        <v>2379</v>
      </c>
      <c r="O668" t="s">
        <v>2381</v>
      </c>
      <c r="P668">
        <v>10</v>
      </c>
      <c r="R668">
        <v>189.9</v>
      </c>
      <c r="S668">
        <v>7</v>
      </c>
      <c r="T668" t="s">
        <v>2395</v>
      </c>
      <c r="U668">
        <v>8</v>
      </c>
      <c r="V668" t="s">
        <v>2974</v>
      </c>
      <c r="Y668" s="18">
        <v>0.97599999999999998</v>
      </c>
      <c r="Z668" s="18"/>
      <c r="AA668" s="18"/>
      <c r="AB668" s="18"/>
      <c r="AC668" s="18"/>
      <c r="AD668" s="18">
        <v>0.5</v>
      </c>
      <c r="AE668" s="18"/>
      <c r="AF668" s="18"/>
      <c r="AG668" s="18">
        <v>1</v>
      </c>
      <c r="AH668">
        <v>1</v>
      </c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>
        <v>0</v>
      </c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>
        <v>0.996</v>
      </c>
      <c r="BL668" s="18"/>
      <c r="BM668" s="19">
        <v>1</v>
      </c>
      <c r="BN668" s="19"/>
      <c r="BO668" s="19"/>
      <c r="BP668" s="19"/>
      <c r="BQ668" s="19"/>
      <c r="BR668" s="19">
        <v>1</v>
      </c>
      <c r="BS668" s="19"/>
      <c r="BT668" s="19"/>
      <c r="BU668" s="19">
        <v>1</v>
      </c>
      <c r="BV668" s="19">
        <v>1</v>
      </c>
      <c r="BW668" s="19"/>
      <c r="BX668" s="19"/>
      <c r="BY668" s="19"/>
      <c r="BZ668" s="19"/>
      <c r="CA668" s="19"/>
      <c r="CB668" s="19"/>
      <c r="CC668" s="19"/>
      <c r="CD668" s="19"/>
      <c r="CE668" s="19"/>
      <c r="CF668" s="19"/>
      <c r="CG668" s="19"/>
      <c r="CH668" s="19"/>
      <c r="CI668" s="19"/>
      <c r="CJ668" s="19"/>
      <c r="CK668" s="19"/>
      <c r="CL668" s="19"/>
      <c r="CM668" s="19"/>
      <c r="CN668" s="19"/>
      <c r="CO668" s="19"/>
      <c r="CP668" s="19"/>
      <c r="CQ668" s="19"/>
      <c r="CR668" s="19"/>
      <c r="CS668" s="19"/>
      <c r="CT668" s="19"/>
      <c r="CU668" s="19"/>
      <c r="CV668" s="19"/>
      <c r="CW668" s="19"/>
      <c r="CX668" s="19"/>
      <c r="CY668" s="19">
        <v>1</v>
      </c>
      <c r="CZ668" s="19"/>
      <c r="DA668" s="19">
        <v>1</v>
      </c>
      <c r="DB668" s="19"/>
      <c r="DC668" s="19"/>
      <c r="DD668" s="19"/>
      <c r="DE668" s="19"/>
      <c r="DF668" s="19"/>
      <c r="DG668" s="19"/>
      <c r="DH668" s="19"/>
      <c r="DI668" s="19"/>
      <c r="DJ668" s="19"/>
      <c r="DK668" s="19"/>
      <c r="DL668" s="19"/>
      <c r="DM668" s="19"/>
      <c r="DN668" s="19"/>
      <c r="DO668" s="19"/>
      <c r="DP668" s="19"/>
      <c r="DQ668" s="19"/>
      <c r="DR668" s="19"/>
      <c r="DS668" s="19"/>
      <c r="DT668" s="23"/>
      <c r="DU668" s="19"/>
      <c r="DV668" s="19"/>
      <c r="DW668" s="23"/>
      <c r="DX668" s="18"/>
      <c r="DY668" s="18"/>
      <c r="DZ668" s="22"/>
      <c r="EA668" s="19"/>
      <c r="EB668" s="19"/>
      <c r="EC668" s="19"/>
      <c r="ED668" s="19"/>
      <c r="EE668" s="19"/>
      <c r="EF668" s="19"/>
      <c r="EG668" s="23"/>
      <c r="EH668" s="18"/>
      <c r="EI668" s="18"/>
      <c r="EJ668" s="18"/>
      <c r="EK668" s="18"/>
      <c r="EL668" s="18"/>
      <c r="EM668" s="18"/>
      <c r="EN668" s="22"/>
      <c r="EO668" s="18"/>
      <c r="EP668" s="18"/>
      <c r="EQ668" s="18"/>
      <c r="ER668" s="18"/>
      <c r="ES668" s="18"/>
      <c r="ET668" s="18"/>
      <c r="EU668" s="22"/>
      <c r="FI668" s="18"/>
      <c r="FJ668" s="18"/>
      <c r="FK668" s="18"/>
      <c r="FL668" s="18"/>
      <c r="FM668" s="18"/>
      <c r="FN668" s="18"/>
      <c r="FO668" s="18"/>
      <c r="FP668" s="18"/>
      <c r="FQ668" s="18"/>
      <c r="FR668" s="18"/>
      <c r="FS668" s="18"/>
      <c r="FT668" s="18"/>
      <c r="FU668" s="18"/>
      <c r="FV668" s="58"/>
      <c r="FW668" s="19"/>
      <c r="FX668" s="19"/>
      <c r="FY668" s="19"/>
      <c r="FZ668" s="19"/>
      <c r="GA668" s="19"/>
      <c r="GB668" s="19"/>
      <c r="GC668" s="19"/>
      <c r="GD668" s="19"/>
      <c r="GE668" s="19"/>
      <c r="GF668" s="19"/>
      <c r="GG668" s="19"/>
      <c r="GH668" s="19"/>
      <c r="GI668" s="19"/>
      <c r="GJ668" s="19"/>
      <c r="GK668" s="19"/>
      <c r="GL668" s="19"/>
      <c r="GM668" s="19"/>
      <c r="GN668" s="19"/>
      <c r="GO668" s="19"/>
      <c r="GP668" s="19"/>
      <c r="GQ668" s="19"/>
      <c r="GR668" s="19"/>
      <c r="GS668" s="19"/>
      <c r="GT668" s="19"/>
      <c r="GU668" s="19"/>
      <c r="GV668" s="19"/>
      <c r="GW668" s="19"/>
      <c r="GX668" s="19"/>
      <c r="GY668" s="19"/>
      <c r="GZ668" s="59"/>
      <c r="HA668" s="19"/>
      <c r="HB668" s="19"/>
      <c r="HC668" s="19"/>
      <c r="HD668" s="19"/>
      <c r="HE668" s="19"/>
      <c r="HF668" s="19"/>
      <c r="HG668" s="19"/>
      <c r="HH668" s="19"/>
      <c r="HI668" s="19"/>
      <c r="HJ668" s="19"/>
      <c r="HK668" s="19"/>
      <c r="HL668" s="19"/>
      <c r="HM668" s="19"/>
      <c r="HN668" s="19"/>
      <c r="HO668" s="19"/>
      <c r="HP668" s="19"/>
    </row>
    <row r="669" spans="2:224" ht="15.75" customHeight="1" thickBot="1" x14ac:dyDescent="0.3">
      <c r="B669">
        <v>742</v>
      </c>
      <c r="C669">
        <v>60</v>
      </c>
      <c r="D669" s="62">
        <v>44100</v>
      </c>
      <c r="E669" t="s">
        <v>2221</v>
      </c>
      <c r="F669">
        <v>31983444479</v>
      </c>
      <c r="G669" t="s">
        <v>2222</v>
      </c>
      <c r="H669">
        <v>0</v>
      </c>
      <c r="I669" t="s">
        <v>2223</v>
      </c>
      <c r="J669" t="s">
        <v>20</v>
      </c>
      <c r="K669" t="s">
        <v>239</v>
      </c>
      <c r="L669" t="s">
        <v>1381</v>
      </c>
      <c r="M669" t="s">
        <v>2378</v>
      </c>
      <c r="N669" t="s">
        <v>2379</v>
      </c>
      <c r="O669" t="s">
        <v>2381</v>
      </c>
      <c r="P669">
        <v>10</v>
      </c>
      <c r="R669">
        <v>224.7</v>
      </c>
      <c r="S669">
        <v>7</v>
      </c>
      <c r="T669" t="s">
        <v>2395</v>
      </c>
      <c r="U669">
        <v>10</v>
      </c>
      <c r="V669" t="s">
        <v>2843</v>
      </c>
      <c r="Y669" s="18">
        <v>1.05</v>
      </c>
      <c r="Z669" s="18"/>
      <c r="AA669" s="18"/>
      <c r="AB669" s="18"/>
      <c r="AC669" s="18"/>
      <c r="AD669" s="18"/>
      <c r="AE669" s="18"/>
      <c r="AF669" s="18"/>
      <c r="AG669" s="18">
        <v>1</v>
      </c>
      <c r="AH669">
        <v>1</v>
      </c>
      <c r="AI669" s="18"/>
      <c r="AJ669" s="18"/>
      <c r="AK669" s="18"/>
      <c r="AL669" s="18">
        <v>0.5</v>
      </c>
      <c r="AM669" s="18"/>
      <c r="AN669" s="18"/>
      <c r="AO669" s="18"/>
      <c r="AP669" s="18"/>
      <c r="AQ669" s="18"/>
      <c r="AR669" s="18"/>
      <c r="AS669" s="18"/>
      <c r="AT669" s="18"/>
      <c r="AU669">
        <v>0</v>
      </c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>
        <v>1.093</v>
      </c>
      <c r="BL669" s="18"/>
      <c r="BM669" s="19">
        <v>1</v>
      </c>
      <c r="BN669" s="19"/>
      <c r="BO669" s="19"/>
      <c r="BP669" s="19"/>
      <c r="BQ669" s="19"/>
      <c r="BR669" s="19"/>
      <c r="BS669" s="19"/>
      <c r="BT669" s="19"/>
      <c r="BU669" s="19">
        <v>1</v>
      </c>
      <c r="BV669" s="19">
        <v>1</v>
      </c>
      <c r="BW669" s="19"/>
      <c r="BX669" s="19"/>
      <c r="BY669" s="19"/>
      <c r="BZ669" s="19">
        <v>1</v>
      </c>
      <c r="CA669" s="19"/>
      <c r="CB669" s="19"/>
      <c r="CC669" s="19"/>
      <c r="CD669" s="19"/>
      <c r="CE669" s="19"/>
      <c r="CF669" s="19"/>
      <c r="CG669" s="19"/>
      <c r="CH669" s="19"/>
      <c r="CI669" s="19"/>
      <c r="CJ669" s="19"/>
      <c r="CK669" s="19"/>
      <c r="CL669" s="19"/>
      <c r="CM669" s="19"/>
      <c r="CN669" s="19"/>
      <c r="CO669" s="19"/>
      <c r="CP669" s="19"/>
      <c r="CQ669" s="19"/>
      <c r="CR669" s="19"/>
      <c r="CS669" s="19"/>
      <c r="CT669" s="19"/>
      <c r="CU669" s="19"/>
      <c r="CV669" s="19"/>
      <c r="CW669" s="19"/>
      <c r="CX669" s="19"/>
      <c r="CY669" s="19">
        <v>1</v>
      </c>
      <c r="CZ669" s="19"/>
      <c r="DA669" s="19"/>
      <c r="DB669" s="19"/>
      <c r="DC669" s="19"/>
      <c r="DD669" s="19"/>
      <c r="DE669" s="19"/>
      <c r="DF669" s="19"/>
      <c r="DG669" s="19"/>
      <c r="DH669" s="19"/>
      <c r="DI669" s="19"/>
      <c r="DJ669" s="19"/>
      <c r="DK669" s="19"/>
      <c r="DL669" s="19"/>
      <c r="DM669" s="19"/>
      <c r="DN669" s="19"/>
      <c r="DO669" s="19"/>
      <c r="DP669" s="19"/>
      <c r="DQ669" s="19"/>
      <c r="DR669" s="19"/>
      <c r="DS669" s="19"/>
      <c r="DT669" s="23"/>
      <c r="DU669" s="19"/>
      <c r="DV669" s="19"/>
      <c r="DW669" s="23"/>
      <c r="DX669" s="18"/>
      <c r="DY669" s="18"/>
      <c r="DZ669" s="22"/>
      <c r="EA669" s="19"/>
      <c r="EB669" s="19"/>
      <c r="EC669" s="19"/>
      <c r="ED669" s="19"/>
      <c r="EE669" s="19"/>
      <c r="EF669" s="19"/>
      <c r="EG669" s="23"/>
      <c r="EH669" s="18"/>
      <c r="EI669" s="18"/>
      <c r="EJ669" s="18"/>
      <c r="EK669" s="18"/>
      <c r="EL669" s="18"/>
      <c r="EM669" s="18"/>
      <c r="EN669" s="22"/>
      <c r="EO669" s="18"/>
      <c r="EP669" s="18"/>
      <c r="EQ669" s="18"/>
      <c r="ER669" s="18"/>
      <c r="ES669" s="18"/>
      <c r="ET669" s="18"/>
      <c r="EU669" s="22"/>
      <c r="FI669" s="18"/>
      <c r="FJ669" s="18"/>
      <c r="FK669" s="18"/>
      <c r="FL669" s="18">
        <v>0.2</v>
      </c>
      <c r="FM669" s="18"/>
      <c r="FN669" s="18"/>
      <c r="FO669" s="18"/>
      <c r="FP669" s="18"/>
      <c r="FQ669" s="18"/>
      <c r="FR669" s="18"/>
      <c r="FS669" s="18"/>
      <c r="FT669" s="18"/>
      <c r="FU669" s="18"/>
      <c r="FV669" s="58"/>
      <c r="FW669" s="19"/>
      <c r="FX669" s="19"/>
      <c r="FY669" s="19"/>
      <c r="FZ669" s="19"/>
      <c r="GA669" s="19"/>
      <c r="GB669" s="19"/>
      <c r="GC669" s="19"/>
      <c r="GD669" s="19"/>
      <c r="GE669" s="19"/>
      <c r="GF669" s="19"/>
      <c r="GG669" s="19"/>
      <c r="GH669" s="19"/>
      <c r="GI669" s="19"/>
      <c r="GJ669" s="19"/>
      <c r="GK669" s="19"/>
      <c r="GL669" s="19"/>
      <c r="GM669" s="19"/>
      <c r="GN669" s="19"/>
      <c r="GO669" s="19"/>
      <c r="GP669" s="19">
        <v>1</v>
      </c>
      <c r="GQ669" s="19"/>
      <c r="GR669" s="19"/>
      <c r="GS669" s="19"/>
      <c r="GT669" s="19"/>
      <c r="GU669" s="19"/>
      <c r="GV669" s="19"/>
      <c r="GW669" s="19"/>
      <c r="GX669" s="19"/>
      <c r="GY669" s="19"/>
      <c r="GZ669" s="59"/>
      <c r="HA669" s="19"/>
      <c r="HB669" s="19"/>
      <c r="HC669" s="19"/>
      <c r="HD669" s="19"/>
      <c r="HE669" s="19"/>
      <c r="HF669" s="19"/>
      <c r="HG669" s="19"/>
      <c r="HH669" s="19"/>
      <c r="HI669" s="19"/>
      <c r="HJ669" s="19"/>
      <c r="HK669" s="19"/>
      <c r="HL669" s="19"/>
      <c r="HM669" s="19"/>
      <c r="HN669" s="19"/>
      <c r="HO669" s="19"/>
      <c r="HP669" s="19"/>
    </row>
    <row r="670" spans="2:224" ht="15.75" customHeight="1" thickBot="1" x14ac:dyDescent="0.3">
      <c r="B670">
        <v>735</v>
      </c>
      <c r="C670">
        <v>651</v>
      </c>
      <c r="D670" s="62">
        <v>44099</v>
      </c>
      <c r="E670" t="s">
        <v>557</v>
      </c>
      <c r="F670">
        <v>31999999999</v>
      </c>
      <c r="G670">
        <v>0</v>
      </c>
      <c r="H670">
        <v>0</v>
      </c>
      <c r="I670" t="s">
        <v>558</v>
      </c>
      <c r="J670" t="s">
        <v>20</v>
      </c>
      <c r="K670" t="s">
        <v>559</v>
      </c>
      <c r="L670" t="s">
        <v>72</v>
      </c>
      <c r="M670" t="s">
        <v>2378</v>
      </c>
      <c r="N670" t="s">
        <v>2413</v>
      </c>
      <c r="O670" t="s">
        <v>2381</v>
      </c>
      <c r="P670">
        <v>15</v>
      </c>
      <c r="R670">
        <v>632.6</v>
      </c>
      <c r="S670">
        <v>7</v>
      </c>
      <c r="T670" t="s">
        <v>2395</v>
      </c>
      <c r="Y670" s="18">
        <v>0.97199999999999998</v>
      </c>
      <c r="Z670" s="18"/>
      <c r="AA670" s="18"/>
      <c r="AB670" s="18"/>
      <c r="AC670" s="18"/>
      <c r="AD670" s="18">
        <v>0.5</v>
      </c>
      <c r="AE670" s="18">
        <v>0.5</v>
      </c>
      <c r="AF670" s="18"/>
      <c r="AG670" s="18">
        <v>1</v>
      </c>
      <c r="AH670">
        <v>1</v>
      </c>
      <c r="AI670" s="18"/>
      <c r="AJ670" s="18"/>
      <c r="AK670" s="18"/>
      <c r="AL670" s="18">
        <v>0.5</v>
      </c>
      <c r="AM670" s="18"/>
      <c r="AN670" s="18"/>
      <c r="AO670" s="18"/>
      <c r="AP670" s="18"/>
      <c r="AQ670" s="18"/>
      <c r="AR670" s="18"/>
      <c r="AS670" s="18"/>
      <c r="AT670" s="18"/>
      <c r="AU670">
        <v>0</v>
      </c>
      <c r="AV670" s="18"/>
      <c r="AW670" s="18"/>
      <c r="AX670" s="18"/>
      <c r="AY670" s="18">
        <v>0.9</v>
      </c>
      <c r="AZ670" s="18"/>
      <c r="BA670" s="18"/>
      <c r="BB670" s="18">
        <v>0.8</v>
      </c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  <c r="BM670" s="19">
        <v>1</v>
      </c>
      <c r="BN670" s="19"/>
      <c r="BO670" s="19"/>
      <c r="BP670" s="19"/>
      <c r="BQ670" s="19"/>
      <c r="BR670" s="19">
        <v>1</v>
      </c>
      <c r="BS670" s="19">
        <v>1</v>
      </c>
      <c r="BT670" s="19"/>
      <c r="BU670" s="19">
        <v>1</v>
      </c>
      <c r="BV670" s="19">
        <v>1</v>
      </c>
      <c r="BW670" s="19"/>
      <c r="BX670" s="19"/>
      <c r="BY670" s="19"/>
      <c r="BZ670" s="19">
        <v>1</v>
      </c>
      <c r="CA670" s="19"/>
      <c r="CB670" s="19"/>
      <c r="CC670" s="19"/>
      <c r="CD670" s="19"/>
      <c r="CE670" s="19"/>
      <c r="CF670" s="19"/>
      <c r="CG670" s="19"/>
      <c r="CH670" s="19"/>
      <c r="CI670" s="19"/>
      <c r="CJ670" s="19"/>
      <c r="CK670" s="19"/>
      <c r="CL670" s="19"/>
      <c r="CM670" s="19">
        <v>1</v>
      </c>
      <c r="CN670" s="19"/>
      <c r="CO670" s="19"/>
      <c r="CP670" s="19">
        <v>2</v>
      </c>
      <c r="CQ670" s="19"/>
      <c r="CR670" s="19"/>
      <c r="CS670" s="19"/>
      <c r="CT670" s="19"/>
      <c r="CU670" s="19"/>
      <c r="CV670" s="19"/>
      <c r="CW670" s="19"/>
      <c r="CX670" s="19"/>
      <c r="CY670" s="19"/>
      <c r="CZ670" s="19"/>
      <c r="DA670" s="19"/>
      <c r="DB670" s="19">
        <v>2</v>
      </c>
      <c r="DC670" s="19"/>
      <c r="DD670" s="19"/>
      <c r="DE670" s="19"/>
      <c r="DF670" s="19"/>
      <c r="DG670" s="19"/>
      <c r="DH670" s="19"/>
      <c r="DI670" s="19"/>
      <c r="DJ670" s="19"/>
      <c r="DK670" s="19"/>
      <c r="DL670" s="19"/>
      <c r="DM670" s="19"/>
      <c r="DN670" s="19"/>
      <c r="DO670" s="19"/>
      <c r="DP670" s="19"/>
      <c r="DQ670" s="19"/>
      <c r="DR670" s="19"/>
      <c r="DS670" s="19"/>
      <c r="DT670" s="23"/>
      <c r="DU670" s="19"/>
      <c r="DV670" s="19"/>
      <c r="DW670" s="23"/>
      <c r="DX670" s="18"/>
      <c r="DY670" s="18"/>
      <c r="DZ670" s="22"/>
      <c r="EA670" s="19">
        <v>170</v>
      </c>
      <c r="EB670" s="19"/>
      <c r="EC670" s="19"/>
      <c r="ED670" s="19"/>
      <c r="EE670" s="19"/>
      <c r="EF670" s="19"/>
      <c r="EG670" s="23"/>
      <c r="EH670" s="18">
        <v>1</v>
      </c>
      <c r="EI670" s="18"/>
      <c r="EJ670" s="18"/>
      <c r="EK670" s="18"/>
      <c r="EL670" s="18"/>
      <c r="EM670" s="18"/>
      <c r="EN670" s="22"/>
      <c r="EO670" s="18" t="s">
        <v>2621</v>
      </c>
      <c r="EP670" s="18"/>
      <c r="EQ670" s="18"/>
      <c r="ER670" s="18"/>
      <c r="ES670" s="18"/>
      <c r="ET670" s="18"/>
      <c r="EU670" s="22"/>
      <c r="FC670">
        <v>0.99399999999999999</v>
      </c>
      <c r="FD670">
        <v>1</v>
      </c>
      <c r="FI670" s="18"/>
      <c r="FJ670" s="18"/>
      <c r="FK670" s="18"/>
      <c r="FL670" s="18">
        <v>0.2</v>
      </c>
      <c r="FM670" s="18"/>
      <c r="FN670" s="18"/>
      <c r="FO670" s="18"/>
      <c r="FP670" s="18"/>
      <c r="FQ670" s="18"/>
      <c r="FR670" s="18"/>
      <c r="FS670" s="18">
        <v>0.5</v>
      </c>
      <c r="FT670" s="18"/>
      <c r="FU670" s="18"/>
      <c r="FV670" s="58"/>
      <c r="FW670" s="19"/>
      <c r="FX670" s="19"/>
      <c r="FY670" s="19"/>
      <c r="FZ670" s="19"/>
      <c r="GA670" s="19"/>
      <c r="GB670" s="19"/>
      <c r="GC670" s="19"/>
      <c r="GD670" s="19"/>
      <c r="GE670" s="19"/>
      <c r="GF670" s="19"/>
      <c r="GG670" s="19"/>
      <c r="GH670" s="19"/>
      <c r="GI670" s="19"/>
      <c r="GJ670" s="19"/>
      <c r="GK670" s="19"/>
      <c r="GL670" s="19"/>
      <c r="GM670" s="19"/>
      <c r="GN670" s="19"/>
      <c r="GO670" s="19"/>
      <c r="GP670" s="19">
        <v>1</v>
      </c>
      <c r="GQ670" s="19"/>
      <c r="GR670" s="19"/>
      <c r="GS670" s="19"/>
      <c r="GT670" s="19"/>
      <c r="GU670" s="19"/>
      <c r="GV670" s="19"/>
      <c r="GW670" s="19">
        <v>1</v>
      </c>
      <c r="GX670" s="19"/>
      <c r="GY670" s="19"/>
      <c r="GZ670" s="59"/>
      <c r="HA670" s="19"/>
      <c r="HB670" s="19"/>
      <c r="HC670" s="19"/>
      <c r="HD670" s="19"/>
      <c r="HE670" s="19"/>
      <c r="HF670" s="19"/>
      <c r="HG670" s="19"/>
      <c r="HH670" s="19"/>
      <c r="HI670" s="19"/>
      <c r="HJ670" s="19"/>
      <c r="HK670" s="19"/>
      <c r="HL670" s="19"/>
      <c r="HM670" s="19"/>
      <c r="HN670" s="19"/>
      <c r="HO670" s="19"/>
      <c r="HP670" s="19"/>
    </row>
    <row r="671" spans="2:224" ht="15.75" customHeight="1" thickBot="1" x14ac:dyDescent="0.3">
      <c r="B671">
        <v>709</v>
      </c>
      <c r="C671">
        <v>835</v>
      </c>
      <c r="D671" s="62">
        <v>44093</v>
      </c>
      <c r="E671" t="s">
        <v>73</v>
      </c>
      <c r="F671">
        <v>31998021609</v>
      </c>
      <c r="G671">
        <v>0</v>
      </c>
      <c r="H671">
        <v>0</v>
      </c>
      <c r="I671" t="s">
        <v>74</v>
      </c>
      <c r="J671" t="s">
        <v>20</v>
      </c>
      <c r="K671" t="s">
        <v>75</v>
      </c>
      <c r="L671" t="s">
        <v>74</v>
      </c>
      <c r="M671" t="s">
        <v>2378</v>
      </c>
      <c r="N671" t="s">
        <v>2413</v>
      </c>
      <c r="O671" t="s">
        <v>2381</v>
      </c>
      <c r="P671">
        <v>10</v>
      </c>
      <c r="R671">
        <v>200</v>
      </c>
      <c r="S671">
        <v>7</v>
      </c>
      <c r="T671" t="s">
        <v>2395</v>
      </c>
      <c r="Y671" s="18">
        <v>0.81399999999999995</v>
      </c>
      <c r="Z671" s="18"/>
      <c r="AA671" s="18"/>
      <c r="AB671" s="18"/>
      <c r="AC671" s="18"/>
      <c r="AD671" s="18">
        <v>0.5</v>
      </c>
      <c r="AE671" s="18"/>
      <c r="AF671" s="18"/>
      <c r="AG671" s="18">
        <v>1</v>
      </c>
      <c r="AH671">
        <v>1</v>
      </c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>
        <v>0</v>
      </c>
      <c r="AV671" s="18"/>
      <c r="AW671" s="18"/>
      <c r="AX671" s="18"/>
      <c r="AY671" s="18"/>
      <c r="AZ671" s="18"/>
      <c r="BA671" s="18"/>
      <c r="BB671" s="18">
        <v>0.4</v>
      </c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  <c r="BM671" s="19">
        <v>1</v>
      </c>
      <c r="BN671" s="19"/>
      <c r="BO671" s="19"/>
      <c r="BP671" s="19"/>
      <c r="BQ671" s="19"/>
      <c r="BR671" s="19">
        <v>1</v>
      </c>
      <c r="BS671" s="19"/>
      <c r="BT671" s="19"/>
      <c r="BU671" s="19">
        <v>1</v>
      </c>
      <c r="BV671" s="19">
        <v>1</v>
      </c>
      <c r="BW671" s="19"/>
      <c r="BX671" s="19"/>
      <c r="BY671" s="19"/>
      <c r="BZ671" s="19"/>
      <c r="CA671" s="19"/>
      <c r="CB671" s="19"/>
      <c r="CC671" s="19"/>
      <c r="CD671" s="19"/>
      <c r="CE671" s="19"/>
      <c r="CF671" s="19"/>
      <c r="CG671" s="19"/>
      <c r="CH671" s="19"/>
      <c r="CI671" s="19"/>
      <c r="CJ671" s="19"/>
      <c r="CK671" s="19"/>
      <c r="CL671" s="19"/>
      <c r="CM671" s="19"/>
      <c r="CN671" s="19"/>
      <c r="CO671" s="19"/>
      <c r="CP671" s="19">
        <v>1</v>
      </c>
      <c r="CQ671" s="19"/>
      <c r="CR671" s="19"/>
      <c r="CS671" s="19"/>
      <c r="CT671" s="19"/>
      <c r="CU671" s="19"/>
      <c r="CV671" s="19"/>
      <c r="CW671" s="19"/>
      <c r="CX671" s="19"/>
      <c r="CY671" s="19"/>
      <c r="CZ671" s="19"/>
      <c r="DA671" s="19">
        <v>1</v>
      </c>
      <c r="DB671" s="19"/>
      <c r="DC671" s="19"/>
      <c r="DD671" s="19"/>
      <c r="DE671" s="19"/>
      <c r="DF671" s="19"/>
      <c r="DG671" s="19"/>
      <c r="DH671" s="19"/>
      <c r="DI671" s="19"/>
      <c r="DJ671" s="19"/>
      <c r="DK671" s="19"/>
      <c r="DL671" s="19"/>
      <c r="DM671" s="19"/>
      <c r="DN671" s="19"/>
      <c r="DO671" s="19"/>
      <c r="DP671" s="19"/>
      <c r="DQ671" s="19"/>
      <c r="DR671" s="19"/>
      <c r="DS671" s="19"/>
      <c r="DT671" s="23"/>
      <c r="DU671" s="19"/>
      <c r="DV671" s="19"/>
      <c r="DW671" s="23"/>
      <c r="DX671" s="18"/>
      <c r="DY671" s="18"/>
      <c r="DZ671" s="22"/>
      <c r="EA671" s="19"/>
      <c r="EB671" s="19"/>
      <c r="EC671" s="19"/>
      <c r="ED671" s="19"/>
      <c r="EE671" s="19"/>
      <c r="EF671" s="19"/>
      <c r="EG671" s="23"/>
      <c r="EH671" s="18"/>
      <c r="EI671" s="18"/>
      <c r="EJ671" s="18"/>
      <c r="EK671" s="18"/>
      <c r="EL671" s="18"/>
      <c r="EM671" s="18"/>
      <c r="EN671" s="22"/>
      <c r="EO671" s="18"/>
      <c r="EP671" s="18"/>
      <c r="EQ671" s="18"/>
      <c r="ER671" s="18"/>
      <c r="ES671" s="18"/>
      <c r="ET671" s="18"/>
      <c r="EU671" s="22"/>
      <c r="FI671" s="18"/>
      <c r="FJ671" s="18"/>
      <c r="FK671" s="18"/>
      <c r="FL671" s="18"/>
      <c r="FM671" s="18"/>
      <c r="FN671" s="18">
        <v>1.1000000000000001</v>
      </c>
      <c r="FO671" s="18"/>
      <c r="FP671" s="18"/>
      <c r="FQ671" s="18"/>
      <c r="FR671" s="18"/>
      <c r="FS671" s="18"/>
      <c r="FT671" s="18"/>
      <c r="FU671" s="18"/>
      <c r="FV671" s="58"/>
      <c r="FW671" s="19"/>
      <c r="FX671" s="19"/>
      <c r="FY671" s="19"/>
      <c r="FZ671" s="19"/>
      <c r="GA671" s="19"/>
      <c r="GB671" s="19"/>
      <c r="GC671" s="19"/>
      <c r="GD671" s="19"/>
      <c r="GE671" s="19"/>
      <c r="GF671" s="19"/>
      <c r="GG671" s="19"/>
      <c r="GH671" s="19"/>
      <c r="GI671" s="19"/>
      <c r="GJ671" s="19"/>
      <c r="GK671" s="19"/>
      <c r="GL671" s="19"/>
      <c r="GM671" s="19"/>
      <c r="GN671" s="19"/>
      <c r="GO671" s="19"/>
      <c r="GP671" s="19"/>
      <c r="GQ671" s="19"/>
      <c r="GR671" s="19">
        <v>1</v>
      </c>
      <c r="GS671" s="19"/>
      <c r="GT671" s="19"/>
      <c r="GU671" s="19"/>
      <c r="GV671" s="19"/>
      <c r="GW671" s="19"/>
      <c r="GX671" s="19"/>
      <c r="GY671" s="19"/>
      <c r="GZ671" s="59"/>
      <c r="HA671" s="19"/>
      <c r="HB671" s="19"/>
      <c r="HC671" s="19"/>
      <c r="HD671" s="19"/>
      <c r="HE671" s="19"/>
      <c r="HF671" s="19"/>
      <c r="HG671" s="19"/>
      <c r="HH671" s="19"/>
      <c r="HI671" s="19"/>
      <c r="HJ671" s="19"/>
      <c r="HK671" s="19"/>
      <c r="HL671" s="19"/>
      <c r="HM671" s="19"/>
      <c r="HN671" s="19"/>
      <c r="HO671" s="19"/>
      <c r="HP671" s="19"/>
    </row>
    <row r="672" spans="2:224" ht="15.75" customHeight="1" thickBot="1" x14ac:dyDescent="0.3">
      <c r="B672">
        <v>676</v>
      </c>
      <c r="C672">
        <v>380</v>
      </c>
      <c r="D672" s="62">
        <v>44086</v>
      </c>
      <c r="E672" t="s">
        <v>1197</v>
      </c>
      <c r="F672">
        <v>31971767878</v>
      </c>
      <c r="G672">
        <v>0</v>
      </c>
      <c r="H672">
        <v>0</v>
      </c>
      <c r="I672" t="s">
        <v>1198</v>
      </c>
      <c r="J672" t="s">
        <v>20</v>
      </c>
      <c r="K672" t="s">
        <v>698</v>
      </c>
      <c r="L672" t="s">
        <v>1198</v>
      </c>
      <c r="M672" t="s">
        <v>2378</v>
      </c>
      <c r="N672" t="s">
        <v>617</v>
      </c>
      <c r="O672" t="s">
        <v>2382</v>
      </c>
      <c r="P672" t="s">
        <v>2382</v>
      </c>
      <c r="R672">
        <v>53.7</v>
      </c>
      <c r="S672">
        <v>7</v>
      </c>
      <c r="T672" t="s">
        <v>2444</v>
      </c>
      <c r="U672">
        <v>10</v>
      </c>
      <c r="Y672" s="18"/>
      <c r="Z672" s="18"/>
      <c r="AA672" s="18"/>
      <c r="AB672" s="18"/>
      <c r="AC672" s="18"/>
      <c r="AD672" s="18"/>
      <c r="AE672" s="18"/>
      <c r="AF672" s="18"/>
      <c r="AG672" s="18"/>
      <c r="AH672">
        <v>1</v>
      </c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>
        <v>0</v>
      </c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  <c r="BM672" s="19"/>
      <c r="BN672" s="19"/>
      <c r="BO672" s="19"/>
      <c r="BP672" s="19"/>
      <c r="BQ672" s="19"/>
      <c r="BR672" s="19"/>
      <c r="BS672" s="19"/>
      <c r="BT672" s="19"/>
      <c r="BU672" s="19"/>
      <c r="BV672" s="19">
        <v>1</v>
      </c>
      <c r="BW672" s="19"/>
      <c r="BX672" s="19"/>
      <c r="BY672" s="19"/>
      <c r="BZ672" s="19"/>
      <c r="CA672" s="19"/>
      <c r="CB672" s="19"/>
      <c r="CC672" s="19"/>
      <c r="CD672" s="19"/>
      <c r="CE672" s="19"/>
      <c r="CF672" s="19"/>
      <c r="CG672" s="19"/>
      <c r="CH672" s="19"/>
      <c r="CI672" s="19"/>
      <c r="CJ672" s="19"/>
      <c r="CK672" s="19"/>
      <c r="CL672" s="19"/>
      <c r="CM672" s="19"/>
      <c r="CN672" s="19"/>
      <c r="CO672" s="19"/>
      <c r="CP672" s="19"/>
      <c r="CQ672" s="19"/>
      <c r="CR672" s="19"/>
      <c r="CS672" s="19"/>
      <c r="CT672" s="19"/>
      <c r="CU672" s="19"/>
      <c r="CV672" s="19"/>
      <c r="CW672" s="19"/>
      <c r="CX672" s="19"/>
      <c r="CY672" s="19"/>
      <c r="CZ672" s="19"/>
      <c r="DA672" s="19"/>
      <c r="DB672" s="19"/>
      <c r="DC672" s="19"/>
      <c r="DD672" s="19"/>
      <c r="DE672" s="19"/>
      <c r="DF672" s="19"/>
      <c r="DG672" s="19"/>
      <c r="DH672" s="19"/>
      <c r="DI672" s="19"/>
      <c r="DJ672" s="19"/>
      <c r="DK672" s="19"/>
      <c r="DL672" s="19"/>
      <c r="DM672" s="19"/>
      <c r="DN672" s="19"/>
      <c r="DO672" s="19"/>
      <c r="DP672" s="19"/>
      <c r="DQ672" s="19"/>
      <c r="DR672" s="19"/>
      <c r="DS672" s="19"/>
      <c r="DT672" s="23"/>
      <c r="DU672" s="19"/>
      <c r="DV672" s="19"/>
      <c r="DW672" s="23"/>
      <c r="DX672" s="18"/>
      <c r="DY672" s="18"/>
      <c r="DZ672" s="22"/>
      <c r="EA672" s="19"/>
      <c r="EB672" s="19"/>
      <c r="EC672" s="19"/>
      <c r="ED672" s="19"/>
      <c r="EE672" s="19"/>
      <c r="EF672" s="19"/>
      <c r="EG672" s="23"/>
      <c r="EH672" s="18"/>
      <c r="EI672" s="18"/>
      <c r="EJ672" s="18"/>
      <c r="EK672" s="18"/>
      <c r="EL672" s="18"/>
      <c r="EM672" s="18"/>
      <c r="EN672" s="22"/>
      <c r="EO672" s="18"/>
      <c r="EP672" s="18"/>
      <c r="EQ672" s="18"/>
      <c r="ER672" s="18"/>
      <c r="ES672" s="18"/>
      <c r="ET672" s="18"/>
      <c r="EU672" s="22"/>
      <c r="FI672" s="18"/>
      <c r="FJ672" s="18"/>
      <c r="FK672" s="18"/>
      <c r="FL672" s="18">
        <v>0.4</v>
      </c>
      <c r="FM672" s="18"/>
      <c r="FN672" s="18"/>
      <c r="FO672" s="18"/>
      <c r="FP672" s="18"/>
      <c r="FQ672" s="18"/>
      <c r="FR672" s="18"/>
      <c r="FS672" s="18"/>
      <c r="FT672" s="18"/>
      <c r="FU672" s="18"/>
      <c r="FV672" s="58"/>
      <c r="FW672" s="19"/>
      <c r="FX672" s="19"/>
      <c r="FY672" s="19"/>
      <c r="FZ672" s="19"/>
      <c r="GA672" s="19"/>
      <c r="GB672" s="19"/>
      <c r="GC672" s="19"/>
      <c r="GD672" s="19"/>
      <c r="GE672" s="19"/>
      <c r="GF672" s="19"/>
      <c r="GG672" s="19"/>
      <c r="GH672" s="19"/>
      <c r="GI672" s="19"/>
      <c r="GJ672" s="19"/>
      <c r="GK672" s="19"/>
      <c r="GL672" s="19"/>
      <c r="GM672" s="19"/>
      <c r="GN672" s="19"/>
      <c r="GO672" s="19"/>
      <c r="GP672" s="19">
        <v>2</v>
      </c>
      <c r="GQ672" s="19"/>
      <c r="GR672" s="19"/>
      <c r="GS672" s="19"/>
      <c r="GT672" s="19"/>
      <c r="GU672" s="19"/>
      <c r="GV672" s="19"/>
      <c r="GW672" s="19"/>
      <c r="GX672" s="19"/>
      <c r="GY672" s="19"/>
      <c r="GZ672" s="59"/>
      <c r="HA672" s="19"/>
      <c r="HB672" s="19"/>
      <c r="HC672" s="19"/>
      <c r="HD672" s="19"/>
      <c r="HE672" s="19"/>
      <c r="HF672" s="19"/>
      <c r="HG672" s="19"/>
      <c r="HH672" s="19"/>
      <c r="HI672" s="19"/>
      <c r="HJ672" s="19"/>
      <c r="HK672" s="19"/>
      <c r="HL672" s="19"/>
      <c r="HM672" s="19"/>
      <c r="HN672" s="19"/>
      <c r="HO672" s="19"/>
      <c r="HP672" s="19"/>
    </row>
    <row r="673" spans="2:224" ht="15.75" customHeight="1" thickBot="1" x14ac:dyDescent="0.3">
      <c r="B673">
        <v>628</v>
      </c>
      <c r="C673">
        <v>531</v>
      </c>
      <c r="D673" s="62">
        <v>44078</v>
      </c>
      <c r="E673" t="s">
        <v>864</v>
      </c>
      <c r="F673" t="s">
        <v>865</v>
      </c>
      <c r="G673">
        <v>0</v>
      </c>
      <c r="H673">
        <v>0</v>
      </c>
      <c r="I673" t="s">
        <v>866</v>
      </c>
      <c r="J673" t="s">
        <v>20</v>
      </c>
      <c r="K673" t="s">
        <v>867</v>
      </c>
      <c r="L673" t="s">
        <v>2611</v>
      </c>
      <c r="M673" t="s">
        <v>2413</v>
      </c>
      <c r="N673" t="s">
        <v>2379</v>
      </c>
      <c r="O673" t="s">
        <v>2381</v>
      </c>
      <c r="P673" t="s">
        <v>2454</v>
      </c>
      <c r="R673">
        <v>121.8</v>
      </c>
      <c r="S673">
        <v>7</v>
      </c>
      <c r="T673" t="s">
        <v>2426</v>
      </c>
      <c r="U673">
        <v>10</v>
      </c>
      <c r="Y673" s="18"/>
      <c r="Z673" s="18"/>
      <c r="AA673" s="18"/>
      <c r="AB673" s="18"/>
      <c r="AC673" s="18"/>
      <c r="AD673" s="18"/>
      <c r="AE673" s="18"/>
      <c r="AF673" s="18"/>
      <c r="AG673" s="18"/>
      <c r="AH673">
        <v>0</v>
      </c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>
        <v>2</v>
      </c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9"/>
      <c r="BN673" s="19"/>
      <c r="BO673" s="19"/>
      <c r="BP673" s="19"/>
      <c r="BQ673" s="19"/>
      <c r="BR673" s="19"/>
      <c r="BS673" s="19"/>
      <c r="BT673" s="19"/>
      <c r="BU673" s="19"/>
      <c r="BV673" s="19"/>
      <c r="BW673" s="19"/>
      <c r="BX673" s="19"/>
      <c r="BY673" s="19"/>
      <c r="BZ673" s="19"/>
      <c r="CA673" s="19"/>
      <c r="CB673" s="19"/>
      <c r="CC673" s="19"/>
      <c r="CD673" s="19"/>
      <c r="CE673" s="19"/>
      <c r="CF673" s="19"/>
      <c r="CG673" s="19"/>
      <c r="CH673" s="19"/>
      <c r="CI673" s="19">
        <v>2</v>
      </c>
      <c r="CJ673" s="19"/>
      <c r="CK673" s="19"/>
      <c r="CL673" s="19"/>
      <c r="CM673" s="19"/>
      <c r="CN673" s="19"/>
      <c r="CO673" s="19"/>
      <c r="CP673" s="19"/>
      <c r="CQ673" s="19"/>
      <c r="CR673" s="19"/>
      <c r="CS673" s="19"/>
      <c r="CT673" s="19"/>
      <c r="CU673" s="19"/>
      <c r="CV673" s="19"/>
      <c r="CW673" s="19"/>
      <c r="CX673" s="19"/>
      <c r="CY673" s="19"/>
      <c r="CZ673" s="19"/>
      <c r="DA673" s="19"/>
      <c r="DB673" s="19"/>
      <c r="DC673" s="19"/>
      <c r="DD673" s="19"/>
      <c r="DE673" s="19"/>
      <c r="DF673" s="19"/>
      <c r="DG673" s="19"/>
      <c r="DH673" s="19"/>
      <c r="DI673" s="19"/>
      <c r="DJ673" s="19"/>
      <c r="DK673" s="19"/>
      <c r="DL673" s="19"/>
      <c r="DM673" s="19"/>
      <c r="DN673" s="19"/>
      <c r="DO673" s="19"/>
      <c r="DP673" s="19"/>
      <c r="DQ673" s="19"/>
      <c r="DR673" s="19"/>
      <c r="DS673" s="19"/>
      <c r="DT673" s="23"/>
      <c r="DU673" s="19"/>
      <c r="DV673" s="19"/>
      <c r="DW673" s="23"/>
      <c r="DX673" s="18"/>
      <c r="DY673" s="18"/>
      <c r="DZ673" s="22"/>
      <c r="EA673" s="19"/>
      <c r="EB673" s="19"/>
      <c r="EC673" s="19"/>
      <c r="ED673" s="19"/>
      <c r="EE673" s="19"/>
      <c r="EF673" s="19"/>
      <c r="EG673" s="23"/>
      <c r="EH673" s="18"/>
      <c r="EI673" s="18"/>
      <c r="EJ673" s="18"/>
      <c r="EK673" s="18"/>
      <c r="EL673" s="18"/>
      <c r="EM673" s="18"/>
      <c r="EN673" s="22"/>
      <c r="EO673" s="18"/>
      <c r="EP673" s="18"/>
      <c r="EQ673" s="18"/>
      <c r="ER673" s="18"/>
      <c r="ES673" s="18"/>
      <c r="ET673" s="18"/>
      <c r="EU673" s="22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58"/>
      <c r="FW673" s="19"/>
      <c r="FX673" s="19"/>
      <c r="FY673" s="19"/>
      <c r="FZ673" s="19"/>
      <c r="GA673" s="19"/>
      <c r="GB673" s="19"/>
      <c r="GC673" s="19"/>
      <c r="GD673" s="19"/>
      <c r="GE673" s="19"/>
      <c r="GF673" s="19"/>
      <c r="GG673" s="19"/>
      <c r="GH673" s="19"/>
      <c r="GI673" s="19"/>
      <c r="GJ673" s="19"/>
      <c r="GK673" s="19"/>
      <c r="GL673" s="19"/>
      <c r="GM673" s="19"/>
      <c r="GN673" s="19"/>
      <c r="GO673" s="19"/>
      <c r="GP673" s="19"/>
      <c r="GQ673" s="19"/>
      <c r="GR673" s="19"/>
      <c r="GS673" s="19"/>
      <c r="GT673" s="19"/>
      <c r="GU673" s="19"/>
      <c r="GV673" s="19"/>
      <c r="GW673" s="19"/>
      <c r="GX673" s="19"/>
      <c r="GY673" s="19"/>
      <c r="GZ673" s="59"/>
      <c r="HA673" s="19"/>
      <c r="HB673" s="19"/>
      <c r="HC673" s="19"/>
      <c r="HD673" s="19"/>
      <c r="HE673" s="19"/>
      <c r="HF673" s="19"/>
      <c r="HG673" s="19"/>
      <c r="HH673" s="19"/>
      <c r="HI673" s="19"/>
      <c r="HJ673" s="19"/>
      <c r="HK673" s="19"/>
      <c r="HL673" s="19"/>
      <c r="HM673" s="19"/>
      <c r="HN673" s="19"/>
      <c r="HO673" s="19"/>
      <c r="HP673" s="19"/>
    </row>
    <row r="674" spans="2:224" ht="15.75" customHeight="1" thickBot="1" x14ac:dyDescent="0.3">
      <c r="B674">
        <v>626</v>
      </c>
      <c r="C674">
        <v>803</v>
      </c>
      <c r="D674" s="62">
        <v>44078</v>
      </c>
      <c r="E674" t="s">
        <v>174</v>
      </c>
      <c r="F674" t="s">
        <v>175</v>
      </c>
      <c r="G674">
        <v>0</v>
      </c>
      <c r="H674">
        <v>0</v>
      </c>
      <c r="I674" t="s">
        <v>176</v>
      </c>
      <c r="J674" t="s">
        <v>20</v>
      </c>
      <c r="K674" t="s">
        <v>72</v>
      </c>
      <c r="L674" t="s">
        <v>2612</v>
      </c>
      <c r="M674" t="s">
        <v>2413</v>
      </c>
      <c r="N674" t="s">
        <v>2379</v>
      </c>
      <c r="O674" t="s">
        <v>2382</v>
      </c>
      <c r="P674" t="s">
        <v>2382</v>
      </c>
      <c r="R674">
        <v>106.9</v>
      </c>
      <c r="S674">
        <v>7</v>
      </c>
      <c r="T674" t="s">
        <v>2395</v>
      </c>
      <c r="Y674" s="18"/>
      <c r="Z674" s="18"/>
      <c r="AA674" s="18"/>
      <c r="AB674" s="18"/>
      <c r="AC674" s="18"/>
      <c r="AD674" s="18">
        <v>0.5</v>
      </c>
      <c r="AE674" s="18"/>
      <c r="AF674" s="18"/>
      <c r="AG674" s="18"/>
      <c r="AH674">
        <v>0</v>
      </c>
      <c r="AI674" s="18"/>
      <c r="AJ674" s="18"/>
      <c r="AK674" s="18"/>
      <c r="AL674" s="18">
        <v>0.5</v>
      </c>
      <c r="AM674" s="18"/>
      <c r="AN674" s="18"/>
      <c r="AO674" s="18"/>
      <c r="AP674" s="18">
        <v>1.222</v>
      </c>
      <c r="AQ674" s="18"/>
      <c r="AR674" s="18"/>
      <c r="AS674" s="18"/>
      <c r="AT674" s="18">
        <v>1</v>
      </c>
      <c r="AU674">
        <v>0</v>
      </c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  <c r="BM674" s="19"/>
      <c r="BN674" s="19"/>
      <c r="BO674" s="19"/>
      <c r="BP674" s="19"/>
      <c r="BQ674" s="19"/>
      <c r="BR674" s="19">
        <v>1</v>
      </c>
      <c r="BS674" s="19"/>
      <c r="BT674" s="19"/>
      <c r="BU674" s="19"/>
      <c r="BV674" s="19"/>
      <c r="BW674" s="19"/>
      <c r="BX674" s="19"/>
      <c r="BY674" s="19"/>
      <c r="BZ674" s="19">
        <v>1</v>
      </c>
      <c r="CA674" s="19"/>
      <c r="CB674" s="19"/>
      <c r="CC674" s="19"/>
      <c r="CD674" s="19">
        <v>1</v>
      </c>
      <c r="CE674" s="19"/>
      <c r="CF674" s="19"/>
      <c r="CG674" s="19"/>
      <c r="CH674" s="19">
        <v>2</v>
      </c>
      <c r="CI674" s="19"/>
      <c r="CJ674" s="19"/>
      <c r="CK674" s="19"/>
      <c r="CL674" s="19"/>
      <c r="CM674" s="19"/>
      <c r="CN674" s="19"/>
      <c r="CO674" s="19"/>
      <c r="CP674" s="19"/>
      <c r="CQ674" s="19"/>
      <c r="CR674" s="19"/>
      <c r="CS674" s="19"/>
      <c r="CT674" s="19"/>
      <c r="CU674" s="19"/>
      <c r="CV674" s="19"/>
      <c r="CW674" s="19"/>
      <c r="CX674" s="19"/>
      <c r="CY674" s="19"/>
      <c r="CZ674" s="19"/>
      <c r="DA674" s="19"/>
      <c r="DB674" s="19"/>
      <c r="DC674" s="19"/>
      <c r="DD674" s="19"/>
      <c r="DE674" s="19"/>
      <c r="DF674" s="19"/>
      <c r="DG674" s="19"/>
      <c r="DH674" s="19"/>
      <c r="DI674" s="19"/>
      <c r="DJ674" s="19"/>
      <c r="DK674" s="19"/>
      <c r="DL674" s="19"/>
      <c r="DM674" s="19"/>
      <c r="DN674" s="19"/>
      <c r="DO674" s="19"/>
      <c r="DP674" s="19"/>
      <c r="DQ674" s="19"/>
      <c r="DR674" s="19"/>
      <c r="DS674" s="19"/>
      <c r="DT674" s="23"/>
      <c r="DU674" s="19">
        <v>7</v>
      </c>
      <c r="DV674" s="19"/>
      <c r="DW674" s="23"/>
      <c r="DX674" s="18" t="s">
        <v>2613</v>
      </c>
      <c r="DY674" s="18"/>
      <c r="DZ674" s="22"/>
      <c r="EA674" s="19"/>
      <c r="EB674" s="19"/>
      <c r="EC674" s="19"/>
      <c r="ED674" s="19"/>
      <c r="EE674" s="19"/>
      <c r="EF674" s="19"/>
      <c r="EG674" s="23"/>
      <c r="EH674" s="18"/>
      <c r="EI674" s="18"/>
      <c r="EJ674" s="18"/>
      <c r="EK674" s="18"/>
      <c r="EL674" s="18"/>
      <c r="EM674" s="18"/>
      <c r="EN674" s="22"/>
      <c r="EO674" s="18"/>
      <c r="EP674" s="18"/>
      <c r="EQ674" s="18"/>
      <c r="ER674" s="18"/>
      <c r="ES674" s="18"/>
      <c r="ET674" s="18"/>
      <c r="EU674" s="22"/>
      <c r="EV674">
        <v>7.32</v>
      </c>
      <c r="EW674" t="s">
        <v>2614</v>
      </c>
      <c r="FI674" s="18"/>
      <c r="FJ674" s="18"/>
      <c r="FK674" s="18"/>
      <c r="FL674" s="18"/>
      <c r="FM674" s="18"/>
      <c r="FN674" s="18"/>
      <c r="FO674" s="18"/>
      <c r="FP674" s="18"/>
      <c r="FQ674" s="18"/>
      <c r="FR674" s="18"/>
      <c r="FS674" s="18"/>
      <c r="FT674" s="18"/>
      <c r="FU674" s="18"/>
      <c r="FV674" s="58"/>
      <c r="FW674" s="19"/>
      <c r="FX674" s="19"/>
      <c r="FY674" s="19"/>
      <c r="FZ674" s="19"/>
      <c r="GA674" s="19"/>
      <c r="GB674" s="19"/>
      <c r="GC674" s="19"/>
      <c r="GD674" s="19"/>
      <c r="GE674" s="19"/>
      <c r="GF674" s="19"/>
      <c r="GG674" s="19"/>
      <c r="GH674" s="19"/>
      <c r="GI674" s="19"/>
      <c r="GJ674" s="19"/>
      <c r="GK674" s="19"/>
      <c r="GL674" s="19"/>
      <c r="GM674" s="19"/>
      <c r="GN674" s="19"/>
      <c r="GO674" s="19"/>
      <c r="GP674" s="19"/>
      <c r="GQ674" s="19"/>
      <c r="GR674" s="19"/>
      <c r="GS674" s="19"/>
      <c r="GT674" s="19"/>
      <c r="GU674" s="19"/>
      <c r="GV674" s="19"/>
      <c r="GW674" s="19"/>
      <c r="GX674" s="19"/>
      <c r="GY674" s="19"/>
      <c r="GZ674" s="59"/>
      <c r="HA674" s="19"/>
      <c r="HB674" s="19"/>
      <c r="HC674" s="19"/>
      <c r="HD674" s="19"/>
      <c r="HE674" s="19"/>
      <c r="HF674" s="19"/>
      <c r="HG674" s="19"/>
      <c r="HH674" s="19"/>
      <c r="HI674" s="19"/>
      <c r="HJ674" s="19"/>
      <c r="HK674" s="19"/>
      <c r="HL674" s="19"/>
      <c r="HM674" s="19"/>
      <c r="HN674" s="19"/>
      <c r="HO674" s="19"/>
      <c r="HP674" s="19"/>
    </row>
    <row r="675" spans="2:224" ht="15.75" customHeight="1" thickBot="1" x14ac:dyDescent="0.3">
      <c r="B675">
        <v>624</v>
      </c>
      <c r="C675">
        <v>802</v>
      </c>
      <c r="D675" s="62">
        <v>44078</v>
      </c>
      <c r="E675" t="s">
        <v>177</v>
      </c>
      <c r="F675" t="s">
        <v>178</v>
      </c>
      <c r="G675" t="s">
        <v>179</v>
      </c>
      <c r="H675">
        <v>0</v>
      </c>
      <c r="I675" t="s">
        <v>180</v>
      </c>
      <c r="J675" t="s">
        <v>20</v>
      </c>
      <c r="K675" t="s">
        <v>90</v>
      </c>
      <c r="L675" t="s">
        <v>180</v>
      </c>
      <c r="M675" t="s">
        <v>2413</v>
      </c>
      <c r="N675" t="s">
        <v>2379</v>
      </c>
      <c r="O675" t="s">
        <v>2382</v>
      </c>
      <c r="P675" t="s">
        <v>2382</v>
      </c>
      <c r="R675">
        <v>179.9</v>
      </c>
      <c r="S675">
        <v>7</v>
      </c>
      <c r="T675" t="s">
        <v>2395</v>
      </c>
      <c r="Y675" s="18">
        <v>0.83399999999999996</v>
      </c>
      <c r="Z675" s="18"/>
      <c r="AA675" s="18"/>
      <c r="AB675" s="18"/>
      <c r="AC675" s="18"/>
      <c r="AD675" s="18">
        <v>0.5</v>
      </c>
      <c r="AE675" s="18"/>
      <c r="AF675" s="18"/>
      <c r="AG675" s="18">
        <v>1</v>
      </c>
      <c r="AH675">
        <v>0</v>
      </c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>
        <v>0</v>
      </c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  <c r="BM675" s="19">
        <v>1</v>
      </c>
      <c r="BN675" s="19"/>
      <c r="BO675" s="19"/>
      <c r="BP675" s="19"/>
      <c r="BQ675" s="19"/>
      <c r="BR675" s="19">
        <v>1</v>
      </c>
      <c r="BS675" s="19"/>
      <c r="BT675" s="19"/>
      <c r="BU675" s="19">
        <v>1</v>
      </c>
      <c r="BV675" s="19"/>
      <c r="BW675" s="19"/>
      <c r="BX675" s="19"/>
      <c r="BY675" s="19"/>
      <c r="BZ675" s="19"/>
      <c r="CA675" s="19"/>
      <c r="CB675" s="19"/>
      <c r="CC675" s="19"/>
      <c r="CD675" s="19"/>
      <c r="CE675" s="19"/>
      <c r="CF675" s="19"/>
      <c r="CG675" s="19"/>
      <c r="CH675" s="19"/>
      <c r="CI675" s="19"/>
      <c r="CJ675" s="19"/>
      <c r="CK675" s="19"/>
      <c r="CL675" s="19"/>
      <c r="CM675" s="19"/>
      <c r="CN675" s="19"/>
      <c r="CO675" s="19"/>
      <c r="CP675" s="19"/>
      <c r="CQ675" s="19"/>
      <c r="CR675" s="19"/>
      <c r="CS675" s="19"/>
      <c r="CT675" s="19"/>
      <c r="CU675" s="19"/>
      <c r="CV675" s="19"/>
      <c r="CW675" s="19"/>
      <c r="CX675" s="19"/>
      <c r="CY675" s="19"/>
      <c r="CZ675" s="19"/>
      <c r="DA675" s="19"/>
      <c r="DB675" s="19"/>
      <c r="DC675" s="19"/>
      <c r="DD675" s="19"/>
      <c r="DE675" s="19"/>
      <c r="DF675" s="19"/>
      <c r="DG675" s="19"/>
      <c r="DH675" s="19"/>
      <c r="DI675" s="19"/>
      <c r="DJ675" s="19"/>
      <c r="DK675" s="19"/>
      <c r="DL675" s="19"/>
      <c r="DM675" s="19"/>
      <c r="DN675" s="19"/>
      <c r="DO675" s="19"/>
      <c r="DP675" s="19"/>
      <c r="DQ675" s="19"/>
      <c r="DR675" s="19"/>
      <c r="DS675" s="19"/>
      <c r="DT675" s="23"/>
      <c r="DU675" s="19"/>
      <c r="DV675" s="19"/>
      <c r="DW675" s="23"/>
      <c r="DX675" s="18"/>
      <c r="DY675" s="18"/>
      <c r="DZ675" s="22"/>
      <c r="EA675" s="19"/>
      <c r="EB675" s="19"/>
      <c r="EC675" s="19"/>
      <c r="ED675" s="19"/>
      <c r="EE675" s="19"/>
      <c r="EF675" s="19"/>
      <c r="EG675" s="23"/>
      <c r="EH675" s="18"/>
      <c r="EI675" s="18"/>
      <c r="EJ675" s="18"/>
      <c r="EK675" s="18"/>
      <c r="EL675" s="18"/>
      <c r="EM675" s="18"/>
      <c r="EN675" s="22"/>
      <c r="EO675" s="18"/>
      <c r="EP675" s="18"/>
      <c r="EQ675" s="18"/>
      <c r="ER675" s="18"/>
      <c r="ES675" s="18"/>
      <c r="ET675" s="18"/>
      <c r="EU675" s="22"/>
      <c r="FI675" s="18"/>
      <c r="FJ675" s="18"/>
      <c r="FK675" s="18"/>
      <c r="FL675" s="18"/>
      <c r="FM675" s="18"/>
      <c r="FN675" s="18">
        <v>1.034</v>
      </c>
      <c r="FO675" s="18"/>
      <c r="FP675" s="18"/>
      <c r="FQ675" s="18"/>
      <c r="FR675" s="18"/>
      <c r="FS675" s="18"/>
      <c r="FT675" s="18"/>
      <c r="FU675" s="18"/>
      <c r="FV675" s="58"/>
      <c r="FW675" s="19"/>
      <c r="FX675" s="19"/>
      <c r="FY675" s="19"/>
      <c r="FZ675" s="19"/>
      <c r="GA675" s="19"/>
      <c r="GB675" s="19"/>
      <c r="GC675" s="19"/>
      <c r="GD675" s="19"/>
      <c r="GE675" s="19"/>
      <c r="GF675" s="19"/>
      <c r="GG675" s="19"/>
      <c r="GH675" s="19"/>
      <c r="GI675" s="19"/>
      <c r="GJ675" s="19"/>
      <c r="GK675" s="19"/>
      <c r="GL675" s="19"/>
      <c r="GM675" s="19"/>
      <c r="GN675" s="19"/>
      <c r="GO675" s="19"/>
      <c r="GP675" s="19"/>
      <c r="GQ675" s="19"/>
      <c r="GR675" s="19">
        <v>1</v>
      </c>
      <c r="GS675" s="19"/>
      <c r="GT675" s="19"/>
      <c r="GU675" s="19"/>
      <c r="GV675" s="19"/>
      <c r="GW675" s="19"/>
      <c r="GX675" s="19"/>
      <c r="GY675" s="19"/>
      <c r="GZ675" s="59"/>
      <c r="HA675" s="19"/>
      <c r="HB675" s="19"/>
      <c r="HC675" s="19"/>
      <c r="HD675" s="19"/>
      <c r="HE675" s="19"/>
      <c r="HF675" s="19"/>
      <c r="HG675" s="19"/>
      <c r="HH675" s="19"/>
      <c r="HI675" s="19"/>
      <c r="HJ675" s="19"/>
      <c r="HK675" s="19"/>
      <c r="HL675" s="19"/>
      <c r="HM675" s="19"/>
      <c r="HN675" s="19"/>
      <c r="HO675" s="19"/>
      <c r="HP675" s="19"/>
    </row>
    <row r="676" spans="2:224" ht="15.75" customHeight="1" thickBot="1" x14ac:dyDescent="0.3">
      <c r="B676">
        <v>580</v>
      </c>
      <c r="C676">
        <v>786</v>
      </c>
      <c r="D676" s="62">
        <v>44072</v>
      </c>
      <c r="E676" t="s">
        <v>219</v>
      </c>
      <c r="F676">
        <v>31992936112</v>
      </c>
      <c r="G676">
        <v>0</v>
      </c>
      <c r="H676">
        <v>0</v>
      </c>
      <c r="I676" t="s">
        <v>220</v>
      </c>
      <c r="J676" t="s">
        <v>20</v>
      </c>
      <c r="K676" t="s">
        <v>221</v>
      </c>
      <c r="L676" t="s">
        <v>220</v>
      </c>
      <c r="M676" t="s">
        <v>2378</v>
      </c>
      <c r="N676" t="s">
        <v>2379</v>
      </c>
      <c r="O676" t="s">
        <v>2381</v>
      </c>
      <c r="P676" t="s">
        <v>2489</v>
      </c>
      <c r="R676">
        <v>120</v>
      </c>
      <c r="S676">
        <v>7</v>
      </c>
      <c r="T676" t="s">
        <v>2420</v>
      </c>
      <c r="Y676" s="18"/>
      <c r="Z676" s="18"/>
      <c r="AA676" s="18"/>
      <c r="AB676" s="18"/>
      <c r="AC676" s="18"/>
      <c r="AD676" s="18">
        <v>0.5</v>
      </c>
      <c r="AE676" s="18"/>
      <c r="AF676" s="18"/>
      <c r="AG676" s="18">
        <v>1</v>
      </c>
      <c r="AH676">
        <v>1</v>
      </c>
      <c r="AI676" s="18"/>
      <c r="AJ676" s="18"/>
      <c r="AK676" s="18"/>
      <c r="AL676" s="18"/>
      <c r="AM676" s="18"/>
      <c r="AN676" s="18"/>
      <c r="AO676" s="18"/>
      <c r="AP676" s="18">
        <v>1.3</v>
      </c>
      <c r="AQ676" s="18"/>
      <c r="AR676" s="18"/>
      <c r="AS676" s="18"/>
      <c r="AT676" s="18">
        <v>1</v>
      </c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  <c r="BM676" s="19"/>
      <c r="BN676" s="19"/>
      <c r="BO676" s="19"/>
      <c r="BP676" s="19"/>
      <c r="BQ676" s="19"/>
      <c r="BR676" s="19">
        <v>1</v>
      </c>
      <c r="BS676" s="19"/>
      <c r="BT676" s="19"/>
      <c r="BU676" s="19">
        <v>1</v>
      </c>
      <c r="BV676" s="19">
        <v>1</v>
      </c>
      <c r="BW676" s="19"/>
      <c r="BX676" s="19"/>
      <c r="BY676" s="19"/>
      <c r="BZ676" s="19"/>
      <c r="CA676" s="19"/>
      <c r="CB676" s="19"/>
      <c r="CC676" s="19"/>
      <c r="CD676" s="19">
        <v>1</v>
      </c>
      <c r="CE676" s="19"/>
      <c r="CF676" s="19"/>
      <c r="CG676" s="19"/>
      <c r="CH676" s="19">
        <v>2</v>
      </c>
      <c r="CI676" s="19"/>
      <c r="CJ676" s="19"/>
      <c r="CK676" s="19"/>
      <c r="CL676" s="19"/>
      <c r="CM676" s="19"/>
      <c r="CN676" s="19"/>
      <c r="CO676" s="19"/>
      <c r="CP676" s="19"/>
      <c r="CQ676" s="19"/>
      <c r="CR676" s="19"/>
      <c r="CS676" s="19"/>
      <c r="CT676" s="19"/>
      <c r="CU676" s="19"/>
      <c r="CV676" s="19"/>
      <c r="CW676" s="19"/>
      <c r="CX676" s="19"/>
      <c r="CY676" s="19"/>
      <c r="CZ676" s="19"/>
      <c r="DA676" s="19"/>
      <c r="DB676" s="19"/>
      <c r="DC676" s="19"/>
      <c r="DD676" s="19"/>
      <c r="DE676" s="19"/>
      <c r="DF676" s="19"/>
      <c r="DG676" s="19"/>
      <c r="DH676" s="19"/>
      <c r="DI676" s="19"/>
      <c r="DJ676" s="19"/>
      <c r="DK676" s="19"/>
      <c r="DL676" s="19"/>
      <c r="DM676" s="19"/>
      <c r="DN676" s="19"/>
      <c r="DO676" s="19"/>
      <c r="DP676" s="19"/>
      <c r="DQ676" s="19"/>
      <c r="DR676" s="19"/>
      <c r="DS676" s="19"/>
      <c r="DT676" s="23"/>
      <c r="DU676" s="19"/>
      <c r="DV676" s="19"/>
      <c r="DW676" s="23"/>
      <c r="DX676" s="18"/>
      <c r="DY676" s="18"/>
      <c r="DZ676" s="22"/>
      <c r="EA676" s="19"/>
      <c r="EB676" s="19"/>
      <c r="EC676" s="19"/>
      <c r="ED676" s="19"/>
      <c r="EE676" s="19"/>
      <c r="EF676" s="19"/>
      <c r="EG676" s="23"/>
      <c r="EH676" s="18"/>
      <c r="EI676" s="18"/>
      <c r="EJ676" s="18"/>
      <c r="EK676" s="18"/>
      <c r="EL676" s="18"/>
      <c r="EM676" s="18"/>
      <c r="EN676" s="22"/>
      <c r="EO676" s="18"/>
      <c r="EP676" s="18"/>
      <c r="EQ676" s="18"/>
      <c r="ER676" s="18"/>
      <c r="ES676" s="18"/>
      <c r="ET676" s="18"/>
      <c r="EU676" s="22"/>
      <c r="FI676" s="18"/>
      <c r="FJ676" s="18"/>
      <c r="FK676" s="18"/>
      <c r="FL676" s="18"/>
      <c r="FM676" s="18"/>
      <c r="FN676" s="18"/>
      <c r="FO676" s="18"/>
      <c r="FP676" s="18"/>
      <c r="FQ676" s="18"/>
      <c r="FR676" s="18"/>
      <c r="FS676" s="18"/>
      <c r="FT676" s="18"/>
      <c r="FU676" s="18"/>
      <c r="FV676" s="58"/>
      <c r="FW676" s="19"/>
      <c r="FX676" s="19"/>
      <c r="FY676" s="19"/>
      <c r="FZ676" s="19"/>
      <c r="GA676" s="19"/>
      <c r="GB676" s="19"/>
      <c r="GC676" s="19"/>
      <c r="GD676" s="19"/>
      <c r="GE676" s="19"/>
      <c r="GF676" s="19"/>
      <c r="GG676" s="19"/>
      <c r="GH676" s="19"/>
      <c r="GI676" s="19"/>
      <c r="GJ676" s="19"/>
      <c r="GK676" s="19"/>
      <c r="GL676" s="19"/>
      <c r="GM676" s="19"/>
      <c r="GN676" s="19"/>
      <c r="GO676" s="19"/>
      <c r="GP676" s="19"/>
      <c r="GQ676" s="19"/>
      <c r="GR676" s="19"/>
      <c r="GS676" s="19"/>
      <c r="GT676" s="19"/>
      <c r="GU676" s="19"/>
      <c r="GV676" s="19"/>
      <c r="GW676" s="19"/>
      <c r="GX676" s="19"/>
      <c r="GY676" s="19"/>
      <c r="GZ676" s="59"/>
      <c r="HA676" s="19"/>
      <c r="HB676" s="19"/>
      <c r="HC676" s="19"/>
      <c r="HD676" s="19"/>
      <c r="HE676" s="19"/>
      <c r="HF676" s="19"/>
      <c r="HG676" s="19"/>
      <c r="HH676" s="19"/>
      <c r="HI676" s="19"/>
      <c r="HJ676" s="19"/>
      <c r="HK676" s="19"/>
      <c r="HL676" s="19"/>
      <c r="HM676" s="19"/>
      <c r="HN676" s="19"/>
      <c r="HO676" s="19"/>
      <c r="HP676" s="19"/>
    </row>
    <row r="677" spans="2:224" ht="15.75" customHeight="1" thickBot="1" x14ac:dyDescent="0.3">
      <c r="B677">
        <v>568</v>
      </c>
      <c r="C677">
        <v>782</v>
      </c>
      <c r="D677" s="62">
        <v>44070</v>
      </c>
      <c r="E677" t="s">
        <v>228</v>
      </c>
      <c r="F677">
        <v>31988608512</v>
      </c>
      <c r="G677" t="s">
        <v>229</v>
      </c>
      <c r="H677">
        <v>0</v>
      </c>
      <c r="I677" t="s">
        <v>230</v>
      </c>
      <c r="J677" t="s">
        <v>20</v>
      </c>
      <c r="K677" t="s">
        <v>82</v>
      </c>
      <c r="L677" t="s">
        <v>230</v>
      </c>
      <c r="M677" t="s">
        <v>2378</v>
      </c>
      <c r="N677" t="s">
        <v>2379</v>
      </c>
      <c r="O677" t="s">
        <v>2381</v>
      </c>
      <c r="P677" t="s">
        <v>2431</v>
      </c>
      <c r="R677">
        <v>280.07</v>
      </c>
      <c r="S677">
        <v>7</v>
      </c>
      <c r="T677" t="s">
        <v>2395</v>
      </c>
      <c r="Y677" s="18"/>
      <c r="Z677" s="18"/>
      <c r="AA677" s="18"/>
      <c r="AB677" s="18"/>
      <c r="AC677" s="18"/>
      <c r="AD677" s="18">
        <v>0.5</v>
      </c>
      <c r="AE677" s="18"/>
      <c r="AF677" s="18"/>
      <c r="AG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V677" s="18"/>
      <c r="AW677" s="18"/>
      <c r="AX677" s="18"/>
      <c r="AY677" s="18"/>
      <c r="AZ677" s="18"/>
      <c r="BA677" s="18"/>
      <c r="BB677" s="18">
        <v>0.4</v>
      </c>
      <c r="BC677" s="18"/>
      <c r="BD677" s="18"/>
      <c r="BE677" s="18"/>
      <c r="BF677" s="18"/>
      <c r="BG677" s="18"/>
      <c r="BH677" s="18">
        <v>1.2</v>
      </c>
      <c r="BI677" s="18"/>
      <c r="BJ677" s="18"/>
      <c r="BK677" s="18"/>
      <c r="BL677" s="18"/>
      <c r="BM677" s="19"/>
      <c r="BN677" s="19"/>
      <c r="BO677" s="19"/>
      <c r="BP677" s="19"/>
      <c r="BQ677" s="19"/>
      <c r="BR677" s="19">
        <v>1</v>
      </c>
      <c r="BS677" s="19"/>
      <c r="BT677" s="19"/>
      <c r="BU677" s="19"/>
      <c r="BV677" s="19"/>
      <c r="BW677" s="19"/>
      <c r="BX677" s="19"/>
      <c r="BY677" s="19"/>
      <c r="BZ677" s="19"/>
      <c r="CA677" s="19"/>
      <c r="CB677" s="19"/>
      <c r="CC677" s="19"/>
      <c r="CD677" s="19"/>
      <c r="CE677" s="19"/>
      <c r="CF677" s="19"/>
      <c r="CG677" s="19"/>
      <c r="CH677" s="19"/>
      <c r="CI677" s="19"/>
      <c r="CJ677" s="19"/>
      <c r="CK677" s="19"/>
      <c r="CL677" s="19"/>
      <c r="CM677" s="19"/>
      <c r="CN677" s="19"/>
      <c r="CO677" s="19"/>
      <c r="CP677" s="19">
        <v>1</v>
      </c>
      <c r="CQ677" s="19"/>
      <c r="CR677" s="19"/>
      <c r="CS677" s="19"/>
      <c r="CT677" s="19"/>
      <c r="CU677" s="19"/>
      <c r="CV677" s="19">
        <v>1</v>
      </c>
      <c r="CW677" s="19"/>
      <c r="CX677" s="19"/>
      <c r="CY677" s="19"/>
      <c r="CZ677" s="19"/>
      <c r="DA677" s="19"/>
      <c r="DB677" s="19"/>
      <c r="DC677" s="19"/>
      <c r="DD677" s="19"/>
      <c r="DE677" s="19"/>
      <c r="DF677" s="19"/>
      <c r="DG677" s="19"/>
      <c r="DH677" s="19"/>
      <c r="DI677" s="19"/>
      <c r="DJ677" s="19"/>
      <c r="DK677" s="19"/>
      <c r="DL677" s="19"/>
      <c r="DM677" s="19"/>
      <c r="DN677" s="19"/>
      <c r="DO677" s="19"/>
      <c r="DP677" s="19"/>
      <c r="DQ677" s="19"/>
      <c r="DR677" s="19"/>
      <c r="DS677" s="19"/>
      <c r="DT677" s="23"/>
      <c r="DU677" s="19"/>
      <c r="DV677" s="19"/>
      <c r="DW677" s="23"/>
      <c r="DX677" s="18"/>
      <c r="DY677" s="18"/>
      <c r="DZ677" s="22"/>
      <c r="EA677" s="19"/>
      <c r="EB677" s="19"/>
      <c r="EC677" s="19"/>
      <c r="ED677" s="19"/>
      <c r="EE677" s="19"/>
      <c r="EF677" s="19"/>
      <c r="EG677" s="23"/>
      <c r="EH677" s="18"/>
      <c r="EI677" s="18"/>
      <c r="EJ677" s="18"/>
      <c r="EK677" s="18"/>
      <c r="EL677" s="18"/>
      <c r="EM677" s="18"/>
      <c r="EN677" s="22"/>
      <c r="EO677" s="18"/>
      <c r="EP677" s="18"/>
      <c r="EQ677" s="18"/>
      <c r="ER677" s="18"/>
      <c r="ES677" s="18"/>
      <c r="ET677" s="18"/>
      <c r="EU677" s="22"/>
      <c r="FI677" s="18"/>
      <c r="FJ677" s="18"/>
      <c r="FK677" s="18"/>
      <c r="FL677" s="18"/>
      <c r="FM677" s="18">
        <v>1.18</v>
      </c>
      <c r="FN677" s="18"/>
      <c r="FO677" s="18"/>
      <c r="FP677" s="18"/>
      <c r="FQ677" s="18"/>
      <c r="FR677" s="18"/>
      <c r="FS677" s="18"/>
      <c r="FT677" s="18"/>
      <c r="FU677" s="18"/>
      <c r="FV677" s="58"/>
      <c r="FW677" s="19"/>
      <c r="FX677" s="19"/>
      <c r="FY677" s="19"/>
      <c r="FZ677" s="19"/>
      <c r="GA677" s="19"/>
      <c r="GB677" s="19"/>
      <c r="GC677" s="19"/>
      <c r="GD677" s="19"/>
      <c r="GE677" s="19"/>
      <c r="GF677" s="19"/>
      <c r="GG677" s="19"/>
      <c r="GH677" s="19"/>
      <c r="GI677" s="19"/>
      <c r="GJ677" s="19"/>
      <c r="GK677" s="19"/>
      <c r="GL677" s="19"/>
      <c r="GM677" s="19"/>
      <c r="GN677" s="19"/>
      <c r="GO677" s="19"/>
      <c r="GP677" s="19"/>
      <c r="GQ677" s="19">
        <v>1</v>
      </c>
      <c r="GR677" s="19"/>
      <c r="GS677" s="19"/>
      <c r="GT677" s="19"/>
      <c r="GU677" s="19"/>
      <c r="GV677" s="19"/>
      <c r="GW677" s="19"/>
      <c r="GX677" s="19"/>
      <c r="GY677" s="19"/>
      <c r="GZ677" s="59"/>
      <c r="HA677" s="19"/>
      <c r="HB677" s="19"/>
      <c r="HC677" s="19"/>
      <c r="HD677" s="19"/>
      <c r="HE677" s="19"/>
      <c r="HF677" s="19"/>
      <c r="HG677" s="19"/>
      <c r="HH677" s="19"/>
      <c r="HI677" s="19"/>
      <c r="HJ677" s="19"/>
      <c r="HK677" s="19"/>
      <c r="HL677" s="19"/>
      <c r="HM677" s="19"/>
      <c r="HN677" s="19"/>
      <c r="HO677" s="19"/>
      <c r="HP677" s="19"/>
    </row>
    <row r="678" spans="2:224" ht="15.75" customHeight="1" thickBot="1" x14ac:dyDescent="0.3">
      <c r="B678">
        <v>520</v>
      </c>
      <c r="C678">
        <v>765</v>
      </c>
      <c r="D678" s="62">
        <v>44063</v>
      </c>
      <c r="E678" t="s">
        <v>272</v>
      </c>
      <c r="F678">
        <v>31994901800</v>
      </c>
      <c r="G678">
        <v>0</v>
      </c>
      <c r="H678">
        <v>0</v>
      </c>
      <c r="I678" t="s">
        <v>273</v>
      </c>
      <c r="J678" t="s">
        <v>20</v>
      </c>
      <c r="K678" t="s">
        <v>274</v>
      </c>
      <c r="L678" t="s">
        <v>273</v>
      </c>
      <c r="M678" t="s">
        <v>2378</v>
      </c>
      <c r="N678" t="s">
        <v>2379</v>
      </c>
      <c r="O678" t="s">
        <v>2381</v>
      </c>
      <c r="P678">
        <v>5</v>
      </c>
      <c r="R678">
        <v>108.8</v>
      </c>
      <c r="S678">
        <v>7</v>
      </c>
      <c r="T678" t="s">
        <v>2395</v>
      </c>
      <c r="Y678" s="18"/>
      <c r="Z678" s="18"/>
      <c r="AA678" s="18"/>
      <c r="AB678" s="18"/>
      <c r="AC678" s="18"/>
      <c r="AD678" s="18">
        <v>0.5</v>
      </c>
      <c r="AE678" s="18"/>
      <c r="AF678" s="18"/>
      <c r="AG678" s="18">
        <v>1</v>
      </c>
      <c r="AH678">
        <v>1</v>
      </c>
      <c r="AI678" s="18"/>
      <c r="AJ678" s="18"/>
      <c r="AK678" s="18"/>
      <c r="AL678" s="18"/>
      <c r="AM678" s="18"/>
      <c r="AN678" s="18"/>
      <c r="AO678" s="18"/>
      <c r="AP678" s="18">
        <v>1.33</v>
      </c>
      <c r="AQ678" s="18"/>
      <c r="AR678" s="18"/>
      <c r="AS678" s="18"/>
      <c r="AT678" s="18"/>
      <c r="AU678">
        <v>0</v>
      </c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  <c r="BM678" s="19"/>
      <c r="BN678" s="19"/>
      <c r="BO678" s="19"/>
      <c r="BP678" s="19"/>
      <c r="BQ678" s="19"/>
      <c r="BR678" s="19">
        <v>1</v>
      </c>
      <c r="BS678" s="19"/>
      <c r="BT678" s="19"/>
      <c r="BU678" s="19">
        <v>1</v>
      </c>
      <c r="BV678" s="19">
        <v>1</v>
      </c>
      <c r="BW678" s="19"/>
      <c r="BX678" s="19"/>
      <c r="BY678" s="19"/>
      <c r="BZ678" s="19"/>
      <c r="CA678" s="19"/>
      <c r="CB678" s="19"/>
      <c r="CC678" s="19"/>
      <c r="CD678" s="19">
        <v>1</v>
      </c>
      <c r="CE678" s="19"/>
      <c r="CF678" s="19"/>
      <c r="CG678" s="19"/>
      <c r="CH678" s="19"/>
      <c r="CI678" s="19"/>
      <c r="CJ678" s="19"/>
      <c r="CK678" s="19"/>
      <c r="CL678" s="19"/>
      <c r="CM678" s="19"/>
      <c r="CN678" s="19"/>
      <c r="CO678" s="19"/>
      <c r="CP678" s="19"/>
      <c r="CQ678" s="19"/>
      <c r="CR678" s="19"/>
      <c r="CS678" s="19"/>
      <c r="CT678" s="19"/>
      <c r="CU678" s="19"/>
      <c r="CV678" s="19"/>
      <c r="CW678" s="19"/>
      <c r="CX678" s="19"/>
      <c r="CY678" s="19"/>
      <c r="CZ678" s="19"/>
      <c r="DA678" s="19"/>
      <c r="DB678" s="19"/>
      <c r="DC678" s="19"/>
      <c r="DD678" s="19"/>
      <c r="DE678" s="19"/>
      <c r="DF678" s="19"/>
      <c r="DG678" s="19"/>
      <c r="DH678" s="19"/>
      <c r="DI678" s="19"/>
      <c r="DJ678" s="19"/>
      <c r="DK678" s="19"/>
      <c r="DL678" s="19"/>
      <c r="DM678" s="19"/>
      <c r="DN678" s="19"/>
      <c r="DO678" s="19"/>
      <c r="DP678" s="19"/>
      <c r="DQ678" s="19"/>
      <c r="DR678" s="19"/>
      <c r="DS678" s="19"/>
      <c r="DT678" s="23"/>
      <c r="DU678" s="19"/>
      <c r="DV678" s="19"/>
      <c r="DW678" s="23"/>
      <c r="DX678" s="18"/>
      <c r="DY678" s="18"/>
      <c r="DZ678" s="22"/>
      <c r="EA678" s="19"/>
      <c r="EB678" s="19"/>
      <c r="EC678" s="19"/>
      <c r="ED678" s="19"/>
      <c r="EE678" s="19"/>
      <c r="EF678" s="19"/>
      <c r="EG678" s="23"/>
      <c r="EH678" s="18"/>
      <c r="EI678" s="18"/>
      <c r="EJ678" s="18"/>
      <c r="EK678" s="18"/>
      <c r="EL678" s="18"/>
      <c r="EM678" s="18"/>
      <c r="EN678" s="22"/>
      <c r="EO678" s="18"/>
      <c r="EP678" s="18"/>
      <c r="EQ678" s="18"/>
      <c r="ER678" s="18"/>
      <c r="ES678" s="18"/>
      <c r="ET678" s="18"/>
      <c r="EU678" s="22"/>
      <c r="FI678" s="18"/>
      <c r="FJ678" s="18"/>
      <c r="FK678" s="18"/>
      <c r="FL678" s="18"/>
      <c r="FM678" s="18"/>
      <c r="FN678" s="18"/>
      <c r="FO678" s="18"/>
      <c r="FP678" s="18"/>
      <c r="FQ678" s="18"/>
      <c r="FR678" s="18"/>
      <c r="FS678" s="18"/>
      <c r="FT678" s="18"/>
      <c r="FU678" s="18"/>
      <c r="FV678" s="58"/>
      <c r="FW678" s="19"/>
      <c r="FX678" s="19"/>
      <c r="FY678" s="19"/>
      <c r="FZ678" s="19"/>
      <c r="GA678" s="19"/>
      <c r="GB678" s="19"/>
      <c r="GC678" s="19"/>
      <c r="GD678" s="19"/>
      <c r="GE678" s="19"/>
      <c r="GF678" s="19"/>
      <c r="GG678" s="19"/>
      <c r="GH678" s="19"/>
      <c r="GI678" s="19"/>
      <c r="GJ678" s="19"/>
      <c r="GK678" s="19"/>
      <c r="GL678" s="19"/>
      <c r="GM678" s="19"/>
      <c r="GN678" s="19"/>
      <c r="GO678" s="19"/>
      <c r="GP678" s="19"/>
      <c r="GQ678" s="19"/>
      <c r="GR678" s="19"/>
      <c r="GS678" s="19"/>
      <c r="GT678" s="19"/>
      <c r="GU678" s="19"/>
      <c r="GV678" s="19"/>
      <c r="GW678" s="19"/>
      <c r="GX678" s="19"/>
      <c r="GY678" s="19"/>
      <c r="GZ678" s="59"/>
      <c r="HA678" s="19"/>
      <c r="HB678" s="19"/>
      <c r="HC678" s="19"/>
      <c r="HD678" s="19"/>
      <c r="HE678" s="19"/>
      <c r="HF678" s="19"/>
      <c r="HG678" s="19"/>
      <c r="HH678" s="19"/>
      <c r="HI678" s="19"/>
      <c r="HJ678" s="19"/>
      <c r="HK678" s="19"/>
      <c r="HL678" s="19"/>
      <c r="HM678" s="19"/>
      <c r="HN678" s="19"/>
      <c r="HO678" s="19"/>
      <c r="HP678" s="19"/>
    </row>
    <row r="679" spans="2:224" ht="15.75" customHeight="1" thickBot="1" x14ac:dyDescent="0.3">
      <c r="B679">
        <v>517</v>
      </c>
      <c r="C679">
        <v>372</v>
      </c>
      <c r="D679" s="62">
        <v>44062</v>
      </c>
      <c r="E679" t="s">
        <v>1207</v>
      </c>
      <c r="F679" t="s">
        <v>1208</v>
      </c>
      <c r="G679" t="s">
        <v>1209</v>
      </c>
      <c r="H679">
        <v>43965</v>
      </c>
      <c r="I679" t="s">
        <v>1210</v>
      </c>
      <c r="J679" t="s">
        <v>20</v>
      </c>
      <c r="K679" t="s">
        <v>233</v>
      </c>
      <c r="L679" t="s">
        <v>1210</v>
      </c>
      <c r="M679" t="s">
        <v>2378</v>
      </c>
      <c r="N679" t="s">
        <v>2403</v>
      </c>
      <c r="O679" t="s">
        <v>2381</v>
      </c>
      <c r="P679" t="s">
        <v>2431</v>
      </c>
      <c r="R679">
        <v>500</v>
      </c>
      <c r="S679">
        <v>7</v>
      </c>
      <c r="T679" t="s">
        <v>2395</v>
      </c>
      <c r="Y679" s="18"/>
      <c r="Z679" s="18">
        <v>1.02</v>
      </c>
      <c r="AA679" s="18"/>
      <c r="AB679" s="18"/>
      <c r="AC679" s="18"/>
      <c r="AD679" s="18">
        <v>1</v>
      </c>
      <c r="AE679" s="18"/>
      <c r="AF679" s="18"/>
      <c r="AG679" s="18">
        <v>2</v>
      </c>
      <c r="AH679">
        <v>3</v>
      </c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>
        <v>0</v>
      </c>
      <c r="AV679" s="18"/>
      <c r="AW679" s="18"/>
      <c r="AX679" s="18"/>
      <c r="AY679" s="18"/>
      <c r="AZ679" s="18"/>
      <c r="BA679" s="18">
        <v>0.76600000000000001</v>
      </c>
      <c r="BB679" s="18"/>
      <c r="BC679" s="18"/>
      <c r="BD679" s="18"/>
      <c r="BE679" s="18"/>
      <c r="BF679" s="18">
        <v>0.88</v>
      </c>
      <c r="BG679" s="18"/>
      <c r="BH679" s="18">
        <v>1.3560000000000001</v>
      </c>
      <c r="BI679" s="18"/>
      <c r="BJ679" s="18"/>
      <c r="BK679" s="18"/>
      <c r="BL679" s="18"/>
      <c r="BM679" s="19"/>
      <c r="BN679" s="19">
        <v>1</v>
      </c>
      <c r="BO679" s="19"/>
      <c r="BP679" s="19"/>
      <c r="BQ679" s="19"/>
      <c r="BR679" s="19">
        <v>2</v>
      </c>
      <c r="BS679" s="19"/>
      <c r="BT679" s="19"/>
      <c r="BU679" s="19">
        <v>2</v>
      </c>
      <c r="BV679" s="19">
        <v>3</v>
      </c>
      <c r="BW679" s="19"/>
      <c r="BX679" s="19"/>
      <c r="BY679" s="19"/>
      <c r="BZ679" s="19"/>
      <c r="CA679" s="19"/>
      <c r="CB679" s="19"/>
      <c r="CC679" s="19"/>
      <c r="CD679" s="19"/>
      <c r="CE679" s="19"/>
      <c r="CF679" s="19"/>
      <c r="CG679" s="19"/>
      <c r="CH679" s="19"/>
      <c r="CI679" s="19"/>
      <c r="CJ679" s="19"/>
      <c r="CK679" s="19"/>
      <c r="CL679" s="19"/>
      <c r="CM679" s="19"/>
      <c r="CN679" s="19"/>
      <c r="CO679" s="19">
        <v>1</v>
      </c>
      <c r="CP679" s="19"/>
      <c r="CQ679" s="19"/>
      <c r="CR679" s="19"/>
      <c r="CS679" s="19"/>
      <c r="CT679" s="19">
        <v>1</v>
      </c>
      <c r="CU679" s="19"/>
      <c r="CV679" s="19">
        <v>1</v>
      </c>
      <c r="CW679" s="19"/>
      <c r="CX679" s="19"/>
      <c r="CY679" s="19"/>
      <c r="CZ679" s="19"/>
      <c r="DA679" s="19"/>
      <c r="DB679" s="19"/>
      <c r="DC679" s="19"/>
      <c r="DD679" s="19"/>
      <c r="DE679" s="19"/>
      <c r="DF679" s="19"/>
      <c r="DG679" s="19"/>
      <c r="DH679" s="19"/>
      <c r="DI679" s="19"/>
      <c r="DJ679" s="19"/>
      <c r="DK679" s="19"/>
      <c r="DL679" s="19"/>
      <c r="DM679" s="19"/>
      <c r="DN679" s="19"/>
      <c r="DO679" s="19"/>
      <c r="DP679" s="19"/>
      <c r="DQ679" s="19"/>
      <c r="DR679" s="19"/>
      <c r="DS679" s="19"/>
      <c r="DT679" s="23"/>
      <c r="DU679" s="19"/>
      <c r="DV679" s="19"/>
      <c r="DW679" s="23"/>
      <c r="DX679" s="18"/>
      <c r="DY679" s="18"/>
      <c r="DZ679" s="22"/>
      <c r="EA679" s="19"/>
      <c r="EB679" s="19"/>
      <c r="EC679" s="19"/>
      <c r="ED679" s="19"/>
      <c r="EE679" s="19"/>
      <c r="EF679" s="19"/>
      <c r="EG679" s="23"/>
      <c r="EH679" s="18"/>
      <c r="EI679" s="18"/>
      <c r="EJ679" s="18"/>
      <c r="EK679" s="18"/>
      <c r="EL679" s="18"/>
      <c r="EM679" s="18"/>
      <c r="EN679" s="22"/>
      <c r="EO679" s="18"/>
      <c r="EP679" s="18"/>
      <c r="EQ679" s="18"/>
      <c r="ER679" s="18"/>
      <c r="ES679" s="18"/>
      <c r="ET679" s="18"/>
      <c r="EU679" s="22"/>
      <c r="FI679" s="18"/>
      <c r="FJ679" s="18"/>
      <c r="FK679" s="18"/>
      <c r="FL679" s="18"/>
      <c r="FM679" s="18"/>
      <c r="FN679" s="18"/>
      <c r="FO679" s="18"/>
      <c r="FP679" s="18"/>
      <c r="FQ679" s="18"/>
      <c r="FR679" s="18"/>
      <c r="FS679" s="18"/>
      <c r="FT679" s="18"/>
      <c r="FU679" s="18"/>
      <c r="FV679" s="58"/>
      <c r="FW679" s="19"/>
      <c r="FX679" s="19"/>
      <c r="FY679" s="19"/>
      <c r="FZ679" s="19"/>
      <c r="GA679" s="19"/>
      <c r="GB679" s="19"/>
      <c r="GC679" s="19"/>
      <c r="GD679" s="19"/>
      <c r="GE679" s="19"/>
      <c r="GF679" s="19"/>
      <c r="GG679" s="19"/>
      <c r="GH679" s="19"/>
      <c r="GI679" s="19"/>
      <c r="GJ679" s="19"/>
      <c r="GK679" s="19"/>
      <c r="GL679" s="19"/>
      <c r="GM679" s="19"/>
      <c r="GN679" s="19"/>
      <c r="GO679" s="19"/>
      <c r="GP679" s="19"/>
      <c r="GQ679" s="19"/>
      <c r="GR679" s="19"/>
      <c r="GS679" s="19"/>
      <c r="GT679" s="19"/>
      <c r="GU679" s="19"/>
      <c r="GV679" s="19"/>
      <c r="GW679" s="19"/>
      <c r="GX679" s="19"/>
      <c r="GY679" s="19"/>
      <c r="GZ679" s="59"/>
      <c r="HA679" s="19"/>
      <c r="HB679" s="19"/>
      <c r="HC679" s="19"/>
      <c r="HD679" s="19"/>
      <c r="HE679" s="19"/>
      <c r="HF679" s="19"/>
      <c r="HG679" s="19"/>
      <c r="HH679" s="19"/>
      <c r="HI679" s="19"/>
      <c r="HJ679" s="19"/>
      <c r="HK679" s="19"/>
      <c r="HL679" s="19"/>
      <c r="HM679" s="19"/>
      <c r="HN679" s="19"/>
      <c r="HO679" s="19"/>
      <c r="HP679" s="19"/>
    </row>
    <row r="680" spans="2:224" ht="15.75" customHeight="1" thickBot="1" x14ac:dyDescent="0.3">
      <c r="B680">
        <v>515</v>
      </c>
      <c r="C680">
        <v>459</v>
      </c>
      <c r="D680" s="62">
        <v>44061</v>
      </c>
      <c r="E680" t="s">
        <v>1020</v>
      </c>
      <c r="F680">
        <v>31983147167</v>
      </c>
      <c r="G680" t="s">
        <v>1021</v>
      </c>
      <c r="H680">
        <v>0</v>
      </c>
      <c r="I680" t="s">
        <v>1022</v>
      </c>
      <c r="J680" t="s">
        <v>20</v>
      </c>
      <c r="K680" t="s">
        <v>298</v>
      </c>
      <c r="L680" t="s">
        <v>1022</v>
      </c>
      <c r="M680" t="s">
        <v>2378</v>
      </c>
      <c r="N680" t="s">
        <v>2379</v>
      </c>
      <c r="O680" t="s">
        <v>2381</v>
      </c>
      <c r="P680">
        <v>10</v>
      </c>
      <c r="R680">
        <v>179.9</v>
      </c>
      <c r="S680">
        <v>7</v>
      </c>
      <c r="T680" t="s">
        <v>2395</v>
      </c>
      <c r="U680">
        <v>10</v>
      </c>
      <c r="Y680" s="18">
        <v>1.47</v>
      </c>
      <c r="Z680" s="18">
        <v>0.9</v>
      </c>
      <c r="AA680" s="18"/>
      <c r="AB680" s="18"/>
      <c r="AC680" s="18"/>
      <c r="AD680" s="18">
        <v>0.5</v>
      </c>
      <c r="AE680" s="18"/>
      <c r="AF680" s="18"/>
      <c r="AG680" s="18">
        <v>1</v>
      </c>
      <c r="AH680">
        <v>1</v>
      </c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>
        <v>0</v>
      </c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  <c r="BM680" s="19">
        <v>2</v>
      </c>
      <c r="BN680" s="19">
        <v>1</v>
      </c>
      <c r="BO680" s="19"/>
      <c r="BP680" s="19"/>
      <c r="BQ680" s="19"/>
      <c r="BR680" s="19">
        <v>1</v>
      </c>
      <c r="BS680" s="19"/>
      <c r="BT680" s="19"/>
      <c r="BU680" s="19">
        <v>1</v>
      </c>
      <c r="BV680" s="19">
        <v>1</v>
      </c>
      <c r="BW680" s="19"/>
      <c r="BX680" s="19"/>
      <c r="BY680" s="19"/>
      <c r="BZ680" s="19"/>
      <c r="CA680" s="19"/>
      <c r="CB680" s="19"/>
      <c r="CC680" s="19"/>
      <c r="CD680" s="19"/>
      <c r="CE680" s="19"/>
      <c r="CF680" s="19"/>
      <c r="CG680" s="19"/>
      <c r="CH680" s="19"/>
      <c r="CI680" s="19"/>
      <c r="CJ680" s="19"/>
      <c r="CK680" s="19"/>
      <c r="CL680" s="19"/>
      <c r="CM680" s="19"/>
      <c r="CN680" s="19"/>
      <c r="CO680" s="19"/>
      <c r="CP680" s="19"/>
      <c r="CQ680" s="19"/>
      <c r="CR680" s="19"/>
      <c r="CS680" s="19"/>
      <c r="CT680" s="19"/>
      <c r="CU680" s="19"/>
      <c r="CV680" s="19"/>
      <c r="CW680" s="19"/>
      <c r="CX680" s="19"/>
      <c r="CY680" s="19"/>
      <c r="CZ680" s="19"/>
      <c r="DA680" s="19"/>
      <c r="DB680" s="19"/>
      <c r="DC680" s="19"/>
      <c r="DD680" s="19"/>
      <c r="DE680" s="19"/>
      <c r="DF680" s="19"/>
      <c r="DG680" s="19"/>
      <c r="DH680" s="19"/>
      <c r="DI680" s="19"/>
      <c r="DJ680" s="19"/>
      <c r="DK680" s="19"/>
      <c r="DL680" s="19"/>
      <c r="DM680" s="19"/>
      <c r="DN680" s="19"/>
      <c r="DO680" s="19"/>
      <c r="DP680" s="19"/>
      <c r="DQ680" s="19"/>
      <c r="DR680" s="19"/>
      <c r="DS680" s="19"/>
      <c r="DT680" s="23"/>
      <c r="DU680" s="19"/>
      <c r="DV680" s="19"/>
      <c r="DW680" s="23"/>
      <c r="DX680" s="18"/>
      <c r="DY680" s="18"/>
      <c r="DZ680" s="22"/>
      <c r="EA680" s="19"/>
      <c r="EB680" s="19"/>
      <c r="EC680" s="19"/>
      <c r="ED680" s="19"/>
      <c r="EE680" s="19"/>
      <c r="EF680" s="19"/>
      <c r="EG680" s="23"/>
      <c r="EH680" s="18"/>
      <c r="EI680" s="18"/>
      <c r="EJ680" s="18"/>
      <c r="EK680" s="18"/>
      <c r="EL680" s="18"/>
      <c r="EM680" s="18"/>
      <c r="EN680" s="22"/>
      <c r="EO680" s="18"/>
      <c r="EP680" s="18"/>
      <c r="EQ680" s="18"/>
      <c r="ER680" s="18"/>
      <c r="ES680" s="18"/>
      <c r="ET680" s="18"/>
      <c r="EU680" s="22"/>
      <c r="EV680">
        <v>43.4</v>
      </c>
      <c r="EW680" t="s">
        <v>2605</v>
      </c>
      <c r="FI680" s="18"/>
      <c r="FJ680" s="18"/>
      <c r="FK680" s="18"/>
      <c r="FL680" s="18"/>
      <c r="FM680" s="18"/>
      <c r="FN680" s="18"/>
      <c r="FO680" s="18"/>
      <c r="FP680" s="18"/>
      <c r="FQ680" s="18"/>
      <c r="FR680" s="18"/>
      <c r="FS680" s="18"/>
      <c r="FT680" s="18"/>
      <c r="FU680" s="18"/>
      <c r="FV680" s="58"/>
      <c r="FW680" s="19"/>
      <c r="FX680" s="19"/>
      <c r="FY680" s="19"/>
      <c r="FZ680" s="19"/>
      <c r="GA680" s="19"/>
      <c r="GB680" s="19"/>
      <c r="GC680" s="19"/>
      <c r="GD680" s="19"/>
      <c r="GE680" s="19"/>
      <c r="GF680" s="19"/>
      <c r="GG680" s="19"/>
      <c r="GH680" s="19"/>
      <c r="GI680" s="19"/>
      <c r="GJ680" s="19"/>
      <c r="GK680" s="19"/>
      <c r="GL680" s="19"/>
      <c r="GM680" s="19"/>
      <c r="GN680" s="19"/>
      <c r="GO680" s="19"/>
      <c r="GP680" s="19"/>
      <c r="GQ680" s="19"/>
      <c r="GR680" s="19"/>
      <c r="GS680" s="19"/>
      <c r="GT680" s="19"/>
      <c r="GU680" s="19"/>
      <c r="GV680" s="19"/>
      <c r="GW680" s="19"/>
      <c r="GX680" s="19"/>
      <c r="GY680" s="19"/>
      <c r="GZ680" s="59"/>
      <c r="HA680" s="19"/>
      <c r="HB680" s="19"/>
      <c r="HC680" s="19"/>
      <c r="HD680" s="19"/>
      <c r="HE680" s="19"/>
      <c r="HF680" s="19"/>
      <c r="HG680" s="19"/>
      <c r="HH680" s="19"/>
      <c r="HI680" s="19"/>
      <c r="HJ680" s="19"/>
      <c r="HK680" s="19"/>
      <c r="HL680" s="19"/>
      <c r="HM680" s="19"/>
      <c r="HN680" s="19"/>
      <c r="HO680" s="19"/>
      <c r="HP680" s="19"/>
    </row>
    <row r="681" spans="2:224" ht="15.75" customHeight="1" thickBot="1" x14ac:dyDescent="0.3">
      <c r="B681">
        <v>498</v>
      </c>
      <c r="C681">
        <v>758</v>
      </c>
      <c r="D681" s="62">
        <v>44058</v>
      </c>
      <c r="E681" t="s">
        <v>286</v>
      </c>
      <c r="F681">
        <v>31992062680</v>
      </c>
      <c r="G681">
        <v>0</v>
      </c>
      <c r="H681">
        <v>0</v>
      </c>
      <c r="I681" t="s">
        <v>287</v>
      </c>
      <c r="J681" t="s">
        <v>20</v>
      </c>
      <c r="K681" t="s">
        <v>288</v>
      </c>
      <c r="L681" t="s">
        <v>287</v>
      </c>
      <c r="M681" t="s">
        <v>2378</v>
      </c>
      <c r="N681" t="s">
        <v>2379</v>
      </c>
      <c r="O681" t="s">
        <v>2381</v>
      </c>
      <c r="P681" t="s">
        <v>2431</v>
      </c>
      <c r="R681">
        <v>362.11</v>
      </c>
      <c r="S681">
        <v>7</v>
      </c>
      <c r="T681" t="s">
        <v>2404</v>
      </c>
      <c r="Y681" s="18">
        <v>0.75</v>
      </c>
      <c r="Z681" s="18"/>
      <c r="AA681" s="18"/>
      <c r="AB681" s="18"/>
      <c r="AC681" s="18"/>
      <c r="AD681" s="18">
        <v>0.5</v>
      </c>
      <c r="AE681" s="18"/>
      <c r="AF681" s="18"/>
      <c r="AG681" s="18">
        <v>1</v>
      </c>
      <c r="AH681">
        <v>3</v>
      </c>
      <c r="AI681" s="18"/>
      <c r="AJ681" s="18"/>
      <c r="AK681" s="18">
        <v>0.876</v>
      </c>
      <c r="AL681" s="18"/>
      <c r="AM681" s="18"/>
      <c r="AN681" s="18"/>
      <c r="AO681" s="18"/>
      <c r="AP681" s="18"/>
      <c r="AQ681" s="18"/>
      <c r="AR681" s="18"/>
      <c r="AS681" s="18"/>
      <c r="AT681" s="18"/>
      <c r="AU681">
        <v>0</v>
      </c>
      <c r="AV681" s="18"/>
      <c r="AW681" s="18">
        <v>1.3</v>
      </c>
      <c r="AX681" s="18"/>
      <c r="AY681" s="18">
        <v>1</v>
      </c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  <c r="BM681" s="19">
        <v>1</v>
      </c>
      <c r="BN681" s="19"/>
      <c r="BO681" s="19"/>
      <c r="BP681" s="19"/>
      <c r="BQ681" s="19"/>
      <c r="BR681" s="19">
        <v>1</v>
      </c>
      <c r="BS681" s="19"/>
      <c r="BT681" s="19"/>
      <c r="BU681" s="19">
        <v>1</v>
      </c>
      <c r="BV681" s="19">
        <v>3</v>
      </c>
      <c r="BW681" s="19"/>
      <c r="BX681" s="19"/>
      <c r="BY681" s="19">
        <v>1</v>
      </c>
      <c r="BZ681" s="19"/>
      <c r="CA681" s="19"/>
      <c r="CB681" s="19"/>
      <c r="CC681" s="19"/>
      <c r="CD681" s="19"/>
      <c r="CE681" s="19"/>
      <c r="CF681" s="19"/>
      <c r="CG681" s="19"/>
      <c r="CH681" s="19"/>
      <c r="CI681" s="19"/>
      <c r="CJ681" s="19"/>
      <c r="CK681" s="19">
        <v>1</v>
      </c>
      <c r="CL681" s="19"/>
      <c r="CM681" s="19">
        <v>1</v>
      </c>
      <c r="CN681" s="19"/>
      <c r="CO681" s="19"/>
      <c r="CP681" s="19"/>
      <c r="CQ681" s="19"/>
      <c r="CR681" s="19"/>
      <c r="CS681" s="19"/>
      <c r="CT681" s="19"/>
      <c r="CU681" s="19"/>
      <c r="CV681" s="19"/>
      <c r="CW681" s="19"/>
      <c r="CX681" s="19"/>
      <c r="CY681" s="19"/>
      <c r="CZ681" s="19"/>
      <c r="DA681" s="19"/>
      <c r="DB681" s="19"/>
      <c r="DC681" s="19"/>
      <c r="DD681" s="19"/>
      <c r="DE681" s="19"/>
      <c r="DF681" s="19"/>
      <c r="DG681" s="19"/>
      <c r="DH681" s="19"/>
      <c r="DI681" s="19"/>
      <c r="DJ681" s="19"/>
      <c r="DK681" s="19"/>
      <c r="DL681" s="19"/>
      <c r="DM681" s="19"/>
      <c r="DN681" s="19"/>
      <c r="DO681" s="19"/>
      <c r="DP681" s="19"/>
      <c r="DQ681" s="19"/>
      <c r="DR681" s="19"/>
      <c r="DS681" s="19"/>
      <c r="DT681" s="23"/>
      <c r="DU681" s="19"/>
      <c r="DV681" s="19"/>
      <c r="DW681" s="23"/>
      <c r="DX681" s="18"/>
      <c r="DY681" s="18"/>
      <c r="DZ681" s="22"/>
      <c r="EA681" s="19"/>
      <c r="EB681" s="19"/>
      <c r="EC681" s="19"/>
      <c r="ED681" s="19"/>
      <c r="EE681" s="19"/>
      <c r="EF681" s="19"/>
      <c r="EG681" s="23"/>
      <c r="EH681" s="18"/>
      <c r="EI681" s="18"/>
      <c r="EJ681" s="18"/>
      <c r="EK681" s="18"/>
      <c r="EL681" s="18"/>
      <c r="EM681" s="18"/>
      <c r="EN681" s="22"/>
      <c r="EO681" s="18"/>
      <c r="EP681" s="18"/>
      <c r="EQ681" s="18"/>
      <c r="ER681" s="18"/>
      <c r="ES681" s="18"/>
      <c r="ET681" s="18"/>
      <c r="EU681" s="22"/>
      <c r="FI681" s="18"/>
      <c r="FJ681" s="18"/>
      <c r="FK681" s="18"/>
      <c r="FL681" s="18"/>
      <c r="FM681" s="18"/>
      <c r="FN681" s="18"/>
      <c r="FO681" s="18"/>
      <c r="FP681" s="18"/>
      <c r="FQ681" s="18"/>
      <c r="FR681" s="18"/>
      <c r="FS681" s="18"/>
      <c r="FT681" s="18"/>
      <c r="FU681" s="18"/>
      <c r="FV681" s="58"/>
      <c r="FW681" s="19"/>
      <c r="FX681" s="19"/>
      <c r="FY681" s="19"/>
      <c r="FZ681" s="19"/>
      <c r="GA681" s="19"/>
      <c r="GB681" s="19"/>
      <c r="GC681" s="19"/>
      <c r="GD681" s="19"/>
      <c r="GE681" s="19"/>
      <c r="GF681" s="19"/>
      <c r="GG681" s="19"/>
      <c r="GH681" s="19"/>
      <c r="GI681" s="19"/>
      <c r="GJ681" s="19"/>
      <c r="GK681" s="19"/>
      <c r="GL681" s="19"/>
      <c r="GM681" s="19"/>
      <c r="GN681" s="19"/>
      <c r="GO681" s="19"/>
      <c r="GP681" s="19"/>
      <c r="GQ681" s="19"/>
      <c r="GR681" s="19"/>
      <c r="GS681" s="19"/>
      <c r="GT681" s="19"/>
      <c r="GU681" s="19"/>
      <c r="GV681" s="19"/>
      <c r="GW681" s="19"/>
      <c r="GX681" s="19"/>
      <c r="GY681" s="19"/>
      <c r="GZ681" s="59"/>
      <c r="HA681" s="19"/>
      <c r="HB681" s="19"/>
      <c r="HC681" s="19"/>
      <c r="HD681" s="19"/>
      <c r="HE681" s="19"/>
      <c r="HF681" s="19"/>
      <c r="HG681" s="19"/>
      <c r="HH681" s="19"/>
      <c r="HI681" s="19"/>
      <c r="HJ681" s="19"/>
      <c r="HK681" s="19"/>
      <c r="HL681" s="19"/>
      <c r="HM681" s="19"/>
      <c r="HN681" s="19"/>
      <c r="HO681" s="19"/>
      <c r="HP681" s="19"/>
    </row>
    <row r="682" spans="2:224" ht="15.75" customHeight="1" thickBot="1" x14ac:dyDescent="0.3">
      <c r="B682">
        <v>401</v>
      </c>
      <c r="C682">
        <v>714</v>
      </c>
      <c r="D682" s="62">
        <v>44048</v>
      </c>
      <c r="E682" t="s">
        <v>397</v>
      </c>
      <c r="F682">
        <v>31992226526</v>
      </c>
      <c r="G682">
        <v>0</v>
      </c>
      <c r="H682">
        <v>0</v>
      </c>
      <c r="I682">
        <v>0</v>
      </c>
      <c r="J682">
        <v>0</v>
      </c>
      <c r="K682">
        <v>0</v>
      </c>
      <c r="L682" t="s">
        <v>227</v>
      </c>
      <c r="M682" t="s">
        <v>2378</v>
      </c>
      <c r="N682" t="s">
        <v>2413</v>
      </c>
      <c r="O682" t="s">
        <v>2381</v>
      </c>
      <c r="P682" t="s">
        <v>2483</v>
      </c>
      <c r="R682">
        <v>70.900000000000006</v>
      </c>
      <c r="S682">
        <v>7</v>
      </c>
      <c r="T682" t="s">
        <v>2395</v>
      </c>
      <c r="Y682" s="18"/>
      <c r="Z682" s="18"/>
      <c r="AA682" s="18"/>
      <c r="AB682" s="18"/>
      <c r="AC682" s="18"/>
      <c r="AD682" s="18"/>
      <c r="AE682" s="18"/>
      <c r="AF682" s="18"/>
      <c r="AG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>
        <v>0</v>
      </c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>
        <v>1</v>
      </c>
      <c r="BH682" s="18"/>
      <c r="BI682" s="18"/>
      <c r="BJ682" s="18"/>
      <c r="BK682" s="18"/>
      <c r="BL682" s="18"/>
      <c r="BM682" s="19"/>
      <c r="BN682" s="19"/>
      <c r="BO682" s="19"/>
      <c r="BP682" s="19"/>
      <c r="BQ682" s="19"/>
      <c r="BR682" s="19"/>
      <c r="BS682" s="19"/>
      <c r="BT682" s="19"/>
      <c r="BU682" s="19"/>
      <c r="BV682" s="19"/>
      <c r="BW682" s="19"/>
      <c r="BX682" s="19"/>
      <c r="BY682" s="19"/>
      <c r="BZ682" s="19"/>
      <c r="CA682" s="19"/>
      <c r="CB682" s="19"/>
      <c r="CC682" s="19"/>
      <c r="CD682" s="19"/>
      <c r="CE682" s="19"/>
      <c r="CF682" s="19"/>
      <c r="CG682" s="19"/>
      <c r="CH682" s="19"/>
      <c r="CI682" s="19"/>
      <c r="CJ682" s="19"/>
      <c r="CK682" s="19"/>
      <c r="CL682" s="19"/>
      <c r="CM682" s="19"/>
      <c r="CN682" s="19"/>
      <c r="CO682" s="19"/>
      <c r="CP682" s="19"/>
      <c r="CQ682" s="19"/>
      <c r="CR682" s="19"/>
      <c r="CS682" s="19"/>
      <c r="CT682" s="19"/>
      <c r="CU682" s="19">
        <v>1</v>
      </c>
      <c r="CV682" s="19"/>
      <c r="CW682" s="19"/>
      <c r="CX682" s="19"/>
      <c r="CY682" s="19"/>
      <c r="CZ682" s="19"/>
      <c r="DA682" s="19"/>
      <c r="DB682" s="19"/>
      <c r="DC682" s="19"/>
      <c r="DD682" s="19"/>
      <c r="DE682" s="19"/>
      <c r="DF682" s="19"/>
      <c r="DG682" s="19"/>
      <c r="DH682" s="19"/>
      <c r="DI682" s="19"/>
      <c r="DJ682" s="19"/>
      <c r="DK682" s="19"/>
      <c r="DL682" s="19"/>
      <c r="DM682" s="19"/>
      <c r="DN682" s="19"/>
      <c r="DO682" s="19"/>
      <c r="DP682" s="19"/>
      <c r="DQ682" s="19"/>
      <c r="DR682" s="19"/>
      <c r="DS682" s="19"/>
      <c r="DT682" s="23"/>
      <c r="DU682" s="19"/>
      <c r="DV682" s="19"/>
      <c r="DW682" s="23"/>
      <c r="DX682" s="18"/>
      <c r="DY682" s="18"/>
      <c r="DZ682" s="22"/>
      <c r="EA682" s="19"/>
      <c r="EB682" s="19"/>
      <c r="EC682" s="19"/>
      <c r="ED682" s="19"/>
      <c r="EE682" s="19"/>
      <c r="EF682" s="19"/>
      <c r="EG682" s="23"/>
      <c r="EH682" s="18"/>
      <c r="EI682" s="18"/>
      <c r="EJ682" s="18"/>
      <c r="EK682" s="18"/>
      <c r="EL682" s="18"/>
      <c r="EM682" s="18"/>
      <c r="EN682" s="22"/>
      <c r="EO682" s="18"/>
      <c r="EP682" s="18"/>
      <c r="EQ682" s="18"/>
      <c r="ER682" s="18"/>
      <c r="ES682" s="18"/>
      <c r="ET682" s="18"/>
      <c r="EU682" s="22"/>
      <c r="FI682" s="18"/>
      <c r="FJ682" s="18"/>
      <c r="FK682" s="18"/>
      <c r="FL682" s="18"/>
      <c r="FM682" s="18"/>
      <c r="FN682" s="18"/>
      <c r="FO682" s="18"/>
      <c r="FP682" s="18"/>
      <c r="FQ682" s="18"/>
      <c r="FR682" s="18"/>
      <c r="FS682" s="18"/>
      <c r="FT682" s="18"/>
      <c r="FU682" s="18"/>
      <c r="FV682" s="58"/>
      <c r="FW682" s="19"/>
      <c r="FX682" s="19"/>
      <c r="FY682" s="19"/>
      <c r="FZ682" s="19"/>
      <c r="GA682" s="19"/>
      <c r="GB682" s="19"/>
      <c r="GC682" s="19"/>
      <c r="GD682" s="19"/>
      <c r="GE682" s="19"/>
      <c r="GF682" s="19"/>
      <c r="GG682" s="19"/>
      <c r="GH682" s="19"/>
      <c r="GI682" s="19"/>
      <c r="GJ682" s="19"/>
      <c r="GK682" s="19"/>
      <c r="GL682" s="19"/>
      <c r="GM682" s="19"/>
      <c r="GN682" s="19"/>
      <c r="GO682" s="19"/>
      <c r="GP682" s="19"/>
      <c r="GQ682" s="19"/>
      <c r="GR682" s="19"/>
      <c r="GS682" s="19"/>
      <c r="GT682" s="19"/>
      <c r="GU682" s="19"/>
      <c r="GV682" s="19"/>
      <c r="GW682" s="19"/>
      <c r="GX682" s="19"/>
      <c r="GY682" s="19"/>
      <c r="GZ682" s="59"/>
      <c r="HA682" s="19"/>
      <c r="HB682" s="19"/>
      <c r="HC682" s="19"/>
      <c r="HD682" s="19"/>
      <c r="HE682" s="19"/>
      <c r="HF682" s="19"/>
      <c r="HG682" s="19"/>
      <c r="HH682" s="19"/>
      <c r="HI682" s="19"/>
      <c r="HJ682" s="19"/>
      <c r="HK682" s="19"/>
      <c r="HL682" s="19"/>
      <c r="HM682" s="19"/>
      <c r="HN682" s="19"/>
      <c r="HO682" s="19"/>
      <c r="HP682" s="19"/>
    </row>
    <row r="683" spans="2:224" ht="15.75" customHeight="1" thickBot="1" x14ac:dyDescent="0.3">
      <c r="B683">
        <v>376</v>
      </c>
      <c r="C683">
        <v>209</v>
      </c>
      <c r="D683" s="62">
        <v>44044</v>
      </c>
      <c r="E683" t="s">
        <v>1762</v>
      </c>
      <c r="F683" t="s">
        <v>1763</v>
      </c>
      <c r="G683">
        <v>0</v>
      </c>
      <c r="H683">
        <v>35110</v>
      </c>
      <c r="I683" t="s">
        <v>2652</v>
      </c>
      <c r="J683" t="s">
        <v>20</v>
      </c>
      <c r="K683" t="s">
        <v>164</v>
      </c>
      <c r="L683" t="s">
        <v>2652</v>
      </c>
      <c r="M683" t="s">
        <v>2378</v>
      </c>
      <c r="N683" t="s">
        <v>2403</v>
      </c>
      <c r="O683" t="s">
        <v>2382</v>
      </c>
      <c r="P683" t="s">
        <v>2382</v>
      </c>
      <c r="R683">
        <v>312</v>
      </c>
      <c r="S683">
        <v>7</v>
      </c>
      <c r="T683" t="s">
        <v>2395</v>
      </c>
      <c r="V683" t="s">
        <v>2644</v>
      </c>
      <c r="Y683" s="18"/>
      <c r="Z683" s="18"/>
      <c r="AA683" s="18"/>
      <c r="AB683" s="18"/>
      <c r="AC683" s="18"/>
      <c r="AD683" s="18"/>
      <c r="AE683" s="18"/>
      <c r="AF683" s="18"/>
      <c r="AG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>
        <v>0</v>
      </c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>
        <v>2.9239999999999999</v>
      </c>
      <c r="BL683" s="18"/>
      <c r="BM683" s="19"/>
      <c r="BN683" s="19"/>
      <c r="BO683" s="19"/>
      <c r="BP683" s="19"/>
      <c r="BQ683" s="19"/>
      <c r="BR683" s="19"/>
      <c r="BS683" s="19"/>
      <c r="BT683" s="19"/>
      <c r="BU683" s="19"/>
      <c r="BV683" s="19"/>
      <c r="BW683" s="19"/>
      <c r="BX683" s="19"/>
      <c r="BY683" s="19"/>
      <c r="BZ683" s="19"/>
      <c r="CA683" s="19"/>
      <c r="CB683" s="19"/>
      <c r="CC683" s="19"/>
      <c r="CD683" s="19"/>
      <c r="CE683" s="19"/>
      <c r="CF683" s="19"/>
      <c r="CG683" s="19"/>
      <c r="CH683" s="19"/>
      <c r="CI683" s="19"/>
      <c r="CJ683" s="19"/>
      <c r="CK683" s="19"/>
      <c r="CL683" s="19"/>
      <c r="CM683" s="19"/>
      <c r="CN683" s="19"/>
      <c r="CO683" s="19"/>
      <c r="CP683" s="19"/>
      <c r="CQ683" s="19"/>
      <c r="CR683" s="19"/>
      <c r="CS683" s="19"/>
      <c r="CT683" s="19"/>
      <c r="CU683" s="19"/>
      <c r="CV683" s="19"/>
      <c r="CW683" s="19"/>
      <c r="CX683" s="19"/>
      <c r="CY683" s="19">
        <v>4</v>
      </c>
      <c r="CZ683" s="19"/>
      <c r="DA683" s="19"/>
      <c r="DB683" s="19"/>
      <c r="DC683" s="19"/>
      <c r="DD683" s="19"/>
      <c r="DE683" s="19"/>
      <c r="DF683" s="19"/>
      <c r="DG683" s="19"/>
      <c r="DH683" s="19"/>
      <c r="DI683" s="19"/>
      <c r="DJ683" s="19"/>
      <c r="DK683" s="19"/>
      <c r="DL683" s="19"/>
      <c r="DM683" s="19"/>
      <c r="DN683" s="19"/>
      <c r="DO683" s="19"/>
      <c r="DP683" s="19"/>
      <c r="DQ683" s="19"/>
      <c r="DR683" s="19"/>
      <c r="DS683" s="19"/>
      <c r="DT683" s="23"/>
      <c r="DU683" s="19"/>
      <c r="DV683" s="19"/>
      <c r="DW683" s="23"/>
      <c r="DX683" s="18"/>
      <c r="DY683" s="18"/>
      <c r="DZ683" s="22"/>
      <c r="EA683" s="19"/>
      <c r="EB683" s="19"/>
      <c r="EC683" s="19"/>
      <c r="ED683" s="19"/>
      <c r="EE683" s="19"/>
      <c r="EF683" s="19"/>
      <c r="EG683" s="23"/>
      <c r="EH683" s="18"/>
      <c r="EI683" s="18"/>
      <c r="EJ683" s="18"/>
      <c r="EK683" s="18"/>
      <c r="EL683" s="18"/>
      <c r="EM683" s="18"/>
      <c r="EN683" s="22"/>
      <c r="EO683" s="18"/>
      <c r="EP683" s="18"/>
      <c r="EQ683" s="18"/>
      <c r="ER683" s="18"/>
      <c r="ES683" s="18"/>
      <c r="ET683" s="18"/>
      <c r="EU683" s="22"/>
      <c r="FG683">
        <v>3.8239999999999998</v>
      </c>
      <c r="FH683">
        <v>4</v>
      </c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58"/>
      <c r="FW683" s="19"/>
      <c r="FX683" s="19"/>
      <c r="FY683" s="19"/>
      <c r="FZ683" s="19"/>
      <c r="GA683" s="19"/>
      <c r="GB683" s="19"/>
      <c r="GC683" s="19"/>
      <c r="GD683" s="19"/>
      <c r="GE683" s="19"/>
      <c r="GF683" s="19"/>
      <c r="GG683" s="19"/>
      <c r="GH683" s="19"/>
      <c r="GI683" s="19"/>
      <c r="GJ683" s="19"/>
      <c r="GK683" s="19"/>
      <c r="GL683" s="19"/>
      <c r="GM683" s="19"/>
      <c r="GN683" s="19"/>
      <c r="GO683" s="19"/>
      <c r="GP683" s="19"/>
      <c r="GQ683" s="19"/>
      <c r="GR683" s="19"/>
      <c r="GS683" s="19"/>
      <c r="GT683" s="19"/>
      <c r="GU683" s="19"/>
      <c r="GV683" s="19"/>
      <c r="GW683" s="19"/>
      <c r="GX683" s="19"/>
      <c r="GY683" s="19"/>
      <c r="GZ683" s="59"/>
      <c r="HA683" s="19"/>
      <c r="HB683" s="19"/>
      <c r="HC683" s="19"/>
      <c r="HD683" s="19"/>
      <c r="HE683" s="19"/>
      <c r="HF683" s="19"/>
      <c r="HG683" s="19"/>
      <c r="HH683" s="19"/>
      <c r="HI683" s="19"/>
      <c r="HJ683" s="19"/>
      <c r="HK683" s="19"/>
      <c r="HL683" s="19"/>
      <c r="HM683" s="19"/>
      <c r="HN683" s="19"/>
      <c r="HO683" s="19"/>
      <c r="HP683" s="19"/>
    </row>
    <row r="684" spans="2:224" ht="15.75" customHeight="1" thickBot="1" x14ac:dyDescent="0.3">
      <c r="B684">
        <v>361</v>
      </c>
      <c r="C684">
        <v>405</v>
      </c>
      <c r="D684" s="62">
        <v>44043</v>
      </c>
      <c r="E684" t="s">
        <v>1141</v>
      </c>
      <c r="F684" t="s">
        <v>1142</v>
      </c>
      <c r="G684" t="s">
        <v>1143</v>
      </c>
      <c r="H684">
        <v>0</v>
      </c>
      <c r="I684" t="s">
        <v>1144</v>
      </c>
      <c r="J684" t="s">
        <v>20</v>
      </c>
      <c r="K684" t="s">
        <v>288</v>
      </c>
      <c r="L684" t="s">
        <v>1144</v>
      </c>
      <c r="M684" t="s">
        <v>2378</v>
      </c>
      <c r="N684" t="s">
        <v>2379</v>
      </c>
      <c r="O684" t="s">
        <v>2382</v>
      </c>
      <c r="P684" t="s">
        <v>2382</v>
      </c>
      <c r="R684">
        <v>184.5</v>
      </c>
      <c r="S684">
        <v>7</v>
      </c>
      <c r="T684" t="s">
        <v>2395</v>
      </c>
      <c r="Y684" s="18"/>
      <c r="Z684" s="18"/>
      <c r="AA684" s="18"/>
      <c r="AB684" s="18"/>
      <c r="AC684" s="18"/>
      <c r="AD684" s="18"/>
      <c r="AE684" s="18"/>
      <c r="AF684" s="18"/>
      <c r="AG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>
        <v>0</v>
      </c>
      <c r="AV684" s="18"/>
      <c r="AW684" s="18"/>
      <c r="AX684" s="18"/>
      <c r="AY684" s="18"/>
      <c r="AZ684" s="18"/>
      <c r="BA684" s="18">
        <v>0.95</v>
      </c>
      <c r="BB684" s="18">
        <v>1.6</v>
      </c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9"/>
      <c r="BN684" s="19"/>
      <c r="BO684" s="19"/>
      <c r="BP684" s="19"/>
      <c r="BQ684" s="19"/>
      <c r="BR684" s="19"/>
      <c r="BS684" s="19"/>
      <c r="BT684" s="19"/>
      <c r="BU684" s="19"/>
      <c r="BV684" s="19"/>
      <c r="BW684" s="19"/>
      <c r="BX684" s="19"/>
      <c r="BY684" s="19"/>
      <c r="BZ684" s="19"/>
      <c r="CA684" s="19"/>
      <c r="CB684" s="19"/>
      <c r="CC684" s="19"/>
      <c r="CD684" s="19"/>
      <c r="CE684" s="19"/>
      <c r="CF684" s="19"/>
      <c r="CG684" s="19"/>
      <c r="CH684" s="19"/>
      <c r="CI684" s="19"/>
      <c r="CJ684" s="19"/>
      <c r="CK684" s="19"/>
      <c r="CL684" s="19"/>
      <c r="CM684" s="19"/>
      <c r="CN684" s="19"/>
      <c r="CO684" s="19">
        <v>1</v>
      </c>
      <c r="CP684" s="19">
        <v>4</v>
      </c>
      <c r="CQ684" s="19"/>
      <c r="CR684" s="19"/>
      <c r="CS684" s="19"/>
      <c r="CT684" s="19"/>
      <c r="CU684" s="19"/>
      <c r="CV684" s="19"/>
      <c r="CW684" s="19"/>
      <c r="CX684" s="19"/>
      <c r="CY684" s="19"/>
      <c r="CZ684" s="19"/>
      <c r="DA684" s="19"/>
      <c r="DB684" s="19"/>
      <c r="DC684" s="19"/>
      <c r="DD684" s="19"/>
      <c r="DE684" s="19"/>
      <c r="DF684" s="19"/>
      <c r="DG684" s="19"/>
      <c r="DH684" s="19"/>
      <c r="DI684" s="19"/>
      <c r="DJ684" s="19"/>
      <c r="DK684" s="19"/>
      <c r="DL684" s="19"/>
      <c r="DM684" s="19"/>
      <c r="DN684" s="19"/>
      <c r="DO684" s="19"/>
      <c r="DP684" s="19"/>
      <c r="DQ684" s="19"/>
      <c r="DR684" s="19"/>
      <c r="DS684" s="19"/>
      <c r="DT684" s="23"/>
      <c r="DU684" s="19"/>
      <c r="DV684" s="19"/>
      <c r="DW684" s="23"/>
      <c r="DX684" s="18"/>
      <c r="DY684" s="18"/>
      <c r="DZ684" s="22"/>
      <c r="EA684" s="19"/>
      <c r="EB684" s="19"/>
      <c r="EC684" s="19"/>
      <c r="ED684" s="19"/>
      <c r="EE684" s="19"/>
      <c r="EF684" s="19"/>
      <c r="EG684" s="23"/>
      <c r="EH684" s="18"/>
      <c r="EI684" s="18"/>
      <c r="EJ684" s="18"/>
      <c r="EK684" s="18"/>
      <c r="EL684" s="18"/>
      <c r="EM684" s="18"/>
      <c r="EN684" s="22"/>
      <c r="EO684" s="18"/>
      <c r="EP684" s="18"/>
      <c r="EQ684" s="18"/>
      <c r="ER684" s="18"/>
      <c r="ES684" s="18"/>
      <c r="ET684" s="18"/>
      <c r="EU684" s="22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58"/>
      <c r="FW684" s="19"/>
      <c r="FX684" s="19"/>
      <c r="FY684" s="19"/>
      <c r="FZ684" s="19"/>
      <c r="GA684" s="19"/>
      <c r="GB684" s="19"/>
      <c r="GC684" s="19"/>
      <c r="GD684" s="19"/>
      <c r="GE684" s="19"/>
      <c r="GF684" s="19"/>
      <c r="GG684" s="19"/>
      <c r="GH684" s="19"/>
      <c r="GI684" s="19"/>
      <c r="GJ684" s="19"/>
      <c r="GK684" s="19"/>
      <c r="GL684" s="19"/>
      <c r="GM684" s="19"/>
      <c r="GN684" s="19"/>
      <c r="GO684" s="19"/>
      <c r="GP684" s="19"/>
      <c r="GQ684" s="19"/>
      <c r="GR684" s="19"/>
      <c r="GS684" s="19"/>
      <c r="GT684" s="19"/>
      <c r="GU684" s="19"/>
      <c r="GV684" s="19"/>
      <c r="GW684" s="19"/>
      <c r="GX684" s="19"/>
      <c r="GY684" s="19"/>
      <c r="GZ684" s="59"/>
      <c r="HA684" s="19"/>
      <c r="HB684" s="19"/>
      <c r="HC684" s="19"/>
      <c r="HD684" s="19"/>
      <c r="HE684" s="19"/>
      <c r="HF684" s="19"/>
      <c r="HG684" s="19"/>
      <c r="HH684" s="19"/>
      <c r="HI684" s="19"/>
      <c r="HJ684" s="19"/>
      <c r="HK684" s="19"/>
      <c r="HL684" s="19"/>
      <c r="HM684" s="19"/>
      <c r="HN684" s="19"/>
      <c r="HO684" s="19"/>
      <c r="HP684" s="19"/>
    </row>
    <row r="685" spans="2:224" ht="15.75" customHeight="1" thickBot="1" x14ac:dyDescent="0.3">
      <c r="B685">
        <v>359</v>
      </c>
      <c r="C685">
        <v>690</v>
      </c>
      <c r="D685" s="62">
        <v>44043</v>
      </c>
      <c r="E685" t="s">
        <v>450</v>
      </c>
      <c r="F685">
        <v>31998250108</v>
      </c>
      <c r="G685" t="s">
        <v>451</v>
      </c>
      <c r="H685">
        <v>0</v>
      </c>
      <c r="I685" t="s">
        <v>452</v>
      </c>
      <c r="J685" t="s">
        <v>20</v>
      </c>
      <c r="K685" t="s">
        <v>453</v>
      </c>
      <c r="L685" t="s">
        <v>452</v>
      </c>
      <c r="M685" t="s">
        <v>2378</v>
      </c>
      <c r="N685" t="s">
        <v>2379</v>
      </c>
      <c r="O685" t="s">
        <v>2381</v>
      </c>
      <c r="P685">
        <v>15</v>
      </c>
      <c r="R685">
        <v>234.9</v>
      </c>
      <c r="S685">
        <v>7</v>
      </c>
      <c r="T685" t="s">
        <v>2404</v>
      </c>
      <c r="V685" t="s">
        <v>2644</v>
      </c>
      <c r="Y685" s="18">
        <v>0.82599999999999996</v>
      </c>
      <c r="Z685" s="18">
        <v>1.216</v>
      </c>
      <c r="AA685" s="18"/>
      <c r="AB685" s="18"/>
      <c r="AC685" s="18"/>
      <c r="AD685" s="18">
        <v>0.5</v>
      </c>
      <c r="AE685" s="18">
        <v>0.5</v>
      </c>
      <c r="AF685" s="18">
        <v>1</v>
      </c>
      <c r="AG685" s="18">
        <v>1</v>
      </c>
      <c r="AH685">
        <v>1</v>
      </c>
      <c r="AI685" s="18"/>
      <c r="AJ685" s="18"/>
      <c r="AK685" s="18"/>
      <c r="AL685" s="18">
        <v>0.5</v>
      </c>
      <c r="AM685" s="18"/>
      <c r="AN685" s="18"/>
      <c r="AO685" s="18"/>
      <c r="AP685" s="18"/>
      <c r="AQ685" s="18"/>
      <c r="AR685" s="18"/>
      <c r="AS685" s="18"/>
      <c r="AT685" s="18"/>
      <c r="AU685">
        <v>0</v>
      </c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  <c r="BM685" s="19">
        <v>1</v>
      </c>
      <c r="BN685" s="19">
        <v>1</v>
      </c>
      <c r="BO685" s="19"/>
      <c r="BP685" s="19"/>
      <c r="BQ685" s="19"/>
      <c r="BR685" s="19">
        <v>1</v>
      </c>
      <c r="BS685" s="19">
        <v>1</v>
      </c>
      <c r="BT685" s="19">
        <v>1</v>
      </c>
      <c r="BU685" s="19">
        <v>1</v>
      </c>
      <c r="BV685" s="19">
        <v>1</v>
      </c>
      <c r="BW685" s="19"/>
      <c r="BX685" s="19"/>
      <c r="BY685" s="19"/>
      <c r="BZ685" s="19">
        <v>1</v>
      </c>
      <c r="CA685" s="19"/>
      <c r="CB685" s="19"/>
      <c r="CC685" s="19"/>
      <c r="CD685" s="19"/>
      <c r="CE685" s="19"/>
      <c r="CF685" s="19"/>
      <c r="CG685" s="19"/>
      <c r="CH685" s="19"/>
      <c r="CI685" s="19"/>
      <c r="CJ685" s="19"/>
      <c r="CK685" s="19"/>
      <c r="CL685" s="19"/>
      <c r="CM685" s="19"/>
      <c r="CN685" s="19"/>
      <c r="CO685" s="19"/>
      <c r="CP685" s="19"/>
      <c r="CQ685" s="19"/>
      <c r="CR685" s="19"/>
      <c r="CS685" s="19"/>
      <c r="CT685" s="19"/>
      <c r="CU685" s="19"/>
      <c r="CV685" s="19"/>
      <c r="CW685" s="19"/>
      <c r="CX685" s="19"/>
      <c r="CY685" s="19"/>
      <c r="CZ685" s="19"/>
      <c r="DA685" s="19">
        <v>1</v>
      </c>
      <c r="DB685" s="19">
        <v>1</v>
      </c>
      <c r="DC685" s="19"/>
      <c r="DD685" s="19"/>
      <c r="DE685" s="19"/>
      <c r="DF685" s="19"/>
      <c r="DG685" s="19"/>
      <c r="DH685" s="19"/>
      <c r="DI685" s="19"/>
      <c r="DJ685" s="19"/>
      <c r="DK685" s="19"/>
      <c r="DL685" s="19"/>
      <c r="DM685" s="19"/>
      <c r="DN685" s="19"/>
      <c r="DO685" s="19"/>
      <c r="DP685" s="19"/>
      <c r="DQ685" s="19"/>
      <c r="DR685" s="19"/>
      <c r="DS685" s="19"/>
      <c r="DT685" s="23"/>
      <c r="DU685" s="19"/>
      <c r="DV685" s="19"/>
      <c r="DW685" s="23"/>
      <c r="DX685" s="18"/>
      <c r="DY685" s="18"/>
      <c r="DZ685" s="22"/>
      <c r="EA685" s="19"/>
      <c r="EB685" s="19"/>
      <c r="EC685" s="19"/>
      <c r="ED685" s="19"/>
      <c r="EE685" s="19"/>
      <c r="EF685" s="19"/>
      <c r="EG685" s="23"/>
      <c r="EH685" s="18"/>
      <c r="EI685" s="18"/>
      <c r="EJ685" s="18"/>
      <c r="EK685" s="18"/>
      <c r="EL685" s="18"/>
      <c r="EM685" s="18"/>
      <c r="EN685" s="22"/>
      <c r="EO685" s="18"/>
      <c r="EP685" s="18"/>
      <c r="EQ685" s="18"/>
      <c r="ER685" s="18"/>
      <c r="ES685" s="18"/>
      <c r="ET685" s="18"/>
      <c r="EU685" s="22"/>
      <c r="FC685">
        <v>0.94</v>
      </c>
      <c r="FD685">
        <v>1</v>
      </c>
      <c r="FI685" s="18"/>
      <c r="FJ685" s="18"/>
      <c r="FK685" s="18"/>
      <c r="FL685" s="18"/>
      <c r="FM685" s="18"/>
      <c r="FN685" s="18"/>
      <c r="FO685" s="18"/>
      <c r="FP685" s="18"/>
      <c r="FQ685" s="18"/>
      <c r="FR685" s="18"/>
      <c r="FS685" s="18"/>
      <c r="FT685" s="18"/>
      <c r="FU685" s="18"/>
      <c r="FV685" s="58"/>
      <c r="FW685" s="19"/>
      <c r="FX685" s="19"/>
      <c r="FY685" s="19"/>
      <c r="FZ685" s="19"/>
      <c r="GA685" s="19"/>
      <c r="GB685" s="19"/>
      <c r="GC685" s="19"/>
      <c r="GD685" s="19"/>
      <c r="GE685" s="19"/>
      <c r="GF685" s="19"/>
      <c r="GG685" s="19"/>
      <c r="GH685" s="19"/>
      <c r="GI685" s="19"/>
      <c r="GJ685" s="19"/>
      <c r="GK685" s="19"/>
      <c r="GL685" s="19"/>
      <c r="GM685" s="19"/>
      <c r="GN685" s="19"/>
      <c r="GO685" s="19"/>
      <c r="GP685" s="19"/>
      <c r="GQ685" s="19"/>
      <c r="GR685" s="19"/>
      <c r="GS685" s="19"/>
      <c r="GT685" s="19"/>
      <c r="GU685" s="19"/>
      <c r="GV685" s="19"/>
      <c r="GW685" s="19"/>
      <c r="GX685" s="19"/>
      <c r="GY685" s="19"/>
      <c r="GZ685" s="59"/>
      <c r="HA685" s="19"/>
      <c r="HB685" s="19"/>
      <c r="HC685" s="19"/>
      <c r="HD685" s="19"/>
      <c r="HE685" s="19"/>
      <c r="HF685" s="19"/>
      <c r="HG685" s="19"/>
      <c r="HH685" s="19"/>
      <c r="HI685" s="19"/>
      <c r="HJ685" s="19"/>
      <c r="HK685" s="19"/>
      <c r="HL685" s="19"/>
      <c r="HM685" s="19"/>
      <c r="HN685" s="19"/>
      <c r="HO685" s="19"/>
      <c r="HP685" s="19"/>
    </row>
    <row r="686" spans="2:224" ht="15.75" customHeight="1" thickBot="1" x14ac:dyDescent="0.3">
      <c r="B686">
        <v>358</v>
      </c>
      <c r="C686">
        <v>74</v>
      </c>
      <c r="D686" s="62">
        <v>44042</v>
      </c>
      <c r="E686" t="s">
        <v>2180</v>
      </c>
      <c r="F686">
        <v>31988957038</v>
      </c>
      <c r="G686" t="s">
        <v>2181</v>
      </c>
      <c r="H686">
        <v>0</v>
      </c>
      <c r="I686" t="s">
        <v>2182</v>
      </c>
      <c r="J686" t="s">
        <v>20</v>
      </c>
      <c r="K686" t="s">
        <v>164</v>
      </c>
      <c r="L686" t="s">
        <v>2182</v>
      </c>
      <c r="M686" t="s">
        <v>2378</v>
      </c>
      <c r="N686" t="s">
        <v>617</v>
      </c>
      <c r="O686" t="s">
        <v>2381</v>
      </c>
      <c r="P686" t="s">
        <v>2431</v>
      </c>
      <c r="R686">
        <v>267.3</v>
      </c>
      <c r="S686">
        <v>7</v>
      </c>
      <c r="T686" t="s">
        <v>2395</v>
      </c>
      <c r="U686">
        <v>10</v>
      </c>
      <c r="Y686" s="18"/>
      <c r="Z686" s="18"/>
      <c r="AA686" s="18"/>
      <c r="AB686" s="18"/>
      <c r="AC686" s="18"/>
      <c r="AD686" s="18"/>
      <c r="AE686" s="18"/>
      <c r="AF686" s="18"/>
      <c r="AG686" s="18">
        <v>1</v>
      </c>
      <c r="AH686">
        <v>3</v>
      </c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>
        <v>0</v>
      </c>
      <c r="AV686" s="18">
        <v>1.028</v>
      </c>
      <c r="AW686" s="18"/>
      <c r="AX686" s="18">
        <v>0.96199999999999997</v>
      </c>
      <c r="AY686" s="18"/>
      <c r="AZ686" s="18"/>
      <c r="BA686" s="18"/>
      <c r="BB686" s="18">
        <v>0.4</v>
      </c>
      <c r="BC686" s="18"/>
      <c r="BD686" s="18"/>
      <c r="BE686" s="18">
        <v>0.5</v>
      </c>
      <c r="BF686" s="18"/>
      <c r="BG686" s="18"/>
      <c r="BH686" s="18"/>
      <c r="BI686" s="18"/>
      <c r="BJ686" s="18"/>
      <c r="BK686" s="18"/>
      <c r="BL686" s="18"/>
      <c r="BM686" s="19"/>
      <c r="BN686" s="19"/>
      <c r="BO686" s="19"/>
      <c r="BP686" s="19"/>
      <c r="BQ686" s="19"/>
      <c r="BR686" s="19"/>
      <c r="BS686" s="19"/>
      <c r="BT686" s="19"/>
      <c r="BU686" s="19">
        <v>1</v>
      </c>
      <c r="BV686" s="19">
        <v>3</v>
      </c>
      <c r="BW686" s="19"/>
      <c r="BX686" s="19"/>
      <c r="BY686" s="19"/>
      <c r="BZ686" s="19"/>
      <c r="CA686" s="19"/>
      <c r="CB686" s="19"/>
      <c r="CC686" s="19"/>
      <c r="CD686" s="19"/>
      <c r="CE686" s="19"/>
      <c r="CF686" s="19"/>
      <c r="CG686" s="19"/>
      <c r="CH686" s="19"/>
      <c r="CI686" s="19"/>
      <c r="CJ686" s="19">
        <v>1</v>
      </c>
      <c r="CK686" s="19"/>
      <c r="CL686" s="19">
        <v>1</v>
      </c>
      <c r="CM686" s="19"/>
      <c r="CN686" s="19"/>
      <c r="CO686" s="19"/>
      <c r="CP686" s="19">
        <v>1</v>
      </c>
      <c r="CQ686" s="19"/>
      <c r="CR686" s="19"/>
      <c r="CS686" s="19">
        <v>1</v>
      </c>
      <c r="CT686" s="19"/>
      <c r="CU686" s="19"/>
      <c r="CV686" s="19"/>
      <c r="CW686" s="19"/>
      <c r="CX686" s="19"/>
      <c r="CY686" s="19"/>
      <c r="CZ686" s="19"/>
      <c r="DA686" s="19"/>
      <c r="DB686" s="19"/>
      <c r="DC686" s="19"/>
      <c r="DD686" s="19"/>
      <c r="DE686" s="19"/>
      <c r="DF686" s="19"/>
      <c r="DG686" s="19"/>
      <c r="DH686" s="19"/>
      <c r="DI686" s="19"/>
      <c r="DJ686" s="19"/>
      <c r="DK686" s="19"/>
      <c r="DL686" s="19"/>
      <c r="DM686" s="19"/>
      <c r="DN686" s="19"/>
      <c r="DO686" s="19"/>
      <c r="DP686" s="19"/>
      <c r="DQ686" s="19"/>
      <c r="DR686" s="19"/>
      <c r="DS686" s="19"/>
      <c r="DT686" s="23"/>
      <c r="DU686" s="19"/>
      <c r="DV686" s="19"/>
      <c r="DW686" s="23"/>
      <c r="DX686" s="18"/>
      <c r="DY686" s="18"/>
      <c r="DZ686" s="22"/>
      <c r="EA686" s="19"/>
      <c r="EB686" s="19"/>
      <c r="EC686" s="19"/>
      <c r="ED686" s="19"/>
      <c r="EE686" s="19"/>
      <c r="EF686" s="19"/>
      <c r="EG686" s="23"/>
      <c r="EH686" s="18"/>
      <c r="EI686" s="18"/>
      <c r="EJ686" s="18"/>
      <c r="EK686" s="18"/>
      <c r="EL686" s="18"/>
      <c r="EM686" s="18"/>
      <c r="EN686" s="22"/>
      <c r="EO686" s="18"/>
      <c r="EP686" s="18"/>
      <c r="EQ686" s="18"/>
      <c r="ER686" s="18"/>
      <c r="ES686" s="18"/>
      <c r="ET686" s="18"/>
      <c r="EU686" s="22"/>
      <c r="EV686">
        <v>10.8</v>
      </c>
      <c r="EW686" t="s">
        <v>2653</v>
      </c>
      <c r="FI686" s="18"/>
      <c r="FJ686" s="18"/>
      <c r="FK686" s="18"/>
      <c r="FL686" s="18"/>
      <c r="FM686" s="18"/>
      <c r="FN686" s="18"/>
      <c r="FO686" s="18"/>
      <c r="FP686" s="18"/>
      <c r="FQ686" s="18"/>
      <c r="FR686" s="18"/>
      <c r="FS686" s="18"/>
      <c r="FT686" s="18"/>
      <c r="FU686" s="18"/>
      <c r="FV686" s="58"/>
      <c r="FW686" s="19"/>
      <c r="FX686" s="19"/>
      <c r="FY686" s="19"/>
      <c r="FZ686" s="19"/>
      <c r="GA686" s="19"/>
      <c r="GB686" s="19"/>
      <c r="GC686" s="19"/>
      <c r="GD686" s="19"/>
      <c r="GE686" s="19"/>
      <c r="GF686" s="19"/>
      <c r="GG686" s="19"/>
      <c r="GH686" s="19"/>
      <c r="GI686" s="19"/>
      <c r="GJ686" s="19"/>
      <c r="GK686" s="19"/>
      <c r="GL686" s="19"/>
      <c r="GM686" s="19"/>
      <c r="GN686" s="19"/>
      <c r="GO686" s="19"/>
      <c r="GP686" s="19"/>
      <c r="GQ686" s="19"/>
      <c r="GR686" s="19"/>
      <c r="GS686" s="19"/>
      <c r="GT686" s="19"/>
      <c r="GU686" s="19"/>
      <c r="GV686" s="19"/>
      <c r="GW686" s="19"/>
      <c r="GX686" s="19"/>
      <c r="GY686" s="19"/>
      <c r="GZ686" s="59"/>
      <c r="HA686" s="19"/>
      <c r="HB686" s="19"/>
      <c r="HC686" s="19"/>
      <c r="HD686" s="19"/>
      <c r="HE686" s="19"/>
      <c r="HF686" s="19"/>
      <c r="HG686" s="19"/>
      <c r="HH686" s="19"/>
      <c r="HI686" s="19"/>
      <c r="HJ686" s="19"/>
      <c r="HK686" s="19"/>
      <c r="HL686" s="19"/>
      <c r="HM686" s="19"/>
      <c r="HN686" s="19"/>
      <c r="HO686" s="19"/>
      <c r="HP686" s="19"/>
    </row>
    <row r="687" spans="2:224" ht="15.75" customHeight="1" thickBot="1" x14ac:dyDescent="0.3">
      <c r="B687">
        <v>348</v>
      </c>
      <c r="C687">
        <v>688</v>
      </c>
      <c r="D687" s="62">
        <v>44042</v>
      </c>
      <c r="E687" t="s">
        <v>457</v>
      </c>
      <c r="F687">
        <v>31999852506</v>
      </c>
      <c r="G687">
        <v>0</v>
      </c>
      <c r="H687">
        <v>0</v>
      </c>
      <c r="I687" t="s">
        <v>458</v>
      </c>
      <c r="J687" t="s">
        <v>20</v>
      </c>
      <c r="K687" t="s">
        <v>233</v>
      </c>
      <c r="L687" t="s">
        <v>458</v>
      </c>
      <c r="M687" t="s">
        <v>2378</v>
      </c>
      <c r="N687" t="s">
        <v>617</v>
      </c>
      <c r="O687" t="s">
        <v>2381</v>
      </c>
      <c r="P687" t="s">
        <v>2431</v>
      </c>
      <c r="R687">
        <v>65</v>
      </c>
      <c r="S687">
        <v>7</v>
      </c>
      <c r="T687" t="s">
        <v>2414</v>
      </c>
      <c r="V687" t="s">
        <v>2644</v>
      </c>
      <c r="Y687" s="18"/>
      <c r="Z687" s="18"/>
      <c r="AA687" s="18"/>
      <c r="AB687" s="18"/>
      <c r="AC687" s="18"/>
      <c r="AD687" s="18"/>
      <c r="AE687" s="18"/>
      <c r="AF687" s="18"/>
      <c r="AG687" s="18"/>
      <c r="AH687">
        <v>0</v>
      </c>
      <c r="AI687" s="18"/>
      <c r="AJ687" s="18"/>
      <c r="AK687" s="18"/>
      <c r="AL687" s="18"/>
      <c r="AM687" s="18">
        <v>0.5</v>
      </c>
      <c r="AN687" s="18"/>
      <c r="AO687" s="18"/>
      <c r="AP687" s="18"/>
      <c r="AQ687" s="18">
        <v>0.5</v>
      </c>
      <c r="AR687" s="18">
        <v>0.5</v>
      </c>
      <c r="AS687" s="18"/>
      <c r="AT687" s="18"/>
      <c r="AU687">
        <v>0</v>
      </c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  <c r="BM687" s="19"/>
      <c r="BN687" s="19"/>
      <c r="BO687" s="19"/>
      <c r="BP687" s="19"/>
      <c r="BQ687" s="19"/>
      <c r="BR687" s="19"/>
      <c r="BS687" s="19"/>
      <c r="BT687" s="19"/>
      <c r="BU687" s="19"/>
      <c r="BV687" s="19"/>
      <c r="BW687" s="19"/>
      <c r="BX687" s="19"/>
      <c r="BY687" s="19"/>
      <c r="BZ687" s="19"/>
      <c r="CA687" s="19">
        <v>1</v>
      </c>
      <c r="CB687" s="19"/>
      <c r="CC687" s="19"/>
      <c r="CD687" s="19"/>
      <c r="CE687" s="19">
        <v>1</v>
      </c>
      <c r="CF687" s="19">
        <v>1</v>
      </c>
      <c r="CG687" s="19"/>
      <c r="CH687" s="19"/>
      <c r="CI687" s="19"/>
      <c r="CJ687" s="19"/>
      <c r="CK687" s="19"/>
      <c r="CL687" s="19"/>
      <c r="CM687" s="19"/>
      <c r="CN687" s="19"/>
      <c r="CO687" s="19"/>
      <c r="CP687" s="19"/>
      <c r="CQ687" s="19"/>
      <c r="CR687" s="19"/>
      <c r="CS687" s="19"/>
      <c r="CT687" s="19"/>
      <c r="CU687" s="19"/>
      <c r="CV687" s="19"/>
      <c r="CW687" s="19"/>
      <c r="CX687" s="19"/>
      <c r="CY687" s="19"/>
      <c r="CZ687" s="19"/>
      <c r="DA687" s="19"/>
      <c r="DB687" s="19"/>
      <c r="DC687" s="19"/>
      <c r="DD687" s="19"/>
      <c r="DE687" s="19"/>
      <c r="DF687" s="19"/>
      <c r="DG687" s="19"/>
      <c r="DH687" s="19"/>
      <c r="DI687" s="19"/>
      <c r="DJ687" s="19"/>
      <c r="DK687" s="19"/>
      <c r="DL687" s="19"/>
      <c r="DM687" s="19"/>
      <c r="DN687" s="19"/>
      <c r="DO687" s="19"/>
      <c r="DP687" s="19"/>
      <c r="DQ687" s="19"/>
      <c r="DR687" s="19"/>
      <c r="DS687" s="19"/>
      <c r="DT687" s="23"/>
      <c r="DU687" s="19"/>
      <c r="DV687" s="19"/>
      <c r="DW687" s="23"/>
      <c r="DX687" s="18"/>
      <c r="DY687" s="18"/>
      <c r="DZ687" s="22"/>
      <c r="EA687" s="19"/>
      <c r="EB687" s="19"/>
      <c r="EC687" s="19"/>
      <c r="ED687" s="19"/>
      <c r="EE687" s="19"/>
      <c r="EF687" s="19"/>
      <c r="EG687" s="23"/>
      <c r="EH687" s="18"/>
      <c r="EI687" s="18"/>
      <c r="EJ687" s="18"/>
      <c r="EK687" s="18"/>
      <c r="EL687" s="18"/>
      <c r="EM687" s="18"/>
      <c r="EN687" s="22"/>
      <c r="EO687" s="18"/>
      <c r="EP687" s="18"/>
      <c r="EQ687" s="18"/>
      <c r="ER687" s="18"/>
      <c r="ES687" s="18"/>
      <c r="ET687" s="18"/>
      <c r="EU687" s="22"/>
      <c r="FI687" s="18"/>
      <c r="FJ687" s="18"/>
      <c r="FK687" s="18"/>
      <c r="FL687" s="18"/>
      <c r="FM687" s="18"/>
      <c r="FN687" s="18"/>
      <c r="FO687" s="18"/>
      <c r="FP687" s="18"/>
      <c r="FQ687" s="18"/>
      <c r="FR687" s="18"/>
      <c r="FS687" s="18"/>
      <c r="FT687" s="18"/>
      <c r="FU687" s="18"/>
      <c r="FV687" s="58"/>
      <c r="FW687" s="19"/>
      <c r="FX687" s="19"/>
      <c r="FY687" s="19"/>
      <c r="FZ687" s="19"/>
      <c r="GA687" s="19"/>
      <c r="GB687" s="19"/>
      <c r="GC687" s="19"/>
      <c r="GD687" s="19"/>
      <c r="GE687" s="19"/>
      <c r="GF687" s="19"/>
      <c r="GG687" s="19"/>
      <c r="GH687" s="19"/>
      <c r="GI687" s="19"/>
      <c r="GJ687" s="19"/>
      <c r="GK687" s="19"/>
      <c r="GL687" s="19"/>
      <c r="GM687" s="19"/>
      <c r="GN687" s="19"/>
      <c r="GO687" s="19"/>
      <c r="GP687" s="19"/>
      <c r="GQ687" s="19"/>
      <c r="GR687" s="19"/>
      <c r="GS687" s="19"/>
      <c r="GT687" s="19"/>
      <c r="GU687" s="19"/>
      <c r="GV687" s="19"/>
      <c r="GW687" s="19"/>
      <c r="GX687" s="19"/>
      <c r="GY687" s="19"/>
      <c r="GZ687" s="59"/>
      <c r="HA687" s="19"/>
      <c r="HB687" s="19"/>
      <c r="HC687" s="19"/>
      <c r="HD687" s="19"/>
      <c r="HE687" s="19"/>
      <c r="HF687" s="19"/>
      <c r="HG687" s="19"/>
      <c r="HH687" s="19"/>
      <c r="HI687" s="19"/>
      <c r="HJ687" s="19"/>
      <c r="HK687" s="19"/>
      <c r="HL687" s="19"/>
      <c r="HM687" s="19"/>
      <c r="HN687" s="19"/>
      <c r="HO687" s="19"/>
      <c r="HP687" s="19"/>
    </row>
    <row r="688" spans="2:224" ht="15.75" customHeight="1" thickBot="1" x14ac:dyDescent="0.3">
      <c r="B688">
        <v>315</v>
      </c>
      <c r="C688">
        <v>675</v>
      </c>
      <c r="D688" s="62">
        <v>44036</v>
      </c>
      <c r="E688" t="s">
        <v>494</v>
      </c>
      <c r="F688">
        <v>31993622454</v>
      </c>
      <c r="G688">
        <v>0</v>
      </c>
      <c r="H688">
        <v>0</v>
      </c>
      <c r="I688" t="s">
        <v>495</v>
      </c>
      <c r="J688" t="s">
        <v>20</v>
      </c>
      <c r="K688" t="s">
        <v>298</v>
      </c>
      <c r="L688" t="s">
        <v>495</v>
      </c>
      <c r="M688" t="s">
        <v>2378</v>
      </c>
      <c r="N688" t="s">
        <v>2379</v>
      </c>
      <c r="O688" t="s">
        <v>2381</v>
      </c>
      <c r="P688" t="s">
        <v>2649</v>
      </c>
      <c r="R688">
        <v>157.83000000000001</v>
      </c>
      <c r="S688">
        <v>7</v>
      </c>
      <c r="T688" t="s">
        <v>2380</v>
      </c>
      <c r="V688" t="s">
        <v>2644</v>
      </c>
      <c r="Y688" s="18"/>
      <c r="Z688" s="18"/>
      <c r="AA688" s="18"/>
      <c r="AB688" s="18"/>
      <c r="AC688" s="18"/>
      <c r="AD688" s="18">
        <v>0.5</v>
      </c>
      <c r="AE688" s="18"/>
      <c r="AF688" s="18"/>
      <c r="AG688" s="18">
        <v>1</v>
      </c>
      <c r="AH688">
        <v>0</v>
      </c>
      <c r="AI688" s="18"/>
      <c r="AJ688" s="18"/>
      <c r="AK688" s="18"/>
      <c r="AL688" s="18"/>
      <c r="AM688" s="18"/>
      <c r="AN688" s="18"/>
      <c r="AO688" s="18"/>
      <c r="AP688" s="18">
        <v>1.3</v>
      </c>
      <c r="AQ688" s="18"/>
      <c r="AR688" s="18"/>
      <c r="AS688" s="18"/>
      <c r="AT688" s="18">
        <v>1</v>
      </c>
      <c r="AU688">
        <v>0</v>
      </c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  <c r="BM688" s="19"/>
      <c r="BN688" s="19"/>
      <c r="BO688" s="19"/>
      <c r="BP688" s="19"/>
      <c r="BQ688" s="19"/>
      <c r="BR688" s="19">
        <v>1</v>
      </c>
      <c r="BS688" s="19"/>
      <c r="BT688" s="19"/>
      <c r="BU688" s="19">
        <v>1</v>
      </c>
      <c r="BV688" s="19"/>
      <c r="BW688" s="19"/>
      <c r="BX688" s="19"/>
      <c r="BY688" s="19"/>
      <c r="BZ688" s="19"/>
      <c r="CA688" s="19"/>
      <c r="CB688" s="19"/>
      <c r="CC688" s="19"/>
      <c r="CD688" s="19">
        <v>1</v>
      </c>
      <c r="CE688" s="19"/>
      <c r="CF688" s="19"/>
      <c r="CG688" s="19"/>
      <c r="CH688" s="19">
        <v>2</v>
      </c>
      <c r="CI688" s="19"/>
      <c r="CJ688" s="19"/>
      <c r="CK688" s="19"/>
      <c r="CL688" s="19"/>
      <c r="CM688" s="19"/>
      <c r="CN688" s="19"/>
      <c r="CO688" s="19"/>
      <c r="CP688" s="19"/>
      <c r="CQ688" s="19"/>
      <c r="CR688" s="19"/>
      <c r="CS688" s="19"/>
      <c r="CT688" s="19"/>
      <c r="CU688" s="19"/>
      <c r="CV688" s="19"/>
      <c r="CW688" s="19"/>
      <c r="CX688" s="19"/>
      <c r="CY688" s="19"/>
      <c r="CZ688" s="19"/>
      <c r="DA688" s="19"/>
      <c r="DB688" s="19"/>
      <c r="DC688" s="19">
        <v>2</v>
      </c>
      <c r="DD688" s="19">
        <v>2</v>
      </c>
      <c r="DE688" s="19">
        <v>3</v>
      </c>
      <c r="DF688" s="19"/>
      <c r="DG688" s="19"/>
      <c r="DH688" s="19"/>
      <c r="DI688" s="19"/>
      <c r="DJ688" s="19"/>
      <c r="DK688" s="19"/>
      <c r="DL688" s="19"/>
      <c r="DM688" s="19"/>
      <c r="DN688" s="19"/>
      <c r="DO688" s="19"/>
      <c r="DP688" s="19"/>
      <c r="DQ688" s="19"/>
      <c r="DR688" s="19"/>
      <c r="DS688" s="19"/>
      <c r="DT688" s="23"/>
      <c r="DU688" s="19"/>
      <c r="DV688" s="19"/>
      <c r="DW688" s="23"/>
      <c r="DX688" s="18"/>
      <c r="DY688" s="18"/>
      <c r="DZ688" s="22"/>
      <c r="EA688" s="19"/>
      <c r="EB688" s="19"/>
      <c r="EC688" s="19"/>
      <c r="ED688" s="19"/>
      <c r="EE688" s="19"/>
      <c r="EF688" s="19"/>
      <c r="EG688" s="23"/>
      <c r="EH688" s="18"/>
      <c r="EI688" s="18"/>
      <c r="EJ688" s="18"/>
      <c r="EK688" s="18"/>
      <c r="EL688" s="18"/>
      <c r="EM688" s="18"/>
      <c r="EN688" s="22"/>
      <c r="EO688" s="18"/>
      <c r="EP688" s="18"/>
      <c r="EQ688" s="18"/>
      <c r="ER688" s="18"/>
      <c r="ES688" s="18"/>
      <c r="ET688" s="18"/>
      <c r="EU688" s="22"/>
      <c r="FI688" s="18"/>
      <c r="FJ688" s="18"/>
      <c r="FK688" s="18"/>
      <c r="FL688" s="18"/>
      <c r="FM688" s="18"/>
      <c r="FN688" s="18"/>
      <c r="FO688" s="18"/>
      <c r="FP688" s="18"/>
      <c r="FQ688" s="18"/>
      <c r="FR688" s="18"/>
      <c r="FS688" s="18"/>
      <c r="FT688" s="18"/>
      <c r="FU688" s="18"/>
      <c r="FV688" s="58"/>
      <c r="FW688" s="19"/>
      <c r="FX688" s="19"/>
      <c r="FY688" s="19"/>
      <c r="FZ688" s="19"/>
      <c r="GA688" s="19"/>
      <c r="GB688" s="19"/>
      <c r="GC688" s="19"/>
      <c r="GD688" s="19"/>
      <c r="GE688" s="19"/>
      <c r="GF688" s="19"/>
      <c r="GG688" s="19"/>
      <c r="GH688" s="19"/>
      <c r="GI688" s="19"/>
      <c r="GJ688" s="19"/>
      <c r="GK688" s="19"/>
      <c r="GL688" s="19"/>
      <c r="GM688" s="19"/>
      <c r="GN688" s="19"/>
      <c r="GO688" s="19"/>
      <c r="GP688" s="19"/>
      <c r="GQ688" s="19"/>
      <c r="GR688" s="19"/>
      <c r="GS688" s="19"/>
      <c r="GT688" s="19"/>
      <c r="GU688" s="19"/>
      <c r="GV688" s="19"/>
      <c r="GW688" s="19"/>
      <c r="GX688" s="19"/>
      <c r="GY688" s="19"/>
      <c r="GZ688" s="59"/>
      <c r="HA688" s="19"/>
      <c r="HB688" s="19"/>
      <c r="HC688" s="19"/>
      <c r="HD688" s="19"/>
      <c r="HE688" s="19"/>
      <c r="HF688" s="19"/>
      <c r="HG688" s="19"/>
      <c r="HH688" s="19"/>
      <c r="HI688" s="19"/>
      <c r="HJ688" s="19"/>
      <c r="HK688" s="19"/>
      <c r="HL688" s="19"/>
      <c r="HM688" s="19"/>
      <c r="HN688" s="19"/>
      <c r="HO688" s="19"/>
      <c r="HP688" s="19"/>
    </row>
    <row r="689" spans="2:224" ht="15.75" customHeight="1" thickBot="1" x14ac:dyDescent="0.3">
      <c r="B689">
        <v>306</v>
      </c>
      <c r="C689">
        <v>136</v>
      </c>
      <c r="D689" s="43">
        <v>44035</v>
      </c>
      <c r="E689" t="s">
        <v>1992</v>
      </c>
      <c r="F689" t="s">
        <v>1993</v>
      </c>
      <c r="G689">
        <v>0</v>
      </c>
      <c r="H689">
        <v>0</v>
      </c>
      <c r="I689" t="s">
        <v>1994</v>
      </c>
      <c r="J689" t="s">
        <v>20</v>
      </c>
      <c r="K689" t="s">
        <v>472</v>
      </c>
      <c r="L689" t="s">
        <v>1994</v>
      </c>
      <c r="M689" t="s">
        <v>2378</v>
      </c>
      <c r="N689" t="s">
        <v>2413</v>
      </c>
      <c r="O689" t="s">
        <v>2381</v>
      </c>
      <c r="P689" t="s">
        <v>2483</v>
      </c>
      <c r="R689">
        <v>70.900000000000006</v>
      </c>
      <c r="S689">
        <v>7</v>
      </c>
      <c r="T689" t="s">
        <v>2444</v>
      </c>
      <c r="Y689" s="67"/>
      <c r="Z689" s="67"/>
      <c r="AA689" s="67"/>
      <c r="AB689" s="67"/>
      <c r="AC689" s="67"/>
      <c r="AD689" s="67"/>
      <c r="AE689" s="67"/>
      <c r="AF689" s="67"/>
      <c r="AG689" s="67"/>
      <c r="AH689">
        <v>0</v>
      </c>
      <c r="AI689" s="67"/>
      <c r="AJ689" s="67"/>
      <c r="AK689" s="67"/>
      <c r="AL689" s="67"/>
      <c r="AM689" s="67"/>
      <c r="AN689" s="67"/>
      <c r="AO689" s="67"/>
      <c r="AP689" s="67"/>
      <c r="AQ689" s="67"/>
      <c r="AR689" s="67"/>
      <c r="AS689" s="67"/>
      <c r="AT689" s="67"/>
      <c r="AU689">
        <v>0</v>
      </c>
      <c r="AV689" s="67"/>
      <c r="AW689" s="67"/>
      <c r="AX689" s="67"/>
      <c r="AY689" s="67"/>
      <c r="AZ689" s="67"/>
      <c r="BA689" s="67"/>
      <c r="BB689" s="67"/>
      <c r="BC689" s="67"/>
      <c r="BD689" s="67"/>
      <c r="BE689" s="67"/>
      <c r="BF689" s="67"/>
      <c r="BG689" s="67">
        <v>1</v>
      </c>
      <c r="BH689" s="67"/>
      <c r="BI689" s="67"/>
      <c r="BJ689" s="67"/>
      <c r="BK689" s="67"/>
      <c r="BL689" s="67"/>
      <c r="BM689" s="68"/>
      <c r="BN689" s="68"/>
      <c r="BO689" s="68"/>
      <c r="BP689" s="68"/>
      <c r="BQ689" s="68"/>
      <c r="BR689" s="68"/>
      <c r="BS689" s="68"/>
      <c r="BT689" s="68"/>
      <c r="BU689" s="68"/>
      <c r="BV689" s="68"/>
      <c r="BW689" s="68"/>
      <c r="BX689" s="68"/>
      <c r="BY689" s="68"/>
      <c r="BZ689" s="68"/>
      <c r="CA689" s="68"/>
      <c r="CB689" s="68"/>
      <c r="CC689" s="68"/>
      <c r="CD689" s="68"/>
      <c r="CE689" s="68"/>
      <c r="CF689" s="68"/>
      <c r="CG689" s="68"/>
      <c r="CH689" s="68"/>
      <c r="CI689" s="68"/>
      <c r="CJ689" s="68"/>
      <c r="CK689" s="68"/>
      <c r="CL689" s="68"/>
      <c r="CM689" s="68"/>
      <c r="CN689" s="68"/>
      <c r="CO689" s="68"/>
      <c r="CP689" s="68"/>
      <c r="CQ689" s="68"/>
      <c r="CR689" s="68"/>
      <c r="CS689" s="68"/>
      <c r="CT689" s="68"/>
      <c r="CU689" s="68">
        <v>1</v>
      </c>
      <c r="CV689" s="68"/>
      <c r="CW689" s="68"/>
      <c r="CX689" s="68"/>
      <c r="CY689" s="68"/>
      <c r="CZ689" s="68"/>
      <c r="DA689" s="68"/>
      <c r="DB689" s="68"/>
      <c r="DC689" s="68"/>
      <c r="DD689" s="68"/>
      <c r="DE689" s="68"/>
      <c r="DF689" s="68"/>
      <c r="DG689" s="68"/>
      <c r="DH689" s="68"/>
      <c r="DI689" s="68"/>
      <c r="DJ689" s="68"/>
      <c r="DK689" s="68"/>
      <c r="DL689" s="68"/>
      <c r="DM689" s="68"/>
      <c r="DN689" s="68"/>
      <c r="DO689" s="68"/>
      <c r="DP689" s="68"/>
      <c r="DQ689" s="68"/>
      <c r="DR689" s="68"/>
      <c r="DS689" s="68"/>
      <c r="DT689" s="69"/>
      <c r="DU689" s="68"/>
      <c r="DV689" s="68"/>
      <c r="DW689" s="69"/>
      <c r="DX689" s="67"/>
      <c r="DY689" s="67"/>
      <c r="DZ689" s="70"/>
      <c r="EA689" s="68"/>
      <c r="EB689" s="68"/>
      <c r="EC689" s="68"/>
      <c r="ED689" s="68"/>
      <c r="EE689" s="68"/>
      <c r="EF689" s="68"/>
      <c r="EG689" s="69"/>
      <c r="EH689" s="67"/>
      <c r="EI689" s="67"/>
      <c r="EJ689" s="67"/>
      <c r="EK689" s="67"/>
      <c r="EL689" s="67"/>
      <c r="EM689" s="67"/>
      <c r="EN689" s="70"/>
      <c r="EO689" s="67"/>
      <c r="EP689" s="67"/>
      <c r="EQ689" s="67"/>
      <c r="ER689" s="67"/>
      <c r="ES689" s="67"/>
      <c r="ET689" s="67"/>
      <c r="EU689" s="70"/>
      <c r="FI689" s="67"/>
      <c r="FJ689" s="67"/>
      <c r="FK689" s="67"/>
      <c r="FL689" s="67"/>
      <c r="FM689" s="67"/>
      <c r="FN689" s="67"/>
      <c r="FO689" s="67"/>
      <c r="FP689" s="67"/>
      <c r="FQ689" s="67"/>
      <c r="FR689" s="67"/>
      <c r="FS689" s="67"/>
      <c r="FT689" s="67"/>
      <c r="FU689" s="67"/>
      <c r="FV689" s="8"/>
      <c r="FW689" s="68"/>
      <c r="FX689" s="68"/>
      <c r="FY689" s="68"/>
      <c r="FZ689" s="68"/>
      <c r="GA689" s="68"/>
      <c r="GB689" s="68"/>
      <c r="GC689" s="68"/>
      <c r="GD689" s="68"/>
      <c r="GE689" s="68"/>
      <c r="GF689" s="68"/>
      <c r="GG689" s="68"/>
      <c r="GH689" s="68"/>
      <c r="GI689" s="68"/>
      <c r="GJ689" s="68"/>
      <c r="GK689" s="68"/>
      <c r="GL689" s="68"/>
      <c r="GM689" s="68"/>
      <c r="GN689" s="68"/>
      <c r="GO689" s="68"/>
      <c r="GP689" s="68"/>
      <c r="GQ689" s="68"/>
      <c r="GR689" s="68"/>
      <c r="GS689" s="68"/>
      <c r="GT689" s="68"/>
      <c r="GU689" s="68"/>
      <c r="GV689" s="68"/>
      <c r="GW689" s="68"/>
      <c r="GX689" s="68"/>
      <c r="GY689" s="68"/>
      <c r="GZ689" s="9"/>
      <c r="HA689" s="68"/>
      <c r="HB689" s="68"/>
      <c r="HC689" s="68"/>
      <c r="HD689" s="68"/>
      <c r="HE689" s="68"/>
      <c r="HF689" s="68"/>
      <c r="HG689" s="68"/>
      <c r="HH689" s="68"/>
      <c r="HI689" s="68"/>
      <c r="HJ689" s="68"/>
      <c r="HK689" s="68"/>
      <c r="HL689" s="68"/>
      <c r="HM689" s="68"/>
      <c r="HN689" s="68"/>
      <c r="HO689" s="68"/>
      <c r="HP689" s="68"/>
    </row>
    <row r="690" spans="2:224" ht="15.75" customHeight="1" thickBot="1" x14ac:dyDescent="0.3">
      <c r="B690">
        <v>302</v>
      </c>
      <c r="C690">
        <v>670</v>
      </c>
      <c r="D690" s="43">
        <v>44034</v>
      </c>
      <c r="E690" t="s">
        <v>507</v>
      </c>
      <c r="F690">
        <v>31991628280</v>
      </c>
      <c r="G690" t="s">
        <v>508</v>
      </c>
      <c r="H690">
        <v>0</v>
      </c>
      <c r="I690" t="s">
        <v>509</v>
      </c>
      <c r="J690" t="s">
        <v>20</v>
      </c>
      <c r="K690" t="s">
        <v>97</v>
      </c>
      <c r="L690" t="s">
        <v>509</v>
      </c>
      <c r="M690" t="s">
        <v>2378</v>
      </c>
      <c r="N690" t="s">
        <v>2378</v>
      </c>
      <c r="O690" t="s">
        <v>2381</v>
      </c>
      <c r="P690" t="s">
        <v>2431</v>
      </c>
      <c r="R690">
        <v>215.55</v>
      </c>
      <c r="S690">
        <v>7</v>
      </c>
      <c r="T690" t="s">
        <v>2444</v>
      </c>
      <c r="Y690" s="67"/>
      <c r="Z690" s="67"/>
      <c r="AA690" s="67"/>
      <c r="AB690" s="67"/>
      <c r="AC690" s="67"/>
      <c r="AD690" s="67"/>
      <c r="AE690" s="67"/>
      <c r="AF690" s="67"/>
      <c r="AG690" s="67"/>
      <c r="AH690">
        <v>1</v>
      </c>
      <c r="AI690" s="67"/>
      <c r="AJ690" s="67"/>
      <c r="AK690" s="67"/>
      <c r="AL690" s="67"/>
      <c r="AM690" s="67"/>
      <c r="AN690" s="67"/>
      <c r="AO690" s="67"/>
      <c r="AP690" s="67"/>
      <c r="AQ690" s="67"/>
      <c r="AR690" s="67"/>
      <c r="AS690" s="67"/>
      <c r="AT690" s="67"/>
      <c r="AU690">
        <v>0</v>
      </c>
      <c r="AV690" s="67"/>
      <c r="AW690" s="67"/>
      <c r="AX690" s="67">
        <v>1.43</v>
      </c>
      <c r="AY690" s="67"/>
      <c r="AZ690" s="67"/>
      <c r="BA690" s="67"/>
      <c r="BB690" s="67">
        <v>0.4</v>
      </c>
      <c r="BC690" s="67"/>
      <c r="BD690" s="67"/>
      <c r="BE690" s="67"/>
      <c r="BF690" s="67"/>
      <c r="BG690" s="67"/>
      <c r="BH690" s="67"/>
      <c r="BI690" s="67"/>
      <c r="BJ690" s="67"/>
      <c r="BK690" s="67"/>
      <c r="BL690" s="67"/>
      <c r="BM690" s="68"/>
      <c r="BN690" s="68"/>
      <c r="BO690" s="68"/>
      <c r="BP690" s="68"/>
      <c r="BQ690" s="68"/>
      <c r="BR690" s="68"/>
      <c r="BS690" s="68"/>
      <c r="BT690" s="68"/>
      <c r="BU690" s="68"/>
      <c r="BV690" s="68">
        <v>1</v>
      </c>
      <c r="BW690" s="68"/>
      <c r="BX690" s="68"/>
      <c r="BY690" s="68"/>
      <c r="BZ690" s="68"/>
      <c r="CA690" s="68"/>
      <c r="CB690" s="68"/>
      <c r="CC690" s="68"/>
      <c r="CD690" s="68"/>
      <c r="CE690" s="68"/>
      <c r="CF690" s="68"/>
      <c r="CG690" s="68"/>
      <c r="CH690" s="68"/>
      <c r="CI690" s="68"/>
      <c r="CJ690" s="68"/>
      <c r="CK690" s="68"/>
      <c r="CL690" s="68">
        <v>2</v>
      </c>
      <c r="CM690" s="68"/>
      <c r="CN690" s="68"/>
      <c r="CO690" s="68"/>
      <c r="CP690" s="68">
        <v>1</v>
      </c>
      <c r="CQ690" s="68"/>
      <c r="CR690" s="68"/>
      <c r="CS690" s="68"/>
      <c r="CT690" s="68"/>
      <c r="CU690" s="68"/>
      <c r="CV690" s="68"/>
      <c r="CW690" s="68"/>
      <c r="CX690" s="68"/>
      <c r="CY690" s="68"/>
      <c r="CZ690" s="68"/>
      <c r="DA690" s="68"/>
      <c r="DB690" s="68"/>
      <c r="DC690" s="68"/>
      <c r="DD690" s="68"/>
      <c r="DE690" s="68"/>
      <c r="DF690" s="68"/>
      <c r="DG690" s="68"/>
      <c r="DH690" s="68"/>
      <c r="DI690" s="68"/>
      <c r="DJ690" s="68"/>
      <c r="DK690" s="68"/>
      <c r="DL690" s="68"/>
      <c r="DM690" s="68"/>
      <c r="DN690" s="68"/>
      <c r="DO690" s="68"/>
      <c r="DP690" s="68"/>
      <c r="DQ690" s="68"/>
      <c r="DR690" s="68"/>
      <c r="DS690" s="68"/>
      <c r="DT690" s="69"/>
      <c r="DU690" s="68"/>
      <c r="DV690" s="68"/>
      <c r="DW690" s="69"/>
      <c r="DX690" s="67"/>
      <c r="DY690" s="67"/>
      <c r="DZ690" s="70"/>
      <c r="EA690" s="68"/>
      <c r="EB690" s="68"/>
      <c r="EC690" s="68"/>
      <c r="ED690" s="68"/>
      <c r="EE690" s="68"/>
      <c r="EF690" s="68"/>
      <c r="EG690" s="69"/>
      <c r="EH690" s="67"/>
      <c r="EI690" s="67"/>
      <c r="EJ690" s="67"/>
      <c r="EK690" s="67"/>
      <c r="EL690" s="67"/>
      <c r="EM690" s="67"/>
      <c r="EN690" s="70"/>
      <c r="EO690" s="67"/>
      <c r="EP690" s="67"/>
      <c r="EQ690" s="67"/>
      <c r="ER690" s="67"/>
      <c r="ES690" s="67"/>
      <c r="ET690" s="67"/>
      <c r="EU690" s="70"/>
      <c r="EZ690">
        <v>0.5</v>
      </c>
      <c r="FA690">
        <v>1</v>
      </c>
      <c r="FI690" s="67"/>
      <c r="FJ690" s="67"/>
      <c r="FK690" s="67"/>
      <c r="FL690" s="67"/>
      <c r="FM690" s="67"/>
      <c r="FN690" s="67"/>
      <c r="FO690" s="67"/>
      <c r="FP690" s="67"/>
      <c r="FQ690" s="67"/>
      <c r="FR690" s="67"/>
      <c r="FS690" s="67"/>
      <c r="FT690" s="67"/>
      <c r="FU690" s="67"/>
      <c r="FV690" s="8"/>
      <c r="FW690" s="68"/>
      <c r="FX690" s="68"/>
      <c r="FY690" s="68"/>
      <c r="FZ690" s="68"/>
      <c r="GA690" s="68"/>
      <c r="GB690" s="68"/>
      <c r="GC690" s="68"/>
      <c r="GD690" s="68"/>
      <c r="GE690" s="68"/>
      <c r="GF690" s="68"/>
      <c r="GG690" s="68"/>
      <c r="GH690" s="68"/>
      <c r="GI690" s="68"/>
      <c r="GJ690" s="68"/>
      <c r="GK690" s="68"/>
      <c r="GL690" s="68"/>
      <c r="GM690" s="68"/>
      <c r="GN690" s="68"/>
      <c r="GO690" s="68"/>
      <c r="GP690" s="68"/>
      <c r="GQ690" s="68"/>
      <c r="GR690" s="68"/>
      <c r="GS690" s="68"/>
      <c r="GT690" s="68"/>
      <c r="GU690" s="68"/>
      <c r="GV690" s="68"/>
      <c r="GW690" s="68"/>
      <c r="GX690" s="68"/>
      <c r="GY690" s="68"/>
      <c r="GZ690" s="9"/>
      <c r="HA690" s="68"/>
      <c r="HB690" s="68"/>
      <c r="HC690" s="68"/>
      <c r="HD690" s="68"/>
      <c r="HE690" s="68"/>
      <c r="HF690" s="68"/>
      <c r="HG690" s="68"/>
      <c r="HH690" s="68"/>
      <c r="HI690" s="68"/>
      <c r="HJ690" s="68"/>
      <c r="HK690" s="68"/>
      <c r="HL690" s="68"/>
      <c r="HM690" s="68"/>
      <c r="HN690" s="68"/>
      <c r="HO690" s="68"/>
      <c r="HP690" s="68"/>
    </row>
    <row r="691" spans="2:224" ht="15.75" customHeight="1" thickBot="1" x14ac:dyDescent="0.3">
      <c r="B691">
        <v>284</v>
      </c>
      <c r="C691">
        <v>628</v>
      </c>
      <c r="D691" s="43">
        <v>44030</v>
      </c>
      <c r="E691" t="s">
        <v>614</v>
      </c>
      <c r="F691">
        <v>31996798341</v>
      </c>
      <c r="G691">
        <v>0</v>
      </c>
      <c r="H691">
        <v>0</v>
      </c>
      <c r="I691" t="s">
        <v>615</v>
      </c>
      <c r="J691" t="s">
        <v>20</v>
      </c>
      <c r="K691" t="s">
        <v>616</v>
      </c>
      <c r="L691" t="s">
        <v>2668</v>
      </c>
      <c r="M691" t="s">
        <v>2378</v>
      </c>
      <c r="N691" t="s">
        <v>2379</v>
      </c>
      <c r="O691" t="s">
        <v>2381</v>
      </c>
      <c r="P691" t="s">
        <v>2431</v>
      </c>
      <c r="R691">
        <v>115</v>
      </c>
      <c r="S691">
        <v>7</v>
      </c>
      <c r="T691" t="s">
        <v>2395</v>
      </c>
      <c r="Y691" s="67"/>
      <c r="Z691" s="67"/>
      <c r="AA691" s="67"/>
      <c r="AB691" s="67"/>
      <c r="AC691" s="67"/>
      <c r="AD691" s="67"/>
      <c r="AE691" s="67"/>
      <c r="AF691" s="67"/>
      <c r="AG691" s="67"/>
      <c r="AH691">
        <v>1</v>
      </c>
      <c r="AI691" s="67"/>
      <c r="AJ691" s="67"/>
      <c r="AK691" s="67">
        <v>1.2</v>
      </c>
      <c r="AL691" s="67"/>
      <c r="AM691" s="67"/>
      <c r="AN691" s="67"/>
      <c r="AO691" s="67"/>
      <c r="AP691" s="67"/>
      <c r="AQ691" s="67"/>
      <c r="AR691" s="67"/>
      <c r="AS691" s="67"/>
      <c r="AT691" s="67"/>
      <c r="AU691">
        <v>0</v>
      </c>
      <c r="AV691" s="67"/>
      <c r="AW691" s="67"/>
      <c r="AX691" s="67"/>
      <c r="AY691" s="67"/>
      <c r="AZ691" s="67"/>
      <c r="BA691" s="67"/>
      <c r="BB691" s="67">
        <v>0.8</v>
      </c>
      <c r="BC691" s="67"/>
      <c r="BD691" s="67"/>
      <c r="BE691" s="67"/>
      <c r="BF691" s="67"/>
      <c r="BG691" s="67"/>
      <c r="BH691" s="67"/>
      <c r="BI691" s="67"/>
      <c r="BJ691" s="67"/>
      <c r="BK691" s="67"/>
      <c r="BL691" s="67"/>
      <c r="BM691" s="68"/>
      <c r="BN691" s="68"/>
      <c r="BO691" s="68"/>
      <c r="BP691" s="68"/>
      <c r="BQ691" s="68"/>
      <c r="BR691" s="68"/>
      <c r="BS691" s="68"/>
      <c r="BT691" s="68"/>
      <c r="BU691" s="68"/>
      <c r="BV691" s="68">
        <v>1</v>
      </c>
      <c r="BW691" s="68"/>
      <c r="BX691" s="68"/>
      <c r="BY691" s="68">
        <v>1</v>
      </c>
      <c r="BZ691" s="68"/>
      <c r="CA691" s="68"/>
      <c r="CB691" s="68"/>
      <c r="CC691" s="68"/>
      <c r="CD691" s="68"/>
      <c r="CE691" s="68"/>
      <c r="CF691" s="68"/>
      <c r="CG691" s="68"/>
      <c r="CH691" s="68"/>
      <c r="CI691" s="68"/>
      <c r="CJ691" s="68"/>
      <c r="CK691" s="68"/>
      <c r="CL691" s="68"/>
      <c r="CM691" s="68"/>
      <c r="CN691" s="68"/>
      <c r="CO691" s="68"/>
      <c r="CP691" s="68">
        <v>2</v>
      </c>
      <c r="CQ691" s="68"/>
      <c r="CR691" s="68"/>
      <c r="CS691" s="68"/>
      <c r="CT691" s="68"/>
      <c r="CU691" s="68"/>
      <c r="CV691" s="68"/>
      <c r="CW691" s="68"/>
      <c r="CX691" s="68"/>
      <c r="CY691" s="68"/>
      <c r="CZ691" s="68"/>
      <c r="DA691" s="68">
        <v>1</v>
      </c>
      <c r="DB691" s="68">
        <v>1</v>
      </c>
      <c r="DC691" s="68"/>
      <c r="DD691" s="68"/>
      <c r="DE691" s="68"/>
      <c r="DF691" s="68"/>
      <c r="DG691" s="68"/>
      <c r="DH691" s="68"/>
      <c r="DI691" s="68"/>
      <c r="DJ691" s="68"/>
      <c r="DK691" s="68"/>
      <c r="DL691" s="68"/>
      <c r="DM691" s="68"/>
      <c r="DN691" s="68"/>
      <c r="DO691" s="68"/>
      <c r="DP691" s="68"/>
      <c r="DQ691" s="68"/>
      <c r="DR691" s="68"/>
      <c r="DS691" s="68"/>
      <c r="DT691" s="69"/>
      <c r="DU691" s="68"/>
      <c r="DV691" s="68"/>
      <c r="DW691" s="69"/>
      <c r="DX691" s="67"/>
      <c r="DY691" s="67"/>
      <c r="DZ691" s="70"/>
      <c r="EA691" s="68"/>
      <c r="EB691" s="68"/>
      <c r="EC691" s="68"/>
      <c r="ED691" s="68"/>
      <c r="EE691" s="68"/>
      <c r="EF691" s="68"/>
      <c r="EG691" s="69"/>
      <c r="EH691" s="67"/>
      <c r="EI691" s="67"/>
      <c r="EJ691" s="67"/>
      <c r="EK691" s="67"/>
      <c r="EL691" s="67"/>
      <c r="EM691" s="67"/>
      <c r="EN691" s="70"/>
      <c r="EO691" s="67"/>
      <c r="EP691" s="67"/>
      <c r="EQ691" s="67"/>
      <c r="ER691" s="67"/>
      <c r="ES691" s="67"/>
      <c r="ET691" s="67"/>
      <c r="EU691" s="70"/>
      <c r="FI691" s="67"/>
      <c r="FJ691" s="67"/>
      <c r="FK691" s="67"/>
      <c r="FL691" s="67"/>
      <c r="FM691" s="67"/>
      <c r="FN691" s="67"/>
      <c r="FO691" s="67"/>
      <c r="FP691" s="67"/>
      <c r="FQ691" s="67"/>
      <c r="FR691" s="67"/>
      <c r="FS691" s="67"/>
      <c r="FT691" s="67"/>
      <c r="FU691" s="67"/>
      <c r="FV691" s="8"/>
      <c r="FW691" s="68"/>
      <c r="FX691" s="68"/>
      <c r="FY691" s="68"/>
      <c r="FZ691" s="68"/>
      <c r="GA691" s="68"/>
      <c r="GB691" s="68"/>
      <c r="GC691" s="68"/>
      <c r="GD691" s="68"/>
      <c r="GE691" s="68"/>
      <c r="GF691" s="68"/>
      <c r="GG691" s="68"/>
      <c r="GH691" s="68"/>
      <c r="GI691" s="68"/>
      <c r="GJ691" s="68"/>
      <c r="GK691" s="68"/>
      <c r="GL691" s="68"/>
      <c r="GM691" s="68"/>
      <c r="GN691" s="68"/>
      <c r="GO691" s="68"/>
      <c r="GP691" s="68"/>
      <c r="GQ691" s="68"/>
      <c r="GR691" s="68"/>
      <c r="GS691" s="68"/>
      <c r="GT691" s="68"/>
      <c r="GU691" s="68"/>
      <c r="GV691" s="68"/>
      <c r="GW691" s="68"/>
      <c r="GX691" s="68"/>
      <c r="GY691" s="68"/>
      <c r="GZ691" s="9"/>
      <c r="HA691" s="68"/>
      <c r="HB691" s="68"/>
      <c r="HC691" s="68"/>
      <c r="HD691" s="68"/>
      <c r="HE691" s="68"/>
      <c r="HF691" s="68"/>
      <c r="HG691" s="68"/>
      <c r="HH691" s="68"/>
      <c r="HI691" s="68"/>
      <c r="HJ691" s="68"/>
      <c r="HK691" s="68"/>
      <c r="HL691" s="68"/>
      <c r="HM691" s="68"/>
      <c r="HN691" s="68"/>
      <c r="HO691" s="68"/>
      <c r="HP691" s="68"/>
    </row>
    <row r="692" spans="2:224" ht="15.75" customHeight="1" thickBot="1" x14ac:dyDescent="0.3">
      <c r="B692">
        <v>278</v>
      </c>
      <c r="C692">
        <v>485</v>
      </c>
      <c r="D692" s="43">
        <v>44030</v>
      </c>
      <c r="E692" t="s">
        <v>963</v>
      </c>
      <c r="F692">
        <v>31992813869</v>
      </c>
      <c r="G692">
        <v>0</v>
      </c>
      <c r="H692">
        <v>0</v>
      </c>
      <c r="I692" t="s">
        <v>964</v>
      </c>
      <c r="J692" t="s">
        <v>20</v>
      </c>
      <c r="K692" t="s">
        <v>965</v>
      </c>
      <c r="L692" t="s">
        <v>964</v>
      </c>
      <c r="M692" t="s">
        <v>2378</v>
      </c>
      <c r="N692" t="s">
        <v>2379</v>
      </c>
      <c r="O692" t="s">
        <v>2381</v>
      </c>
      <c r="P692" t="s">
        <v>2431</v>
      </c>
      <c r="R692">
        <v>93.9</v>
      </c>
      <c r="S692">
        <v>7</v>
      </c>
      <c r="T692" t="s">
        <v>2426</v>
      </c>
      <c r="Y692" s="67">
        <v>0.88</v>
      </c>
      <c r="Z692" s="67"/>
      <c r="AA692" s="67"/>
      <c r="AB692" s="67"/>
      <c r="AC692" s="67">
        <v>0.65</v>
      </c>
      <c r="AD692" s="67"/>
      <c r="AE692" s="67"/>
      <c r="AF692" s="67"/>
      <c r="AG692" s="67">
        <v>1</v>
      </c>
      <c r="AH692">
        <v>0</v>
      </c>
      <c r="AI692" s="67"/>
      <c r="AJ692" s="67"/>
      <c r="AK692" s="67"/>
      <c r="AL692" s="67"/>
      <c r="AM692" s="67"/>
      <c r="AN692" s="67"/>
      <c r="AO692" s="67"/>
      <c r="AP692" s="67"/>
      <c r="AQ692" s="67"/>
      <c r="AR692" s="67"/>
      <c r="AS692" s="67"/>
      <c r="AT692" s="67"/>
      <c r="AU692">
        <v>0</v>
      </c>
      <c r="AV692" s="67"/>
      <c r="AW692" s="67"/>
      <c r="AX692" s="67"/>
      <c r="AY692" s="67"/>
      <c r="AZ692" s="67"/>
      <c r="BA692" s="67"/>
      <c r="BB692" s="67"/>
      <c r="BC692" s="67"/>
      <c r="BD692" s="67"/>
      <c r="BE692" s="67"/>
      <c r="BF692" s="67"/>
      <c r="BG692" s="67"/>
      <c r="BH692" s="67"/>
      <c r="BI692" s="67"/>
      <c r="BJ692" s="67"/>
      <c r="BK692" s="67"/>
      <c r="BL692" s="67"/>
      <c r="BM692" s="68">
        <v>1</v>
      </c>
      <c r="BN692" s="68"/>
      <c r="BO692" s="68"/>
      <c r="BP692" s="68"/>
      <c r="BQ692" s="68">
        <v>1</v>
      </c>
      <c r="BR692" s="68"/>
      <c r="BS692" s="68"/>
      <c r="BT692" s="68"/>
      <c r="BU692" s="68">
        <v>1</v>
      </c>
      <c r="BV692" s="68"/>
      <c r="BW692" s="68"/>
      <c r="BX692" s="68"/>
      <c r="BY692" s="68"/>
      <c r="BZ692" s="68"/>
      <c r="CA692" s="68"/>
      <c r="CB692" s="68"/>
      <c r="CC692" s="68"/>
      <c r="CD692" s="68"/>
      <c r="CE692" s="68"/>
      <c r="CF692" s="68"/>
      <c r="CG692" s="68"/>
      <c r="CH692" s="68"/>
      <c r="CI692" s="68"/>
      <c r="CJ692" s="68"/>
      <c r="CK692" s="68"/>
      <c r="CL692" s="68"/>
      <c r="CM692" s="68"/>
      <c r="CN692" s="68"/>
      <c r="CO692" s="68"/>
      <c r="CP692" s="68"/>
      <c r="CQ692" s="68"/>
      <c r="CR692" s="68"/>
      <c r="CS692" s="68"/>
      <c r="CT692" s="68"/>
      <c r="CU692" s="68"/>
      <c r="CV692" s="68"/>
      <c r="CW692" s="68"/>
      <c r="CX692" s="68"/>
      <c r="CY692" s="68"/>
      <c r="CZ692" s="68"/>
      <c r="DA692" s="68"/>
      <c r="DB692" s="68"/>
      <c r="DC692" s="68"/>
      <c r="DD692" s="68"/>
      <c r="DE692" s="68"/>
      <c r="DF692" s="68"/>
      <c r="DG692" s="68"/>
      <c r="DH692" s="68"/>
      <c r="DI692" s="68"/>
      <c r="DJ692" s="68"/>
      <c r="DK692" s="68"/>
      <c r="DL692" s="68"/>
      <c r="DM692" s="68"/>
      <c r="DN692" s="68"/>
      <c r="DO692" s="68"/>
      <c r="DP692" s="68"/>
      <c r="DQ692" s="68"/>
      <c r="DR692" s="68"/>
      <c r="DS692" s="68"/>
      <c r="DT692" s="69"/>
      <c r="DU692" s="68"/>
      <c r="DV692" s="68"/>
      <c r="DW692" s="69"/>
      <c r="DX692" s="67"/>
      <c r="DY692" s="67"/>
      <c r="DZ692" s="70"/>
      <c r="EA692" s="68"/>
      <c r="EB692" s="68"/>
      <c r="EC692" s="68"/>
      <c r="ED692" s="68"/>
      <c r="EE692" s="68"/>
      <c r="EF692" s="68"/>
      <c r="EG692" s="69"/>
      <c r="EH692" s="67"/>
      <c r="EI692" s="67"/>
      <c r="EJ692" s="67"/>
      <c r="EK692" s="67"/>
      <c r="EL692" s="67"/>
      <c r="EM692" s="67"/>
      <c r="EN692" s="70"/>
      <c r="EO692" s="67"/>
      <c r="EP692" s="67"/>
      <c r="EQ692" s="67"/>
      <c r="ER692" s="67"/>
      <c r="ES692" s="67"/>
      <c r="ET692" s="67"/>
      <c r="EU692" s="70"/>
      <c r="FI692" s="67"/>
      <c r="FJ692" s="67"/>
      <c r="FK692" s="67"/>
      <c r="FL692" s="67"/>
      <c r="FM692" s="67"/>
      <c r="FN692" s="67"/>
      <c r="FO692" s="67"/>
      <c r="FP692" s="67"/>
      <c r="FQ692" s="67"/>
      <c r="FR692" s="67"/>
      <c r="FS692" s="67"/>
      <c r="FT692" s="67"/>
      <c r="FU692" s="67"/>
      <c r="FV692" s="8"/>
      <c r="FW692" s="68"/>
      <c r="FX692" s="68"/>
      <c r="FY692" s="68"/>
      <c r="FZ692" s="68"/>
      <c r="GA692" s="68"/>
      <c r="GB692" s="68"/>
      <c r="GC692" s="68"/>
      <c r="GD692" s="68"/>
      <c r="GE692" s="68"/>
      <c r="GF692" s="68"/>
      <c r="GG692" s="68"/>
      <c r="GH692" s="68"/>
      <c r="GI692" s="68"/>
      <c r="GJ692" s="68"/>
      <c r="GK692" s="68"/>
      <c r="GL692" s="68"/>
      <c r="GM692" s="68"/>
      <c r="GN692" s="68"/>
      <c r="GO692" s="68"/>
      <c r="GP692" s="68"/>
      <c r="GQ692" s="68"/>
      <c r="GR692" s="68"/>
      <c r="GS692" s="68"/>
      <c r="GT692" s="68"/>
      <c r="GU692" s="68"/>
      <c r="GV692" s="68"/>
      <c r="GW692" s="68"/>
      <c r="GX692" s="68"/>
      <c r="GY692" s="68"/>
      <c r="GZ692" s="9"/>
      <c r="HA692" s="68"/>
      <c r="HB692" s="68"/>
      <c r="HC692" s="68"/>
      <c r="HD692" s="68"/>
      <c r="HE692" s="68"/>
      <c r="HF692" s="68"/>
      <c r="HG692" s="68"/>
      <c r="HH692" s="68"/>
      <c r="HI692" s="68"/>
      <c r="HJ692" s="68"/>
      <c r="HK692" s="68"/>
      <c r="HL692" s="68"/>
      <c r="HM692" s="68"/>
      <c r="HN692" s="68"/>
      <c r="HO692" s="68"/>
      <c r="HP692" s="68"/>
    </row>
    <row r="693" spans="2:224" ht="15.75" customHeight="1" thickBot="1" x14ac:dyDescent="0.3">
      <c r="B693">
        <v>274</v>
      </c>
      <c r="C693">
        <v>463</v>
      </c>
      <c r="D693" s="43">
        <v>44029</v>
      </c>
      <c r="E693" t="s">
        <v>1011</v>
      </c>
      <c r="F693">
        <v>31998119626</v>
      </c>
      <c r="G693" t="s">
        <v>1012</v>
      </c>
      <c r="H693">
        <v>0</v>
      </c>
      <c r="I693" t="s">
        <v>1013</v>
      </c>
      <c r="J693" t="s">
        <v>20</v>
      </c>
      <c r="K693" t="s">
        <v>164</v>
      </c>
      <c r="L693" t="s">
        <v>1013</v>
      </c>
      <c r="M693" t="s">
        <v>2378</v>
      </c>
      <c r="N693" t="s">
        <v>2379</v>
      </c>
      <c r="O693" t="s">
        <v>2381</v>
      </c>
      <c r="P693" t="s">
        <v>2622</v>
      </c>
      <c r="R693">
        <v>149.9</v>
      </c>
      <c r="S693">
        <v>7</v>
      </c>
      <c r="T693" t="s">
        <v>2426</v>
      </c>
      <c r="U693">
        <v>10</v>
      </c>
      <c r="Y693" s="67">
        <v>1.0329999999999999</v>
      </c>
      <c r="Z693" s="67"/>
      <c r="AA693" s="67"/>
      <c r="AB693" s="67"/>
      <c r="AC693" s="67">
        <v>0.79600000000000004</v>
      </c>
      <c r="AD693" s="67">
        <v>0.5</v>
      </c>
      <c r="AE693" s="67"/>
      <c r="AF693" s="67"/>
      <c r="AG693" s="67">
        <v>1</v>
      </c>
      <c r="AH693">
        <v>0</v>
      </c>
      <c r="AI693" s="67"/>
      <c r="AJ693" s="67"/>
      <c r="AK693" s="67"/>
      <c r="AL693" s="67"/>
      <c r="AM693" s="67"/>
      <c r="AN693" s="67"/>
      <c r="AO693" s="67"/>
      <c r="AP693" s="67"/>
      <c r="AQ693" s="67"/>
      <c r="AR693" s="67"/>
      <c r="AS693" s="67"/>
      <c r="AT693" s="67"/>
      <c r="AU693">
        <v>0</v>
      </c>
      <c r="AV693" s="67"/>
      <c r="AW693" s="67"/>
      <c r="AX693" s="67"/>
      <c r="AY693" s="67"/>
      <c r="AZ693" s="67"/>
      <c r="BA693" s="67"/>
      <c r="BB693" s="67"/>
      <c r="BC693" s="67"/>
      <c r="BD693" s="67"/>
      <c r="BE693" s="67"/>
      <c r="BF693" s="67"/>
      <c r="BG693" s="67"/>
      <c r="BH693" s="67"/>
      <c r="BI693" s="67"/>
      <c r="BJ693" s="67"/>
      <c r="BK693" s="67"/>
      <c r="BL693" s="67"/>
      <c r="BM693" s="68">
        <v>1</v>
      </c>
      <c r="BN693" s="68"/>
      <c r="BO693" s="68"/>
      <c r="BP693" s="68"/>
      <c r="BQ693" s="68">
        <v>1</v>
      </c>
      <c r="BR693" s="68">
        <v>1</v>
      </c>
      <c r="BS693" s="68"/>
      <c r="BT693" s="68"/>
      <c r="BU693" s="68">
        <v>1</v>
      </c>
      <c r="BV693" s="68"/>
      <c r="BW693" s="68"/>
      <c r="BX693" s="68"/>
      <c r="BY693" s="68"/>
      <c r="BZ693" s="68"/>
      <c r="CA693" s="68"/>
      <c r="CB693" s="68"/>
      <c r="CC693" s="68"/>
      <c r="CD693" s="68"/>
      <c r="CE693" s="68"/>
      <c r="CF693" s="68"/>
      <c r="CG693" s="68"/>
      <c r="CH693" s="68"/>
      <c r="CI693" s="68"/>
      <c r="CJ693" s="68"/>
      <c r="CK693" s="68"/>
      <c r="CL693" s="68"/>
      <c r="CM693" s="68"/>
      <c r="CN693" s="68"/>
      <c r="CO693" s="68"/>
      <c r="CP693" s="68"/>
      <c r="CQ693" s="68"/>
      <c r="CR693" s="68"/>
      <c r="CS693" s="68"/>
      <c r="CT693" s="68"/>
      <c r="CU693" s="68"/>
      <c r="CV693" s="68"/>
      <c r="CW693" s="68"/>
      <c r="CX693" s="68"/>
      <c r="CY693" s="68"/>
      <c r="CZ693" s="68"/>
      <c r="DA693" s="68"/>
      <c r="DB693" s="68"/>
      <c r="DC693" s="68"/>
      <c r="DD693" s="68"/>
      <c r="DE693" s="68"/>
      <c r="DF693" s="68"/>
      <c r="DG693" s="68"/>
      <c r="DH693" s="68"/>
      <c r="DI693" s="68"/>
      <c r="DJ693" s="68"/>
      <c r="DK693" s="68"/>
      <c r="DL693" s="68"/>
      <c r="DM693" s="68"/>
      <c r="DN693" s="68"/>
      <c r="DO693" s="68"/>
      <c r="DP693" s="68"/>
      <c r="DQ693" s="68"/>
      <c r="DR693" s="68"/>
      <c r="DS693" s="68"/>
      <c r="DT693" s="69"/>
      <c r="DU693" s="68"/>
      <c r="DV693" s="68"/>
      <c r="DW693" s="69"/>
      <c r="DX693" s="67"/>
      <c r="DY693" s="67"/>
      <c r="DZ693" s="70"/>
      <c r="EA693" s="68"/>
      <c r="EB693" s="68"/>
      <c r="EC693" s="68"/>
      <c r="ED693" s="68"/>
      <c r="EE693" s="68"/>
      <c r="EF693" s="68"/>
      <c r="EG693" s="69"/>
      <c r="EH693" s="67"/>
      <c r="EI693" s="67"/>
      <c r="EJ693" s="67"/>
      <c r="EK693" s="67"/>
      <c r="EL693" s="67"/>
      <c r="EM693" s="67"/>
      <c r="EN693" s="70"/>
      <c r="EO693" s="67"/>
      <c r="EP693" s="67"/>
      <c r="EQ693" s="67"/>
      <c r="ER693" s="67"/>
      <c r="ES693" s="67"/>
      <c r="ET693" s="67"/>
      <c r="EU693" s="70"/>
      <c r="EV693">
        <v>7.4</v>
      </c>
      <c r="EW693" t="s">
        <v>2596</v>
      </c>
      <c r="EZ693">
        <v>0.5</v>
      </c>
      <c r="FA693">
        <v>1</v>
      </c>
      <c r="FG693">
        <v>0.6</v>
      </c>
      <c r="FH693">
        <v>1</v>
      </c>
      <c r="FI693" s="67"/>
      <c r="FJ693" s="67"/>
      <c r="FK693" s="67"/>
      <c r="FL693" s="67"/>
      <c r="FM693" s="67"/>
      <c r="FN693" s="67"/>
      <c r="FO693" s="67"/>
      <c r="FP693" s="67"/>
      <c r="FQ693" s="67"/>
      <c r="FR693" s="67"/>
      <c r="FS693" s="67"/>
      <c r="FT693" s="67"/>
      <c r="FU693" s="67"/>
      <c r="FV693" s="8"/>
      <c r="FW693" s="68"/>
      <c r="FX693" s="68"/>
      <c r="FY693" s="68"/>
      <c r="FZ693" s="68"/>
      <c r="GA693" s="68"/>
      <c r="GB693" s="68"/>
      <c r="GC693" s="68"/>
      <c r="GD693" s="68"/>
      <c r="GE693" s="68"/>
      <c r="GF693" s="68"/>
      <c r="GG693" s="68"/>
      <c r="GH693" s="68"/>
      <c r="GI693" s="68"/>
      <c r="GJ693" s="68"/>
      <c r="GK693" s="68"/>
      <c r="GL693" s="68"/>
      <c r="GM693" s="68"/>
      <c r="GN693" s="68"/>
      <c r="GO693" s="68"/>
      <c r="GP693" s="68"/>
      <c r="GQ693" s="68"/>
      <c r="GR693" s="68"/>
      <c r="GS693" s="68"/>
      <c r="GT693" s="68"/>
      <c r="GU693" s="68"/>
      <c r="GV693" s="68"/>
      <c r="GW693" s="68"/>
      <c r="GX693" s="68"/>
      <c r="GY693" s="68"/>
      <c r="GZ693" s="9"/>
      <c r="HA693" s="68"/>
      <c r="HB693" s="68"/>
      <c r="HC693" s="68"/>
      <c r="HD693" s="68"/>
      <c r="HE693" s="68"/>
      <c r="HF693" s="68"/>
      <c r="HG693" s="68"/>
      <c r="HH693" s="68"/>
      <c r="HI693" s="68"/>
      <c r="HJ693" s="68"/>
      <c r="HK693" s="68"/>
      <c r="HL693" s="68"/>
      <c r="HM693" s="68"/>
      <c r="HN693" s="68"/>
      <c r="HO693" s="68"/>
      <c r="HP693" s="68"/>
    </row>
    <row r="694" spans="2:224" ht="15.75" customHeight="1" thickBot="1" x14ac:dyDescent="0.3">
      <c r="B694">
        <v>273</v>
      </c>
      <c r="C694">
        <v>514</v>
      </c>
      <c r="D694" s="43">
        <v>44029</v>
      </c>
      <c r="E694" t="s">
        <v>900</v>
      </c>
      <c r="F694">
        <v>31999308804</v>
      </c>
      <c r="G694">
        <v>0</v>
      </c>
      <c r="H694">
        <v>0</v>
      </c>
      <c r="I694" t="s">
        <v>901</v>
      </c>
      <c r="J694" t="s">
        <v>20</v>
      </c>
      <c r="K694" t="s">
        <v>449</v>
      </c>
      <c r="L694" t="s">
        <v>901</v>
      </c>
      <c r="M694" t="s">
        <v>2378</v>
      </c>
      <c r="N694" t="s">
        <v>617</v>
      </c>
      <c r="O694" t="s">
        <v>2381</v>
      </c>
      <c r="P694" t="s">
        <v>2454</v>
      </c>
      <c r="R694">
        <v>60.9</v>
      </c>
      <c r="S694">
        <v>7</v>
      </c>
      <c r="T694" t="s">
        <v>2395</v>
      </c>
      <c r="Y694" s="67"/>
      <c r="Z694" s="67"/>
      <c r="AA694" s="67"/>
      <c r="AB694" s="67"/>
      <c r="AC694" s="67"/>
      <c r="AD694" s="67"/>
      <c r="AE694" s="67"/>
      <c r="AF694" s="67"/>
      <c r="AG694" s="67"/>
      <c r="AH694">
        <v>0</v>
      </c>
      <c r="AI694" s="67"/>
      <c r="AJ694" s="67"/>
      <c r="AK694" s="67"/>
      <c r="AL694" s="67"/>
      <c r="AM694" s="67"/>
      <c r="AN694" s="67"/>
      <c r="AO694" s="67"/>
      <c r="AP694" s="67"/>
      <c r="AQ694" s="67"/>
      <c r="AR694" s="67"/>
      <c r="AS694" s="67"/>
      <c r="AT694" s="67"/>
      <c r="AU694">
        <v>1</v>
      </c>
      <c r="AV694" s="67"/>
      <c r="AW694" s="67"/>
      <c r="AX694" s="67"/>
      <c r="AY694" s="67"/>
      <c r="AZ694" s="67"/>
      <c r="BA694" s="67"/>
      <c r="BB694" s="67"/>
      <c r="BC694" s="67"/>
      <c r="BD694" s="67"/>
      <c r="BE694" s="67"/>
      <c r="BF694" s="67"/>
      <c r="BG694" s="67"/>
      <c r="BH694" s="67"/>
      <c r="BI694" s="67"/>
      <c r="BJ694" s="67"/>
      <c r="BK694" s="67"/>
      <c r="BL694" s="67"/>
      <c r="BM694" s="68"/>
      <c r="BN694" s="68"/>
      <c r="BO694" s="68"/>
      <c r="BP694" s="68"/>
      <c r="BQ694" s="68"/>
      <c r="BR694" s="68"/>
      <c r="BS694" s="68"/>
      <c r="BT694" s="68"/>
      <c r="BU694" s="68"/>
      <c r="BV694" s="68"/>
      <c r="BW694" s="68"/>
      <c r="BX694" s="68"/>
      <c r="BY694" s="68"/>
      <c r="BZ694" s="68"/>
      <c r="CA694" s="68"/>
      <c r="CB694" s="68"/>
      <c r="CC694" s="68"/>
      <c r="CD694" s="68"/>
      <c r="CE694" s="68"/>
      <c r="CF694" s="68"/>
      <c r="CG694" s="68"/>
      <c r="CH694" s="68"/>
      <c r="CI694" s="68">
        <v>1</v>
      </c>
      <c r="CJ694" s="68"/>
      <c r="CK694" s="68"/>
      <c r="CL694" s="68"/>
      <c r="CM694" s="68"/>
      <c r="CN694" s="68"/>
      <c r="CO694" s="68"/>
      <c r="CP694" s="68"/>
      <c r="CQ694" s="68"/>
      <c r="CR694" s="68"/>
      <c r="CS694" s="68"/>
      <c r="CT694" s="68"/>
      <c r="CU694" s="68"/>
      <c r="CV694" s="68"/>
      <c r="CW694" s="68"/>
      <c r="CX694" s="68"/>
      <c r="CY694" s="68"/>
      <c r="CZ694" s="68"/>
      <c r="DA694" s="68"/>
      <c r="DB694" s="68"/>
      <c r="DC694" s="68"/>
      <c r="DD694" s="68"/>
      <c r="DE694" s="68"/>
      <c r="DF694" s="68"/>
      <c r="DG694" s="68"/>
      <c r="DH694" s="68"/>
      <c r="DI694" s="68"/>
      <c r="DJ694" s="68"/>
      <c r="DK694" s="68"/>
      <c r="DL694" s="68"/>
      <c r="DM694" s="68"/>
      <c r="DN694" s="68"/>
      <c r="DO694" s="68"/>
      <c r="DP694" s="68"/>
      <c r="DQ694" s="68"/>
      <c r="DR694" s="68"/>
      <c r="DS694" s="68"/>
      <c r="DT694" s="69"/>
      <c r="DU694" s="68"/>
      <c r="DV694" s="68"/>
      <c r="DW694" s="69"/>
      <c r="DX694" s="67"/>
      <c r="DY694" s="67"/>
      <c r="DZ694" s="70"/>
      <c r="EA694" s="68"/>
      <c r="EB694" s="68"/>
      <c r="EC694" s="68"/>
      <c r="ED694" s="68"/>
      <c r="EE694" s="68"/>
      <c r="EF694" s="68"/>
      <c r="EG694" s="69"/>
      <c r="EH694" s="67"/>
      <c r="EI694" s="67"/>
      <c r="EJ694" s="67"/>
      <c r="EK694" s="67"/>
      <c r="EL694" s="67"/>
      <c r="EM694" s="67"/>
      <c r="EN694" s="70"/>
      <c r="EO694" s="67"/>
      <c r="EP694" s="67"/>
      <c r="EQ694" s="67"/>
      <c r="ER694" s="67"/>
      <c r="ES694" s="67"/>
      <c r="ET694" s="67"/>
      <c r="EU694" s="70"/>
      <c r="FI694" s="67"/>
      <c r="FJ694" s="67"/>
      <c r="FK694" s="67"/>
      <c r="FL694" s="67"/>
      <c r="FM694" s="67"/>
      <c r="FN694" s="67"/>
      <c r="FO694" s="67"/>
      <c r="FP694" s="67"/>
      <c r="FQ694" s="67"/>
      <c r="FR694" s="67"/>
      <c r="FS694" s="67"/>
      <c r="FT694" s="67"/>
      <c r="FU694" s="67"/>
      <c r="FV694" s="8"/>
      <c r="FW694" s="68"/>
      <c r="FX694" s="68"/>
      <c r="FY694" s="68"/>
      <c r="FZ694" s="68"/>
      <c r="GA694" s="68"/>
      <c r="GB694" s="68"/>
      <c r="GC694" s="68"/>
      <c r="GD694" s="68"/>
      <c r="GE694" s="68"/>
      <c r="GF694" s="68"/>
      <c r="GG694" s="68"/>
      <c r="GH694" s="68"/>
      <c r="GI694" s="68"/>
      <c r="GJ694" s="68"/>
      <c r="GK694" s="68"/>
      <c r="GL694" s="68"/>
      <c r="GM694" s="68"/>
      <c r="GN694" s="68"/>
      <c r="GO694" s="68"/>
      <c r="GP694" s="68"/>
      <c r="GQ694" s="68"/>
      <c r="GR694" s="68"/>
      <c r="GS694" s="68"/>
      <c r="GT694" s="68"/>
      <c r="GU694" s="68"/>
      <c r="GV694" s="68"/>
      <c r="GW694" s="68"/>
      <c r="GX694" s="68"/>
      <c r="GY694" s="68"/>
      <c r="GZ694" s="9"/>
      <c r="HA694" s="68"/>
      <c r="HB694" s="68"/>
      <c r="HC694" s="68"/>
      <c r="HD694" s="68"/>
      <c r="HE694" s="68"/>
      <c r="HF694" s="68"/>
      <c r="HG694" s="68"/>
      <c r="HH694" s="68"/>
      <c r="HI694" s="68"/>
      <c r="HJ694" s="68"/>
      <c r="HK694" s="68"/>
      <c r="HL694" s="68"/>
      <c r="HM694" s="68"/>
      <c r="HN694" s="68"/>
      <c r="HO694" s="68"/>
      <c r="HP694" s="68"/>
    </row>
    <row r="695" spans="2:224" ht="15.75" customHeight="1" thickBot="1" x14ac:dyDescent="0.3">
      <c r="B695">
        <v>272</v>
      </c>
      <c r="C695">
        <v>180</v>
      </c>
      <c r="D695" s="43">
        <v>44029</v>
      </c>
      <c r="E695" t="s">
        <v>1864</v>
      </c>
      <c r="F695" t="s">
        <v>1865</v>
      </c>
      <c r="G695" t="s">
        <v>1866</v>
      </c>
      <c r="H695">
        <v>0</v>
      </c>
      <c r="I695" t="s">
        <v>1867</v>
      </c>
      <c r="J695" t="s">
        <v>20</v>
      </c>
      <c r="K695" t="s">
        <v>428</v>
      </c>
      <c r="L695" t="s">
        <v>1867</v>
      </c>
      <c r="M695" t="s">
        <v>2378</v>
      </c>
      <c r="N695" t="s">
        <v>617</v>
      </c>
      <c r="O695" t="s">
        <v>2381</v>
      </c>
      <c r="P695" t="s">
        <v>2431</v>
      </c>
      <c r="R695">
        <v>430.47</v>
      </c>
      <c r="S695">
        <v>7</v>
      </c>
      <c r="T695" t="s">
        <v>2666</v>
      </c>
      <c r="U695">
        <v>10</v>
      </c>
      <c r="Y695" s="67"/>
      <c r="Z695" s="67"/>
      <c r="AA695" s="67"/>
      <c r="AB695" s="67"/>
      <c r="AC695" s="67"/>
      <c r="AD695" s="67"/>
      <c r="AE695" s="67"/>
      <c r="AF695" s="67">
        <v>1</v>
      </c>
      <c r="AG695" s="67"/>
      <c r="AH695">
        <v>1</v>
      </c>
      <c r="AI695" s="67"/>
      <c r="AJ695" s="67"/>
      <c r="AK695" s="67"/>
      <c r="AL695" s="67"/>
      <c r="AM695" s="67"/>
      <c r="AN695" s="67"/>
      <c r="AO695" s="67"/>
      <c r="AP695" s="67"/>
      <c r="AQ695" s="67"/>
      <c r="AR695" s="67"/>
      <c r="AS695" s="67"/>
      <c r="AT695" s="67"/>
      <c r="AU695">
        <v>0</v>
      </c>
      <c r="AV695" s="67"/>
      <c r="AW695" s="67"/>
      <c r="AX695" s="67">
        <v>1.046</v>
      </c>
      <c r="AY695" s="67"/>
      <c r="AZ695" s="67"/>
      <c r="BA695" s="67"/>
      <c r="BB695" s="67"/>
      <c r="BC695" s="67"/>
      <c r="BD695" s="67"/>
      <c r="BE695" s="67"/>
      <c r="BF695" s="67"/>
      <c r="BG695" s="67"/>
      <c r="BH695" s="67">
        <v>2.2879999999999998</v>
      </c>
      <c r="BI695" s="67"/>
      <c r="BJ695" s="67"/>
      <c r="BK695" s="67"/>
      <c r="BL695" s="67"/>
      <c r="BM695" s="68"/>
      <c r="BN695" s="68"/>
      <c r="BO695" s="68"/>
      <c r="BP695" s="68"/>
      <c r="BQ695" s="68"/>
      <c r="BR695" s="68"/>
      <c r="BS695" s="68"/>
      <c r="BT695" s="68">
        <v>1</v>
      </c>
      <c r="BU695" s="68"/>
      <c r="BV695" s="68">
        <v>1</v>
      </c>
      <c r="BW695" s="68"/>
      <c r="BX695" s="68"/>
      <c r="BY695" s="68"/>
      <c r="BZ695" s="68"/>
      <c r="CA695" s="68"/>
      <c r="CB695" s="68"/>
      <c r="CC695" s="68"/>
      <c r="CD695" s="68"/>
      <c r="CE695" s="68"/>
      <c r="CF695" s="68"/>
      <c r="CG695" s="68"/>
      <c r="CH695" s="68"/>
      <c r="CI695" s="68"/>
      <c r="CJ695" s="68"/>
      <c r="CK695" s="68"/>
      <c r="CL695" s="68">
        <v>1</v>
      </c>
      <c r="CM695" s="68"/>
      <c r="CN695" s="68"/>
      <c r="CO695" s="68"/>
      <c r="CP695" s="68"/>
      <c r="CQ695" s="68"/>
      <c r="CR695" s="68"/>
      <c r="CS695" s="68"/>
      <c r="CT695" s="68"/>
      <c r="CU695" s="68"/>
      <c r="CV695" s="68">
        <v>2</v>
      </c>
      <c r="CW695" s="68"/>
      <c r="CX695" s="68"/>
      <c r="CY695" s="68"/>
      <c r="CZ695" s="68"/>
      <c r="DA695" s="68"/>
      <c r="DB695" s="68"/>
      <c r="DC695" s="68"/>
      <c r="DD695" s="68"/>
      <c r="DE695" s="68"/>
      <c r="DF695" s="68"/>
      <c r="DG695" s="68"/>
      <c r="DH695" s="68"/>
      <c r="DI695" s="68"/>
      <c r="DJ695" s="68"/>
      <c r="DK695" s="68"/>
      <c r="DL695" s="68"/>
      <c r="DM695" s="68"/>
      <c r="DN695" s="68"/>
      <c r="DO695" s="68"/>
      <c r="DP695" s="68"/>
      <c r="DQ695" s="68"/>
      <c r="DR695" s="68"/>
      <c r="DS695" s="68"/>
      <c r="DT695" s="69"/>
      <c r="DU695" s="68"/>
      <c r="DV695" s="68"/>
      <c r="DW695" s="69"/>
      <c r="DX695" s="67"/>
      <c r="DY695" s="67"/>
      <c r="DZ695" s="70"/>
      <c r="EA695" s="68"/>
      <c r="EB695" s="68"/>
      <c r="EC695" s="68"/>
      <c r="ED695" s="68"/>
      <c r="EE695" s="68"/>
      <c r="EF695" s="68"/>
      <c r="EG695" s="69"/>
      <c r="EH695" s="67"/>
      <c r="EI695" s="67"/>
      <c r="EJ695" s="67"/>
      <c r="EK695" s="67"/>
      <c r="EL695" s="67"/>
      <c r="EM695" s="67"/>
      <c r="EN695" s="70"/>
      <c r="EO695" s="67"/>
      <c r="EP695" s="67"/>
      <c r="EQ695" s="67"/>
      <c r="ER695" s="67"/>
      <c r="ES695" s="67"/>
      <c r="ET695" s="67"/>
      <c r="EU695" s="70"/>
      <c r="EV695">
        <v>12</v>
      </c>
      <c r="EW695" t="s">
        <v>2627</v>
      </c>
      <c r="EZ695">
        <v>0.5</v>
      </c>
      <c r="FA695">
        <v>1</v>
      </c>
      <c r="FI695" s="67"/>
      <c r="FJ695" s="67"/>
      <c r="FK695" s="67"/>
      <c r="FL695" s="67"/>
      <c r="FM695" s="67"/>
      <c r="FN695" s="67"/>
      <c r="FO695" s="67"/>
      <c r="FP695" s="67"/>
      <c r="FQ695" s="67"/>
      <c r="FR695" s="67"/>
      <c r="FS695" s="67"/>
      <c r="FT695" s="67"/>
      <c r="FU695" s="67"/>
      <c r="FV695" s="8"/>
      <c r="FW695" s="68"/>
      <c r="FX695" s="68"/>
      <c r="FY695" s="68"/>
      <c r="FZ695" s="68"/>
      <c r="GA695" s="68"/>
      <c r="GB695" s="68"/>
      <c r="GC695" s="68"/>
      <c r="GD695" s="68"/>
      <c r="GE695" s="68"/>
      <c r="GF695" s="68"/>
      <c r="GG695" s="68"/>
      <c r="GH695" s="68"/>
      <c r="GI695" s="68"/>
      <c r="GJ695" s="68"/>
      <c r="GK695" s="68"/>
      <c r="GL695" s="68"/>
      <c r="GM695" s="68"/>
      <c r="GN695" s="68"/>
      <c r="GO695" s="68"/>
      <c r="GP695" s="68"/>
      <c r="GQ695" s="68"/>
      <c r="GR695" s="68"/>
      <c r="GS695" s="68"/>
      <c r="GT695" s="68"/>
      <c r="GU695" s="68"/>
      <c r="GV695" s="68"/>
      <c r="GW695" s="68"/>
      <c r="GX695" s="68"/>
      <c r="GY695" s="68"/>
      <c r="GZ695" s="9"/>
      <c r="HA695" s="68"/>
      <c r="HB695" s="68"/>
      <c r="HC695" s="68"/>
      <c r="HD695" s="68"/>
      <c r="HE695" s="68"/>
      <c r="HF695" s="68"/>
      <c r="HG695" s="68"/>
      <c r="HH695" s="68"/>
      <c r="HI695" s="68"/>
      <c r="HJ695" s="68"/>
      <c r="HK695" s="68"/>
      <c r="HL695" s="68"/>
      <c r="HM695" s="68"/>
      <c r="HN695" s="68"/>
      <c r="HO695" s="68"/>
      <c r="HP695" s="68"/>
    </row>
    <row r="696" spans="2:224" ht="15.75" customHeight="1" thickBot="1" x14ac:dyDescent="0.3">
      <c r="B696">
        <v>267</v>
      </c>
      <c r="C696">
        <v>70</v>
      </c>
      <c r="D696" s="43">
        <v>44029</v>
      </c>
      <c r="E696" t="s">
        <v>2193</v>
      </c>
      <c r="F696">
        <v>31991138888</v>
      </c>
      <c r="G696" t="s">
        <v>2194</v>
      </c>
      <c r="H696">
        <v>0</v>
      </c>
      <c r="I696" t="s">
        <v>2195</v>
      </c>
      <c r="J696" t="s">
        <v>20</v>
      </c>
      <c r="K696" t="s">
        <v>164</v>
      </c>
      <c r="L696" t="s">
        <v>2195</v>
      </c>
      <c r="M696" t="s">
        <v>2378</v>
      </c>
      <c r="N696" t="s">
        <v>617</v>
      </c>
      <c r="O696" t="s">
        <v>2382</v>
      </c>
      <c r="P696" t="s">
        <v>2382</v>
      </c>
      <c r="R696">
        <v>149.9</v>
      </c>
      <c r="S696">
        <v>7</v>
      </c>
      <c r="T696" t="s">
        <v>2444</v>
      </c>
      <c r="U696">
        <v>10</v>
      </c>
      <c r="Y696" s="67"/>
      <c r="Z696" s="67"/>
      <c r="AA696" s="67"/>
      <c r="AB696" s="67"/>
      <c r="AC696" s="67"/>
      <c r="AD696" s="67"/>
      <c r="AE696" s="67"/>
      <c r="AF696" s="67"/>
      <c r="AG696" s="67"/>
      <c r="AH696">
        <v>0</v>
      </c>
      <c r="AI696" s="67"/>
      <c r="AJ696" s="67"/>
      <c r="AK696" s="67"/>
      <c r="AL696" s="67"/>
      <c r="AM696" s="67"/>
      <c r="AN696" s="67"/>
      <c r="AO696" s="67"/>
      <c r="AP696" s="67"/>
      <c r="AQ696" s="67"/>
      <c r="AR696" s="67"/>
      <c r="AS696" s="67"/>
      <c r="AT696" s="67"/>
      <c r="AU696">
        <v>0</v>
      </c>
      <c r="AV696" s="67"/>
      <c r="AW696" s="67"/>
      <c r="AX696" s="67"/>
      <c r="AY696" s="67"/>
      <c r="AZ696" s="67"/>
      <c r="BA696" s="67"/>
      <c r="BB696" s="67"/>
      <c r="BC696" s="67"/>
      <c r="BD696" s="67"/>
      <c r="BE696" s="67"/>
      <c r="BF696" s="67"/>
      <c r="BG696" s="67"/>
      <c r="BH696" s="67">
        <v>1.2</v>
      </c>
      <c r="BI696" s="67"/>
      <c r="BJ696" s="67"/>
      <c r="BK696" s="67"/>
      <c r="BL696" s="67"/>
      <c r="BM696" s="68"/>
      <c r="BN696" s="68"/>
      <c r="BO696" s="68"/>
      <c r="BP696" s="68"/>
      <c r="BQ696" s="68"/>
      <c r="BR696" s="68"/>
      <c r="BS696" s="68"/>
      <c r="BT696" s="68"/>
      <c r="BU696" s="68"/>
      <c r="BV696" s="68"/>
      <c r="BW696" s="68"/>
      <c r="BX696" s="68"/>
      <c r="BY696" s="68"/>
      <c r="BZ696" s="68"/>
      <c r="CA696" s="68"/>
      <c r="CB696" s="68"/>
      <c r="CC696" s="68"/>
      <c r="CD696" s="68"/>
      <c r="CE696" s="68"/>
      <c r="CF696" s="68"/>
      <c r="CG696" s="68"/>
      <c r="CH696" s="68"/>
      <c r="CI696" s="68"/>
      <c r="CJ696" s="68"/>
      <c r="CK696" s="68"/>
      <c r="CL696" s="68"/>
      <c r="CM696" s="68"/>
      <c r="CN696" s="68"/>
      <c r="CO696" s="68"/>
      <c r="CP696" s="68"/>
      <c r="CQ696" s="68"/>
      <c r="CR696" s="68"/>
      <c r="CS696" s="68"/>
      <c r="CT696" s="68"/>
      <c r="CU696" s="68"/>
      <c r="CV696" s="68">
        <v>1</v>
      </c>
      <c r="CW696" s="68"/>
      <c r="CX696" s="68"/>
      <c r="CY696" s="68"/>
      <c r="CZ696" s="68"/>
      <c r="DA696" s="68"/>
      <c r="DB696" s="68"/>
      <c r="DC696" s="68"/>
      <c r="DD696" s="68"/>
      <c r="DE696" s="68"/>
      <c r="DF696" s="68"/>
      <c r="DG696" s="68"/>
      <c r="DH696" s="68"/>
      <c r="DI696" s="68"/>
      <c r="DJ696" s="68"/>
      <c r="DK696" s="68"/>
      <c r="DL696" s="68"/>
      <c r="DM696" s="68"/>
      <c r="DN696" s="68"/>
      <c r="DO696" s="68"/>
      <c r="DP696" s="68"/>
      <c r="DQ696" s="68"/>
      <c r="DR696" s="68"/>
      <c r="DS696" s="68"/>
      <c r="DT696" s="69"/>
      <c r="DU696" s="68"/>
      <c r="DV696" s="68"/>
      <c r="DW696" s="69"/>
      <c r="DX696" s="67"/>
      <c r="DY696" s="67"/>
      <c r="DZ696" s="70"/>
      <c r="EA696" s="68"/>
      <c r="EB696" s="68"/>
      <c r="EC696" s="68"/>
      <c r="ED696" s="68"/>
      <c r="EE696" s="68"/>
      <c r="EF696" s="68"/>
      <c r="EG696" s="69"/>
      <c r="EH696" s="67"/>
      <c r="EI696" s="67"/>
      <c r="EJ696" s="67"/>
      <c r="EK696" s="67"/>
      <c r="EL696" s="67"/>
      <c r="EM696" s="67"/>
      <c r="EN696" s="70"/>
      <c r="EO696" s="67"/>
      <c r="EP696" s="67"/>
      <c r="EQ696" s="67"/>
      <c r="ER696" s="67"/>
      <c r="ES696" s="67"/>
      <c r="ET696" s="67"/>
      <c r="EU696" s="70"/>
      <c r="FI696" s="67"/>
      <c r="FJ696" s="67"/>
      <c r="FK696" s="67"/>
      <c r="FL696" s="67"/>
      <c r="FM696" s="67"/>
      <c r="FN696" s="67"/>
      <c r="FO696" s="67"/>
      <c r="FP696" s="67"/>
      <c r="FQ696" s="67"/>
      <c r="FR696" s="67"/>
      <c r="FS696" s="67"/>
      <c r="FT696" s="67"/>
      <c r="FU696" s="67"/>
      <c r="FV696" s="8"/>
      <c r="FW696" s="68"/>
      <c r="FX696" s="68"/>
      <c r="FY696" s="68"/>
      <c r="FZ696" s="68"/>
      <c r="GA696" s="68"/>
      <c r="GB696" s="68"/>
      <c r="GC696" s="68"/>
      <c r="GD696" s="68"/>
      <c r="GE696" s="68"/>
      <c r="GF696" s="68"/>
      <c r="GG696" s="68"/>
      <c r="GH696" s="68"/>
      <c r="GI696" s="68"/>
      <c r="GJ696" s="68"/>
      <c r="GK696" s="68"/>
      <c r="GL696" s="68"/>
      <c r="GM696" s="68"/>
      <c r="GN696" s="68"/>
      <c r="GO696" s="68"/>
      <c r="GP696" s="68"/>
      <c r="GQ696" s="68"/>
      <c r="GR696" s="68"/>
      <c r="GS696" s="68"/>
      <c r="GT696" s="68"/>
      <c r="GU696" s="68"/>
      <c r="GV696" s="68"/>
      <c r="GW696" s="68"/>
      <c r="GX696" s="68"/>
      <c r="GY696" s="68"/>
      <c r="GZ696" s="9"/>
      <c r="HA696" s="68"/>
      <c r="HB696" s="68"/>
      <c r="HC696" s="68"/>
      <c r="HD696" s="68"/>
      <c r="HE696" s="68"/>
      <c r="HF696" s="68"/>
      <c r="HG696" s="68"/>
      <c r="HH696" s="68"/>
      <c r="HI696" s="68"/>
      <c r="HJ696" s="68"/>
      <c r="HK696" s="68"/>
      <c r="HL696" s="68"/>
      <c r="HM696" s="68"/>
      <c r="HN696" s="68"/>
      <c r="HO696" s="68"/>
      <c r="HP696" s="68"/>
    </row>
    <row r="697" spans="2:224" ht="15.75" customHeight="1" thickBot="1" x14ac:dyDescent="0.3">
      <c r="B697">
        <v>262</v>
      </c>
      <c r="C697">
        <v>459</v>
      </c>
      <c r="D697" s="43">
        <v>44029</v>
      </c>
      <c r="E697" t="s">
        <v>1020</v>
      </c>
      <c r="F697">
        <v>31983147167</v>
      </c>
      <c r="G697">
        <v>0</v>
      </c>
      <c r="H697">
        <v>0</v>
      </c>
      <c r="I697" t="s">
        <v>1022</v>
      </c>
      <c r="J697" t="s">
        <v>20</v>
      </c>
      <c r="K697" t="s">
        <v>298</v>
      </c>
      <c r="L697" t="s">
        <v>1022</v>
      </c>
      <c r="M697" t="s">
        <v>2378</v>
      </c>
      <c r="N697" t="s">
        <v>2379</v>
      </c>
      <c r="O697" t="s">
        <v>2381</v>
      </c>
      <c r="P697" t="s">
        <v>2622</v>
      </c>
      <c r="R697">
        <v>149.9</v>
      </c>
      <c r="S697">
        <v>7</v>
      </c>
      <c r="T697" t="s">
        <v>2395</v>
      </c>
      <c r="V697" t="s">
        <v>2644</v>
      </c>
      <c r="Y697" s="67">
        <v>1.1519999999999999</v>
      </c>
      <c r="Z697" s="67"/>
      <c r="AA697" s="67"/>
      <c r="AB697" s="67"/>
      <c r="AC697" s="67">
        <v>0.67</v>
      </c>
      <c r="AD697" s="67">
        <v>0.5</v>
      </c>
      <c r="AE697" s="67"/>
      <c r="AF697" s="67"/>
      <c r="AG697" s="67">
        <v>1</v>
      </c>
      <c r="AH697">
        <v>0</v>
      </c>
      <c r="AI697" s="67"/>
      <c r="AJ697" s="67"/>
      <c r="AK697" s="67"/>
      <c r="AL697" s="67"/>
      <c r="AM697" s="67"/>
      <c r="AN697" s="67"/>
      <c r="AO697" s="67"/>
      <c r="AP697" s="67"/>
      <c r="AQ697" s="67"/>
      <c r="AR697" s="67"/>
      <c r="AS697" s="67"/>
      <c r="AT697" s="67"/>
      <c r="AU697">
        <v>0</v>
      </c>
      <c r="AV697" s="67"/>
      <c r="AW697" s="67"/>
      <c r="AX697" s="67"/>
      <c r="AY697" s="67"/>
      <c r="AZ697" s="67"/>
      <c r="BA697" s="67"/>
      <c r="BB697" s="67"/>
      <c r="BC697" s="67"/>
      <c r="BD697" s="67"/>
      <c r="BE697" s="67"/>
      <c r="BF697" s="67"/>
      <c r="BG697" s="67"/>
      <c r="BH697" s="67"/>
      <c r="BI697" s="67"/>
      <c r="BJ697" s="67"/>
      <c r="BK697" s="67"/>
      <c r="BL697" s="67"/>
      <c r="BM697" s="68">
        <v>1</v>
      </c>
      <c r="BN697" s="68"/>
      <c r="BO697" s="68"/>
      <c r="BP697" s="68"/>
      <c r="BQ697" s="68">
        <v>1</v>
      </c>
      <c r="BR697" s="68">
        <v>1</v>
      </c>
      <c r="BS697" s="68"/>
      <c r="BT697" s="68"/>
      <c r="BU697" s="68">
        <v>1</v>
      </c>
      <c r="BV697" s="68"/>
      <c r="BW697" s="68"/>
      <c r="BX697" s="68"/>
      <c r="BY697" s="68"/>
      <c r="BZ697" s="68"/>
      <c r="CA697" s="68"/>
      <c r="CB697" s="68"/>
      <c r="CC697" s="68"/>
      <c r="CD697" s="68"/>
      <c r="CE697" s="68"/>
      <c r="CF697" s="68"/>
      <c r="CG697" s="68"/>
      <c r="CH697" s="68"/>
      <c r="CI697" s="68"/>
      <c r="CJ697" s="68"/>
      <c r="CK697" s="68"/>
      <c r="CL697" s="68"/>
      <c r="CM697" s="68"/>
      <c r="CN697" s="68"/>
      <c r="CO697" s="68"/>
      <c r="CP697" s="68"/>
      <c r="CQ697" s="68"/>
      <c r="CR697" s="68"/>
      <c r="CS697" s="68"/>
      <c r="CT697" s="68"/>
      <c r="CU697" s="68"/>
      <c r="CV697" s="68"/>
      <c r="CW697" s="68"/>
      <c r="CX697" s="68"/>
      <c r="CY697" s="68"/>
      <c r="CZ697" s="68"/>
      <c r="DA697" s="68"/>
      <c r="DB697" s="68"/>
      <c r="DC697" s="68"/>
      <c r="DD697" s="68"/>
      <c r="DE697" s="68">
        <v>1</v>
      </c>
      <c r="DF697" s="68"/>
      <c r="DG697" s="68"/>
      <c r="DH697" s="68"/>
      <c r="DI697" s="68"/>
      <c r="DJ697" s="68"/>
      <c r="DK697" s="68"/>
      <c r="DL697" s="68"/>
      <c r="DM697" s="68"/>
      <c r="DN697" s="68"/>
      <c r="DO697" s="68"/>
      <c r="DP697" s="68"/>
      <c r="DQ697" s="68"/>
      <c r="DR697" s="68"/>
      <c r="DS697" s="68"/>
      <c r="DT697" s="69"/>
      <c r="DU697" s="68"/>
      <c r="DV697" s="68"/>
      <c r="DW697" s="69"/>
      <c r="DX697" s="67"/>
      <c r="DY697" s="67"/>
      <c r="DZ697" s="70"/>
      <c r="EA697" s="68"/>
      <c r="EB697" s="68"/>
      <c r="EC697" s="68"/>
      <c r="ED697" s="68"/>
      <c r="EE697" s="68"/>
      <c r="EF697" s="68"/>
      <c r="EG697" s="69"/>
      <c r="EH697" s="67"/>
      <c r="EI697" s="67"/>
      <c r="EJ697" s="67"/>
      <c r="EK697" s="67"/>
      <c r="EL697" s="67"/>
      <c r="EM697" s="67"/>
      <c r="EN697" s="70"/>
      <c r="EO697" s="67"/>
      <c r="EP697" s="67"/>
      <c r="EQ697" s="67"/>
      <c r="ER697" s="67"/>
      <c r="ES697" s="67"/>
      <c r="ET697" s="67"/>
      <c r="EU697" s="70"/>
      <c r="EV697">
        <v>5</v>
      </c>
      <c r="EW697" t="s">
        <v>2670</v>
      </c>
      <c r="FG697">
        <v>0.874</v>
      </c>
      <c r="FH697">
        <v>1</v>
      </c>
      <c r="FI697" s="67"/>
      <c r="FJ697" s="67"/>
      <c r="FK697" s="67"/>
      <c r="FL697" s="67"/>
      <c r="FM697" s="67"/>
      <c r="FN697" s="67"/>
      <c r="FO697" s="67"/>
      <c r="FP697" s="67"/>
      <c r="FQ697" s="67"/>
      <c r="FR697" s="67"/>
      <c r="FS697" s="67"/>
      <c r="FT697" s="67"/>
      <c r="FU697" s="67"/>
      <c r="FV697" s="8"/>
      <c r="FW697" s="68"/>
      <c r="FX697" s="68"/>
      <c r="FY697" s="68"/>
      <c r="FZ697" s="68"/>
      <c r="GA697" s="68"/>
      <c r="GB697" s="68"/>
      <c r="GC697" s="68"/>
      <c r="GD697" s="68"/>
      <c r="GE697" s="68"/>
      <c r="GF697" s="68"/>
      <c r="GG697" s="68"/>
      <c r="GH697" s="68"/>
      <c r="GI697" s="68"/>
      <c r="GJ697" s="68"/>
      <c r="GK697" s="68"/>
      <c r="GL697" s="68"/>
      <c r="GM697" s="68"/>
      <c r="GN697" s="68"/>
      <c r="GO697" s="68"/>
      <c r="GP697" s="68"/>
      <c r="GQ697" s="68"/>
      <c r="GR697" s="68"/>
      <c r="GS697" s="68"/>
      <c r="GT697" s="68"/>
      <c r="GU697" s="68"/>
      <c r="GV697" s="68"/>
      <c r="GW697" s="68"/>
      <c r="GX697" s="68"/>
      <c r="GY697" s="68"/>
      <c r="GZ697" s="9"/>
      <c r="HA697" s="68"/>
      <c r="HB697" s="68"/>
      <c r="HC697" s="68"/>
      <c r="HD697" s="68"/>
      <c r="HE697" s="68"/>
      <c r="HF697" s="68"/>
      <c r="HG697" s="68"/>
      <c r="HH697" s="68"/>
      <c r="HI697" s="68"/>
      <c r="HJ697" s="68"/>
      <c r="HK697" s="68"/>
      <c r="HL697" s="68"/>
      <c r="HM697" s="68"/>
      <c r="HN697" s="68"/>
      <c r="HO697" s="68"/>
      <c r="HP697" s="68"/>
    </row>
    <row r="698" spans="2:224" ht="15.75" customHeight="1" thickBot="1" x14ac:dyDescent="0.3">
      <c r="B698">
        <v>255</v>
      </c>
      <c r="C698">
        <v>622</v>
      </c>
      <c r="D698" s="43">
        <v>44028</v>
      </c>
      <c r="E698" t="s">
        <v>628</v>
      </c>
      <c r="F698">
        <v>31999779299</v>
      </c>
      <c r="G698">
        <v>0</v>
      </c>
      <c r="H698">
        <v>0</v>
      </c>
      <c r="I698" t="s">
        <v>629</v>
      </c>
      <c r="J698" t="s">
        <v>20</v>
      </c>
      <c r="K698" t="s">
        <v>104</v>
      </c>
      <c r="L698" t="s">
        <v>2673</v>
      </c>
      <c r="M698" t="s">
        <v>2378</v>
      </c>
      <c r="N698" t="s">
        <v>617</v>
      </c>
      <c r="O698" t="s">
        <v>2381</v>
      </c>
      <c r="P698" t="s">
        <v>2431</v>
      </c>
      <c r="R698">
        <v>185.18</v>
      </c>
      <c r="S698">
        <v>7</v>
      </c>
      <c r="T698" t="s">
        <v>2426</v>
      </c>
      <c r="U698">
        <v>10</v>
      </c>
      <c r="Y698" s="67">
        <v>2.1019999999999999</v>
      </c>
      <c r="Z698" s="67"/>
      <c r="AA698" s="67"/>
      <c r="AB698" s="67"/>
      <c r="AC698" s="67"/>
      <c r="AD698" s="67"/>
      <c r="AE698" s="67"/>
      <c r="AF698" s="67"/>
      <c r="AG698" s="67"/>
      <c r="AH698">
        <v>2</v>
      </c>
      <c r="AI698" s="67"/>
      <c r="AJ698" s="67"/>
      <c r="AK698" s="67"/>
      <c r="AL698" s="67">
        <v>1</v>
      </c>
      <c r="AM698" s="67"/>
      <c r="AN698" s="67"/>
      <c r="AO698" s="67"/>
      <c r="AP698" s="67"/>
      <c r="AQ698" s="67"/>
      <c r="AR698" s="67"/>
      <c r="AS698" s="67"/>
      <c r="AT698" s="67"/>
      <c r="AU698">
        <v>0</v>
      </c>
      <c r="AV698" s="67"/>
      <c r="AW698" s="67"/>
      <c r="AX698" s="67"/>
      <c r="AY698" s="67"/>
      <c r="AZ698" s="67"/>
      <c r="BA698" s="67"/>
      <c r="BB698" s="67"/>
      <c r="BC698" s="67"/>
      <c r="BD698" s="67"/>
      <c r="BE698" s="67"/>
      <c r="BF698" s="67"/>
      <c r="BG698" s="67"/>
      <c r="BH698" s="67"/>
      <c r="BI698" s="67"/>
      <c r="BJ698" s="67"/>
      <c r="BK698" s="67"/>
      <c r="BL698" s="67"/>
      <c r="BM698" s="68">
        <v>2</v>
      </c>
      <c r="BN698" s="68"/>
      <c r="BO698" s="68"/>
      <c r="BP698" s="68"/>
      <c r="BQ698" s="68"/>
      <c r="BR698" s="68"/>
      <c r="BS698" s="68"/>
      <c r="BT698" s="68"/>
      <c r="BU698" s="68"/>
      <c r="BV698" s="68">
        <v>2</v>
      </c>
      <c r="BW698" s="68"/>
      <c r="BX698" s="68"/>
      <c r="BY698" s="68"/>
      <c r="BZ698" s="68">
        <v>2</v>
      </c>
      <c r="CA698" s="68"/>
      <c r="CB698" s="68"/>
      <c r="CC698" s="68"/>
      <c r="CD698" s="68"/>
      <c r="CE698" s="68"/>
      <c r="CF698" s="68"/>
      <c r="CG698" s="68"/>
      <c r="CH698" s="68"/>
      <c r="CI698" s="68"/>
      <c r="CJ698" s="68"/>
      <c r="CK698" s="68"/>
      <c r="CL698" s="68"/>
      <c r="CM698" s="68"/>
      <c r="CN698" s="68"/>
      <c r="CO698" s="68"/>
      <c r="CP698" s="68"/>
      <c r="CQ698" s="68"/>
      <c r="CR698" s="68"/>
      <c r="CS698" s="68"/>
      <c r="CT698" s="68"/>
      <c r="CU698" s="68"/>
      <c r="CV698" s="68"/>
      <c r="CW698" s="68"/>
      <c r="CX698" s="68"/>
      <c r="CY698" s="68"/>
      <c r="CZ698" s="68"/>
      <c r="DA698" s="68"/>
      <c r="DB698" s="68"/>
      <c r="DC698" s="68"/>
      <c r="DD698" s="68"/>
      <c r="DE698" s="68"/>
      <c r="DF698" s="68"/>
      <c r="DG698" s="68"/>
      <c r="DH698" s="68"/>
      <c r="DI698" s="68"/>
      <c r="DJ698" s="68"/>
      <c r="DK698" s="68"/>
      <c r="DL698" s="68"/>
      <c r="DM698" s="68"/>
      <c r="DN698" s="68"/>
      <c r="DO698" s="68"/>
      <c r="DP698" s="68"/>
      <c r="DQ698" s="68"/>
      <c r="DR698" s="68"/>
      <c r="DS698" s="68"/>
      <c r="DT698" s="69"/>
      <c r="DU698" s="68"/>
      <c r="DV698" s="68"/>
      <c r="DW698" s="69"/>
      <c r="DX698" s="67"/>
      <c r="DY698" s="67"/>
      <c r="DZ698" s="70"/>
      <c r="EA698" s="68"/>
      <c r="EB698" s="68"/>
      <c r="EC698" s="68"/>
      <c r="ED698" s="68"/>
      <c r="EE698" s="68"/>
      <c r="EF698" s="68"/>
      <c r="EG698" s="69"/>
      <c r="EH698" s="67"/>
      <c r="EI698" s="67"/>
      <c r="EJ698" s="67"/>
      <c r="EK698" s="67"/>
      <c r="EL698" s="67"/>
      <c r="EM698" s="67"/>
      <c r="EN698" s="70"/>
      <c r="EO698" s="67"/>
      <c r="EP698" s="67"/>
      <c r="EQ698" s="67"/>
      <c r="ER698" s="67"/>
      <c r="ES698" s="67"/>
      <c r="ET698" s="67"/>
      <c r="EU698" s="70"/>
      <c r="EV698">
        <v>12</v>
      </c>
      <c r="EW698" t="s">
        <v>2601</v>
      </c>
      <c r="FI698" s="67"/>
      <c r="FJ698" s="67"/>
      <c r="FK698" s="67"/>
      <c r="FL698" s="67"/>
      <c r="FM698" s="67"/>
      <c r="FN698" s="67"/>
      <c r="FO698" s="67"/>
      <c r="FP698" s="67"/>
      <c r="FQ698" s="67"/>
      <c r="FR698" s="67"/>
      <c r="FS698" s="67"/>
      <c r="FT698" s="67"/>
      <c r="FU698" s="67"/>
      <c r="FV698" s="8"/>
      <c r="FW698" s="68"/>
      <c r="FX698" s="68"/>
      <c r="FY698" s="68"/>
      <c r="FZ698" s="68"/>
      <c r="GA698" s="68"/>
      <c r="GB698" s="68"/>
      <c r="GC698" s="68"/>
      <c r="GD698" s="68"/>
      <c r="GE698" s="68"/>
      <c r="GF698" s="68"/>
      <c r="GG698" s="68"/>
      <c r="GH698" s="68"/>
      <c r="GI698" s="68"/>
      <c r="GJ698" s="68"/>
      <c r="GK698" s="68"/>
      <c r="GL698" s="68"/>
      <c r="GM698" s="68"/>
      <c r="GN698" s="68"/>
      <c r="GO698" s="68"/>
      <c r="GP698" s="68"/>
      <c r="GQ698" s="68"/>
      <c r="GR698" s="68"/>
      <c r="GS698" s="68"/>
      <c r="GT698" s="68"/>
      <c r="GU698" s="68"/>
      <c r="GV698" s="68"/>
      <c r="GW698" s="68"/>
      <c r="GX698" s="68"/>
      <c r="GY698" s="68"/>
      <c r="GZ698" s="9"/>
      <c r="HA698" s="68"/>
      <c r="HB698" s="68"/>
      <c r="HC698" s="68"/>
      <c r="HD698" s="68"/>
      <c r="HE698" s="68"/>
      <c r="HF698" s="68"/>
      <c r="HG698" s="68"/>
      <c r="HH698" s="68"/>
      <c r="HI698" s="68"/>
      <c r="HJ698" s="68"/>
      <c r="HK698" s="68"/>
      <c r="HL698" s="68"/>
      <c r="HM698" s="68"/>
      <c r="HN698" s="68"/>
      <c r="HO698" s="68"/>
      <c r="HP698" s="68"/>
    </row>
    <row r="699" spans="2:224" ht="15.75" customHeight="1" thickBot="1" x14ac:dyDescent="0.3">
      <c r="B699">
        <v>253</v>
      </c>
      <c r="C699">
        <v>136</v>
      </c>
      <c r="D699" s="43">
        <v>44028</v>
      </c>
      <c r="E699" t="s">
        <v>1992</v>
      </c>
      <c r="F699" t="s">
        <v>1993</v>
      </c>
      <c r="G699">
        <v>0</v>
      </c>
      <c r="H699">
        <v>0</v>
      </c>
      <c r="I699" t="s">
        <v>1994</v>
      </c>
      <c r="J699" t="s">
        <v>20</v>
      </c>
      <c r="K699" t="s">
        <v>472</v>
      </c>
      <c r="L699" t="s">
        <v>1994</v>
      </c>
      <c r="M699" t="s">
        <v>2378</v>
      </c>
      <c r="N699" t="s">
        <v>2413</v>
      </c>
      <c r="O699" t="s">
        <v>2381</v>
      </c>
      <c r="P699" t="s">
        <v>2483</v>
      </c>
      <c r="R699">
        <v>70.900000000000006</v>
      </c>
      <c r="S699">
        <v>7</v>
      </c>
      <c r="T699" t="s">
        <v>2444</v>
      </c>
      <c r="Y699" s="67"/>
      <c r="Z699" s="67"/>
      <c r="AA699" s="67"/>
      <c r="AB699" s="67"/>
      <c r="AC699" s="67"/>
      <c r="AD699" s="67"/>
      <c r="AE699" s="67"/>
      <c r="AF699" s="67"/>
      <c r="AG699" s="67"/>
      <c r="AH699">
        <v>0</v>
      </c>
      <c r="AI699" s="67"/>
      <c r="AJ699" s="67"/>
      <c r="AK699" s="67"/>
      <c r="AL699" s="67"/>
      <c r="AM699" s="67"/>
      <c r="AN699" s="67"/>
      <c r="AO699" s="67"/>
      <c r="AP699" s="67"/>
      <c r="AQ699" s="67"/>
      <c r="AR699" s="67"/>
      <c r="AS699" s="67"/>
      <c r="AT699" s="67"/>
      <c r="AU699">
        <v>0</v>
      </c>
      <c r="AV699" s="67"/>
      <c r="AW699" s="67"/>
      <c r="AX699" s="67"/>
      <c r="AY699" s="67"/>
      <c r="AZ699" s="67"/>
      <c r="BA699" s="67"/>
      <c r="BB699" s="67"/>
      <c r="BC699" s="67"/>
      <c r="BD699" s="67"/>
      <c r="BE699" s="67"/>
      <c r="BF699" s="67"/>
      <c r="BG699" s="67">
        <v>1</v>
      </c>
      <c r="BH699" s="67"/>
      <c r="BI699" s="67"/>
      <c r="BJ699" s="67"/>
      <c r="BK699" s="67"/>
      <c r="BL699" s="67"/>
      <c r="BM699" s="68"/>
      <c r="BN699" s="68"/>
      <c r="BO699" s="68"/>
      <c r="BP699" s="68"/>
      <c r="BQ699" s="68"/>
      <c r="BR699" s="68"/>
      <c r="BS699" s="68"/>
      <c r="BT699" s="68"/>
      <c r="BU699" s="68"/>
      <c r="BV699" s="68"/>
      <c r="BW699" s="68"/>
      <c r="BX699" s="68"/>
      <c r="BY699" s="68"/>
      <c r="BZ699" s="68"/>
      <c r="CA699" s="68"/>
      <c r="CB699" s="68"/>
      <c r="CC699" s="68"/>
      <c r="CD699" s="68"/>
      <c r="CE699" s="68"/>
      <c r="CF699" s="68"/>
      <c r="CG699" s="68"/>
      <c r="CH699" s="68"/>
      <c r="CI699" s="68"/>
      <c r="CJ699" s="68"/>
      <c r="CK699" s="68"/>
      <c r="CL699" s="68"/>
      <c r="CM699" s="68"/>
      <c r="CN699" s="68"/>
      <c r="CO699" s="68"/>
      <c r="CP699" s="68"/>
      <c r="CQ699" s="68"/>
      <c r="CR699" s="68"/>
      <c r="CS699" s="68"/>
      <c r="CT699" s="68"/>
      <c r="CU699" s="68">
        <v>1</v>
      </c>
      <c r="CV699" s="68"/>
      <c r="CW699" s="68"/>
      <c r="CX699" s="68"/>
      <c r="CY699" s="68"/>
      <c r="CZ699" s="68"/>
      <c r="DA699" s="68"/>
      <c r="DB699" s="68"/>
      <c r="DC699" s="68"/>
      <c r="DD699" s="68"/>
      <c r="DE699" s="68"/>
      <c r="DF699" s="68"/>
      <c r="DG699" s="68"/>
      <c r="DH699" s="68"/>
      <c r="DI699" s="68"/>
      <c r="DJ699" s="68"/>
      <c r="DK699" s="68"/>
      <c r="DL699" s="68"/>
      <c r="DM699" s="68"/>
      <c r="DN699" s="68"/>
      <c r="DO699" s="68"/>
      <c r="DP699" s="68"/>
      <c r="DQ699" s="68"/>
      <c r="DR699" s="68"/>
      <c r="DS699" s="68"/>
      <c r="DT699" s="69"/>
      <c r="DU699" s="68"/>
      <c r="DV699" s="68"/>
      <c r="DW699" s="69"/>
      <c r="DX699" s="67"/>
      <c r="DY699" s="67"/>
      <c r="DZ699" s="70"/>
      <c r="EA699" s="68"/>
      <c r="EB699" s="68"/>
      <c r="EC699" s="68"/>
      <c r="ED699" s="68"/>
      <c r="EE699" s="68"/>
      <c r="EF699" s="68"/>
      <c r="EG699" s="69"/>
      <c r="EH699" s="67"/>
      <c r="EI699" s="67"/>
      <c r="EJ699" s="67"/>
      <c r="EK699" s="67"/>
      <c r="EL699" s="67"/>
      <c r="EM699" s="67"/>
      <c r="EN699" s="70"/>
      <c r="EO699" s="67"/>
      <c r="EP699" s="67"/>
      <c r="EQ699" s="67"/>
      <c r="ER699" s="67"/>
      <c r="ES699" s="67"/>
      <c r="ET699" s="67"/>
      <c r="EU699" s="70"/>
      <c r="FI699" s="67"/>
      <c r="FJ699" s="67"/>
      <c r="FK699" s="67"/>
      <c r="FL699" s="67"/>
      <c r="FM699" s="67"/>
      <c r="FN699" s="67"/>
      <c r="FO699" s="67"/>
      <c r="FP699" s="67"/>
      <c r="FQ699" s="67"/>
      <c r="FR699" s="67"/>
      <c r="FS699" s="67"/>
      <c r="FT699" s="67"/>
      <c r="FU699" s="67"/>
      <c r="FV699" s="8"/>
      <c r="FW699" s="68"/>
      <c r="FX699" s="68"/>
      <c r="FY699" s="68"/>
      <c r="FZ699" s="68"/>
      <c r="GA699" s="68"/>
      <c r="GB699" s="68"/>
      <c r="GC699" s="68"/>
      <c r="GD699" s="68"/>
      <c r="GE699" s="68"/>
      <c r="GF699" s="68"/>
      <c r="GG699" s="68"/>
      <c r="GH699" s="68"/>
      <c r="GI699" s="68"/>
      <c r="GJ699" s="68"/>
      <c r="GK699" s="68"/>
      <c r="GL699" s="68"/>
      <c r="GM699" s="68"/>
      <c r="GN699" s="68"/>
      <c r="GO699" s="68"/>
      <c r="GP699" s="68"/>
      <c r="GQ699" s="68"/>
      <c r="GR699" s="68"/>
      <c r="GS699" s="68"/>
      <c r="GT699" s="68"/>
      <c r="GU699" s="68"/>
      <c r="GV699" s="68"/>
      <c r="GW699" s="68"/>
      <c r="GX699" s="68"/>
      <c r="GY699" s="68"/>
      <c r="GZ699" s="9"/>
      <c r="HA699" s="68"/>
      <c r="HB699" s="68"/>
      <c r="HC699" s="68"/>
      <c r="HD699" s="68"/>
      <c r="HE699" s="68"/>
      <c r="HF699" s="68"/>
      <c r="HG699" s="68"/>
      <c r="HH699" s="68"/>
      <c r="HI699" s="68"/>
      <c r="HJ699" s="68"/>
      <c r="HK699" s="68"/>
      <c r="HL699" s="68"/>
      <c r="HM699" s="68"/>
      <c r="HN699" s="68"/>
      <c r="HO699" s="68"/>
      <c r="HP699" s="68"/>
    </row>
    <row r="700" spans="2:224" ht="15.75" customHeight="1" thickBot="1" x14ac:dyDescent="0.3">
      <c r="B700">
        <v>162</v>
      </c>
      <c r="C700">
        <v>74</v>
      </c>
      <c r="D700" s="43">
        <v>44015</v>
      </c>
      <c r="E700" t="s">
        <v>2180</v>
      </c>
      <c r="F700">
        <v>31988957038</v>
      </c>
      <c r="G700" t="s">
        <v>2181</v>
      </c>
      <c r="H700">
        <v>0</v>
      </c>
      <c r="I700" t="s">
        <v>2182</v>
      </c>
      <c r="J700" t="s">
        <v>20</v>
      </c>
      <c r="K700" t="s">
        <v>164</v>
      </c>
      <c r="L700" t="s">
        <v>2182</v>
      </c>
      <c r="M700" t="s">
        <v>2378</v>
      </c>
      <c r="N700" t="s">
        <v>617</v>
      </c>
      <c r="O700" t="s">
        <v>2381</v>
      </c>
      <c r="P700" t="s">
        <v>2431</v>
      </c>
      <c r="R700">
        <v>198.6</v>
      </c>
      <c r="S700">
        <v>7</v>
      </c>
      <c r="T700" t="s">
        <v>2669</v>
      </c>
      <c r="U700">
        <v>10</v>
      </c>
      <c r="Y700" s="67"/>
      <c r="Z700" s="67"/>
      <c r="AA700" s="67"/>
      <c r="AB700" s="67"/>
      <c r="AC700" s="67"/>
      <c r="AD700" s="67"/>
      <c r="AE700" s="67"/>
      <c r="AF700" s="67"/>
      <c r="AG700" s="67"/>
      <c r="AH700">
        <v>1</v>
      </c>
      <c r="AI700" s="67"/>
      <c r="AJ700" s="67"/>
      <c r="AK700" s="67"/>
      <c r="AL700" s="67"/>
      <c r="AM700" s="67"/>
      <c r="AN700" s="67"/>
      <c r="AO700" s="67"/>
      <c r="AP700" s="67"/>
      <c r="AQ700" s="67"/>
      <c r="AR700" s="67"/>
      <c r="AS700" s="67"/>
      <c r="AT700" s="67"/>
      <c r="AU700">
        <v>0</v>
      </c>
      <c r="AV700" s="67"/>
      <c r="AW700" s="67"/>
      <c r="AX700" s="67">
        <v>0.86799999999999999</v>
      </c>
      <c r="AY700" s="67"/>
      <c r="AZ700" s="67"/>
      <c r="BA700" s="67"/>
      <c r="BB700" s="67">
        <v>0.4</v>
      </c>
      <c r="BC700" s="67"/>
      <c r="BD700" s="67"/>
      <c r="BE700" s="67"/>
      <c r="BF700" s="67"/>
      <c r="BG700" s="67"/>
      <c r="BH700" s="67"/>
      <c r="BI700" s="67"/>
      <c r="BJ700" s="67"/>
      <c r="BK700" s="67"/>
      <c r="BL700" s="67"/>
      <c r="BM700" s="68"/>
      <c r="BN700" s="68"/>
      <c r="BO700" s="68"/>
      <c r="BP700" s="68"/>
      <c r="BQ700" s="68"/>
      <c r="BR700" s="68"/>
      <c r="BS700" s="68"/>
      <c r="BT700" s="68"/>
      <c r="BU700" s="68"/>
      <c r="BV700" s="68">
        <v>1</v>
      </c>
      <c r="BW700" s="68"/>
      <c r="BX700" s="68"/>
      <c r="BY700" s="68"/>
      <c r="BZ700" s="68"/>
      <c r="CA700" s="68"/>
      <c r="CB700" s="68"/>
      <c r="CC700" s="68"/>
      <c r="CD700" s="68"/>
      <c r="CE700" s="68"/>
      <c r="CF700" s="68"/>
      <c r="CG700" s="68"/>
      <c r="CH700" s="68"/>
      <c r="CI700" s="68"/>
      <c r="CJ700" s="68"/>
      <c r="CK700" s="68"/>
      <c r="CL700" s="68">
        <v>1</v>
      </c>
      <c r="CM700" s="68"/>
      <c r="CN700" s="68"/>
      <c r="CO700" s="68"/>
      <c r="CP700" s="68">
        <v>1</v>
      </c>
      <c r="CQ700" s="68"/>
      <c r="CR700" s="68"/>
      <c r="CS700" s="68"/>
      <c r="CT700" s="68"/>
      <c r="CU700" s="68"/>
      <c r="CV700" s="68"/>
      <c r="CW700" s="68"/>
      <c r="CX700" s="68"/>
      <c r="CY700" s="68"/>
      <c r="CZ700" s="68"/>
      <c r="DA700" s="68"/>
      <c r="DB700" s="68"/>
      <c r="DC700" s="68"/>
      <c r="DD700" s="68"/>
      <c r="DE700" s="68"/>
      <c r="DF700" s="68"/>
      <c r="DG700" s="68"/>
      <c r="DH700" s="68"/>
      <c r="DI700" s="68"/>
      <c r="DJ700" s="68"/>
      <c r="DK700" s="68">
        <v>6</v>
      </c>
      <c r="DL700" s="68"/>
      <c r="DM700" s="68"/>
      <c r="DN700" s="68"/>
      <c r="DO700" s="68"/>
      <c r="DP700" s="68"/>
      <c r="DQ700" s="68"/>
      <c r="DR700" s="68"/>
      <c r="DS700" s="68"/>
      <c r="DT700" s="69"/>
      <c r="DU700" s="68"/>
      <c r="DV700" s="68"/>
      <c r="DW700" s="69"/>
      <c r="DX700" s="67"/>
      <c r="DY700" s="67"/>
      <c r="DZ700" s="70"/>
      <c r="EA700" s="68"/>
      <c r="EB700" s="68"/>
      <c r="EC700" s="68"/>
      <c r="ED700" s="68"/>
      <c r="EE700" s="68"/>
      <c r="EF700" s="68"/>
      <c r="EG700" s="69"/>
      <c r="EH700" s="67"/>
      <c r="EI700" s="67"/>
      <c r="EJ700" s="67"/>
      <c r="EK700" s="67"/>
      <c r="EL700" s="67"/>
      <c r="EM700" s="67"/>
      <c r="EN700" s="70"/>
      <c r="EO700" s="67"/>
      <c r="EP700" s="67"/>
      <c r="EQ700" s="67"/>
      <c r="ER700" s="67"/>
      <c r="ES700" s="67"/>
      <c r="ET700" s="67"/>
      <c r="EU700" s="70"/>
      <c r="FI700" s="67"/>
      <c r="FJ700" s="67"/>
      <c r="FK700" s="67"/>
      <c r="FL700" s="67"/>
      <c r="FM700" s="67"/>
      <c r="FN700" s="67"/>
      <c r="FO700" s="67"/>
      <c r="FP700" s="67"/>
      <c r="FQ700" s="67"/>
      <c r="FR700" s="67"/>
      <c r="FS700" s="67"/>
      <c r="FT700" s="67"/>
      <c r="FU700" s="67"/>
      <c r="FV700" s="8"/>
      <c r="FW700" s="68"/>
      <c r="FX700" s="68"/>
      <c r="FY700" s="68"/>
      <c r="FZ700" s="68"/>
      <c r="GA700" s="68"/>
      <c r="GB700" s="68"/>
      <c r="GC700" s="68"/>
      <c r="GD700" s="68"/>
      <c r="GE700" s="68"/>
      <c r="GF700" s="68"/>
      <c r="GG700" s="68"/>
      <c r="GH700" s="68"/>
      <c r="GI700" s="68"/>
      <c r="GJ700" s="68"/>
      <c r="GK700" s="68"/>
      <c r="GL700" s="68"/>
      <c r="GM700" s="68"/>
      <c r="GN700" s="68"/>
      <c r="GO700" s="68"/>
      <c r="GP700" s="68"/>
      <c r="GQ700" s="68"/>
      <c r="GR700" s="68"/>
      <c r="GS700" s="68"/>
      <c r="GT700" s="68"/>
      <c r="GU700" s="68"/>
      <c r="GV700" s="68"/>
      <c r="GW700" s="68"/>
      <c r="GX700" s="68"/>
      <c r="GY700" s="68"/>
      <c r="GZ700" s="9"/>
      <c r="HA700" s="68"/>
      <c r="HB700" s="68"/>
      <c r="HC700" s="68"/>
      <c r="HD700" s="68"/>
      <c r="HE700" s="68"/>
      <c r="HF700" s="68"/>
      <c r="HG700" s="68"/>
      <c r="HH700" s="68"/>
      <c r="HI700" s="68"/>
      <c r="HJ700" s="68"/>
      <c r="HK700" s="68"/>
      <c r="HL700" s="68"/>
      <c r="HM700" s="68"/>
      <c r="HN700" s="68"/>
      <c r="HO700" s="68"/>
      <c r="HP700" s="68"/>
    </row>
    <row r="701" spans="2:224" ht="15.75" customHeight="1" thickBot="1" x14ac:dyDescent="0.3">
      <c r="B701">
        <v>109</v>
      </c>
      <c r="C701">
        <v>380</v>
      </c>
      <c r="D701" s="43">
        <v>44006</v>
      </c>
      <c r="E701" t="s">
        <v>1197</v>
      </c>
      <c r="F701">
        <v>31971767878</v>
      </c>
      <c r="G701">
        <v>0</v>
      </c>
      <c r="H701">
        <v>0</v>
      </c>
      <c r="I701" t="s">
        <v>1198</v>
      </c>
      <c r="J701" t="s">
        <v>20</v>
      </c>
      <c r="K701" t="s">
        <v>698</v>
      </c>
      <c r="L701" t="s">
        <v>1198</v>
      </c>
      <c r="M701" t="s">
        <v>2378</v>
      </c>
      <c r="N701" t="s">
        <v>617</v>
      </c>
      <c r="O701" t="s">
        <v>2381</v>
      </c>
      <c r="P701" t="s">
        <v>2454</v>
      </c>
      <c r="R701">
        <v>60.9</v>
      </c>
      <c r="S701">
        <v>7</v>
      </c>
      <c r="T701" t="s">
        <v>2395</v>
      </c>
      <c r="U701">
        <v>10</v>
      </c>
      <c r="Y701" s="67"/>
      <c r="Z701" s="67"/>
      <c r="AA701" s="67"/>
      <c r="AB701" s="67"/>
      <c r="AC701" s="67"/>
      <c r="AD701" s="67"/>
      <c r="AE701" s="67"/>
      <c r="AF701" s="67"/>
      <c r="AG701" s="67"/>
      <c r="AH701">
        <v>0</v>
      </c>
      <c r="AI701" s="67"/>
      <c r="AJ701" s="67"/>
      <c r="AK701" s="67"/>
      <c r="AL701" s="67"/>
      <c r="AM701" s="67"/>
      <c r="AN701" s="67"/>
      <c r="AO701" s="67"/>
      <c r="AP701" s="67"/>
      <c r="AQ701" s="67"/>
      <c r="AR701" s="67"/>
      <c r="AS701" s="67"/>
      <c r="AT701" s="67"/>
      <c r="AU701">
        <v>1</v>
      </c>
      <c r="AV701" s="67"/>
      <c r="AW701" s="67"/>
      <c r="AX701" s="67"/>
      <c r="AY701" s="67"/>
      <c r="AZ701" s="67"/>
      <c r="BA701" s="67"/>
      <c r="BB701" s="67"/>
      <c r="BC701" s="67"/>
      <c r="BD701" s="67"/>
      <c r="BE701" s="67"/>
      <c r="BF701" s="67"/>
      <c r="BG701" s="67"/>
      <c r="BH701" s="67"/>
      <c r="BI701" s="67"/>
      <c r="BJ701" s="67"/>
      <c r="BK701" s="67"/>
      <c r="BL701" s="67"/>
      <c r="BM701" s="68"/>
      <c r="BN701" s="68"/>
      <c r="BO701" s="68"/>
      <c r="BP701" s="68"/>
      <c r="BQ701" s="68"/>
      <c r="BR701" s="68"/>
      <c r="BS701" s="68"/>
      <c r="BT701" s="68"/>
      <c r="BU701" s="68"/>
      <c r="BV701" s="68"/>
      <c r="BW701" s="68"/>
      <c r="BX701" s="68"/>
      <c r="BY701" s="68"/>
      <c r="BZ701" s="68"/>
      <c r="CA701" s="68"/>
      <c r="CB701" s="68"/>
      <c r="CC701" s="68"/>
      <c r="CD701" s="68"/>
      <c r="CE701" s="68"/>
      <c r="CF701" s="68"/>
      <c r="CG701" s="68"/>
      <c r="CH701" s="68"/>
      <c r="CI701" s="68">
        <v>1</v>
      </c>
      <c r="CJ701" s="68"/>
      <c r="CK701" s="68"/>
      <c r="CL701" s="68"/>
      <c r="CM701" s="68"/>
      <c r="CN701" s="68"/>
      <c r="CO701" s="68"/>
      <c r="CP701" s="68"/>
      <c r="CQ701" s="68"/>
      <c r="CR701" s="68"/>
      <c r="CS701" s="68"/>
      <c r="CT701" s="68"/>
      <c r="CU701" s="68"/>
      <c r="CV701" s="68"/>
      <c r="CW701" s="68"/>
      <c r="CX701" s="68"/>
      <c r="CY701" s="68"/>
      <c r="CZ701" s="68"/>
      <c r="DA701" s="68"/>
      <c r="DB701" s="68"/>
      <c r="DC701" s="68"/>
      <c r="DD701" s="68"/>
      <c r="DE701" s="68"/>
      <c r="DF701" s="68"/>
      <c r="DG701" s="68"/>
      <c r="DH701" s="68"/>
      <c r="DI701" s="68"/>
      <c r="DJ701" s="68"/>
      <c r="DK701" s="68"/>
      <c r="DL701" s="68"/>
      <c r="DM701" s="68"/>
      <c r="DN701" s="68"/>
      <c r="DO701" s="68"/>
      <c r="DP701" s="68"/>
      <c r="DQ701" s="68"/>
      <c r="DR701" s="68"/>
      <c r="DS701" s="68"/>
      <c r="DT701" s="69"/>
      <c r="DU701" s="68"/>
      <c r="DV701" s="68"/>
      <c r="DW701" s="69"/>
      <c r="DX701" s="67"/>
      <c r="DY701" s="67"/>
      <c r="DZ701" s="70"/>
      <c r="EA701" s="68"/>
      <c r="EB701" s="68"/>
      <c r="EC701" s="68"/>
      <c r="ED701" s="68"/>
      <c r="EE701" s="68"/>
      <c r="EF701" s="68"/>
      <c r="EG701" s="69"/>
      <c r="EH701" s="67"/>
      <c r="EI701" s="67"/>
      <c r="EJ701" s="67"/>
      <c r="EK701" s="67"/>
      <c r="EL701" s="67"/>
      <c r="EM701" s="67"/>
      <c r="EN701" s="70"/>
      <c r="EO701" s="67"/>
      <c r="EP701" s="67"/>
      <c r="EQ701" s="67"/>
      <c r="ER701" s="67"/>
      <c r="ES701" s="67"/>
      <c r="ET701" s="67"/>
      <c r="EU701" s="70"/>
      <c r="FI701" s="67"/>
      <c r="FJ701" s="67"/>
      <c r="FK701" s="67"/>
      <c r="FL701" s="67"/>
      <c r="FM701" s="67"/>
      <c r="FN701" s="67"/>
      <c r="FO701" s="67"/>
      <c r="FP701" s="67"/>
      <c r="FQ701" s="67"/>
      <c r="FR701" s="67"/>
      <c r="FS701" s="67"/>
      <c r="FT701" s="67"/>
      <c r="FU701" s="67"/>
      <c r="FV701" s="8"/>
      <c r="FW701" s="68"/>
      <c r="FX701" s="68"/>
      <c r="FY701" s="68"/>
      <c r="FZ701" s="68"/>
      <c r="GA701" s="68"/>
      <c r="GB701" s="68"/>
      <c r="GC701" s="68"/>
      <c r="GD701" s="68"/>
      <c r="GE701" s="68"/>
      <c r="GF701" s="68"/>
      <c r="GG701" s="68"/>
      <c r="GH701" s="68"/>
      <c r="GI701" s="68"/>
      <c r="GJ701" s="68"/>
      <c r="GK701" s="68"/>
      <c r="GL701" s="68"/>
      <c r="GM701" s="68"/>
      <c r="GN701" s="68"/>
      <c r="GO701" s="68"/>
      <c r="GP701" s="68"/>
      <c r="GQ701" s="68"/>
      <c r="GR701" s="68"/>
      <c r="GS701" s="68"/>
      <c r="GT701" s="68"/>
      <c r="GU701" s="68"/>
      <c r="GV701" s="68"/>
      <c r="GW701" s="68"/>
      <c r="GX701" s="68"/>
      <c r="GY701" s="68"/>
      <c r="GZ701" s="9"/>
      <c r="HA701" s="68"/>
      <c r="HB701" s="68"/>
      <c r="HC701" s="68"/>
      <c r="HD701" s="68"/>
      <c r="HE701" s="68"/>
      <c r="HF701" s="68"/>
      <c r="HG701" s="68"/>
      <c r="HH701" s="68"/>
      <c r="HI701" s="68"/>
      <c r="HJ701" s="68"/>
      <c r="HK701" s="68"/>
      <c r="HL701" s="68"/>
      <c r="HM701" s="68"/>
      <c r="HN701" s="68"/>
      <c r="HO701" s="68"/>
      <c r="HP701" s="68"/>
    </row>
    <row r="702" spans="2:224" ht="15.75" customHeight="1" thickBot="1" x14ac:dyDescent="0.3">
      <c r="B702">
        <v>63</v>
      </c>
      <c r="C702">
        <v>574</v>
      </c>
      <c r="D702" s="43">
        <v>43994</v>
      </c>
      <c r="E702" t="s">
        <v>749</v>
      </c>
      <c r="F702">
        <v>31971468112</v>
      </c>
      <c r="G702">
        <v>0</v>
      </c>
      <c r="H702">
        <v>0</v>
      </c>
      <c r="I702" t="s">
        <v>750</v>
      </c>
      <c r="J702" t="s">
        <v>20</v>
      </c>
      <c r="K702" t="s">
        <v>97</v>
      </c>
      <c r="L702" t="s">
        <v>750</v>
      </c>
      <c r="M702" t="s">
        <v>2378</v>
      </c>
      <c r="N702" t="s">
        <v>2379</v>
      </c>
      <c r="O702" t="s">
        <v>2381</v>
      </c>
      <c r="P702" t="s">
        <v>2454</v>
      </c>
      <c r="R702">
        <v>60.9</v>
      </c>
      <c r="S702">
        <v>7</v>
      </c>
      <c r="T702" t="s">
        <v>2395</v>
      </c>
      <c r="Y702" s="67"/>
      <c r="Z702" s="67"/>
      <c r="AA702" s="67"/>
      <c r="AB702" s="67"/>
      <c r="AC702" s="67"/>
      <c r="AD702" s="67"/>
      <c r="AE702" s="67"/>
      <c r="AF702" s="67"/>
      <c r="AG702" s="67"/>
      <c r="AH702">
        <v>0</v>
      </c>
      <c r="AI702" s="67"/>
      <c r="AJ702" s="67"/>
      <c r="AK702" s="67"/>
      <c r="AL702" s="67"/>
      <c r="AM702" s="67"/>
      <c r="AN702" s="67"/>
      <c r="AO702" s="67"/>
      <c r="AP702" s="67"/>
      <c r="AQ702" s="67"/>
      <c r="AR702" s="67"/>
      <c r="AS702" s="67"/>
      <c r="AT702" s="67"/>
      <c r="AU702">
        <v>1</v>
      </c>
      <c r="AV702" s="67"/>
      <c r="AW702" s="67"/>
      <c r="AX702" s="67"/>
      <c r="AY702" s="67"/>
      <c r="AZ702" s="67"/>
      <c r="BA702" s="67"/>
      <c r="BB702" s="67"/>
      <c r="BC702" s="67"/>
      <c r="BD702" s="67"/>
      <c r="BE702" s="67"/>
      <c r="BF702" s="67"/>
      <c r="BG702" s="67"/>
      <c r="BH702" s="67"/>
      <c r="BI702" s="67"/>
      <c r="BJ702" s="67"/>
      <c r="BK702" s="67"/>
      <c r="BL702" s="67"/>
      <c r="BM702" s="68"/>
      <c r="BN702" s="68"/>
      <c r="BO702" s="68"/>
      <c r="BP702" s="68"/>
      <c r="BQ702" s="68"/>
      <c r="BR702" s="68"/>
      <c r="BS702" s="68"/>
      <c r="BT702" s="68"/>
      <c r="BU702" s="68"/>
      <c r="BV702" s="68"/>
      <c r="BW702" s="68"/>
      <c r="BX702" s="68"/>
      <c r="BY702" s="68"/>
      <c r="BZ702" s="68"/>
      <c r="CA702" s="68"/>
      <c r="CB702" s="68"/>
      <c r="CC702" s="68"/>
      <c r="CD702" s="68"/>
      <c r="CE702" s="68"/>
      <c r="CF702" s="68"/>
      <c r="CG702" s="68"/>
      <c r="CH702" s="68"/>
      <c r="CI702" s="68">
        <v>1</v>
      </c>
      <c r="CJ702" s="68"/>
      <c r="CK702" s="68"/>
      <c r="CL702" s="68"/>
      <c r="CM702" s="68"/>
      <c r="CN702" s="68"/>
      <c r="CO702" s="68"/>
      <c r="CP702" s="68"/>
      <c r="CQ702" s="68"/>
      <c r="CR702" s="68"/>
      <c r="CS702" s="68"/>
      <c r="CT702" s="68"/>
      <c r="CU702" s="68"/>
      <c r="CV702" s="68"/>
      <c r="CW702" s="68"/>
      <c r="CX702" s="68"/>
      <c r="CY702" s="68"/>
      <c r="CZ702" s="68"/>
      <c r="DA702" s="68"/>
      <c r="DB702" s="68"/>
      <c r="DC702" s="68"/>
      <c r="DD702" s="68"/>
      <c r="DE702" s="68"/>
      <c r="DF702" s="68"/>
      <c r="DG702" s="68"/>
      <c r="DH702" s="68"/>
      <c r="DI702" s="68"/>
      <c r="DJ702" s="68"/>
      <c r="DK702" s="68"/>
      <c r="DL702" s="68"/>
      <c r="DM702" s="68"/>
      <c r="DN702" s="68"/>
      <c r="DO702" s="68"/>
      <c r="DP702" s="68"/>
      <c r="DQ702" s="68"/>
      <c r="DR702" s="68"/>
      <c r="DS702" s="68"/>
      <c r="DT702" s="69"/>
      <c r="DU702" s="68"/>
      <c r="DV702" s="68"/>
      <c r="DW702" s="69"/>
      <c r="DX702" s="67"/>
      <c r="DY702" s="67"/>
      <c r="DZ702" s="70"/>
      <c r="EA702" s="68"/>
      <c r="EB702" s="68"/>
      <c r="EC702" s="68"/>
      <c r="ED702" s="68"/>
      <c r="EE702" s="68"/>
      <c r="EF702" s="68"/>
      <c r="EG702" s="69"/>
      <c r="EH702" s="67"/>
      <c r="EI702" s="67"/>
      <c r="EJ702" s="67"/>
      <c r="EK702" s="67"/>
      <c r="EL702" s="67"/>
      <c r="EM702" s="67"/>
      <c r="EN702" s="70"/>
      <c r="EO702" s="67"/>
      <c r="EP702" s="67"/>
      <c r="EQ702" s="67"/>
      <c r="ER702" s="67"/>
      <c r="ES702" s="67"/>
      <c r="ET702" s="67"/>
      <c r="EU702" s="70"/>
      <c r="FI702" s="67"/>
      <c r="FJ702" s="67"/>
      <c r="FK702" s="67"/>
      <c r="FL702" s="67"/>
      <c r="FM702" s="67"/>
      <c r="FN702" s="67"/>
      <c r="FO702" s="67"/>
      <c r="FP702" s="67"/>
      <c r="FQ702" s="67"/>
      <c r="FR702" s="67"/>
      <c r="FS702" s="67"/>
      <c r="FT702" s="67"/>
      <c r="FU702" s="67"/>
      <c r="FV702" s="8"/>
      <c r="FW702" s="68"/>
      <c r="FX702" s="68"/>
      <c r="FY702" s="68"/>
      <c r="FZ702" s="68"/>
      <c r="GA702" s="68"/>
      <c r="GB702" s="68"/>
      <c r="GC702" s="68"/>
      <c r="GD702" s="68"/>
      <c r="GE702" s="68"/>
      <c r="GF702" s="68"/>
      <c r="GG702" s="68"/>
      <c r="GH702" s="68"/>
      <c r="GI702" s="68"/>
      <c r="GJ702" s="68"/>
      <c r="GK702" s="68"/>
      <c r="GL702" s="68"/>
      <c r="GM702" s="68"/>
      <c r="GN702" s="68"/>
      <c r="GO702" s="68"/>
      <c r="GP702" s="68"/>
      <c r="GQ702" s="68"/>
      <c r="GR702" s="68"/>
      <c r="GS702" s="68"/>
      <c r="GT702" s="68"/>
      <c r="GU702" s="68"/>
      <c r="GV702" s="68"/>
      <c r="GW702" s="68"/>
      <c r="GX702" s="68"/>
      <c r="GY702" s="68"/>
      <c r="GZ702" s="9"/>
      <c r="HA702" s="68"/>
      <c r="HB702" s="68"/>
      <c r="HC702" s="68"/>
      <c r="HD702" s="68"/>
      <c r="HE702" s="68"/>
      <c r="HF702" s="68"/>
      <c r="HG702" s="68"/>
      <c r="HH702" s="68"/>
      <c r="HI702" s="68"/>
      <c r="HJ702" s="68"/>
      <c r="HK702" s="68"/>
      <c r="HL702" s="68"/>
      <c r="HM702" s="68"/>
      <c r="HN702" s="68"/>
      <c r="HO702" s="68"/>
      <c r="HP702" s="68"/>
    </row>
    <row r="703" spans="2:224" ht="15.75" customHeight="1" thickBot="1" x14ac:dyDescent="0.3">
      <c r="B703">
        <v>62</v>
      </c>
      <c r="C703">
        <v>514</v>
      </c>
      <c r="D703" s="43">
        <v>43994</v>
      </c>
      <c r="E703" t="s">
        <v>900</v>
      </c>
      <c r="F703">
        <v>31999308804</v>
      </c>
      <c r="G703">
        <v>0</v>
      </c>
      <c r="H703">
        <v>0</v>
      </c>
      <c r="I703" t="s">
        <v>901</v>
      </c>
      <c r="J703" t="s">
        <v>20</v>
      </c>
      <c r="K703" t="s">
        <v>449</v>
      </c>
      <c r="L703" t="s">
        <v>901</v>
      </c>
      <c r="M703" t="s">
        <v>2378</v>
      </c>
      <c r="N703" t="s">
        <v>617</v>
      </c>
      <c r="O703" t="s">
        <v>2381</v>
      </c>
      <c r="P703" t="s">
        <v>2454</v>
      </c>
      <c r="R703">
        <v>60.9</v>
      </c>
      <c r="S703">
        <v>7</v>
      </c>
      <c r="T703" t="s">
        <v>2426</v>
      </c>
      <c r="Y703" s="67"/>
      <c r="Z703" s="67"/>
      <c r="AA703" s="67"/>
      <c r="AB703" s="67"/>
      <c r="AC703" s="67"/>
      <c r="AD703" s="67"/>
      <c r="AE703" s="67"/>
      <c r="AF703" s="67"/>
      <c r="AG703" s="67"/>
      <c r="AH703">
        <v>0</v>
      </c>
      <c r="AI703" s="67"/>
      <c r="AJ703" s="67"/>
      <c r="AK703" s="67"/>
      <c r="AL703" s="67"/>
      <c r="AM703" s="67"/>
      <c r="AN703" s="67"/>
      <c r="AO703" s="67"/>
      <c r="AP703" s="67"/>
      <c r="AQ703" s="67"/>
      <c r="AR703" s="67"/>
      <c r="AS703" s="67"/>
      <c r="AT703" s="67"/>
      <c r="AU703">
        <v>1</v>
      </c>
      <c r="AV703" s="67"/>
      <c r="AW703" s="67"/>
      <c r="AX703" s="67"/>
      <c r="AY703" s="67"/>
      <c r="AZ703" s="67"/>
      <c r="BA703" s="67"/>
      <c r="BB703" s="67"/>
      <c r="BC703" s="67"/>
      <c r="BD703" s="67"/>
      <c r="BE703" s="67"/>
      <c r="BF703" s="67"/>
      <c r="BG703" s="67"/>
      <c r="BH703" s="67"/>
      <c r="BI703" s="67"/>
      <c r="BJ703" s="67"/>
      <c r="BK703" s="67"/>
      <c r="BL703" s="67"/>
      <c r="BM703" s="68"/>
      <c r="BN703" s="68"/>
      <c r="BO703" s="68"/>
      <c r="BP703" s="68"/>
      <c r="BQ703" s="68"/>
      <c r="BR703" s="68"/>
      <c r="BS703" s="68"/>
      <c r="BT703" s="68"/>
      <c r="BU703" s="68"/>
      <c r="BV703" s="68"/>
      <c r="BW703" s="68"/>
      <c r="BX703" s="68"/>
      <c r="BY703" s="68"/>
      <c r="BZ703" s="68"/>
      <c r="CA703" s="68"/>
      <c r="CB703" s="68"/>
      <c r="CC703" s="68"/>
      <c r="CD703" s="68"/>
      <c r="CE703" s="68"/>
      <c r="CF703" s="68"/>
      <c r="CG703" s="68"/>
      <c r="CH703" s="68"/>
      <c r="CI703" s="68">
        <v>1</v>
      </c>
      <c r="CJ703" s="68"/>
      <c r="CK703" s="68"/>
      <c r="CL703" s="68"/>
      <c r="CM703" s="68"/>
      <c r="CN703" s="68"/>
      <c r="CO703" s="68"/>
      <c r="CP703" s="68"/>
      <c r="CQ703" s="68"/>
      <c r="CR703" s="68"/>
      <c r="CS703" s="68"/>
      <c r="CT703" s="68"/>
      <c r="CU703" s="68"/>
      <c r="CV703" s="68"/>
      <c r="CW703" s="68"/>
      <c r="CX703" s="68"/>
      <c r="CY703" s="68"/>
      <c r="CZ703" s="68"/>
      <c r="DA703" s="68"/>
      <c r="DB703" s="68"/>
      <c r="DC703" s="68"/>
      <c r="DD703" s="68"/>
      <c r="DE703" s="68"/>
      <c r="DF703" s="68"/>
      <c r="DG703" s="68"/>
      <c r="DH703" s="68"/>
      <c r="DI703" s="68"/>
      <c r="DJ703" s="68"/>
      <c r="DK703" s="68"/>
      <c r="DL703" s="68"/>
      <c r="DM703" s="68"/>
      <c r="DN703" s="68"/>
      <c r="DO703" s="68"/>
      <c r="DP703" s="68"/>
      <c r="DQ703" s="68"/>
      <c r="DR703" s="68"/>
      <c r="DS703" s="68"/>
      <c r="DT703" s="69"/>
      <c r="DU703" s="68"/>
      <c r="DV703" s="68"/>
      <c r="DW703" s="69"/>
      <c r="DX703" s="67"/>
      <c r="DY703" s="67"/>
      <c r="DZ703" s="70"/>
      <c r="EA703" s="68"/>
      <c r="EB703" s="68"/>
      <c r="EC703" s="68"/>
      <c r="ED703" s="68"/>
      <c r="EE703" s="68"/>
      <c r="EF703" s="68"/>
      <c r="EG703" s="69"/>
      <c r="EH703" s="67"/>
      <c r="EI703" s="67"/>
      <c r="EJ703" s="67"/>
      <c r="EK703" s="67"/>
      <c r="EL703" s="67"/>
      <c r="EM703" s="67"/>
      <c r="EN703" s="70"/>
      <c r="EO703" s="67"/>
      <c r="EP703" s="67"/>
      <c r="EQ703" s="67"/>
      <c r="ER703" s="67"/>
      <c r="ES703" s="67"/>
      <c r="ET703" s="67"/>
      <c r="EU703" s="70"/>
      <c r="FI703" s="67"/>
      <c r="FJ703" s="67"/>
      <c r="FK703" s="67"/>
      <c r="FL703" s="67"/>
      <c r="FM703" s="67"/>
      <c r="FN703" s="67"/>
      <c r="FO703" s="67"/>
      <c r="FP703" s="67"/>
      <c r="FQ703" s="67"/>
      <c r="FR703" s="67"/>
      <c r="FS703" s="67"/>
      <c r="FT703" s="67"/>
      <c r="FU703" s="67"/>
      <c r="FV703" s="8"/>
      <c r="FW703" s="68"/>
      <c r="FX703" s="68"/>
      <c r="FY703" s="68"/>
      <c r="FZ703" s="68"/>
      <c r="GA703" s="68"/>
      <c r="GB703" s="68"/>
      <c r="GC703" s="68"/>
      <c r="GD703" s="68"/>
      <c r="GE703" s="68"/>
      <c r="GF703" s="68"/>
      <c r="GG703" s="68"/>
      <c r="GH703" s="68"/>
      <c r="GI703" s="68"/>
      <c r="GJ703" s="68"/>
      <c r="GK703" s="68"/>
      <c r="GL703" s="68"/>
      <c r="GM703" s="68"/>
      <c r="GN703" s="68"/>
      <c r="GO703" s="68"/>
      <c r="GP703" s="68"/>
      <c r="GQ703" s="68"/>
      <c r="GR703" s="68"/>
      <c r="GS703" s="68"/>
      <c r="GT703" s="68"/>
      <c r="GU703" s="68"/>
      <c r="GV703" s="68"/>
      <c r="GW703" s="68"/>
      <c r="GX703" s="68"/>
      <c r="GY703" s="68"/>
      <c r="GZ703" s="9"/>
      <c r="HA703" s="68"/>
      <c r="HB703" s="68"/>
      <c r="HC703" s="68"/>
      <c r="HD703" s="68"/>
      <c r="HE703" s="68"/>
      <c r="HF703" s="68"/>
      <c r="HG703" s="68"/>
      <c r="HH703" s="68"/>
      <c r="HI703" s="68"/>
      <c r="HJ703" s="68"/>
      <c r="HK703" s="68"/>
      <c r="HL703" s="68"/>
      <c r="HM703" s="68"/>
      <c r="HN703" s="68"/>
      <c r="HO703" s="68"/>
      <c r="HP703" s="68"/>
    </row>
    <row r="704" spans="2:224" ht="15.75" customHeight="1" thickBot="1" x14ac:dyDescent="0.3">
      <c r="B704">
        <v>901</v>
      </c>
      <c r="C704">
        <v>911</v>
      </c>
      <c r="D704" s="62">
        <v>44133</v>
      </c>
      <c r="E704" t="s">
        <v>3010</v>
      </c>
      <c r="F704">
        <v>31999999999</v>
      </c>
      <c r="G704">
        <v>0</v>
      </c>
      <c r="H704">
        <v>0</v>
      </c>
      <c r="I704" t="s">
        <v>3011</v>
      </c>
      <c r="J704" t="s">
        <v>20</v>
      </c>
      <c r="K704" t="s">
        <v>271</v>
      </c>
      <c r="L704" t="s">
        <v>3011</v>
      </c>
      <c r="M704" t="s">
        <v>2378</v>
      </c>
      <c r="N704" t="s">
        <v>35</v>
      </c>
      <c r="O704" t="s">
        <v>2382</v>
      </c>
      <c r="P704" t="s">
        <v>2382</v>
      </c>
      <c r="R704">
        <v>71.89</v>
      </c>
      <c r="S704">
        <v>6.99</v>
      </c>
      <c r="T704" t="s">
        <v>35</v>
      </c>
      <c r="Y704" s="18"/>
      <c r="Z704" s="18"/>
      <c r="AA704" s="18"/>
      <c r="AB704" s="18"/>
      <c r="AC704" s="18"/>
      <c r="AD704" s="18"/>
      <c r="AE704" s="18"/>
      <c r="AF704" s="18"/>
      <c r="AG704" s="18"/>
      <c r="AH704">
        <v>0</v>
      </c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>
        <v>0</v>
      </c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  <c r="BM704" s="19"/>
      <c r="BN704" s="19"/>
      <c r="BO704" s="19"/>
      <c r="BP704" s="19"/>
      <c r="BQ704" s="19"/>
      <c r="BR704" s="19"/>
      <c r="BS704" s="19"/>
      <c r="BT704" s="19"/>
      <c r="BU704" s="19"/>
      <c r="BV704" s="19"/>
      <c r="BW704" s="19"/>
      <c r="BX704" s="19"/>
      <c r="BY704" s="19"/>
      <c r="BZ704" s="19"/>
      <c r="CA704" s="19"/>
      <c r="CB704" s="19"/>
      <c r="CC704" s="19"/>
      <c r="CD704" s="19"/>
      <c r="CE704" s="19"/>
      <c r="CF704" s="19"/>
      <c r="CG704" s="19"/>
      <c r="CH704" s="19"/>
      <c r="CI704" s="19"/>
      <c r="CJ704" s="19"/>
      <c r="CK704" s="19"/>
      <c r="CL704" s="19"/>
      <c r="CM704" s="19"/>
      <c r="CN704" s="19"/>
      <c r="CO704" s="19"/>
      <c r="CP704" s="19"/>
      <c r="CQ704" s="19"/>
      <c r="CR704" s="19"/>
      <c r="CS704" s="19"/>
      <c r="CT704" s="19"/>
      <c r="CU704" s="19"/>
      <c r="CV704" s="19"/>
      <c r="CW704" s="19"/>
      <c r="CX704" s="19"/>
      <c r="CY704" s="19"/>
      <c r="CZ704" s="19"/>
      <c r="DA704" s="19"/>
      <c r="DB704" s="19"/>
      <c r="DC704" s="19"/>
      <c r="DD704" s="19"/>
      <c r="DE704" s="19"/>
      <c r="DF704" s="19"/>
      <c r="DG704" s="19"/>
      <c r="DH704" s="19"/>
      <c r="DI704" s="19"/>
      <c r="DJ704" s="19"/>
      <c r="DK704" s="19"/>
      <c r="DL704" s="19"/>
      <c r="DM704" s="19"/>
      <c r="DN704" s="19"/>
      <c r="DO704" s="19"/>
      <c r="DP704" s="19"/>
      <c r="DQ704" s="19"/>
      <c r="DR704" s="19"/>
      <c r="DS704" s="19"/>
      <c r="DT704" s="23"/>
      <c r="DU704" s="19"/>
      <c r="DV704" s="19"/>
      <c r="DW704" s="23"/>
      <c r="DX704" s="18"/>
      <c r="DY704" s="18"/>
      <c r="DZ704" s="22"/>
      <c r="EA704" s="19"/>
      <c r="EB704" s="19"/>
      <c r="EC704" s="19"/>
      <c r="ED704" s="19"/>
      <c r="EE704" s="19"/>
      <c r="EF704" s="19"/>
      <c r="EG704" s="23"/>
      <c r="EH704" s="18"/>
      <c r="EI704" s="18"/>
      <c r="EJ704" s="18"/>
      <c r="EK704" s="18"/>
      <c r="EL704" s="18"/>
      <c r="EM704" s="18"/>
      <c r="EN704" s="22"/>
      <c r="EO704" s="18"/>
      <c r="EP704" s="18"/>
      <c r="EQ704" s="18"/>
      <c r="ER704" s="18"/>
      <c r="ES704" s="18"/>
      <c r="ET704" s="18"/>
      <c r="EU704" s="22"/>
      <c r="FI704" s="18"/>
      <c r="FJ704" s="18"/>
      <c r="FK704" s="18"/>
      <c r="FL704" s="18"/>
      <c r="FM704" s="18"/>
      <c r="FN704" s="18">
        <v>1</v>
      </c>
      <c r="FO704" s="18"/>
      <c r="FP704" s="18"/>
      <c r="FQ704" s="18"/>
      <c r="FR704" s="18"/>
      <c r="FS704" s="18"/>
      <c r="FT704" s="18"/>
      <c r="FU704" s="18"/>
      <c r="FV704" s="58"/>
      <c r="FW704" s="19"/>
      <c r="FX704" s="19"/>
      <c r="FY704" s="19"/>
      <c r="FZ704" s="19"/>
      <c r="GA704" s="19"/>
      <c r="GB704" s="19"/>
      <c r="GC704" s="19"/>
      <c r="GD704" s="19"/>
      <c r="GE704" s="19"/>
      <c r="GF704" s="19"/>
      <c r="GG704" s="19"/>
      <c r="GH704" s="19"/>
      <c r="GI704" s="19"/>
      <c r="GJ704" s="19"/>
      <c r="GK704" s="19"/>
      <c r="GL704" s="19"/>
      <c r="GM704" s="19"/>
      <c r="GN704" s="19"/>
      <c r="GO704" s="19"/>
      <c r="GP704" s="19"/>
      <c r="GQ704" s="19"/>
      <c r="GR704" s="19">
        <v>1</v>
      </c>
      <c r="GS704" s="19"/>
      <c r="GT704" s="19"/>
      <c r="GU704" s="19"/>
      <c r="GV704" s="19"/>
      <c r="GW704" s="19"/>
      <c r="GX704" s="19"/>
      <c r="GY704" s="19"/>
      <c r="GZ704" s="59"/>
      <c r="HA704" s="19"/>
      <c r="HB704" s="19"/>
      <c r="HC704" s="19"/>
      <c r="HD704" s="19"/>
      <c r="HE704" s="19"/>
      <c r="HF704" s="19"/>
      <c r="HG704" s="19"/>
      <c r="HH704" s="19"/>
      <c r="HI704" s="19"/>
      <c r="HJ704" s="19"/>
      <c r="HK704" s="19"/>
      <c r="HL704" s="19"/>
      <c r="HM704" s="19"/>
      <c r="HN704" s="19"/>
      <c r="HO704" s="19"/>
      <c r="HP704" s="19"/>
    </row>
    <row r="705" spans="2:224" ht="15.75" customHeight="1" thickBot="1" x14ac:dyDescent="0.3">
      <c r="B705">
        <v>365</v>
      </c>
      <c r="C705">
        <v>694</v>
      </c>
      <c r="D705" s="62">
        <v>44043</v>
      </c>
      <c r="E705" t="s">
        <v>442</v>
      </c>
      <c r="F705">
        <v>31999999999</v>
      </c>
      <c r="G705">
        <v>0</v>
      </c>
      <c r="H705">
        <v>0</v>
      </c>
      <c r="I705" t="s">
        <v>443</v>
      </c>
      <c r="J705" t="s">
        <v>20</v>
      </c>
      <c r="K705" t="s">
        <v>313</v>
      </c>
      <c r="L705" t="s">
        <v>443</v>
      </c>
      <c r="M705" t="s">
        <v>2378</v>
      </c>
      <c r="N705" t="s">
        <v>35</v>
      </c>
      <c r="O705" t="s">
        <v>2382</v>
      </c>
      <c r="P705" t="s">
        <v>2382</v>
      </c>
      <c r="R705">
        <v>135.19</v>
      </c>
      <c r="S705">
        <v>6.99</v>
      </c>
      <c r="T705" t="s">
        <v>35</v>
      </c>
      <c r="Y705" s="18"/>
      <c r="Z705" s="18"/>
      <c r="AA705" s="18"/>
      <c r="AB705" s="18"/>
      <c r="AC705" s="18"/>
      <c r="AD705" s="18"/>
      <c r="AE705" s="18"/>
      <c r="AF705" s="18"/>
      <c r="AG705" s="18"/>
      <c r="AH705">
        <v>0</v>
      </c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>
        <v>0</v>
      </c>
      <c r="AV705" s="18"/>
      <c r="AW705" s="18">
        <v>1.6739999999999999</v>
      </c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  <c r="BM705" s="19"/>
      <c r="BN705" s="19"/>
      <c r="BO705" s="19"/>
      <c r="BP705" s="19"/>
      <c r="BQ705" s="19"/>
      <c r="BR705" s="19"/>
      <c r="BS705" s="19"/>
      <c r="BT705" s="19"/>
      <c r="BU705" s="19"/>
      <c r="BV705" s="19"/>
      <c r="BW705" s="19"/>
      <c r="BX705" s="19"/>
      <c r="BY705" s="19"/>
      <c r="BZ705" s="19"/>
      <c r="CA705" s="19"/>
      <c r="CB705" s="19"/>
      <c r="CC705" s="19"/>
      <c r="CD705" s="19"/>
      <c r="CE705" s="19"/>
      <c r="CF705" s="19"/>
      <c r="CG705" s="19"/>
      <c r="CH705" s="19"/>
      <c r="CI705" s="19"/>
      <c r="CJ705" s="19"/>
      <c r="CK705" s="19">
        <v>3</v>
      </c>
      <c r="CL705" s="19"/>
      <c r="CM705" s="19"/>
      <c r="CN705" s="19"/>
      <c r="CO705" s="19"/>
      <c r="CP705" s="19"/>
      <c r="CQ705" s="19"/>
      <c r="CR705" s="19"/>
      <c r="CS705" s="19"/>
      <c r="CT705" s="19"/>
      <c r="CU705" s="19"/>
      <c r="CV705" s="19"/>
      <c r="CW705" s="19"/>
      <c r="CX705" s="19"/>
      <c r="CY705" s="19"/>
      <c r="CZ705" s="19"/>
      <c r="DA705" s="19"/>
      <c r="DB705" s="19"/>
      <c r="DC705" s="19"/>
      <c r="DD705" s="19"/>
      <c r="DE705" s="19"/>
      <c r="DF705" s="19"/>
      <c r="DG705" s="19"/>
      <c r="DH705" s="19"/>
      <c r="DI705" s="19"/>
      <c r="DJ705" s="19"/>
      <c r="DK705" s="19"/>
      <c r="DL705" s="19"/>
      <c r="DM705" s="19"/>
      <c r="DN705" s="19"/>
      <c r="DO705" s="19"/>
      <c r="DP705" s="19"/>
      <c r="DQ705" s="19"/>
      <c r="DR705" s="19"/>
      <c r="DS705" s="19"/>
      <c r="DT705" s="23"/>
      <c r="DU705" s="19"/>
      <c r="DV705" s="19"/>
      <c r="DW705" s="23"/>
      <c r="DX705" s="18"/>
      <c r="DY705" s="18"/>
      <c r="DZ705" s="22"/>
      <c r="EA705" s="19"/>
      <c r="EB705" s="19"/>
      <c r="EC705" s="19"/>
      <c r="ED705" s="19"/>
      <c r="EE705" s="19"/>
      <c r="EF705" s="19"/>
      <c r="EG705" s="23"/>
      <c r="EH705" s="18"/>
      <c r="EI705" s="18"/>
      <c r="EJ705" s="18"/>
      <c r="EK705" s="18"/>
      <c r="EL705" s="18"/>
      <c r="EM705" s="18"/>
      <c r="EN705" s="22"/>
      <c r="EO705" s="18"/>
      <c r="EP705" s="18"/>
      <c r="EQ705" s="18"/>
      <c r="ER705" s="18"/>
      <c r="ES705" s="18"/>
      <c r="ET705" s="18"/>
      <c r="EU705" s="22"/>
      <c r="FI705" s="18"/>
      <c r="FJ705" s="18"/>
      <c r="FK705" s="18"/>
      <c r="FL705" s="18"/>
      <c r="FM705" s="18"/>
      <c r="FN705" s="18"/>
      <c r="FO705" s="18"/>
      <c r="FP705" s="18"/>
      <c r="FQ705" s="18"/>
      <c r="FR705" s="18"/>
      <c r="FS705" s="18"/>
      <c r="FT705" s="18"/>
      <c r="FU705" s="18"/>
      <c r="FV705" s="58"/>
      <c r="FW705" s="19"/>
      <c r="FX705" s="19"/>
      <c r="FY705" s="19"/>
      <c r="FZ705" s="19"/>
      <c r="GA705" s="19"/>
      <c r="GB705" s="19"/>
      <c r="GC705" s="19"/>
      <c r="GD705" s="19"/>
      <c r="GE705" s="19"/>
      <c r="GF705" s="19"/>
      <c r="GG705" s="19"/>
      <c r="GH705" s="19"/>
      <c r="GI705" s="19"/>
      <c r="GJ705" s="19"/>
      <c r="GK705" s="19"/>
      <c r="GL705" s="19"/>
      <c r="GM705" s="19"/>
      <c r="GN705" s="19"/>
      <c r="GO705" s="19"/>
      <c r="GP705" s="19"/>
      <c r="GQ705" s="19"/>
      <c r="GR705" s="19"/>
      <c r="GS705" s="19"/>
      <c r="GT705" s="19"/>
      <c r="GU705" s="19"/>
      <c r="GV705" s="19"/>
      <c r="GW705" s="19"/>
      <c r="GX705" s="19"/>
      <c r="GY705" s="19"/>
      <c r="GZ705" s="59"/>
      <c r="HA705" s="19"/>
      <c r="HB705" s="19"/>
      <c r="HC705" s="19"/>
      <c r="HD705" s="19"/>
      <c r="HE705" s="19"/>
      <c r="HF705" s="19"/>
      <c r="HG705" s="19"/>
      <c r="HH705" s="19"/>
      <c r="HI705" s="19"/>
      <c r="HJ705" s="19"/>
      <c r="HK705" s="19"/>
      <c r="HL705" s="19"/>
      <c r="HM705" s="19"/>
      <c r="HN705" s="19"/>
      <c r="HO705" s="19"/>
      <c r="HP705" s="19"/>
    </row>
    <row r="706" spans="2:224" ht="15.75" customHeight="1" thickBot="1" x14ac:dyDescent="0.3">
      <c r="B706">
        <v>144</v>
      </c>
      <c r="C706">
        <v>534</v>
      </c>
      <c r="D706" s="43">
        <v>44012</v>
      </c>
      <c r="E706" t="s">
        <v>855</v>
      </c>
      <c r="F706" t="s">
        <v>856</v>
      </c>
      <c r="G706">
        <v>0</v>
      </c>
      <c r="H706">
        <v>0</v>
      </c>
      <c r="I706" t="s">
        <v>857</v>
      </c>
      <c r="J706" t="s">
        <v>20</v>
      </c>
      <c r="K706" t="s">
        <v>104</v>
      </c>
      <c r="L706" t="s">
        <v>857</v>
      </c>
      <c r="M706" t="s">
        <v>2378</v>
      </c>
      <c r="N706" t="s">
        <v>35</v>
      </c>
      <c r="O706" t="s">
        <v>2381</v>
      </c>
      <c r="P706" t="s">
        <v>2431</v>
      </c>
      <c r="R706">
        <v>140.38999999999999</v>
      </c>
      <c r="S706">
        <v>6.99</v>
      </c>
      <c r="T706" t="s">
        <v>35</v>
      </c>
      <c r="Y706" s="67"/>
      <c r="Z706" s="67"/>
      <c r="AA706" s="67"/>
      <c r="AB706" s="67"/>
      <c r="AC706" s="67"/>
      <c r="AD706" s="67"/>
      <c r="AE706" s="67"/>
      <c r="AF706" s="67">
        <v>2</v>
      </c>
      <c r="AG706" s="67"/>
      <c r="AH706">
        <v>0</v>
      </c>
      <c r="AI706" s="67"/>
      <c r="AJ706" s="67"/>
      <c r="AK706" s="67"/>
      <c r="AL706" s="67"/>
      <c r="AM706" s="67">
        <v>0.5</v>
      </c>
      <c r="AN706" s="67"/>
      <c r="AO706" s="67"/>
      <c r="AP706" s="67"/>
      <c r="AQ706" s="67">
        <v>0.5</v>
      </c>
      <c r="AR706" s="67">
        <v>1</v>
      </c>
      <c r="AS706" s="67"/>
      <c r="AT706" s="67"/>
      <c r="AU706">
        <v>0</v>
      </c>
      <c r="AV706" s="67"/>
      <c r="AW706" s="67"/>
      <c r="AX706" s="67"/>
      <c r="AY706" s="67"/>
      <c r="AZ706" s="67"/>
      <c r="BA706" s="67"/>
      <c r="BB706" s="67"/>
      <c r="BC706" s="67"/>
      <c r="BD706" s="67"/>
      <c r="BE706" s="67"/>
      <c r="BF706" s="67"/>
      <c r="BG706" s="67"/>
      <c r="BH706" s="67"/>
      <c r="BI706" s="67"/>
      <c r="BJ706" s="67"/>
      <c r="BK706" s="67"/>
      <c r="BL706" s="67"/>
      <c r="BM706" s="68"/>
      <c r="BN706" s="68"/>
      <c r="BO706" s="68"/>
      <c r="BP706" s="68"/>
      <c r="BQ706" s="68"/>
      <c r="BR706" s="68"/>
      <c r="BS706" s="68"/>
      <c r="BT706" s="68">
        <v>2</v>
      </c>
      <c r="BU706" s="68"/>
      <c r="BV706" s="68"/>
      <c r="BW706" s="68"/>
      <c r="BX706" s="68"/>
      <c r="BY706" s="68"/>
      <c r="BZ706" s="68"/>
      <c r="CA706" s="68">
        <v>1</v>
      </c>
      <c r="CB706" s="68"/>
      <c r="CC706" s="68"/>
      <c r="CD706" s="68"/>
      <c r="CE706" s="68">
        <v>1</v>
      </c>
      <c r="CF706" s="68">
        <v>2</v>
      </c>
      <c r="CG706" s="68"/>
      <c r="CH706" s="68"/>
      <c r="CI706" s="68"/>
      <c r="CJ706" s="68"/>
      <c r="CK706" s="68"/>
      <c r="CL706" s="68"/>
      <c r="CM706" s="68"/>
      <c r="CN706" s="68"/>
      <c r="CO706" s="68"/>
      <c r="CP706" s="68"/>
      <c r="CQ706" s="68"/>
      <c r="CR706" s="68"/>
      <c r="CS706" s="68"/>
      <c r="CT706" s="68"/>
      <c r="CU706" s="68"/>
      <c r="CV706" s="68"/>
      <c r="CW706" s="68"/>
      <c r="CX706" s="68"/>
      <c r="CY706" s="68"/>
      <c r="CZ706" s="68"/>
      <c r="DA706" s="68"/>
      <c r="DB706" s="68"/>
      <c r="DC706" s="68"/>
      <c r="DD706" s="68"/>
      <c r="DE706" s="68"/>
      <c r="DF706" s="68"/>
      <c r="DG706" s="68"/>
      <c r="DH706" s="68"/>
      <c r="DI706" s="68"/>
      <c r="DJ706" s="68"/>
      <c r="DK706" s="68"/>
      <c r="DL706" s="68"/>
      <c r="DM706" s="68"/>
      <c r="DN706" s="68"/>
      <c r="DO706" s="68"/>
      <c r="DP706" s="68"/>
      <c r="DQ706" s="68"/>
      <c r="DR706" s="68"/>
      <c r="DS706" s="68"/>
      <c r="DT706" s="69"/>
      <c r="DU706" s="68"/>
      <c r="DV706" s="68"/>
      <c r="DW706" s="69"/>
      <c r="DX706" s="67"/>
      <c r="DY706" s="67"/>
      <c r="DZ706" s="70"/>
      <c r="EA706" s="68"/>
      <c r="EB706" s="68"/>
      <c r="EC706" s="68"/>
      <c r="ED706" s="68"/>
      <c r="EE706" s="68"/>
      <c r="EF706" s="68"/>
      <c r="EG706" s="69"/>
      <c r="EH706" s="67"/>
      <c r="EI706" s="67"/>
      <c r="EJ706" s="67"/>
      <c r="EK706" s="67"/>
      <c r="EL706" s="67"/>
      <c r="EM706" s="67"/>
      <c r="EN706" s="70"/>
      <c r="EO706" s="67"/>
      <c r="EP706" s="67"/>
      <c r="EQ706" s="67"/>
      <c r="ER706" s="67"/>
      <c r="ES706" s="67"/>
      <c r="ET706" s="67"/>
      <c r="EU706" s="70"/>
      <c r="FI706" s="67"/>
      <c r="FJ706" s="67"/>
      <c r="FK706" s="67"/>
      <c r="FL706" s="67"/>
      <c r="FM706" s="67"/>
      <c r="FN706" s="67"/>
      <c r="FO706" s="67"/>
      <c r="FP706" s="67"/>
      <c r="FQ706" s="67"/>
      <c r="FR706" s="67"/>
      <c r="FS706" s="67"/>
      <c r="FT706" s="67"/>
      <c r="FU706" s="67"/>
      <c r="FV706" s="8"/>
      <c r="FW706" s="68"/>
      <c r="FX706" s="68"/>
      <c r="FY706" s="68"/>
      <c r="FZ706" s="68"/>
      <c r="GA706" s="68"/>
      <c r="GB706" s="68"/>
      <c r="GC706" s="68"/>
      <c r="GD706" s="68"/>
      <c r="GE706" s="68"/>
      <c r="GF706" s="68"/>
      <c r="GG706" s="68"/>
      <c r="GH706" s="68"/>
      <c r="GI706" s="68"/>
      <c r="GJ706" s="68"/>
      <c r="GK706" s="68"/>
      <c r="GL706" s="68"/>
      <c r="GM706" s="68"/>
      <c r="GN706" s="68"/>
      <c r="GO706" s="68"/>
      <c r="GP706" s="68"/>
      <c r="GQ706" s="68"/>
      <c r="GR706" s="68"/>
      <c r="GS706" s="68"/>
      <c r="GT706" s="68"/>
      <c r="GU706" s="68"/>
      <c r="GV706" s="68"/>
      <c r="GW706" s="68"/>
      <c r="GX706" s="68"/>
      <c r="GY706" s="68"/>
      <c r="GZ706" s="9"/>
      <c r="HA706" s="68"/>
      <c r="HB706" s="68"/>
      <c r="HC706" s="68"/>
      <c r="HD706" s="68"/>
      <c r="HE706" s="68"/>
      <c r="HF706" s="68"/>
      <c r="HG706" s="68"/>
      <c r="HH706" s="68"/>
      <c r="HI706" s="68"/>
      <c r="HJ706" s="68"/>
      <c r="HK706" s="68"/>
      <c r="HL706" s="68"/>
      <c r="HM706" s="68"/>
      <c r="HN706" s="68"/>
      <c r="HO706" s="68"/>
      <c r="HP706" s="68"/>
    </row>
    <row r="707" spans="2:224" ht="15.75" customHeight="1" thickBot="1" x14ac:dyDescent="0.3">
      <c r="B707">
        <v>88</v>
      </c>
      <c r="C707">
        <v>584</v>
      </c>
      <c r="D707" s="43">
        <v>44002</v>
      </c>
      <c r="E707" t="s">
        <v>721</v>
      </c>
      <c r="F707">
        <v>31999999999</v>
      </c>
      <c r="G707">
        <v>0</v>
      </c>
      <c r="H707">
        <v>0</v>
      </c>
      <c r="I707" t="s">
        <v>722</v>
      </c>
      <c r="J707" t="s">
        <v>20</v>
      </c>
      <c r="K707" t="s">
        <v>104</v>
      </c>
      <c r="L707" t="s">
        <v>722</v>
      </c>
      <c r="M707" t="s">
        <v>2378</v>
      </c>
      <c r="N707" t="s">
        <v>35</v>
      </c>
      <c r="O707" t="s">
        <v>2381</v>
      </c>
      <c r="P707" t="s">
        <v>2454</v>
      </c>
      <c r="R707">
        <v>60.9</v>
      </c>
      <c r="S707">
        <v>6.99</v>
      </c>
      <c r="T707" t="s">
        <v>35</v>
      </c>
      <c r="Y707" s="67"/>
      <c r="Z707" s="67"/>
      <c r="AA707" s="67"/>
      <c r="AB707" s="67"/>
      <c r="AC707" s="67"/>
      <c r="AD707" s="67"/>
      <c r="AE707" s="67"/>
      <c r="AF707" s="67"/>
      <c r="AG707" s="67"/>
      <c r="AH707">
        <v>0</v>
      </c>
      <c r="AI707" s="67"/>
      <c r="AJ707" s="67"/>
      <c r="AK707" s="67"/>
      <c r="AL707" s="67"/>
      <c r="AM707" s="67"/>
      <c r="AN707" s="67"/>
      <c r="AO707" s="67"/>
      <c r="AP707" s="67"/>
      <c r="AQ707" s="67"/>
      <c r="AR707" s="67"/>
      <c r="AS707" s="67"/>
      <c r="AT707" s="67"/>
      <c r="AU707">
        <v>1</v>
      </c>
      <c r="AV707" s="67"/>
      <c r="AW707" s="67"/>
      <c r="AX707" s="67"/>
      <c r="AY707" s="67"/>
      <c r="AZ707" s="67"/>
      <c r="BA707" s="67"/>
      <c r="BB707" s="67"/>
      <c r="BC707" s="67"/>
      <c r="BD707" s="67"/>
      <c r="BE707" s="67"/>
      <c r="BF707" s="67"/>
      <c r="BG707" s="67"/>
      <c r="BH707" s="67"/>
      <c r="BI707" s="67"/>
      <c r="BJ707" s="67"/>
      <c r="BK707" s="67"/>
      <c r="BL707" s="67"/>
      <c r="BM707" s="68"/>
      <c r="BN707" s="68"/>
      <c r="BO707" s="68"/>
      <c r="BP707" s="68"/>
      <c r="BQ707" s="68"/>
      <c r="BR707" s="68"/>
      <c r="BS707" s="68"/>
      <c r="BT707" s="68"/>
      <c r="BU707" s="68"/>
      <c r="BV707" s="68"/>
      <c r="BW707" s="68"/>
      <c r="BX707" s="68"/>
      <c r="BY707" s="68"/>
      <c r="BZ707" s="68"/>
      <c r="CA707" s="68"/>
      <c r="CB707" s="68"/>
      <c r="CC707" s="68"/>
      <c r="CD707" s="68"/>
      <c r="CE707" s="68"/>
      <c r="CF707" s="68"/>
      <c r="CG707" s="68"/>
      <c r="CH707" s="68"/>
      <c r="CI707" s="68">
        <v>1</v>
      </c>
      <c r="CJ707" s="68"/>
      <c r="CK707" s="68"/>
      <c r="CL707" s="68"/>
      <c r="CM707" s="68"/>
      <c r="CN707" s="68"/>
      <c r="CO707" s="68"/>
      <c r="CP707" s="68"/>
      <c r="CQ707" s="68"/>
      <c r="CR707" s="68"/>
      <c r="CS707" s="68"/>
      <c r="CT707" s="68"/>
      <c r="CU707" s="68"/>
      <c r="CV707" s="68"/>
      <c r="CW707" s="68"/>
      <c r="CX707" s="68"/>
      <c r="CY707" s="68"/>
      <c r="CZ707" s="68"/>
      <c r="DA707" s="68"/>
      <c r="DB707" s="68"/>
      <c r="DC707" s="68"/>
      <c r="DD707" s="68"/>
      <c r="DE707" s="68"/>
      <c r="DF707" s="68"/>
      <c r="DG707" s="68"/>
      <c r="DH707" s="68"/>
      <c r="DI707" s="68"/>
      <c r="DJ707" s="68"/>
      <c r="DK707" s="68"/>
      <c r="DL707" s="68"/>
      <c r="DM707" s="68"/>
      <c r="DN707" s="68"/>
      <c r="DO707" s="68"/>
      <c r="DP707" s="68"/>
      <c r="DQ707" s="68"/>
      <c r="DR707" s="68"/>
      <c r="DS707" s="68"/>
      <c r="DT707" s="69"/>
      <c r="DU707" s="68"/>
      <c r="DV707" s="68"/>
      <c r="DW707" s="69"/>
      <c r="DX707" s="67"/>
      <c r="DY707" s="67"/>
      <c r="DZ707" s="70"/>
      <c r="EA707" s="68"/>
      <c r="EB707" s="68"/>
      <c r="EC707" s="68"/>
      <c r="ED707" s="68"/>
      <c r="EE707" s="68"/>
      <c r="EF707" s="68"/>
      <c r="EG707" s="69"/>
      <c r="EH707" s="67"/>
      <c r="EI707" s="67"/>
      <c r="EJ707" s="67"/>
      <c r="EK707" s="67"/>
      <c r="EL707" s="67"/>
      <c r="EM707" s="67"/>
      <c r="EN707" s="70"/>
      <c r="EO707" s="67"/>
      <c r="EP707" s="67"/>
      <c r="EQ707" s="67"/>
      <c r="ER707" s="67"/>
      <c r="ES707" s="67"/>
      <c r="ET707" s="67"/>
      <c r="EU707" s="70"/>
      <c r="FI707" s="67"/>
      <c r="FJ707" s="67"/>
      <c r="FK707" s="67"/>
      <c r="FL707" s="67"/>
      <c r="FM707" s="67"/>
      <c r="FN707" s="67"/>
      <c r="FO707" s="67"/>
      <c r="FP707" s="67"/>
      <c r="FQ707" s="67"/>
      <c r="FR707" s="67"/>
      <c r="FS707" s="67"/>
      <c r="FT707" s="67"/>
      <c r="FU707" s="67"/>
      <c r="FV707" s="8"/>
      <c r="FW707" s="68"/>
      <c r="FX707" s="68"/>
      <c r="FY707" s="68"/>
      <c r="FZ707" s="68"/>
      <c r="GA707" s="68"/>
      <c r="GB707" s="68"/>
      <c r="GC707" s="68"/>
      <c r="GD707" s="68"/>
      <c r="GE707" s="68"/>
      <c r="GF707" s="68"/>
      <c r="GG707" s="68"/>
      <c r="GH707" s="68"/>
      <c r="GI707" s="68"/>
      <c r="GJ707" s="68"/>
      <c r="GK707" s="68"/>
      <c r="GL707" s="68"/>
      <c r="GM707" s="68"/>
      <c r="GN707" s="68"/>
      <c r="GO707" s="68"/>
      <c r="GP707" s="68"/>
      <c r="GQ707" s="68"/>
      <c r="GR707" s="68"/>
      <c r="GS707" s="68"/>
      <c r="GT707" s="68"/>
      <c r="GU707" s="68"/>
      <c r="GV707" s="68"/>
      <c r="GW707" s="68"/>
      <c r="GX707" s="68"/>
      <c r="GY707" s="68"/>
      <c r="GZ707" s="9"/>
      <c r="HA707" s="68"/>
      <c r="HB707" s="68"/>
      <c r="HC707" s="68"/>
      <c r="HD707" s="68"/>
      <c r="HE707" s="68"/>
      <c r="HF707" s="68"/>
      <c r="HG707" s="68"/>
      <c r="HH707" s="68"/>
      <c r="HI707" s="68"/>
      <c r="HJ707" s="68"/>
      <c r="HK707" s="68"/>
      <c r="HL707" s="68"/>
      <c r="HM707" s="68"/>
      <c r="HN707" s="68"/>
      <c r="HO707" s="68"/>
      <c r="HP707" s="68"/>
    </row>
    <row r="708" spans="2:224" ht="15.75" customHeight="1" thickBot="1" x14ac:dyDescent="0.3">
      <c r="B708">
        <v>553</v>
      </c>
      <c r="C708">
        <v>180</v>
      </c>
      <c r="D708" s="62">
        <v>44066</v>
      </c>
      <c r="E708" t="s">
        <v>1864</v>
      </c>
      <c r="F708" t="s">
        <v>1865</v>
      </c>
      <c r="G708" t="s">
        <v>1866</v>
      </c>
      <c r="H708">
        <v>0</v>
      </c>
      <c r="I708" t="s">
        <v>1867</v>
      </c>
      <c r="J708" t="s">
        <v>20</v>
      </c>
      <c r="K708" t="s">
        <v>428</v>
      </c>
      <c r="M708" t="s">
        <v>2378</v>
      </c>
      <c r="N708" t="s">
        <v>2378</v>
      </c>
      <c r="O708" t="s">
        <v>2381</v>
      </c>
      <c r="P708" t="s">
        <v>2431</v>
      </c>
      <c r="R708">
        <v>194.97</v>
      </c>
      <c r="S708">
        <v>6.45</v>
      </c>
      <c r="T708" t="s">
        <v>2404</v>
      </c>
      <c r="U708">
        <v>10</v>
      </c>
      <c r="Y708" s="18"/>
      <c r="Z708" s="18"/>
      <c r="AA708" s="18"/>
      <c r="AB708" s="18"/>
      <c r="AC708" s="18"/>
      <c r="AD708" s="18"/>
      <c r="AE708" s="18"/>
      <c r="AF708" s="18"/>
      <c r="AG708" s="18"/>
      <c r="AH708">
        <v>1</v>
      </c>
      <c r="AI708" s="18"/>
      <c r="AJ708" s="18"/>
      <c r="AK708" s="18"/>
      <c r="AL708" s="18">
        <v>0.5</v>
      </c>
      <c r="AM708" s="18"/>
      <c r="AN708" s="18"/>
      <c r="AO708" s="18"/>
      <c r="AP708" s="18"/>
      <c r="AQ708" s="18"/>
      <c r="AR708" s="18"/>
      <c r="AS708" s="18"/>
      <c r="AT708" s="18"/>
      <c r="AV708" s="18"/>
      <c r="AW708" s="18"/>
      <c r="AX708" s="18">
        <v>1.476</v>
      </c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  <c r="BM708" s="19"/>
      <c r="BN708" s="19"/>
      <c r="BO708" s="19"/>
      <c r="BP708" s="19"/>
      <c r="BQ708" s="19"/>
      <c r="BR708" s="19"/>
      <c r="BS708" s="19"/>
      <c r="BT708" s="19"/>
      <c r="BU708" s="19"/>
      <c r="BV708" s="19">
        <v>1</v>
      </c>
      <c r="BW708" s="19"/>
      <c r="BX708" s="19"/>
      <c r="BY708" s="19"/>
      <c r="BZ708" s="19">
        <v>1</v>
      </c>
      <c r="CA708" s="19"/>
      <c r="CB708" s="19"/>
      <c r="CC708" s="19"/>
      <c r="CD708" s="19"/>
      <c r="CE708" s="19"/>
      <c r="CF708" s="19"/>
      <c r="CG708" s="19"/>
      <c r="CH708" s="19"/>
      <c r="CI708" s="19"/>
      <c r="CJ708" s="19"/>
      <c r="CK708" s="19"/>
      <c r="CL708" s="19">
        <v>1</v>
      </c>
      <c r="CM708" s="19"/>
      <c r="CN708" s="19"/>
      <c r="CO708" s="19"/>
      <c r="CP708" s="19"/>
      <c r="CQ708" s="19"/>
      <c r="CR708" s="19"/>
      <c r="CS708" s="19"/>
      <c r="CT708" s="19"/>
      <c r="CU708" s="19"/>
      <c r="CV708" s="19"/>
      <c r="CW708" s="19"/>
      <c r="CX708" s="19"/>
      <c r="CY708" s="19"/>
      <c r="CZ708" s="19"/>
      <c r="DA708" s="19"/>
      <c r="DB708" s="19">
        <v>2</v>
      </c>
      <c r="DC708" s="19"/>
      <c r="DD708" s="19"/>
      <c r="DE708" s="19"/>
      <c r="DF708" s="19"/>
      <c r="DG708" s="19"/>
      <c r="DH708" s="19"/>
      <c r="DI708" s="19"/>
      <c r="DJ708" s="19"/>
      <c r="DK708" s="19"/>
      <c r="DL708" s="19"/>
      <c r="DM708" s="19"/>
      <c r="DN708" s="19"/>
      <c r="DO708" s="19"/>
      <c r="DP708" s="19"/>
      <c r="DQ708" s="19"/>
      <c r="DR708" s="19"/>
      <c r="DS708" s="19"/>
      <c r="DT708" s="23"/>
      <c r="DU708" s="19"/>
      <c r="DV708" s="19"/>
      <c r="DW708" s="23"/>
      <c r="DX708" s="18"/>
      <c r="DY708" s="18"/>
      <c r="DZ708" s="22"/>
      <c r="EA708" s="19"/>
      <c r="EB708" s="19"/>
      <c r="EC708" s="19"/>
      <c r="ED708" s="19"/>
      <c r="EE708" s="19"/>
      <c r="EF708" s="19"/>
      <c r="EG708" s="23"/>
      <c r="EH708" s="18"/>
      <c r="EI708" s="18"/>
      <c r="EJ708" s="18"/>
      <c r="EK708" s="18"/>
      <c r="EL708" s="18"/>
      <c r="EM708" s="18"/>
      <c r="EN708" s="22"/>
      <c r="EO708" s="18"/>
      <c r="EP708" s="18"/>
      <c r="EQ708" s="18"/>
      <c r="ER708" s="18"/>
      <c r="ES708" s="18"/>
      <c r="ET708" s="18"/>
      <c r="EU708" s="22"/>
      <c r="EV708">
        <v>5</v>
      </c>
      <c r="EW708" t="s">
        <v>2599</v>
      </c>
      <c r="FI708" s="18"/>
      <c r="FJ708" s="18"/>
      <c r="FK708" s="18"/>
      <c r="FL708" s="18"/>
      <c r="FM708" s="18"/>
      <c r="FN708" s="18"/>
      <c r="FO708" s="18"/>
      <c r="FP708" s="18"/>
      <c r="FQ708" s="18"/>
      <c r="FR708" s="18"/>
      <c r="FS708" s="18"/>
      <c r="FT708" s="18"/>
      <c r="FU708" s="18"/>
      <c r="FV708" s="58"/>
      <c r="FW708" s="19"/>
      <c r="FX708" s="19"/>
      <c r="FY708" s="19"/>
      <c r="FZ708" s="19"/>
      <c r="GA708" s="19"/>
      <c r="GB708" s="19"/>
      <c r="GC708" s="19"/>
      <c r="GD708" s="19"/>
      <c r="GE708" s="19"/>
      <c r="GF708" s="19"/>
      <c r="GG708" s="19"/>
      <c r="GH708" s="19"/>
      <c r="GI708" s="19"/>
      <c r="GJ708" s="19"/>
      <c r="GK708" s="19"/>
      <c r="GL708" s="19"/>
      <c r="GM708" s="19"/>
      <c r="GN708" s="19"/>
      <c r="GO708" s="19"/>
      <c r="GP708" s="19"/>
      <c r="GQ708" s="19"/>
      <c r="GR708" s="19"/>
      <c r="GS708" s="19"/>
      <c r="GT708" s="19"/>
      <c r="GU708" s="19"/>
      <c r="GV708" s="19"/>
      <c r="GW708" s="19"/>
      <c r="GX708" s="19"/>
      <c r="GY708" s="19"/>
      <c r="GZ708" s="59"/>
      <c r="HA708" s="19"/>
      <c r="HB708" s="19"/>
      <c r="HC708" s="19"/>
      <c r="HD708" s="19"/>
      <c r="HE708" s="19"/>
      <c r="HF708" s="19"/>
      <c r="HG708" s="19"/>
      <c r="HH708" s="19"/>
      <c r="HI708" s="19"/>
      <c r="HJ708" s="19"/>
      <c r="HK708" s="19"/>
      <c r="HL708" s="19"/>
      <c r="HM708" s="19"/>
      <c r="HN708" s="19"/>
      <c r="HO708" s="19"/>
      <c r="HP708" s="19"/>
    </row>
    <row r="709" spans="2:224" ht="15.75" customHeight="1" thickBot="1" x14ac:dyDescent="0.3">
      <c r="B709">
        <v>552</v>
      </c>
      <c r="C709">
        <v>74</v>
      </c>
      <c r="D709" s="62">
        <v>44066</v>
      </c>
      <c r="E709" t="s">
        <v>2180</v>
      </c>
      <c r="F709">
        <v>31988957038</v>
      </c>
      <c r="G709" t="s">
        <v>2181</v>
      </c>
      <c r="H709">
        <v>0</v>
      </c>
      <c r="I709" t="s">
        <v>2182</v>
      </c>
      <c r="J709" t="s">
        <v>20</v>
      </c>
      <c r="K709" t="s">
        <v>164</v>
      </c>
      <c r="M709" t="s">
        <v>2378</v>
      </c>
      <c r="N709" t="s">
        <v>617</v>
      </c>
      <c r="O709" t="s">
        <v>2381</v>
      </c>
      <c r="P709" t="s">
        <v>2431</v>
      </c>
      <c r="R709">
        <v>194.97</v>
      </c>
      <c r="S709">
        <v>6.45</v>
      </c>
      <c r="T709" t="s">
        <v>2404</v>
      </c>
      <c r="Y709" s="18"/>
      <c r="Z709" s="18"/>
      <c r="AA709" s="18"/>
      <c r="AB709" s="18"/>
      <c r="AC709" s="18"/>
      <c r="AD709" s="18"/>
      <c r="AE709" s="18"/>
      <c r="AF709" s="18"/>
      <c r="AG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V709" s="18"/>
      <c r="AW709" s="18"/>
      <c r="AX709" s="18"/>
      <c r="AY709" s="18"/>
      <c r="AZ709" s="18"/>
      <c r="BA709" s="18"/>
      <c r="BB709" s="18">
        <v>0.4</v>
      </c>
      <c r="BC709" s="18"/>
      <c r="BD709" s="18"/>
      <c r="BE709" s="18">
        <v>0.5</v>
      </c>
      <c r="BF709" s="18"/>
      <c r="BG709" s="18"/>
      <c r="BH709" s="18"/>
      <c r="BI709" s="18"/>
      <c r="BJ709" s="18"/>
      <c r="BK709" s="18"/>
      <c r="BL709" s="18"/>
      <c r="BM709" s="19"/>
      <c r="BN709" s="19"/>
      <c r="BO709" s="19"/>
      <c r="BP709" s="19"/>
      <c r="BQ709" s="19"/>
      <c r="BR709" s="19"/>
      <c r="BS709" s="19"/>
      <c r="BT709" s="19"/>
      <c r="BU709" s="19"/>
      <c r="BV709" s="19"/>
      <c r="BW709" s="19"/>
      <c r="BX709" s="19"/>
      <c r="BY709" s="19"/>
      <c r="BZ709" s="19"/>
      <c r="CA709" s="19"/>
      <c r="CB709" s="19"/>
      <c r="CC709" s="19"/>
      <c r="CD709" s="19"/>
      <c r="CE709" s="19"/>
      <c r="CF709" s="19"/>
      <c r="CG709" s="19"/>
      <c r="CH709" s="19"/>
      <c r="CI709" s="19"/>
      <c r="CJ709" s="19"/>
      <c r="CK709" s="19"/>
      <c r="CL709" s="19"/>
      <c r="CM709" s="19"/>
      <c r="CN709" s="19"/>
      <c r="CO709" s="19"/>
      <c r="CP709" s="19">
        <v>1</v>
      </c>
      <c r="CQ709" s="19"/>
      <c r="CR709" s="19"/>
      <c r="CS709" s="19">
        <v>1</v>
      </c>
      <c r="CT709" s="19"/>
      <c r="CU709" s="19"/>
      <c r="CV709" s="19"/>
      <c r="CW709" s="19"/>
      <c r="CX709" s="19"/>
      <c r="CY709" s="19"/>
      <c r="CZ709" s="19"/>
      <c r="DA709" s="19"/>
      <c r="DB709" s="19"/>
      <c r="DC709" s="19"/>
      <c r="DD709" s="19"/>
      <c r="DE709" s="19"/>
      <c r="DF709" s="19"/>
      <c r="DG709" s="19"/>
      <c r="DH709" s="19"/>
      <c r="DI709" s="19"/>
      <c r="DJ709" s="19"/>
      <c r="DK709" s="19"/>
      <c r="DL709" s="19"/>
      <c r="DM709" s="19"/>
      <c r="DN709" s="19"/>
      <c r="DO709" s="19"/>
      <c r="DP709" s="19"/>
      <c r="DQ709" s="19"/>
      <c r="DR709" s="19"/>
      <c r="DS709" s="19"/>
      <c r="DT709" s="23"/>
      <c r="DU709" s="19"/>
      <c r="DV709" s="19"/>
      <c r="DW709" s="23"/>
      <c r="DX709" s="18"/>
      <c r="DY709" s="18"/>
      <c r="DZ709" s="22"/>
      <c r="EA709" s="19"/>
      <c r="EB709" s="19"/>
      <c r="EC709" s="19"/>
      <c r="ED709" s="19"/>
      <c r="EE709" s="19"/>
      <c r="EF709" s="19"/>
      <c r="EG709" s="23"/>
      <c r="EH709" s="18"/>
      <c r="EI709" s="18"/>
      <c r="EJ709" s="18"/>
      <c r="EK709" s="18"/>
      <c r="EL709" s="18"/>
      <c r="EM709" s="18"/>
      <c r="EN709" s="22"/>
      <c r="EO709" s="18"/>
      <c r="EP709" s="18"/>
      <c r="EQ709" s="18"/>
      <c r="ER709" s="18"/>
      <c r="ES709" s="18"/>
      <c r="ET709" s="18"/>
      <c r="EU709" s="22"/>
      <c r="FC709">
        <v>0.82199999999999995</v>
      </c>
      <c r="FD709">
        <v>1</v>
      </c>
      <c r="FI709" s="18"/>
      <c r="FJ709" s="18"/>
      <c r="FK709" s="18">
        <v>1.4</v>
      </c>
      <c r="FL709" s="18"/>
      <c r="FM709" s="18"/>
      <c r="FN709" s="18"/>
      <c r="FO709" s="18"/>
      <c r="FP709" s="18"/>
      <c r="FQ709" s="18"/>
      <c r="FR709" s="18"/>
      <c r="FS709" s="18"/>
      <c r="FT709" s="18"/>
      <c r="FU709" s="18"/>
      <c r="FV709" s="58"/>
      <c r="FW709" s="19"/>
      <c r="FX709" s="19"/>
      <c r="FY709" s="19"/>
      <c r="FZ709" s="19"/>
      <c r="GA709" s="19"/>
      <c r="GB709" s="19"/>
      <c r="GC709" s="19"/>
      <c r="GD709" s="19"/>
      <c r="GE709" s="19"/>
      <c r="GF709" s="19"/>
      <c r="GG709" s="19"/>
      <c r="GH709" s="19"/>
      <c r="GI709" s="19"/>
      <c r="GJ709" s="19"/>
      <c r="GK709" s="19"/>
      <c r="GL709" s="19"/>
      <c r="GM709" s="19"/>
      <c r="GN709" s="19"/>
      <c r="GO709" s="19">
        <v>1</v>
      </c>
      <c r="GP709" s="19"/>
      <c r="GQ709" s="19"/>
      <c r="GR709" s="19"/>
      <c r="GS709" s="19"/>
      <c r="GT709" s="19"/>
      <c r="GU709" s="19"/>
      <c r="GV709" s="19"/>
      <c r="GW709" s="19"/>
      <c r="GX709" s="19"/>
      <c r="GY709" s="19"/>
      <c r="GZ709" s="59"/>
      <c r="HA709" s="19"/>
      <c r="HB709" s="19"/>
      <c r="HC709" s="19"/>
      <c r="HD709" s="19"/>
      <c r="HE709" s="19"/>
      <c r="HF709" s="19"/>
      <c r="HG709" s="19"/>
      <c r="HH709" s="19"/>
      <c r="HI709" s="19"/>
      <c r="HJ709" s="19"/>
      <c r="HK709" s="19"/>
      <c r="HL709" s="19"/>
      <c r="HM709" s="19"/>
      <c r="HN709" s="19"/>
      <c r="HO709" s="19"/>
      <c r="HP709" s="19"/>
    </row>
    <row r="710" spans="2:224" ht="15.75" customHeight="1" thickBot="1" x14ac:dyDescent="0.3">
      <c r="B710">
        <v>1185</v>
      </c>
      <c r="C710">
        <v>127</v>
      </c>
      <c r="D710" s="62">
        <v>44192</v>
      </c>
      <c r="E710" t="s">
        <v>2026</v>
      </c>
      <c r="F710">
        <v>31998037244</v>
      </c>
      <c r="G710" t="s">
        <v>2027</v>
      </c>
      <c r="H710">
        <v>0</v>
      </c>
      <c r="I710" t="s">
        <v>2028</v>
      </c>
      <c r="J710" t="s">
        <v>26</v>
      </c>
      <c r="K710" t="s">
        <v>622</v>
      </c>
      <c r="M710" t="s">
        <v>2378</v>
      </c>
      <c r="N710" t="s">
        <v>2379</v>
      </c>
      <c r="O710" t="s">
        <v>2381</v>
      </c>
      <c r="P710">
        <v>15</v>
      </c>
      <c r="R710">
        <v>295.7</v>
      </c>
      <c r="S710">
        <v>6</v>
      </c>
      <c r="T710" t="s">
        <v>2404</v>
      </c>
      <c r="Y710" s="18">
        <v>0.91</v>
      </c>
      <c r="Z710" s="18"/>
      <c r="AA710" s="18"/>
      <c r="AB710" s="18"/>
      <c r="AC710" s="18"/>
      <c r="AD710" s="18"/>
      <c r="AE710" s="18"/>
      <c r="AF710" s="18"/>
      <c r="AG710" s="18">
        <v>1</v>
      </c>
      <c r="AH710">
        <v>1</v>
      </c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>
        <v>0</v>
      </c>
      <c r="AV710" s="18"/>
      <c r="AW710" s="18"/>
      <c r="AX710" s="18"/>
      <c r="AY710" s="18"/>
      <c r="AZ710" s="18"/>
      <c r="BA710" s="18"/>
      <c r="BB710" s="18">
        <v>0.8</v>
      </c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  <c r="BM710" s="19">
        <v>1</v>
      </c>
      <c r="BN710" s="19"/>
      <c r="BO710" s="19"/>
      <c r="BP710" s="19"/>
      <c r="BQ710" s="19"/>
      <c r="BR710" s="19"/>
      <c r="BS710" s="19"/>
      <c r="BT710" s="19"/>
      <c r="BU710" s="19">
        <v>1</v>
      </c>
      <c r="BV710" s="19">
        <v>1</v>
      </c>
      <c r="BW710" s="19"/>
      <c r="BX710" s="19"/>
      <c r="BY710" s="19"/>
      <c r="BZ710" s="19"/>
      <c r="CA710" s="19"/>
      <c r="CB710" s="19"/>
      <c r="CC710" s="19"/>
      <c r="CD710" s="19"/>
      <c r="CE710" s="19"/>
      <c r="CF710" s="19"/>
      <c r="CG710" s="19"/>
      <c r="CH710" s="19"/>
      <c r="CI710" s="19"/>
      <c r="CJ710" s="19"/>
      <c r="CK710" s="19"/>
      <c r="CL710" s="19"/>
      <c r="CM710" s="19"/>
      <c r="CN710" s="19"/>
      <c r="CO710" s="19"/>
      <c r="CP710" s="19">
        <v>2</v>
      </c>
      <c r="CQ710" s="19"/>
      <c r="CR710" s="19"/>
      <c r="CS710" s="19"/>
      <c r="CT710" s="19"/>
      <c r="CU710" s="19"/>
      <c r="CV710" s="19"/>
      <c r="CW710" s="19"/>
      <c r="CX710" s="19"/>
      <c r="CY710" s="19"/>
      <c r="CZ710" s="19"/>
      <c r="DA710" s="19"/>
      <c r="DB710" s="19"/>
      <c r="DC710" s="19"/>
      <c r="DD710" s="19"/>
      <c r="DE710" s="19"/>
      <c r="DF710" s="19"/>
      <c r="DG710" s="19"/>
      <c r="DH710" s="19"/>
      <c r="DI710" s="19"/>
      <c r="DJ710" s="19"/>
      <c r="DK710" s="19"/>
      <c r="DL710" s="19"/>
      <c r="DM710" s="19"/>
      <c r="DN710" s="19"/>
      <c r="DO710" s="19"/>
      <c r="DP710" s="19"/>
      <c r="DQ710" s="19"/>
      <c r="DR710" s="19"/>
      <c r="DS710" s="19"/>
      <c r="DT710" s="23"/>
      <c r="DU710" s="19"/>
      <c r="DV710" s="19"/>
      <c r="DW710" s="23"/>
      <c r="DX710" s="18"/>
      <c r="DY710" s="18"/>
      <c r="DZ710" s="22"/>
      <c r="EA710" s="19"/>
      <c r="EB710" s="19"/>
      <c r="EC710" s="19"/>
      <c r="ED710" s="19"/>
      <c r="EE710" s="19"/>
      <c r="EF710" s="19"/>
      <c r="EG710" s="23"/>
      <c r="EH710" s="18"/>
      <c r="EI710" s="18"/>
      <c r="EJ710" s="18"/>
      <c r="EK710" s="18"/>
      <c r="EL710" s="18"/>
      <c r="EM710" s="18"/>
      <c r="EN710" s="22"/>
      <c r="EO710" s="18"/>
      <c r="EP710" s="18"/>
      <c r="EQ710" s="18"/>
      <c r="ER710" s="18"/>
      <c r="ES710" s="18"/>
      <c r="ET710" s="18"/>
      <c r="EU710" s="22"/>
      <c r="EZ710">
        <v>1.5</v>
      </c>
      <c r="FA710">
        <v>3</v>
      </c>
      <c r="FC710">
        <v>0.86</v>
      </c>
      <c r="FD710">
        <v>1</v>
      </c>
      <c r="FI710" s="18"/>
      <c r="FJ710" s="18"/>
      <c r="FK710" s="18"/>
      <c r="FL710" s="18"/>
      <c r="FM710" s="18"/>
      <c r="FN710" s="18"/>
      <c r="FO710" s="18"/>
      <c r="FP710" s="18"/>
      <c r="FQ710" s="18"/>
      <c r="FR710" s="18"/>
      <c r="FS710" s="18"/>
      <c r="FT710" s="18"/>
      <c r="FU710" s="18"/>
      <c r="FV710" s="58"/>
      <c r="FW710" s="19"/>
      <c r="FX710" s="19"/>
      <c r="FY710" s="19">
        <v>1.27</v>
      </c>
      <c r="FZ710" s="19"/>
      <c r="GA710" s="19"/>
      <c r="GB710" s="19"/>
      <c r="GC710" s="19"/>
      <c r="GD710" s="19"/>
      <c r="GE710" s="19"/>
      <c r="GF710" s="19"/>
      <c r="GG710" s="19"/>
      <c r="GH710" s="19"/>
      <c r="GI710" s="19"/>
      <c r="GJ710" s="19"/>
      <c r="GK710" s="19"/>
      <c r="GL710" s="19"/>
      <c r="GM710" s="19"/>
      <c r="GN710" s="19"/>
      <c r="GO710" s="19"/>
      <c r="GP710" s="19"/>
      <c r="GQ710" s="19"/>
      <c r="GR710" s="19"/>
      <c r="GS710" s="19"/>
      <c r="GT710" s="19"/>
      <c r="GU710" s="19"/>
      <c r="GV710" s="19"/>
      <c r="GW710" s="19"/>
      <c r="GX710" s="19"/>
      <c r="GY710" s="19"/>
      <c r="GZ710" s="59"/>
      <c r="HA710" s="19"/>
      <c r="HB710" s="19"/>
      <c r="HC710" s="19">
        <v>1</v>
      </c>
      <c r="HD710" s="19"/>
      <c r="HE710" s="19"/>
      <c r="HF710" s="19"/>
      <c r="HG710" s="19"/>
      <c r="HH710" s="19"/>
      <c r="HI710" s="19"/>
      <c r="HJ710" s="19"/>
      <c r="HK710" s="19"/>
      <c r="HL710" s="19"/>
      <c r="HM710" s="19"/>
      <c r="HN710" s="19"/>
      <c r="HO710" s="19"/>
      <c r="HP710" s="19"/>
    </row>
    <row r="711" spans="2:224" ht="15.75" customHeight="1" thickBot="1" x14ac:dyDescent="0.3">
      <c r="B711">
        <v>633</v>
      </c>
      <c r="C711">
        <v>806</v>
      </c>
      <c r="D711" s="62">
        <v>44079</v>
      </c>
      <c r="E711" t="s">
        <v>160</v>
      </c>
      <c r="F711" t="s">
        <v>161</v>
      </c>
      <c r="G711" s="51" t="s">
        <v>162</v>
      </c>
      <c r="H711">
        <v>0</v>
      </c>
      <c r="I711" t="s">
        <v>163</v>
      </c>
      <c r="J711" t="s">
        <v>20</v>
      </c>
      <c r="K711" t="s">
        <v>164</v>
      </c>
      <c r="L711" t="s">
        <v>163</v>
      </c>
      <c r="M711" t="s">
        <v>2413</v>
      </c>
      <c r="N711" t="s">
        <v>2379</v>
      </c>
      <c r="O711" t="s">
        <v>2382</v>
      </c>
      <c r="P711" t="s">
        <v>2382</v>
      </c>
      <c r="R711">
        <v>174.5</v>
      </c>
      <c r="S711">
        <v>6</v>
      </c>
      <c r="T711" t="s">
        <v>2426</v>
      </c>
      <c r="Y711" s="18">
        <v>0.95</v>
      </c>
      <c r="Z711" s="18"/>
      <c r="AA711" s="18"/>
      <c r="AB711" s="18"/>
      <c r="AC711" s="18"/>
      <c r="AD711" s="18">
        <v>0.5</v>
      </c>
      <c r="AE711" s="18"/>
      <c r="AF711" s="18"/>
      <c r="AG711" s="18"/>
      <c r="AH711">
        <v>0</v>
      </c>
      <c r="AI711" s="18"/>
      <c r="AJ711" s="18"/>
      <c r="AK711" s="18"/>
      <c r="AL711" s="18"/>
      <c r="AM711" s="18"/>
      <c r="AN711" s="18"/>
      <c r="AO711" s="18">
        <v>0.5</v>
      </c>
      <c r="AP711" s="18"/>
      <c r="AQ711" s="18"/>
      <c r="AR711" s="18"/>
      <c r="AS711" s="18"/>
      <c r="AT711" s="18"/>
      <c r="AU711">
        <v>0</v>
      </c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  <c r="BM711" s="19">
        <v>1</v>
      </c>
      <c r="BN711" s="19"/>
      <c r="BO711" s="19"/>
      <c r="BP711" s="19"/>
      <c r="BQ711" s="19"/>
      <c r="BR711" s="19">
        <v>1</v>
      </c>
      <c r="BS711" s="19"/>
      <c r="BT711" s="19"/>
      <c r="BU711" s="19"/>
      <c r="BV711" s="19"/>
      <c r="BW711" s="19"/>
      <c r="BX711" s="19"/>
      <c r="BY711" s="19"/>
      <c r="BZ711" s="19"/>
      <c r="CA711" s="19"/>
      <c r="CB711" s="19"/>
      <c r="CC711" s="19">
        <v>1</v>
      </c>
      <c r="CD711" s="19"/>
      <c r="CE711" s="19"/>
      <c r="CF711" s="19"/>
      <c r="CG711" s="19"/>
      <c r="CH711" s="19"/>
      <c r="CI711" s="19"/>
      <c r="CJ711" s="19"/>
      <c r="CK711" s="19"/>
      <c r="CL711" s="19"/>
      <c r="CM711" s="19"/>
      <c r="CN711" s="19"/>
      <c r="CO711" s="19"/>
      <c r="CP711" s="19"/>
      <c r="CQ711" s="19"/>
      <c r="CR711" s="19"/>
      <c r="CS711" s="19"/>
      <c r="CT711" s="19"/>
      <c r="CU711" s="19"/>
      <c r="CV711" s="19"/>
      <c r="CW711" s="19"/>
      <c r="CX711" s="19"/>
      <c r="CY711" s="19"/>
      <c r="CZ711" s="19"/>
      <c r="DA711" s="19"/>
      <c r="DB711" s="19"/>
      <c r="DC711" s="19"/>
      <c r="DD711" s="19"/>
      <c r="DE711" s="19"/>
      <c r="DF711" s="19"/>
      <c r="DG711" s="19"/>
      <c r="DH711" s="19"/>
      <c r="DI711" s="19"/>
      <c r="DJ711" s="19"/>
      <c r="DK711" s="19"/>
      <c r="DL711" s="19"/>
      <c r="DM711" s="19"/>
      <c r="DN711" s="19"/>
      <c r="DO711" s="19"/>
      <c r="DP711" s="19"/>
      <c r="DQ711" s="19"/>
      <c r="DR711" s="19"/>
      <c r="DS711" s="19"/>
      <c r="DT711" s="23"/>
      <c r="DU711" s="19"/>
      <c r="DV711" s="19"/>
      <c r="DW711" s="23"/>
      <c r="DX711" s="18"/>
      <c r="DY711" s="18"/>
      <c r="DZ711" s="22"/>
      <c r="EA711" s="19"/>
      <c r="EB711" s="19"/>
      <c r="EC711" s="19"/>
      <c r="ED711" s="19"/>
      <c r="EE711" s="19"/>
      <c r="EF711" s="19"/>
      <c r="EG711" s="23"/>
      <c r="EH711" s="18"/>
      <c r="EI711" s="18"/>
      <c r="EJ711" s="18"/>
      <c r="EK711" s="18"/>
      <c r="EL711" s="18"/>
      <c r="EM711" s="18"/>
      <c r="EN711" s="22"/>
      <c r="EO711" s="18"/>
      <c r="EP711" s="18"/>
      <c r="EQ711" s="18"/>
      <c r="ER711" s="18"/>
      <c r="ES711" s="18"/>
      <c r="ET711" s="18"/>
      <c r="EU711" s="22"/>
      <c r="FI711" s="18"/>
      <c r="FJ711" s="18"/>
      <c r="FK711" s="18"/>
      <c r="FL711" s="18">
        <v>0.2</v>
      </c>
      <c r="FM711" s="18"/>
      <c r="FN711" s="18">
        <v>1.05</v>
      </c>
      <c r="FO711" s="18"/>
      <c r="FP711" s="18"/>
      <c r="FQ711" s="18"/>
      <c r="FR711" s="18"/>
      <c r="FS711" s="18"/>
      <c r="FT711" s="18"/>
      <c r="FU711" s="18"/>
      <c r="FV711" s="58"/>
      <c r="FW711" s="19"/>
      <c r="FX711" s="19"/>
      <c r="FY711" s="19"/>
      <c r="FZ711" s="19"/>
      <c r="GA711" s="19"/>
      <c r="GB711" s="19"/>
      <c r="GC711" s="19"/>
      <c r="GD711" s="19"/>
      <c r="GE711" s="19"/>
      <c r="GF711" s="19"/>
      <c r="GG711" s="19"/>
      <c r="GH711" s="19"/>
      <c r="GI711" s="19"/>
      <c r="GJ711" s="19"/>
      <c r="GK711" s="19"/>
      <c r="GL711" s="19"/>
      <c r="GM711" s="19"/>
      <c r="GN711" s="19"/>
      <c r="GO711" s="19"/>
      <c r="GP711" s="19">
        <v>1</v>
      </c>
      <c r="GQ711" s="19"/>
      <c r="GR711" s="19">
        <v>1</v>
      </c>
      <c r="GS711" s="19"/>
      <c r="GT711" s="19"/>
      <c r="GU711" s="19"/>
      <c r="GV711" s="19"/>
      <c r="GW711" s="19"/>
      <c r="GX711" s="19"/>
      <c r="GY711" s="19"/>
      <c r="GZ711" s="59"/>
      <c r="HA711" s="19"/>
      <c r="HB711" s="19"/>
      <c r="HC711" s="19"/>
      <c r="HD711" s="19"/>
      <c r="HE711" s="19"/>
      <c r="HF711" s="19"/>
      <c r="HG711" s="19"/>
      <c r="HH711" s="19"/>
      <c r="HI711" s="19"/>
      <c r="HJ711" s="19"/>
      <c r="HK711" s="19"/>
      <c r="HL711" s="19"/>
      <c r="HM711" s="19"/>
      <c r="HN711" s="19"/>
      <c r="HO711" s="19"/>
      <c r="HP711" s="19"/>
    </row>
    <row r="712" spans="2:224" ht="15.75" customHeight="1" thickBot="1" x14ac:dyDescent="0.3">
      <c r="B712">
        <v>334</v>
      </c>
      <c r="C712">
        <v>684</v>
      </c>
      <c r="D712" s="62">
        <v>44038</v>
      </c>
      <c r="E712" t="s">
        <v>468</v>
      </c>
      <c r="F712">
        <v>31975669982</v>
      </c>
      <c r="G712">
        <v>0</v>
      </c>
      <c r="H712">
        <v>0</v>
      </c>
      <c r="I712" t="s">
        <v>469</v>
      </c>
      <c r="J712" t="s">
        <v>20</v>
      </c>
      <c r="K712" t="s">
        <v>90</v>
      </c>
      <c r="L712" t="s">
        <v>469</v>
      </c>
      <c r="M712" t="s">
        <v>2378</v>
      </c>
      <c r="N712" t="s">
        <v>617</v>
      </c>
      <c r="O712" t="s">
        <v>2381</v>
      </c>
      <c r="P712" t="s">
        <v>2431</v>
      </c>
      <c r="R712">
        <v>94.47</v>
      </c>
      <c r="S712">
        <v>6</v>
      </c>
      <c r="T712" t="s">
        <v>2404</v>
      </c>
      <c r="Y712" s="18"/>
      <c r="Z712" s="18"/>
      <c r="AA712" s="18"/>
      <c r="AB712" s="18"/>
      <c r="AC712" s="18"/>
      <c r="AD712" s="18"/>
      <c r="AE712" s="18"/>
      <c r="AF712" s="18"/>
      <c r="AG712" s="18">
        <v>1</v>
      </c>
      <c r="AH712">
        <v>1</v>
      </c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>
        <v>0</v>
      </c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  <c r="BM712" s="19"/>
      <c r="BN712" s="19"/>
      <c r="BO712" s="19"/>
      <c r="BP712" s="19"/>
      <c r="BQ712" s="19"/>
      <c r="BR712" s="19"/>
      <c r="BS712" s="19"/>
      <c r="BT712" s="19"/>
      <c r="BU712" s="19">
        <v>1</v>
      </c>
      <c r="BV712" s="19">
        <v>1</v>
      </c>
      <c r="BW712" s="19"/>
      <c r="BX712" s="19"/>
      <c r="BY712" s="19"/>
      <c r="BZ712" s="19"/>
      <c r="CA712" s="19"/>
      <c r="CB712" s="19"/>
      <c r="CC712" s="19"/>
      <c r="CD712" s="19"/>
      <c r="CE712" s="19"/>
      <c r="CF712" s="19"/>
      <c r="CG712" s="19"/>
      <c r="CH712" s="19"/>
      <c r="CI712" s="19"/>
      <c r="CJ712" s="19"/>
      <c r="CK712" s="19"/>
      <c r="CL712" s="19"/>
      <c r="CM712" s="19"/>
      <c r="CN712" s="19"/>
      <c r="CO712" s="19"/>
      <c r="CP712" s="19"/>
      <c r="CQ712" s="19"/>
      <c r="CR712" s="19"/>
      <c r="CS712" s="19"/>
      <c r="CT712" s="19"/>
      <c r="CU712" s="19"/>
      <c r="CV712" s="19"/>
      <c r="CW712" s="19"/>
      <c r="CX712" s="19"/>
      <c r="CY712" s="19"/>
      <c r="CZ712" s="19"/>
      <c r="DA712" s="19"/>
      <c r="DB712" s="19"/>
      <c r="DC712" s="19"/>
      <c r="DD712" s="19"/>
      <c r="DE712" s="19"/>
      <c r="DF712" s="19"/>
      <c r="DG712" s="19"/>
      <c r="DH712" s="19"/>
      <c r="DI712" s="19"/>
      <c r="DJ712" s="19"/>
      <c r="DK712" s="19"/>
      <c r="DL712" s="19"/>
      <c r="DM712" s="19"/>
      <c r="DN712" s="19"/>
      <c r="DO712" s="19"/>
      <c r="DP712" s="19"/>
      <c r="DQ712" s="19"/>
      <c r="DR712" s="19"/>
      <c r="DS712" s="19"/>
      <c r="DT712" s="23"/>
      <c r="DU712" s="19"/>
      <c r="DV712" s="19"/>
      <c r="DW712" s="23"/>
      <c r="DX712" s="18"/>
      <c r="DY712" s="18"/>
      <c r="DZ712" s="22"/>
      <c r="EA712" s="19"/>
      <c r="EB712" s="19"/>
      <c r="EC712" s="19"/>
      <c r="ED712" s="19"/>
      <c r="EE712" s="19"/>
      <c r="EF712" s="19"/>
      <c r="EG712" s="23"/>
      <c r="EH712" s="18"/>
      <c r="EI712" s="18"/>
      <c r="EJ712" s="18"/>
      <c r="EK712" s="18"/>
      <c r="EL712" s="18"/>
      <c r="EM712" s="18"/>
      <c r="EN712" s="22"/>
      <c r="EO712" s="18"/>
      <c r="EP712" s="18"/>
      <c r="EQ712" s="18"/>
      <c r="ER712" s="18"/>
      <c r="ES712" s="18"/>
      <c r="ET712" s="18"/>
      <c r="EU712" s="22"/>
      <c r="FI712" s="18"/>
      <c r="FJ712" s="18">
        <v>1.032</v>
      </c>
      <c r="FK712" s="18"/>
      <c r="FL712" s="18"/>
      <c r="FM712" s="18"/>
      <c r="FN712" s="18"/>
      <c r="FO712" s="18"/>
      <c r="FP712" s="18"/>
      <c r="FQ712" s="18"/>
      <c r="FR712" s="18"/>
      <c r="FS712" s="18"/>
      <c r="FT712" s="18"/>
      <c r="FU712" s="18"/>
      <c r="FV712" s="58"/>
      <c r="FW712" s="19"/>
      <c r="FX712" s="19"/>
      <c r="FY712" s="19"/>
      <c r="FZ712" s="19"/>
      <c r="GA712" s="19"/>
      <c r="GB712" s="19"/>
      <c r="GC712" s="19"/>
      <c r="GD712" s="19"/>
      <c r="GE712" s="19"/>
      <c r="GF712" s="19"/>
      <c r="GG712" s="19"/>
      <c r="GH712" s="19"/>
      <c r="GI712" s="19"/>
      <c r="GJ712" s="19"/>
      <c r="GK712" s="19"/>
      <c r="GL712" s="19"/>
      <c r="GM712" s="19"/>
      <c r="GN712" s="19">
        <v>1</v>
      </c>
      <c r="GO712" s="19"/>
      <c r="GP712" s="19"/>
      <c r="GQ712" s="19"/>
      <c r="GR712" s="19"/>
      <c r="GS712" s="19"/>
      <c r="GT712" s="19"/>
      <c r="GU712" s="19"/>
      <c r="GV712" s="19"/>
      <c r="GW712" s="19"/>
      <c r="GX712" s="19"/>
      <c r="GY712" s="19"/>
      <c r="GZ712" s="59"/>
      <c r="HA712" s="19"/>
      <c r="HB712" s="19"/>
      <c r="HC712" s="19"/>
      <c r="HD712" s="19"/>
      <c r="HE712" s="19"/>
      <c r="HF712" s="19"/>
      <c r="HG712" s="19"/>
      <c r="HH712" s="19"/>
      <c r="HI712" s="19"/>
      <c r="HJ712" s="19"/>
      <c r="HK712" s="19"/>
      <c r="HL712" s="19"/>
      <c r="HM712" s="19"/>
      <c r="HN712" s="19"/>
      <c r="HO712" s="19"/>
      <c r="HP712" s="19"/>
    </row>
    <row r="713" spans="2:224" ht="15.75" customHeight="1" thickBot="1" x14ac:dyDescent="0.3">
      <c r="B713">
        <v>153</v>
      </c>
      <c r="C713">
        <v>519</v>
      </c>
      <c r="D713" s="43">
        <v>44014</v>
      </c>
      <c r="E713" t="s">
        <v>890</v>
      </c>
      <c r="F713">
        <v>31997071059</v>
      </c>
      <c r="G713" t="s">
        <v>891</v>
      </c>
      <c r="H713">
        <v>0</v>
      </c>
      <c r="I713" t="s">
        <v>892</v>
      </c>
      <c r="J713" t="s">
        <v>20</v>
      </c>
      <c r="K713" t="s">
        <v>90</v>
      </c>
      <c r="L713" t="s">
        <v>892</v>
      </c>
      <c r="M713" t="s">
        <v>2378</v>
      </c>
      <c r="N713" t="s">
        <v>2379</v>
      </c>
      <c r="O713" t="s">
        <v>2381</v>
      </c>
      <c r="P713" t="s">
        <v>2693</v>
      </c>
      <c r="R713">
        <v>195.19</v>
      </c>
      <c r="S713">
        <v>6</v>
      </c>
      <c r="T713" t="s">
        <v>2426</v>
      </c>
      <c r="U713">
        <v>10</v>
      </c>
      <c r="Y713" s="67"/>
      <c r="Z713" s="67"/>
      <c r="AA713" s="67"/>
      <c r="AB713" s="67"/>
      <c r="AC713" s="67"/>
      <c r="AD713" s="67"/>
      <c r="AE713" s="67"/>
      <c r="AF713" s="67"/>
      <c r="AG713" s="67">
        <v>1</v>
      </c>
      <c r="AH713">
        <v>0</v>
      </c>
      <c r="AI713" s="67"/>
      <c r="AJ713" s="67"/>
      <c r="AK713" s="67">
        <v>1.1220000000000001</v>
      </c>
      <c r="AL713" s="67"/>
      <c r="AM713" s="67"/>
      <c r="AN713" s="67"/>
      <c r="AO713" s="67">
        <v>1</v>
      </c>
      <c r="AP713" s="67"/>
      <c r="AQ713" s="67">
        <v>1</v>
      </c>
      <c r="AR713" s="67"/>
      <c r="AS713" s="67">
        <v>0.5</v>
      </c>
      <c r="AT713" s="67"/>
      <c r="AU713">
        <v>0</v>
      </c>
      <c r="AV713" s="67"/>
      <c r="AW713" s="67"/>
      <c r="AX713" s="67"/>
      <c r="AY713" s="67"/>
      <c r="AZ713" s="67"/>
      <c r="BA713" s="67"/>
      <c r="BB713" s="67"/>
      <c r="BC713" s="67"/>
      <c r="BD713" s="67"/>
      <c r="BE713" s="67"/>
      <c r="BF713" s="67"/>
      <c r="BG713" s="67"/>
      <c r="BH713" s="67"/>
      <c r="BI713" s="67"/>
      <c r="BJ713" s="67"/>
      <c r="BK713" s="67"/>
      <c r="BL713" s="67"/>
      <c r="BM713" s="68"/>
      <c r="BN713" s="68"/>
      <c r="BO713" s="68"/>
      <c r="BP713" s="68"/>
      <c r="BQ713" s="68"/>
      <c r="BR713" s="68"/>
      <c r="BS713" s="68"/>
      <c r="BT713" s="68"/>
      <c r="BU713" s="68">
        <v>1</v>
      </c>
      <c r="BV713" s="68"/>
      <c r="BW713" s="68"/>
      <c r="BX713" s="68"/>
      <c r="BY713" s="68">
        <v>1</v>
      </c>
      <c r="BZ713" s="68"/>
      <c r="CA713" s="68"/>
      <c r="CB713" s="68"/>
      <c r="CC713" s="68">
        <v>2</v>
      </c>
      <c r="CD713" s="68"/>
      <c r="CE713" s="68">
        <v>2</v>
      </c>
      <c r="CF713" s="68"/>
      <c r="CG713" s="68">
        <v>1</v>
      </c>
      <c r="CH713" s="68"/>
      <c r="CI713" s="68"/>
      <c r="CJ713" s="68"/>
      <c r="CK713" s="68"/>
      <c r="CL713" s="68"/>
      <c r="CM713" s="68"/>
      <c r="CN713" s="68"/>
      <c r="CO713" s="68"/>
      <c r="CP713" s="68"/>
      <c r="CQ713" s="68"/>
      <c r="CR713" s="68"/>
      <c r="CS713" s="68"/>
      <c r="CT713" s="68"/>
      <c r="CU713" s="68"/>
      <c r="CV713" s="68"/>
      <c r="CW713" s="68"/>
      <c r="CX713" s="68"/>
      <c r="CY713" s="68"/>
      <c r="CZ713" s="68"/>
      <c r="DA713" s="68"/>
      <c r="DB713" s="68"/>
      <c r="DC713" s="68"/>
      <c r="DD713" s="68"/>
      <c r="DE713" s="68"/>
      <c r="DF713" s="68"/>
      <c r="DG713" s="68"/>
      <c r="DH713" s="68"/>
      <c r="DI713" s="68"/>
      <c r="DJ713" s="68">
        <v>1</v>
      </c>
      <c r="DK713" s="68"/>
      <c r="DL713" s="68"/>
      <c r="DM713" s="68"/>
      <c r="DN713" s="68"/>
      <c r="DO713" s="68"/>
      <c r="DP713" s="68"/>
      <c r="DQ713" s="68"/>
      <c r="DR713" s="68"/>
      <c r="DS713" s="68"/>
      <c r="DT713" s="69"/>
      <c r="DU713" s="68"/>
      <c r="DV713" s="68"/>
      <c r="DW713" s="69"/>
      <c r="DX713" s="67"/>
      <c r="DY713" s="67"/>
      <c r="DZ713" s="70"/>
      <c r="EA713" s="68"/>
      <c r="EB713" s="68"/>
      <c r="EC713" s="68"/>
      <c r="ED713" s="68"/>
      <c r="EE713" s="68"/>
      <c r="EF713" s="68"/>
      <c r="EG713" s="69"/>
      <c r="EH713" s="67"/>
      <c r="EI713" s="67"/>
      <c r="EJ713" s="67"/>
      <c r="EK713" s="67"/>
      <c r="EL713" s="67"/>
      <c r="EM713" s="67"/>
      <c r="EN713" s="70"/>
      <c r="EO713" s="67"/>
      <c r="EP713" s="67"/>
      <c r="EQ713" s="67"/>
      <c r="ER713" s="67"/>
      <c r="ES713" s="67"/>
      <c r="ET713" s="67"/>
      <c r="EU713" s="70"/>
      <c r="FI713" s="67"/>
      <c r="FJ713" s="67"/>
      <c r="FK713" s="67"/>
      <c r="FL713" s="67"/>
      <c r="FM713" s="67"/>
      <c r="FN713" s="67"/>
      <c r="FO713" s="67"/>
      <c r="FP713" s="67"/>
      <c r="FQ713" s="67"/>
      <c r="FR713" s="67"/>
      <c r="FS713" s="67"/>
      <c r="FT713" s="67"/>
      <c r="FU713" s="67"/>
      <c r="FV713" s="8"/>
      <c r="FW713" s="68"/>
      <c r="FX713" s="68"/>
      <c r="FY713" s="68"/>
      <c r="FZ713" s="68"/>
      <c r="GA713" s="68"/>
      <c r="GB713" s="68"/>
      <c r="GC713" s="68"/>
      <c r="GD713" s="68"/>
      <c r="GE713" s="68"/>
      <c r="GF713" s="68"/>
      <c r="GG713" s="68"/>
      <c r="GH713" s="68"/>
      <c r="GI713" s="68"/>
      <c r="GJ713" s="68"/>
      <c r="GK713" s="68"/>
      <c r="GL713" s="68"/>
      <c r="GM713" s="68"/>
      <c r="GN713" s="68"/>
      <c r="GO713" s="68"/>
      <c r="GP713" s="68"/>
      <c r="GQ713" s="68"/>
      <c r="GR713" s="68"/>
      <c r="GS713" s="68"/>
      <c r="GT713" s="68"/>
      <c r="GU713" s="68"/>
      <c r="GV713" s="68"/>
      <c r="GW713" s="68"/>
      <c r="GX713" s="68"/>
      <c r="GY713" s="68"/>
      <c r="GZ713" s="9"/>
      <c r="HA713" s="68"/>
      <c r="HB713" s="68"/>
      <c r="HC713" s="68"/>
      <c r="HD713" s="68"/>
      <c r="HE713" s="68"/>
      <c r="HF713" s="68"/>
      <c r="HG713" s="68"/>
      <c r="HH713" s="68"/>
      <c r="HI713" s="68"/>
      <c r="HJ713" s="68"/>
      <c r="HK713" s="68"/>
      <c r="HL713" s="68"/>
      <c r="HM713" s="68"/>
      <c r="HN713" s="68"/>
      <c r="HO713" s="68"/>
      <c r="HP713" s="68"/>
    </row>
    <row r="714" spans="2:224" ht="15.75" customHeight="1" thickBot="1" x14ac:dyDescent="0.3">
      <c r="B714">
        <v>1100</v>
      </c>
      <c r="C714">
        <v>469</v>
      </c>
      <c r="D714" s="62">
        <v>44180</v>
      </c>
      <c r="E714" t="s">
        <v>997</v>
      </c>
      <c r="F714">
        <v>31996157993</v>
      </c>
      <c r="G714">
        <v>0</v>
      </c>
      <c r="H714">
        <v>0</v>
      </c>
      <c r="I714" t="s">
        <v>998</v>
      </c>
      <c r="J714" t="s">
        <v>20</v>
      </c>
      <c r="K714" t="s">
        <v>999</v>
      </c>
      <c r="L714" t="s">
        <v>998</v>
      </c>
      <c r="M714" t="s">
        <v>2378</v>
      </c>
      <c r="N714" t="s">
        <v>617</v>
      </c>
      <c r="O714" t="s">
        <v>2382</v>
      </c>
      <c r="P714" t="s">
        <v>2382</v>
      </c>
      <c r="R714">
        <v>412.62</v>
      </c>
      <c r="S714">
        <v>5.7</v>
      </c>
      <c r="T714" t="s">
        <v>2395</v>
      </c>
      <c r="Y714" s="18"/>
      <c r="Z714" s="18"/>
      <c r="AA714" s="18"/>
      <c r="AB714" s="18"/>
      <c r="AC714" s="18"/>
      <c r="AD714" s="18"/>
      <c r="AE714" s="18"/>
      <c r="AF714" s="18"/>
      <c r="AG714" s="18"/>
      <c r="AH714">
        <v>0</v>
      </c>
      <c r="AI714" s="18"/>
      <c r="AJ714" s="18"/>
      <c r="AK714" s="18"/>
      <c r="AL714" s="18"/>
      <c r="AM714" s="18">
        <v>3</v>
      </c>
      <c r="AN714" s="18"/>
      <c r="AO714" s="18"/>
      <c r="AP714" s="18"/>
      <c r="AQ714" s="18"/>
      <c r="AR714" s="18"/>
      <c r="AS714" s="18"/>
      <c r="AT714" s="18"/>
      <c r="AU714">
        <v>0</v>
      </c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  <c r="BM714" s="19"/>
      <c r="BN714" s="19"/>
      <c r="BO714" s="19"/>
      <c r="BP714" s="19"/>
      <c r="BQ714" s="19"/>
      <c r="BR714" s="19"/>
      <c r="BS714" s="19"/>
      <c r="BT714" s="19"/>
      <c r="BU714" s="19"/>
      <c r="BV714" s="19"/>
      <c r="BW714" s="19"/>
      <c r="BX714" s="19"/>
      <c r="BY714" s="19"/>
      <c r="BZ714" s="19"/>
      <c r="CA714" s="19">
        <v>6</v>
      </c>
      <c r="CB714" s="19"/>
      <c r="CC714" s="19"/>
      <c r="CD714" s="19"/>
      <c r="CE714" s="19"/>
      <c r="CF714" s="19"/>
      <c r="CG714" s="19"/>
      <c r="CH714" s="19"/>
      <c r="CI714" s="19"/>
      <c r="CJ714" s="19"/>
      <c r="CK714" s="19"/>
      <c r="CL714" s="19"/>
      <c r="CM714" s="19"/>
      <c r="CN714" s="19"/>
      <c r="CO714" s="19"/>
      <c r="CP714" s="19"/>
      <c r="CQ714" s="19"/>
      <c r="CR714" s="19"/>
      <c r="CS714" s="19"/>
      <c r="CT714" s="19"/>
      <c r="CU714" s="19"/>
      <c r="CV714" s="19"/>
      <c r="CW714" s="19"/>
      <c r="CX714" s="19"/>
      <c r="CY714" s="19"/>
      <c r="CZ714" s="19"/>
      <c r="DA714" s="19"/>
      <c r="DB714" s="19"/>
      <c r="DC714" s="19"/>
      <c r="DD714" s="19"/>
      <c r="DE714" s="19"/>
      <c r="DF714" s="19"/>
      <c r="DG714" s="19"/>
      <c r="DH714" s="19"/>
      <c r="DI714" s="19"/>
      <c r="DJ714" s="19"/>
      <c r="DK714" s="19"/>
      <c r="DL714" s="19"/>
      <c r="DM714" s="19"/>
      <c r="DN714" s="19"/>
      <c r="DO714" s="19"/>
      <c r="DP714" s="19"/>
      <c r="DQ714" s="19"/>
      <c r="DR714" s="19"/>
      <c r="DS714" s="19"/>
      <c r="DT714" s="23"/>
      <c r="DU714" s="19"/>
      <c r="DV714" s="19"/>
      <c r="DW714" s="23"/>
      <c r="DX714" s="18"/>
      <c r="DY714" s="18"/>
      <c r="DZ714" s="22"/>
      <c r="EA714" s="19"/>
      <c r="EB714" s="19"/>
      <c r="EC714" s="19"/>
      <c r="ED714" s="19"/>
      <c r="EE714" s="19"/>
      <c r="EF714" s="19"/>
      <c r="EG714" s="23"/>
      <c r="EH714" s="18"/>
      <c r="EI714" s="18"/>
      <c r="EJ714" s="18"/>
      <c r="EK714" s="18"/>
      <c r="EL714" s="18"/>
      <c r="EM714" s="18"/>
      <c r="EN714" s="22"/>
      <c r="EO714" s="18"/>
      <c r="EP714" s="18"/>
      <c r="EQ714" s="18"/>
      <c r="ER714" s="18"/>
      <c r="ES714" s="18"/>
      <c r="ET714" s="18"/>
      <c r="EU714" s="22"/>
      <c r="FI714" s="18"/>
      <c r="FJ714" s="18"/>
      <c r="FK714" s="18"/>
      <c r="FL714" s="18"/>
      <c r="FM714" s="18"/>
      <c r="FN714" s="18"/>
      <c r="FO714" s="18"/>
      <c r="FP714" s="18"/>
      <c r="FQ714" s="18">
        <v>2.1059999999999999</v>
      </c>
      <c r="FR714" s="18"/>
      <c r="FS714" s="18"/>
      <c r="FT714" s="18"/>
      <c r="FU714" s="18"/>
      <c r="FV714" s="58"/>
      <c r="FW714" s="19"/>
      <c r="FX714" s="19"/>
      <c r="FY714" s="19"/>
      <c r="FZ714" s="19"/>
      <c r="GA714" s="19"/>
      <c r="GB714" s="19"/>
      <c r="GC714" s="19"/>
      <c r="GD714" s="19"/>
      <c r="GE714" s="19"/>
      <c r="GF714" s="19"/>
      <c r="GG714" s="19"/>
      <c r="GH714" s="19"/>
      <c r="GI714" s="19"/>
      <c r="GJ714" s="19"/>
      <c r="GK714" s="19"/>
      <c r="GL714" s="19"/>
      <c r="GM714" s="19"/>
      <c r="GN714" s="19"/>
      <c r="GO714" s="19"/>
      <c r="GP714" s="19"/>
      <c r="GQ714" s="19"/>
      <c r="GR714" s="19"/>
      <c r="GS714" s="19"/>
      <c r="GT714" s="19"/>
      <c r="GU714" s="19">
        <v>2</v>
      </c>
      <c r="GV714" s="19"/>
      <c r="GW714" s="19"/>
      <c r="GX714" s="19"/>
      <c r="GY714" s="19"/>
      <c r="GZ714" s="59"/>
      <c r="HA714" s="19"/>
      <c r="HB714" s="19"/>
      <c r="HC714" s="19"/>
      <c r="HD714" s="19"/>
      <c r="HE714" s="19"/>
      <c r="HF714" s="19"/>
      <c r="HG714" s="19"/>
      <c r="HH714" s="19"/>
      <c r="HI714" s="19"/>
      <c r="HJ714" s="19"/>
      <c r="HK714" s="19"/>
      <c r="HL714" s="19"/>
      <c r="HM714" s="19"/>
      <c r="HN714" s="19"/>
      <c r="HO714" s="19"/>
      <c r="HP714" s="19"/>
    </row>
    <row r="715" spans="2:224" ht="15.75" customHeight="1" thickBot="1" x14ac:dyDescent="0.3">
      <c r="B715">
        <v>937</v>
      </c>
      <c r="C715">
        <v>520</v>
      </c>
      <c r="D715" s="62">
        <v>44141</v>
      </c>
      <c r="E715" t="s">
        <v>888</v>
      </c>
      <c r="F715">
        <v>31999942002</v>
      </c>
      <c r="G715">
        <v>0</v>
      </c>
      <c r="H715">
        <v>0</v>
      </c>
      <c r="I715" t="s">
        <v>889</v>
      </c>
      <c r="J715" t="s">
        <v>20</v>
      </c>
      <c r="K715" t="s">
        <v>90</v>
      </c>
      <c r="L715" t="s">
        <v>889</v>
      </c>
      <c r="M715" t="s">
        <v>2378</v>
      </c>
      <c r="N715" t="s">
        <v>2378</v>
      </c>
      <c r="O715" t="s">
        <v>2381</v>
      </c>
      <c r="P715">
        <v>20</v>
      </c>
      <c r="R715">
        <v>379.9</v>
      </c>
      <c r="S715">
        <v>5</v>
      </c>
      <c r="T715" t="s">
        <v>2404</v>
      </c>
      <c r="Y715" s="18"/>
      <c r="Z715" s="18"/>
      <c r="AA715" s="18"/>
      <c r="AB715" s="18"/>
      <c r="AC715" s="18"/>
      <c r="AD715" s="18">
        <v>1.5</v>
      </c>
      <c r="AE715" s="18">
        <v>0.5</v>
      </c>
      <c r="AF715" s="18"/>
      <c r="AG715" s="18">
        <v>1</v>
      </c>
      <c r="AH715">
        <v>2</v>
      </c>
      <c r="AI715" s="18"/>
      <c r="AJ715" s="18"/>
      <c r="AK715" s="18"/>
      <c r="AL715" s="18">
        <v>0.5</v>
      </c>
      <c r="AM715" s="18"/>
      <c r="AN715" s="18"/>
      <c r="AO715" s="18"/>
      <c r="AP715" s="18"/>
      <c r="AQ715" s="18"/>
      <c r="AR715" s="18"/>
      <c r="AS715" s="18"/>
      <c r="AT715" s="18"/>
      <c r="AU715">
        <v>0</v>
      </c>
      <c r="AV715" s="18">
        <v>1.1080000000000001</v>
      </c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  <c r="BM715" s="19"/>
      <c r="BN715" s="19"/>
      <c r="BO715" s="19"/>
      <c r="BP715" s="19"/>
      <c r="BQ715" s="19"/>
      <c r="BR715" s="19">
        <v>3</v>
      </c>
      <c r="BS715" s="19">
        <v>1</v>
      </c>
      <c r="BT715" s="19"/>
      <c r="BU715" s="19">
        <v>1</v>
      </c>
      <c r="BV715" s="19">
        <v>2</v>
      </c>
      <c r="BW715" s="19"/>
      <c r="BX715" s="19"/>
      <c r="BY715" s="19"/>
      <c r="BZ715" s="19">
        <v>1</v>
      </c>
      <c r="CA715" s="19"/>
      <c r="CB715" s="19"/>
      <c r="CC715" s="19"/>
      <c r="CD715" s="19"/>
      <c r="CE715" s="19"/>
      <c r="CF715" s="19"/>
      <c r="CG715" s="19"/>
      <c r="CH715" s="19"/>
      <c r="CI715" s="19"/>
      <c r="CJ715" s="19">
        <v>1</v>
      </c>
      <c r="CK715" s="19"/>
      <c r="CL715" s="19"/>
      <c r="CM715" s="19"/>
      <c r="CN715" s="19"/>
      <c r="CO715" s="19"/>
      <c r="CP715" s="19"/>
      <c r="CQ715" s="19"/>
      <c r="CR715" s="19"/>
      <c r="CS715" s="19"/>
      <c r="CT715" s="19"/>
      <c r="CU715" s="19"/>
      <c r="CV715" s="19"/>
      <c r="CW715" s="19"/>
      <c r="CX715" s="19"/>
      <c r="CY715" s="19"/>
      <c r="CZ715" s="19"/>
      <c r="DA715" s="19"/>
      <c r="DB715" s="19"/>
      <c r="DC715" s="19"/>
      <c r="DD715" s="19"/>
      <c r="DE715" s="19"/>
      <c r="DF715" s="19"/>
      <c r="DG715" s="19"/>
      <c r="DH715" s="19"/>
      <c r="DI715" s="19"/>
      <c r="DJ715" s="19"/>
      <c r="DK715" s="19"/>
      <c r="DL715" s="19"/>
      <c r="DM715" s="19"/>
      <c r="DN715" s="19"/>
      <c r="DO715" s="19"/>
      <c r="DP715" s="19"/>
      <c r="DQ715" s="19"/>
      <c r="DR715" s="19"/>
      <c r="DS715" s="19"/>
      <c r="DT715" s="23"/>
      <c r="DU715" s="19"/>
      <c r="DV715" s="19"/>
      <c r="DW715" s="23"/>
      <c r="DX715" s="18"/>
      <c r="DY715" s="18"/>
      <c r="DZ715" s="22"/>
      <c r="EA715" s="19"/>
      <c r="EB715" s="19"/>
      <c r="EC715" s="19"/>
      <c r="ED715" s="19"/>
      <c r="EE715" s="19"/>
      <c r="EF715" s="19"/>
      <c r="EG715" s="23"/>
      <c r="EH715" s="18"/>
      <c r="EI715" s="18"/>
      <c r="EJ715" s="18"/>
      <c r="EK715" s="18"/>
      <c r="EL715" s="18"/>
      <c r="EM715" s="18"/>
      <c r="EN715" s="22"/>
      <c r="EO715" s="18"/>
      <c r="EP715" s="18"/>
      <c r="EQ715" s="18"/>
      <c r="ER715" s="18"/>
      <c r="ES715" s="18"/>
      <c r="ET715" s="18"/>
      <c r="EU715" s="22"/>
      <c r="EV715">
        <v>11.39</v>
      </c>
      <c r="EW715" t="s">
        <v>3046</v>
      </c>
      <c r="FC715">
        <v>0.75800000000000001</v>
      </c>
      <c r="FD715">
        <v>1</v>
      </c>
      <c r="FI715" s="18"/>
      <c r="FJ715" s="18"/>
      <c r="FK715" s="18"/>
      <c r="FL715" s="18"/>
      <c r="FM715" s="18"/>
      <c r="FN715" s="18">
        <v>0.76</v>
      </c>
      <c r="FO715" s="18"/>
      <c r="FP715" s="18"/>
      <c r="FQ715" s="18"/>
      <c r="FR715" s="18"/>
      <c r="FS715" s="18"/>
      <c r="FT715" s="18"/>
      <c r="FU715" s="18">
        <v>2.1080000000000001</v>
      </c>
      <c r="FV715" s="58"/>
      <c r="FW715" s="19"/>
      <c r="FX715" s="19"/>
      <c r="FY715" s="19"/>
      <c r="FZ715" s="19"/>
      <c r="GA715" s="19"/>
      <c r="GB715" s="19"/>
      <c r="GC715" s="19"/>
      <c r="GD715" s="19"/>
      <c r="GE715" s="19"/>
      <c r="GF715" s="19"/>
      <c r="GG715" s="19"/>
      <c r="GH715" s="19"/>
      <c r="GI715" s="19"/>
      <c r="GJ715" s="19"/>
      <c r="GK715" s="19"/>
      <c r="GL715" s="19"/>
      <c r="GM715" s="19"/>
      <c r="GN715" s="19"/>
      <c r="GO715" s="19"/>
      <c r="GP715" s="19"/>
      <c r="GQ715" s="19"/>
      <c r="GR715" s="19">
        <v>1</v>
      </c>
      <c r="GS715" s="19"/>
      <c r="GT715" s="19"/>
      <c r="GU715" s="19"/>
      <c r="GV715" s="19"/>
      <c r="GW715" s="19"/>
      <c r="GX715" s="19"/>
      <c r="GY715" s="19">
        <v>2</v>
      </c>
      <c r="GZ715" s="59"/>
      <c r="HA715" s="19"/>
      <c r="HB715" s="19"/>
      <c r="HC715" s="19"/>
      <c r="HD715" s="19"/>
      <c r="HE715" s="19"/>
      <c r="HF715" s="19"/>
      <c r="HG715" s="19"/>
      <c r="HH715" s="19"/>
      <c r="HI715" s="19"/>
      <c r="HJ715" s="19"/>
      <c r="HK715" s="19"/>
      <c r="HL715" s="19"/>
      <c r="HM715" s="19"/>
      <c r="HN715" s="19"/>
      <c r="HO715" s="19"/>
      <c r="HP715" s="19"/>
    </row>
    <row r="716" spans="2:224" ht="15.75" customHeight="1" thickBot="1" x14ac:dyDescent="0.3">
      <c r="B716">
        <v>851</v>
      </c>
      <c r="C716">
        <v>802</v>
      </c>
      <c r="D716" s="62">
        <v>44120</v>
      </c>
      <c r="E716" t="s">
        <v>177</v>
      </c>
      <c r="F716" t="s">
        <v>178</v>
      </c>
      <c r="G716" t="s">
        <v>179</v>
      </c>
      <c r="H716">
        <v>0</v>
      </c>
      <c r="I716" t="s">
        <v>180</v>
      </c>
      <c r="J716" t="s">
        <v>20</v>
      </c>
      <c r="K716" t="s">
        <v>90</v>
      </c>
      <c r="L716" t="s">
        <v>180</v>
      </c>
      <c r="M716" t="s">
        <v>2378</v>
      </c>
      <c r="N716" t="s">
        <v>2379</v>
      </c>
      <c r="O716" t="s">
        <v>2381</v>
      </c>
      <c r="P716" t="s">
        <v>2396</v>
      </c>
      <c r="R716">
        <v>179.9</v>
      </c>
      <c r="S716">
        <v>5</v>
      </c>
      <c r="T716" t="s">
        <v>2395</v>
      </c>
      <c r="Y716" s="18">
        <v>1.0620000000000001</v>
      </c>
      <c r="Z716" s="18"/>
      <c r="AA716" s="18"/>
      <c r="AB716" s="18"/>
      <c r="AC716" s="18"/>
      <c r="AD716" s="18">
        <v>0.5</v>
      </c>
      <c r="AE716" s="18"/>
      <c r="AF716" s="18">
        <v>1</v>
      </c>
      <c r="AG716" s="18"/>
      <c r="AH716">
        <v>1</v>
      </c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>
        <v>0</v>
      </c>
      <c r="AV716" s="18"/>
      <c r="AW716" s="18"/>
      <c r="AX716" s="18"/>
      <c r="AY716" s="18"/>
      <c r="AZ716" s="18"/>
      <c r="BA716" s="18"/>
      <c r="BB716" s="18">
        <v>0.8</v>
      </c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  <c r="BM716" s="19">
        <v>1</v>
      </c>
      <c r="BN716" s="19"/>
      <c r="BO716" s="19"/>
      <c r="BP716" s="19"/>
      <c r="BQ716" s="19"/>
      <c r="BR716" s="19">
        <v>1</v>
      </c>
      <c r="BS716" s="19"/>
      <c r="BT716" s="19">
        <v>1</v>
      </c>
      <c r="BU716" s="19"/>
      <c r="BV716" s="19">
        <v>1</v>
      </c>
      <c r="BW716" s="19"/>
      <c r="BX716" s="19"/>
      <c r="BY716" s="19"/>
      <c r="BZ716" s="19"/>
      <c r="CA716" s="19"/>
      <c r="CB716" s="19"/>
      <c r="CC716" s="19"/>
      <c r="CD716" s="19"/>
      <c r="CE716" s="19"/>
      <c r="CF716" s="19"/>
      <c r="CG716" s="19"/>
      <c r="CH716" s="19"/>
      <c r="CI716" s="19"/>
      <c r="CJ716" s="19"/>
      <c r="CK716" s="19"/>
      <c r="CL716" s="19"/>
      <c r="CM716" s="19"/>
      <c r="CN716" s="19"/>
      <c r="CO716" s="19"/>
      <c r="CP716" s="19">
        <v>2</v>
      </c>
      <c r="CQ716" s="19"/>
      <c r="CR716" s="19"/>
      <c r="CS716" s="19"/>
      <c r="CT716" s="19"/>
      <c r="CU716" s="19"/>
      <c r="CV716" s="19"/>
      <c r="CW716" s="19"/>
      <c r="CX716" s="19"/>
      <c r="CY716" s="19"/>
      <c r="CZ716" s="19"/>
      <c r="DA716" s="19">
        <v>1</v>
      </c>
      <c r="DB716" s="19"/>
      <c r="DC716" s="19"/>
      <c r="DD716" s="19"/>
      <c r="DE716" s="19"/>
      <c r="DF716" s="19"/>
      <c r="DG716" s="19"/>
      <c r="DH716" s="19"/>
      <c r="DI716" s="19"/>
      <c r="DJ716" s="19"/>
      <c r="DK716" s="19"/>
      <c r="DL716" s="19"/>
      <c r="DM716" s="19"/>
      <c r="DN716" s="19"/>
      <c r="DO716" s="19"/>
      <c r="DP716" s="19"/>
      <c r="DQ716" s="19"/>
      <c r="DR716" s="19"/>
      <c r="DS716" s="19"/>
      <c r="DT716" s="23"/>
      <c r="DU716" s="19"/>
      <c r="DV716" s="19"/>
      <c r="DW716" s="23"/>
      <c r="DX716" s="18"/>
      <c r="DY716" s="18"/>
      <c r="DZ716" s="22"/>
      <c r="EA716" s="19"/>
      <c r="EB716" s="19"/>
      <c r="EC716" s="19"/>
      <c r="ED716" s="19"/>
      <c r="EE716" s="19"/>
      <c r="EF716" s="19"/>
      <c r="EG716" s="23"/>
      <c r="EH716" s="18"/>
      <c r="EI716" s="18"/>
      <c r="EJ716" s="18"/>
      <c r="EK716" s="18"/>
      <c r="EL716" s="18"/>
      <c r="EM716" s="18"/>
      <c r="EN716" s="22"/>
      <c r="EO716" s="18"/>
      <c r="EP716" s="18"/>
      <c r="EQ716" s="18"/>
      <c r="ER716" s="18"/>
      <c r="ES716" s="18"/>
      <c r="ET716" s="18"/>
      <c r="EU716" s="22"/>
      <c r="EV716">
        <v>8.5</v>
      </c>
      <c r="EW716" t="s">
        <v>2596</v>
      </c>
      <c r="FC716">
        <v>0.82199999999999995</v>
      </c>
      <c r="FD716">
        <v>1</v>
      </c>
      <c r="FI716" s="18"/>
      <c r="FJ716" s="18"/>
      <c r="FK716" s="18"/>
      <c r="FL716" s="18"/>
      <c r="FM716" s="18"/>
      <c r="FN716" s="18"/>
      <c r="FO716" s="18"/>
      <c r="FP716" s="18"/>
      <c r="FQ716" s="18"/>
      <c r="FR716" s="18"/>
      <c r="FS716" s="18"/>
      <c r="FT716" s="18"/>
      <c r="FU716" s="18"/>
      <c r="FV716" s="58"/>
      <c r="FW716" s="19"/>
      <c r="FX716" s="19"/>
      <c r="FY716" s="19"/>
      <c r="FZ716" s="19"/>
      <c r="GA716" s="19"/>
      <c r="GB716" s="19"/>
      <c r="GC716" s="19"/>
      <c r="GD716" s="19"/>
      <c r="GE716" s="19"/>
      <c r="GF716" s="19"/>
      <c r="GG716" s="19"/>
      <c r="GH716" s="19"/>
      <c r="GI716" s="19"/>
      <c r="GJ716" s="19"/>
      <c r="GK716" s="19"/>
      <c r="GL716" s="19"/>
      <c r="GM716" s="19"/>
      <c r="GN716" s="19"/>
      <c r="GO716" s="19"/>
      <c r="GP716" s="19"/>
      <c r="GQ716" s="19"/>
      <c r="GR716" s="19"/>
      <c r="GS716" s="19"/>
      <c r="GT716" s="19"/>
      <c r="GU716" s="19"/>
      <c r="GV716" s="19"/>
      <c r="GW716" s="19"/>
      <c r="GX716" s="19"/>
      <c r="GY716" s="19"/>
      <c r="GZ716" s="59"/>
      <c r="HA716" s="19"/>
      <c r="HB716" s="19"/>
      <c r="HC716" s="19"/>
      <c r="HD716" s="19"/>
      <c r="HE716" s="19"/>
      <c r="HF716" s="19"/>
      <c r="HG716" s="19"/>
      <c r="HH716" s="19"/>
      <c r="HI716" s="19"/>
      <c r="HJ716" s="19"/>
      <c r="HK716" s="19"/>
      <c r="HL716" s="19"/>
      <c r="HM716" s="19"/>
      <c r="HN716" s="19"/>
      <c r="HO716" s="19"/>
      <c r="HP716" s="19"/>
    </row>
    <row r="717" spans="2:224" ht="15.75" customHeight="1" thickBot="1" x14ac:dyDescent="0.3">
      <c r="B717">
        <v>849</v>
      </c>
      <c r="C717">
        <v>843</v>
      </c>
      <c r="D717" s="62">
        <v>44120</v>
      </c>
      <c r="E717" t="s">
        <v>2808</v>
      </c>
      <c r="F717">
        <v>31996181306</v>
      </c>
      <c r="G717">
        <v>0</v>
      </c>
      <c r="H717">
        <v>0</v>
      </c>
      <c r="I717" t="s">
        <v>2809</v>
      </c>
      <c r="J717" t="s">
        <v>20</v>
      </c>
      <c r="K717" t="s">
        <v>298</v>
      </c>
      <c r="L717" t="s">
        <v>622</v>
      </c>
      <c r="M717" t="s">
        <v>2378</v>
      </c>
      <c r="N717" t="s">
        <v>2379</v>
      </c>
      <c r="O717" t="s">
        <v>2381</v>
      </c>
      <c r="P717">
        <v>15</v>
      </c>
      <c r="R717">
        <v>239.9</v>
      </c>
      <c r="S717">
        <v>5</v>
      </c>
      <c r="T717" t="s">
        <v>2404</v>
      </c>
      <c r="Y717" s="18">
        <v>0.76</v>
      </c>
      <c r="Z717" s="18"/>
      <c r="AA717" s="18"/>
      <c r="AB717" s="18"/>
      <c r="AC717" s="18"/>
      <c r="AD717" s="18"/>
      <c r="AE717" s="18">
        <v>0.5</v>
      </c>
      <c r="AF717" s="18"/>
      <c r="AG717" s="18">
        <v>1</v>
      </c>
      <c r="AH717">
        <v>1</v>
      </c>
      <c r="AI717" s="18"/>
      <c r="AJ717" s="18"/>
      <c r="AK717" s="18"/>
      <c r="AL717" s="18">
        <v>0.5</v>
      </c>
      <c r="AM717" s="18"/>
      <c r="AN717" s="18"/>
      <c r="AO717" s="18"/>
      <c r="AP717" s="18"/>
      <c r="AQ717" s="18"/>
      <c r="AR717" s="18"/>
      <c r="AS717" s="18"/>
      <c r="AT717" s="18"/>
      <c r="AU717">
        <v>0</v>
      </c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  <c r="BM717" s="19">
        <v>1</v>
      </c>
      <c r="BN717" s="19"/>
      <c r="BO717" s="19"/>
      <c r="BP717" s="19"/>
      <c r="BQ717" s="19"/>
      <c r="BR717" s="19"/>
      <c r="BS717" s="19">
        <v>1</v>
      </c>
      <c r="BT717" s="19"/>
      <c r="BU717" s="19">
        <v>1</v>
      </c>
      <c r="BV717" s="19">
        <v>1</v>
      </c>
      <c r="BW717" s="19"/>
      <c r="BX717" s="19"/>
      <c r="BY717" s="19"/>
      <c r="BZ717" s="19">
        <v>1</v>
      </c>
      <c r="CA717" s="19"/>
      <c r="CB717" s="19"/>
      <c r="CC717" s="19"/>
      <c r="CD717" s="19"/>
      <c r="CE717" s="19"/>
      <c r="CF717" s="19"/>
      <c r="CG717" s="19"/>
      <c r="CH717" s="19"/>
      <c r="CI717" s="19"/>
      <c r="CJ717" s="19"/>
      <c r="CK717" s="19"/>
      <c r="CL717" s="19"/>
      <c r="CM717" s="19"/>
      <c r="CN717" s="19"/>
      <c r="CO717" s="19"/>
      <c r="CP717" s="19"/>
      <c r="CQ717" s="19"/>
      <c r="CR717" s="19"/>
      <c r="CS717" s="19"/>
      <c r="CT717" s="19"/>
      <c r="CU717" s="19"/>
      <c r="CV717" s="19"/>
      <c r="CW717" s="19"/>
      <c r="CX717" s="19"/>
      <c r="CY717" s="19"/>
      <c r="CZ717" s="19"/>
      <c r="DA717" s="19"/>
      <c r="DB717" s="19"/>
      <c r="DC717" s="19"/>
      <c r="DD717" s="19"/>
      <c r="DE717" s="19"/>
      <c r="DF717" s="19"/>
      <c r="DG717" s="19"/>
      <c r="DH717" s="19"/>
      <c r="DI717" s="19"/>
      <c r="DJ717" s="19"/>
      <c r="DK717" s="19"/>
      <c r="DL717" s="19"/>
      <c r="DM717" s="19"/>
      <c r="DN717" s="19"/>
      <c r="DO717" s="19"/>
      <c r="DP717" s="19"/>
      <c r="DQ717" s="19"/>
      <c r="DR717" s="19"/>
      <c r="DS717" s="19"/>
      <c r="DT717" s="23"/>
      <c r="DU717" s="19"/>
      <c r="DV717" s="19"/>
      <c r="DW717" s="23"/>
      <c r="DX717" s="18"/>
      <c r="DY717" s="18"/>
      <c r="DZ717" s="22"/>
      <c r="EA717" s="19"/>
      <c r="EB717" s="19"/>
      <c r="EC717" s="19"/>
      <c r="ED717" s="19"/>
      <c r="EE717" s="19"/>
      <c r="EF717" s="19"/>
      <c r="EG717" s="23"/>
      <c r="EH717" s="18"/>
      <c r="EI717" s="18"/>
      <c r="EJ717" s="18"/>
      <c r="EK717" s="18"/>
      <c r="EL717" s="18"/>
      <c r="EM717" s="18"/>
      <c r="EN717" s="22"/>
      <c r="EO717" s="18"/>
      <c r="EP717" s="18"/>
      <c r="EQ717" s="18"/>
      <c r="ER717" s="18"/>
      <c r="ES717" s="18"/>
      <c r="ET717" s="18"/>
      <c r="EU717" s="22"/>
      <c r="FC717">
        <v>0.90200000000000002</v>
      </c>
      <c r="FD717">
        <v>1</v>
      </c>
      <c r="FI717" s="18"/>
      <c r="FJ717" s="18"/>
      <c r="FK717" s="18"/>
      <c r="FL717" s="18"/>
      <c r="FM717" s="18"/>
      <c r="FN717" s="18">
        <v>0.91600000000000004</v>
      </c>
      <c r="FO717" s="18"/>
      <c r="FP717" s="18"/>
      <c r="FQ717" s="18"/>
      <c r="FR717" s="18"/>
      <c r="FS717" s="18"/>
      <c r="FT717" s="18"/>
      <c r="FU717" s="18"/>
      <c r="FV717" s="58"/>
      <c r="FW717" s="19"/>
      <c r="FX717" s="19"/>
      <c r="FY717" s="19"/>
      <c r="FZ717" s="19"/>
      <c r="GA717" s="19"/>
      <c r="GB717" s="19"/>
      <c r="GC717" s="19"/>
      <c r="GD717" s="19"/>
      <c r="GE717" s="19"/>
      <c r="GF717" s="19"/>
      <c r="GG717" s="19"/>
      <c r="GH717" s="19"/>
      <c r="GI717" s="19"/>
      <c r="GJ717" s="19"/>
      <c r="GK717" s="19"/>
      <c r="GL717" s="19"/>
      <c r="GM717" s="19"/>
      <c r="GN717" s="19"/>
      <c r="GO717" s="19"/>
      <c r="GP717" s="19"/>
      <c r="GQ717" s="19"/>
      <c r="GR717" s="19">
        <v>1</v>
      </c>
      <c r="GS717" s="19"/>
      <c r="GT717" s="19"/>
      <c r="GU717" s="19"/>
      <c r="GV717" s="19"/>
      <c r="GW717" s="19"/>
      <c r="GX717" s="19"/>
      <c r="GY717" s="19"/>
      <c r="GZ717" s="59"/>
      <c r="HA717" s="19"/>
      <c r="HB717" s="19"/>
      <c r="HC717" s="19"/>
      <c r="HD717" s="19"/>
      <c r="HE717" s="19"/>
      <c r="HF717" s="19"/>
      <c r="HG717" s="19"/>
      <c r="HH717" s="19"/>
      <c r="HI717" s="19"/>
      <c r="HJ717" s="19"/>
      <c r="HK717" s="19"/>
      <c r="HL717" s="19"/>
      <c r="HM717" s="19"/>
      <c r="HN717" s="19"/>
      <c r="HO717" s="19"/>
      <c r="HP717" s="19"/>
    </row>
    <row r="718" spans="2:224" ht="15.75" customHeight="1" thickBot="1" x14ac:dyDescent="0.3">
      <c r="B718">
        <v>836</v>
      </c>
      <c r="C718">
        <v>460</v>
      </c>
      <c r="D718" s="62">
        <v>44114</v>
      </c>
      <c r="E718" t="s">
        <v>1018</v>
      </c>
      <c r="F718">
        <v>31986848954</v>
      </c>
      <c r="G718">
        <v>0</v>
      </c>
      <c r="H718">
        <v>0</v>
      </c>
      <c r="I718" t="s">
        <v>1019</v>
      </c>
      <c r="J718" t="s">
        <v>20</v>
      </c>
      <c r="K718" t="s">
        <v>90</v>
      </c>
      <c r="L718" t="s">
        <v>1019</v>
      </c>
      <c r="M718" t="s">
        <v>2378</v>
      </c>
      <c r="N718" t="s">
        <v>617</v>
      </c>
      <c r="O718" t="s">
        <v>2381</v>
      </c>
      <c r="P718" t="s">
        <v>2431</v>
      </c>
      <c r="R718">
        <v>151.69999999999999</v>
      </c>
      <c r="S718">
        <v>5</v>
      </c>
      <c r="T718" t="s">
        <v>2395</v>
      </c>
      <c r="U718">
        <v>10</v>
      </c>
      <c r="V718" t="s">
        <v>2973</v>
      </c>
      <c r="Y718" s="18">
        <v>1.1000000000000001</v>
      </c>
      <c r="Z718" s="18"/>
      <c r="AA718" s="18"/>
      <c r="AB718" s="18"/>
      <c r="AC718" s="18"/>
      <c r="AD718" s="18">
        <v>0.5</v>
      </c>
      <c r="AE718" s="18"/>
      <c r="AF718" s="18"/>
      <c r="AG718" s="18">
        <v>1</v>
      </c>
      <c r="AH718">
        <v>0</v>
      </c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>
        <v>0</v>
      </c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  <c r="BM718" s="19">
        <v>1</v>
      </c>
      <c r="BN718" s="19"/>
      <c r="BO718" s="19"/>
      <c r="BP718" s="19"/>
      <c r="BQ718" s="19"/>
      <c r="BR718" s="19">
        <v>1</v>
      </c>
      <c r="BS718" s="19"/>
      <c r="BT718" s="19"/>
      <c r="BU718" s="19">
        <v>1</v>
      </c>
      <c r="BV718" s="19"/>
      <c r="BW718" s="19"/>
      <c r="BX718" s="19"/>
      <c r="BY718" s="19"/>
      <c r="BZ718" s="19"/>
      <c r="CA718" s="19"/>
      <c r="CB718" s="19"/>
      <c r="CC718" s="19"/>
      <c r="CD718" s="19"/>
      <c r="CE718" s="19"/>
      <c r="CF718" s="19"/>
      <c r="CG718" s="19"/>
      <c r="CH718" s="19"/>
      <c r="CI718" s="19"/>
      <c r="CJ718" s="19"/>
      <c r="CK718" s="19"/>
      <c r="CL718" s="19"/>
      <c r="CM718" s="19"/>
      <c r="CN718" s="19"/>
      <c r="CO718" s="19"/>
      <c r="CP718" s="19"/>
      <c r="CQ718" s="19"/>
      <c r="CR718" s="19"/>
      <c r="CS718" s="19"/>
      <c r="CT718" s="19"/>
      <c r="CU718" s="19"/>
      <c r="CV718" s="19"/>
      <c r="CW718" s="19"/>
      <c r="CX718" s="19"/>
      <c r="CY718" s="19"/>
      <c r="CZ718" s="19"/>
      <c r="DA718" s="19"/>
      <c r="DB718" s="19">
        <v>2</v>
      </c>
      <c r="DC718" s="19"/>
      <c r="DD718" s="19"/>
      <c r="DE718" s="19"/>
      <c r="DF718" s="19"/>
      <c r="DG718" s="19"/>
      <c r="DH718" s="19"/>
      <c r="DI718" s="19"/>
      <c r="DJ718" s="19"/>
      <c r="DK718" s="19"/>
      <c r="DL718" s="19"/>
      <c r="DM718" s="19"/>
      <c r="DN718" s="19"/>
      <c r="DO718" s="19"/>
      <c r="DP718" s="19"/>
      <c r="DQ718" s="19"/>
      <c r="DR718" s="19"/>
      <c r="DS718" s="19"/>
      <c r="DT718" s="23"/>
      <c r="DU718" s="19"/>
      <c r="DV718" s="19"/>
      <c r="DW718" s="23"/>
      <c r="DX718" s="18"/>
      <c r="DY718" s="18"/>
      <c r="DZ718" s="22"/>
      <c r="EA718" s="19"/>
      <c r="EB718" s="19"/>
      <c r="EC718" s="19"/>
      <c r="ED718" s="19"/>
      <c r="EE718" s="19"/>
      <c r="EF718" s="19"/>
      <c r="EG718" s="23"/>
      <c r="EH718" s="18"/>
      <c r="EI718" s="18"/>
      <c r="EJ718" s="18"/>
      <c r="EK718" s="18"/>
      <c r="EL718" s="18"/>
      <c r="EM718" s="18"/>
      <c r="EN718" s="22"/>
      <c r="EO718" s="18"/>
      <c r="EP718" s="18"/>
      <c r="EQ718" s="18"/>
      <c r="ER718" s="18"/>
      <c r="ES718" s="18"/>
      <c r="ET718" s="18"/>
      <c r="EU718" s="22"/>
      <c r="FI718" s="18"/>
      <c r="FJ718" s="18"/>
      <c r="FK718" s="18"/>
      <c r="FL718" s="18"/>
      <c r="FM718" s="18"/>
      <c r="FN718" s="18"/>
      <c r="FO718" s="18"/>
      <c r="FP718" s="18"/>
      <c r="FQ718" s="18"/>
      <c r="FR718" s="18"/>
      <c r="FS718" s="18"/>
      <c r="FT718" s="18"/>
      <c r="FU718" s="18"/>
      <c r="FV718" s="58"/>
      <c r="FW718" s="19"/>
      <c r="FX718" s="19"/>
      <c r="FY718" s="19"/>
      <c r="FZ718" s="19"/>
      <c r="GA718" s="19"/>
      <c r="GB718" s="19"/>
      <c r="GC718" s="19"/>
      <c r="GD718" s="19"/>
      <c r="GE718" s="19"/>
      <c r="GF718" s="19"/>
      <c r="GG718" s="19"/>
      <c r="GH718" s="19"/>
      <c r="GI718" s="19"/>
      <c r="GJ718" s="19"/>
      <c r="GK718" s="19"/>
      <c r="GL718" s="19"/>
      <c r="GM718" s="19"/>
      <c r="GN718" s="19"/>
      <c r="GO718" s="19"/>
      <c r="GP718" s="19"/>
      <c r="GQ718" s="19"/>
      <c r="GR718" s="19"/>
      <c r="GS718" s="19"/>
      <c r="GT718" s="19"/>
      <c r="GU718" s="19"/>
      <c r="GV718" s="19"/>
      <c r="GW718" s="19"/>
      <c r="GX718" s="19"/>
      <c r="GY718" s="19"/>
      <c r="GZ718" s="59"/>
      <c r="HA718" s="19"/>
      <c r="HB718" s="19"/>
      <c r="HC718" s="19"/>
      <c r="HD718" s="19"/>
      <c r="HE718" s="19"/>
      <c r="HF718" s="19"/>
      <c r="HG718" s="19"/>
      <c r="HH718" s="19"/>
      <c r="HI718" s="19"/>
      <c r="HJ718" s="19"/>
      <c r="HK718" s="19"/>
      <c r="HL718" s="19"/>
      <c r="HM718" s="19"/>
      <c r="HN718" s="19"/>
      <c r="HO718" s="19"/>
      <c r="HP718" s="19"/>
    </row>
    <row r="719" spans="2:224" ht="15.75" customHeight="1" thickBot="1" x14ac:dyDescent="0.3">
      <c r="B719">
        <v>821</v>
      </c>
      <c r="C719">
        <v>883</v>
      </c>
      <c r="D719" s="62">
        <v>44113</v>
      </c>
      <c r="E719" t="s">
        <v>2921</v>
      </c>
      <c r="F719">
        <v>31982511057</v>
      </c>
      <c r="G719" t="s">
        <v>2923</v>
      </c>
      <c r="H719">
        <v>0</v>
      </c>
      <c r="I719" t="s">
        <v>2922</v>
      </c>
      <c r="J719" t="s">
        <v>20</v>
      </c>
      <c r="K719" t="s">
        <v>90</v>
      </c>
      <c r="L719" t="s">
        <v>2922</v>
      </c>
      <c r="M719" t="s">
        <v>2378</v>
      </c>
      <c r="N719" t="s">
        <v>2379</v>
      </c>
      <c r="O719" t="s">
        <v>2381</v>
      </c>
      <c r="P719">
        <v>10</v>
      </c>
      <c r="R719">
        <v>189.9</v>
      </c>
      <c r="S719">
        <v>5</v>
      </c>
      <c r="T719" t="s">
        <v>2404</v>
      </c>
      <c r="U719">
        <v>10</v>
      </c>
      <c r="V719" t="s">
        <v>2965</v>
      </c>
      <c r="Y719" s="18">
        <v>0.88400000000000001</v>
      </c>
      <c r="Z719" s="18"/>
      <c r="AA719" s="18"/>
      <c r="AB719" s="18"/>
      <c r="AC719" s="18"/>
      <c r="AD719" s="18">
        <v>0.5</v>
      </c>
      <c r="AE719" s="18"/>
      <c r="AF719" s="18"/>
      <c r="AG719" s="18">
        <v>1</v>
      </c>
      <c r="AH719">
        <v>1</v>
      </c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>
        <v>0</v>
      </c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9">
        <v>1</v>
      </c>
      <c r="BN719" s="19"/>
      <c r="BO719" s="19"/>
      <c r="BP719" s="19"/>
      <c r="BQ719" s="19"/>
      <c r="BR719" s="19">
        <v>1</v>
      </c>
      <c r="BS719" s="19"/>
      <c r="BT719" s="19"/>
      <c r="BU719" s="19">
        <v>1</v>
      </c>
      <c r="BV719" s="19">
        <v>1</v>
      </c>
      <c r="BW719" s="19"/>
      <c r="BX719" s="19"/>
      <c r="BY719" s="19"/>
      <c r="BZ719" s="19"/>
      <c r="CA719" s="19"/>
      <c r="CB719" s="19"/>
      <c r="CC719" s="19"/>
      <c r="CD719" s="19"/>
      <c r="CE719" s="19"/>
      <c r="CF719" s="19"/>
      <c r="CG719" s="19"/>
      <c r="CH719" s="19"/>
      <c r="CI719" s="19"/>
      <c r="CJ719" s="19"/>
      <c r="CK719" s="19"/>
      <c r="CL719" s="19"/>
      <c r="CM719" s="19"/>
      <c r="CN719" s="19"/>
      <c r="CO719" s="19"/>
      <c r="CP719" s="19"/>
      <c r="CQ719" s="19"/>
      <c r="CR719" s="19"/>
      <c r="CS719" s="19"/>
      <c r="CT719" s="19"/>
      <c r="CU719" s="19"/>
      <c r="CV719" s="19"/>
      <c r="CW719" s="19"/>
      <c r="CX719" s="19"/>
      <c r="CY719" s="19"/>
      <c r="CZ719" s="19"/>
      <c r="DA719" s="19"/>
      <c r="DB719" s="19"/>
      <c r="DC719" s="19"/>
      <c r="DD719" s="19"/>
      <c r="DE719" s="19"/>
      <c r="DF719" s="19"/>
      <c r="DG719" s="19"/>
      <c r="DH719" s="19"/>
      <c r="DI719" s="19"/>
      <c r="DJ719" s="19"/>
      <c r="DK719" s="19"/>
      <c r="DL719" s="19"/>
      <c r="DM719" s="19"/>
      <c r="DN719" s="19"/>
      <c r="DO719" s="19"/>
      <c r="DP719" s="19"/>
      <c r="DQ719" s="19"/>
      <c r="DR719" s="19"/>
      <c r="DS719" s="19"/>
      <c r="DT719" s="23"/>
      <c r="DU719" s="19"/>
      <c r="DV719" s="19"/>
      <c r="DW719" s="23"/>
      <c r="DX719" s="18"/>
      <c r="DY719" s="18"/>
      <c r="DZ719" s="22"/>
      <c r="EA719" s="19"/>
      <c r="EB719" s="19"/>
      <c r="EC719" s="19"/>
      <c r="ED719" s="19"/>
      <c r="EE719" s="19"/>
      <c r="EF719" s="19"/>
      <c r="EG719" s="23"/>
      <c r="EH719" s="18"/>
      <c r="EI719" s="18"/>
      <c r="EJ719" s="18"/>
      <c r="EK719" s="18"/>
      <c r="EL719" s="18"/>
      <c r="EM719" s="18"/>
      <c r="EN719" s="22"/>
      <c r="EO719" s="18"/>
      <c r="EP719" s="18"/>
      <c r="EQ719" s="18"/>
      <c r="ER719" s="18"/>
      <c r="ES719" s="18"/>
      <c r="ET719" s="18"/>
      <c r="EU719" s="22"/>
      <c r="FI719" s="18"/>
      <c r="FJ719" s="18"/>
      <c r="FK719" s="18"/>
      <c r="FL719" s="18"/>
      <c r="FM719" s="18"/>
      <c r="FN719" s="18">
        <v>0.93400000000000005</v>
      </c>
      <c r="FO719" s="18"/>
      <c r="FP719" s="18"/>
      <c r="FQ719" s="18"/>
      <c r="FR719" s="18"/>
      <c r="FS719" s="18"/>
      <c r="FT719" s="18"/>
      <c r="FU719" s="18"/>
      <c r="FV719" s="58"/>
      <c r="FW719" s="19"/>
      <c r="FX719" s="19"/>
      <c r="FY719" s="19"/>
      <c r="FZ719" s="19"/>
      <c r="GA719" s="19"/>
      <c r="GB719" s="19"/>
      <c r="GC719" s="19"/>
      <c r="GD719" s="19"/>
      <c r="GE719" s="19"/>
      <c r="GF719" s="19"/>
      <c r="GG719" s="19"/>
      <c r="GH719" s="19"/>
      <c r="GI719" s="19"/>
      <c r="GJ719" s="19"/>
      <c r="GK719" s="19"/>
      <c r="GL719" s="19"/>
      <c r="GM719" s="19"/>
      <c r="GN719" s="19"/>
      <c r="GO719" s="19"/>
      <c r="GP719" s="19"/>
      <c r="GQ719" s="19"/>
      <c r="GR719" s="19">
        <v>1</v>
      </c>
      <c r="GS719" s="19"/>
      <c r="GT719" s="19"/>
      <c r="GU719" s="19"/>
      <c r="GV719" s="19"/>
      <c r="GW719" s="19"/>
      <c r="GX719" s="19"/>
      <c r="GY719" s="19"/>
      <c r="GZ719" s="59"/>
      <c r="HA719" s="19"/>
      <c r="HB719" s="19"/>
      <c r="HC719" s="19"/>
      <c r="HD719" s="19"/>
      <c r="HE719" s="19"/>
      <c r="HF719" s="19"/>
      <c r="HG719" s="19"/>
      <c r="HH719" s="19"/>
      <c r="HI719" s="19"/>
      <c r="HJ719" s="19"/>
      <c r="HK719" s="19"/>
      <c r="HL719" s="19"/>
      <c r="HM719" s="19"/>
      <c r="HN719" s="19"/>
      <c r="HO719" s="19"/>
      <c r="HP719" s="19"/>
    </row>
    <row r="720" spans="2:224" ht="15.75" customHeight="1" thickBot="1" x14ac:dyDescent="0.3">
      <c r="B720">
        <v>750</v>
      </c>
      <c r="C720">
        <v>519</v>
      </c>
      <c r="D720" s="62">
        <v>44100</v>
      </c>
      <c r="E720" t="s">
        <v>890</v>
      </c>
      <c r="F720">
        <v>31997071059</v>
      </c>
      <c r="G720" t="s">
        <v>891</v>
      </c>
      <c r="H720">
        <v>0</v>
      </c>
      <c r="I720" t="s">
        <v>892</v>
      </c>
      <c r="J720" t="s">
        <v>20</v>
      </c>
      <c r="K720" t="s">
        <v>90</v>
      </c>
      <c r="L720" t="s">
        <v>892</v>
      </c>
      <c r="M720" t="s">
        <v>2378</v>
      </c>
      <c r="N720" t="s">
        <v>2379</v>
      </c>
      <c r="O720" t="s">
        <v>2381</v>
      </c>
      <c r="P720">
        <v>10</v>
      </c>
      <c r="R720">
        <v>120.6</v>
      </c>
      <c r="S720">
        <v>5</v>
      </c>
      <c r="T720" t="s">
        <v>2426</v>
      </c>
      <c r="Y720" s="18"/>
      <c r="Z720" s="18"/>
      <c r="AA720" s="18"/>
      <c r="AB720" s="18"/>
      <c r="AC720" s="18"/>
      <c r="AD720" s="18">
        <v>0.5</v>
      </c>
      <c r="AE720" s="18"/>
      <c r="AF720" s="18"/>
      <c r="AG720" s="18">
        <v>1</v>
      </c>
      <c r="AH720">
        <v>1</v>
      </c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>
        <v>0</v>
      </c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>
        <v>0.91600000000000004</v>
      </c>
      <c r="BL720" s="18"/>
      <c r="BM720" s="19"/>
      <c r="BN720" s="19"/>
      <c r="BO720" s="19"/>
      <c r="BP720" s="19"/>
      <c r="BQ720" s="19"/>
      <c r="BR720" s="19">
        <v>1</v>
      </c>
      <c r="BS720" s="19"/>
      <c r="BT720" s="19"/>
      <c r="BU720" s="19">
        <v>1</v>
      </c>
      <c r="BV720" s="19">
        <v>1</v>
      </c>
      <c r="BW720" s="19"/>
      <c r="BX720" s="19"/>
      <c r="BY720" s="19"/>
      <c r="BZ720" s="19"/>
      <c r="CA720" s="19"/>
      <c r="CB720" s="19"/>
      <c r="CC720" s="19"/>
      <c r="CD720" s="19"/>
      <c r="CE720" s="19"/>
      <c r="CF720" s="19"/>
      <c r="CG720" s="19"/>
      <c r="CH720" s="19"/>
      <c r="CI720" s="19"/>
      <c r="CJ720" s="19"/>
      <c r="CK720" s="19"/>
      <c r="CL720" s="19"/>
      <c r="CM720" s="19"/>
      <c r="CN720" s="19"/>
      <c r="CO720" s="19"/>
      <c r="CP720" s="19"/>
      <c r="CQ720" s="19"/>
      <c r="CR720" s="19"/>
      <c r="CS720" s="19"/>
      <c r="CT720" s="19"/>
      <c r="CU720" s="19"/>
      <c r="CV720" s="19"/>
      <c r="CW720" s="19"/>
      <c r="CX720" s="19"/>
      <c r="CY720" s="19">
        <v>1</v>
      </c>
      <c r="CZ720" s="19"/>
      <c r="DA720" s="19"/>
      <c r="DB720" s="19"/>
      <c r="DC720" s="19"/>
      <c r="DD720" s="19"/>
      <c r="DE720" s="19"/>
      <c r="DF720" s="19"/>
      <c r="DG720" s="19"/>
      <c r="DH720" s="19"/>
      <c r="DI720" s="19"/>
      <c r="DJ720" s="19"/>
      <c r="DK720" s="19"/>
      <c r="DL720" s="19"/>
      <c r="DM720" s="19"/>
      <c r="DN720" s="19"/>
      <c r="DO720" s="19"/>
      <c r="DP720" s="19"/>
      <c r="DQ720" s="19"/>
      <c r="DR720" s="19"/>
      <c r="DS720" s="19"/>
      <c r="DT720" s="23"/>
      <c r="DU720" s="19"/>
      <c r="DV720" s="19"/>
      <c r="DW720" s="23"/>
      <c r="DX720" s="18"/>
      <c r="DY720" s="18"/>
      <c r="DZ720" s="22"/>
      <c r="EA720" s="19"/>
      <c r="EB720" s="19"/>
      <c r="EC720" s="19"/>
      <c r="ED720" s="19"/>
      <c r="EE720" s="19"/>
      <c r="EF720" s="19"/>
      <c r="EG720" s="23"/>
      <c r="EH720" s="18"/>
      <c r="EI720" s="18"/>
      <c r="EJ720" s="18"/>
      <c r="EK720" s="18"/>
      <c r="EL720" s="18"/>
      <c r="EM720" s="18"/>
      <c r="EN720" s="22"/>
      <c r="EO720" s="18"/>
      <c r="EP720" s="18"/>
      <c r="EQ720" s="18"/>
      <c r="ER720" s="18"/>
      <c r="ES720" s="18"/>
      <c r="ET720" s="18"/>
      <c r="EU720" s="22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58"/>
      <c r="FW720" s="19"/>
      <c r="FX720" s="19"/>
      <c r="FY720" s="19"/>
      <c r="FZ720" s="19"/>
      <c r="GA720" s="19"/>
      <c r="GB720" s="19"/>
      <c r="GC720" s="19"/>
      <c r="GD720" s="19"/>
      <c r="GE720" s="19"/>
      <c r="GF720" s="19"/>
      <c r="GG720" s="19"/>
      <c r="GH720" s="19"/>
      <c r="GI720" s="19"/>
      <c r="GJ720" s="19"/>
      <c r="GK720" s="19"/>
      <c r="GL720" s="19"/>
      <c r="GM720" s="19"/>
      <c r="GN720" s="19"/>
      <c r="GO720" s="19"/>
      <c r="GP720" s="19"/>
      <c r="GQ720" s="19"/>
      <c r="GR720" s="19"/>
      <c r="GS720" s="19"/>
      <c r="GT720" s="19"/>
      <c r="GU720" s="19"/>
      <c r="GV720" s="19"/>
      <c r="GW720" s="19"/>
      <c r="GX720" s="19"/>
      <c r="GY720" s="19"/>
      <c r="GZ720" s="59"/>
      <c r="HA720" s="19"/>
      <c r="HB720" s="19"/>
      <c r="HC720" s="19"/>
      <c r="HD720" s="19"/>
      <c r="HE720" s="19"/>
      <c r="HF720" s="19"/>
      <c r="HG720" s="19"/>
      <c r="HH720" s="19"/>
      <c r="HI720" s="19"/>
      <c r="HJ720" s="19"/>
      <c r="HK720" s="19"/>
      <c r="HL720" s="19"/>
      <c r="HM720" s="19"/>
      <c r="HN720" s="19"/>
      <c r="HO720" s="19"/>
      <c r="HP720" s="19"/>
    </row>
    <row r="721" spans="2:224" ht="15.75" customHeight="1" thickBot="1" x14ac:dyDescent="0.3">
      <c r="B721">
        <v>740</v>
      </c>
      <c r="C721">
        <v>755</v>
      </c>
      <c r="D721" s="62">
        <v>44100</v>
      </c>
      <c r="E721" t="s">
        <v>296</v>
      </c>
      <c r="F721">
        <v>31975585687</v>
      </c>
      <c r="G721">
        <v>0</v>
      </c>
      <c r="H721">
        <v>0</v>
      </c>
      <c r="I721" t="s">
        <v>297</v>
      </c>
      <c r="J721" t="s">
        <v>20</v>
      </c>
      <c r="K721" t="s">
        <v>298</v>
      </c>
      <c r="L721" t="s">
        <v>297</v>
      </c>
      <c r="M721" t="s">
        <v>2378</v>
      </c>
      <c r="N721" t="s">
        <v>2379</v>
      </c>
      <c r="O721" t="s">
        <v>2405</v>
      </c>
      <c r="P721" t="s">
        <v>2470</v>
      </c>
      <c r="R721">
        <v>518</v>
      </c>
      <c r="S721">
        <v>5</v>
      </c>
      <c r="T721" t="s">
        <v>2395</v>
      </c>
      <c r="U721">
        <v>10</v>
      </c>
      <c r="V721" t="s">
        <v>2845</v>
      </c>
      <c r="Y721" s="18"/>
      <c r="Z721" s="18"/>
      <c r="AA721" s="18"/>
      <c r="AB721" s="18"/>
      <c r="AC721" s="18"/>
      <c r="AD721" s="18">
        <v>1</v>
      </c>
      <c r="AE721" s="18">
        <v>1</v>
      </c>
      <c r="AF721" s="18">
        <v>1</v>
      </c>
      <c r="AG721" s="18">
        <v>1</v>
      </c>
      <c r="AH721">
        <v>2</v>
      </c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>
        <v>0</v>
      </c>
      <c r="AV721" s="18">
        <v>0.77</v>
      </c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  <c r="BM721" s="19"/>
      <c r="BN721" s="19"/>
      <c r="BO721" s="19"/>
      <c r="BP721" s="19"/>
      <c r="BQ721" s="19"/>
      <c r="BR721" s="19">
        <v>2</v>
      </c>
      <c r="BS721" s="19">
        <v>2</v>
      </c>
      <c r="BT721" s="19">
        <v>1</v>
      </c>
      <c r="BU721" s="19">
        <v>1</v>
      </c>
      <c r="BV721" s="19">
        <v>2</v>
      </c>
      <c r="BW721" s="19"/>
      <c r="BX721" s="19"/>
      <c r="BY721" s="19"/>
      <c r="BZ721" s="19"/>
      <c r="CA721" s="19"/>
      <c r="CB721" s="19"/>
      <c r="CC721" s="19"/>
      <c r="CD721" s="19"/>
      <c r="CE721" s="19"/>
      <c r="CF721" s="19"/>
      <c r="CG721" s="19"/>
      <c r="CH721" s="19"/>
      <c r="CI721" s="19"/>
      <c r="CJ721" s="19">
        <v>1</v>
      </c>
      <c r="CK721" s="19"/>
      <c r="CL721" s="19"/>
      <c r="CM721" s="19"/>
      <c r="CN721" s="19"/>
      <c r="CO721" s="19"/>
      <c r="CP721" s="19"/>
      <c r="CQ721" s="19"/>
      <c r="CR721" s="19"/>
      <c r="CS721" s="19"/>
      <c r="CT721" s="19"/>
      <c r="CU721" s="19"/>
      <c r="CV721" s="19"/>
      <c r="CW721" s="19"/>
      <c r="CX721" s="19"/>
      <c r="CY721" s="19"/>
      <c r="CZ721" s="19"/>
      <c r="DA721" s="19">
        <v>1</v>
      </c>
      <c r="DB721" s="19">
        <v>3</v>
      </c>
      <c r="DC721" s="19"/>
      <c r="DD721" s="19"/>
      <c r="DE721" s="19"/>
      <c r="DF721" s="19"/>
      <c r="DG721" s="19"/>
      <c r="DH721" s="19"/>
      <c r="DI721" s="19"/>
      <c r="DJ721" s="19"/>
      <c r="DK721" s="19"/>
      <c r="DL721" s="19"/>
      <c r="DM721" s="19"/>
      <c r="DN721" s="19"/>
      <c r="DO721" s="19"/>
      <c r="DP721" s="19"/>
      <c r="DQ721" s="19"/>
      <c r="DR721" s="19"/>
      <c r="DS721" s="19"/>
      <c r="DT721" s="23"/>
      <c r="DU721" s="19"/>
      <c r="DV721" s="19"/>
      <c r="DW721" s="23"/>
      <c r="DX721" s="18"/>
      <c r="DY721" s="18"/>
      <c r="DZ721" s="22"/>
      <c r="EA721" s="19">
        <v>170</v>
      </c>
      <c r="EB721" s="19"/>
      <c r="EC721" s="19"/>
      <c r="ED721" s="19"/>
      <c r="EE721" s="19"/>
      <c r="EF721" s="19"/>
      <c r="EG721" s="23"/>
      <c r="EH721" s="18">
        <v>1</v>
      </c>
      <c r="EI721" s="18"/>
      <c r="EJ721" s="18"/>
      <c r="EK721" s="18"/>
      <c r="EL721" s="18"/>
      <c r="EM721" s="18"/>
      <c r="EN721" s="22"/>
      <c r="EO721" s="18" t="s">
        <v>2816</v>
      </c>
      <c r="EP721" s="18"/>
      <c r="EQ721" s="18"/>
      <c r="ER721" s="18"/>
      <c r="ES721" s="18"/>
      <c r="ET721" s="18"/>
      <c r="EU721" s="22"/>
      <c r="EX721">
        <v>0.9</v>
      </c>
      <c r="EY721">
        <v>1</v>
      </c>
      <c r="FC721">
        <v>1.78</v>
      </c>
      <c r="FD721">
        <v>2</v>
      </c>
      <c r="FI721" s="18"/>
      <c r="FJ721" s="18">
        <v>1.17</v>
      </c>
      <c r="FK721" s="18"/>
      <c r="FL721" s="18"/>
      <c r="FM721" s="18"/>
      <c r="FN721" s="18">
        <v>1</v>
      </c>
      <c r="FO721" s="18"/>
      <c r="FP721" s="18"/>
      <c r="FQ721" s="18"/>
      <c r="FR721" s="18"/>
      <c r="FS721" s="18"/>
      <c r="FT721" s="18"/>
      <c r="FU721" s="18"/>
      <c r="FV721" s="58"/>
      <c r="FW721" s="19"/>
      <c r="FX721" s="19"/>
      <c r="FY721" s="19"/>
      <c r="FZ721" s="19"/>
      <c r="GA721" s="19"/>
      <c r="GB721" s="19"/>
      <c r="GC721" s="19"/>
      <c r="GD721" s="19"/>
      <c r="GE721" s="19"/>
      <c r="GF721" s="19"/>
      <c r="GG721" s="19"/>
      <c r="GH721" s="19"/>
      <c r="GI721" s="19"/>
      <c r="GJ721" s="19"/>
      <c r="GK721" s="19"/>
      <c r="GL721" s="19"/>
      <c r="GM721" s="19"/>
      <c r="GN721" s="19">
        <v>1</v>
      </c>
      <c r="GO721" s="19"/>
      <c r="GP721" s="19"/>
      <c r="GQ721" s="19"/>
      <c r="GR721" s="19">
        <v>1</v>
      </c>
      <c r="GS721" s="19"/>
      <c r="GT721" s="19"/>
      <c r="GU721" s="19"/>
      <c r="GV721" s="19"/>
      <c r="GW721" s="19"/>
      <c r="GX721" s="19"/>
      <c r="GY721" s="19"/>
      <c r="GZ721" s="59"/>
      <c r="HA721" s="19"/>
      <c r="HB721" s="19"/>
      <c r="HC721" s="19"/>
      <c r="HD721" s="19"/>
      <c r="HE721" s="19"/>
      <c r="HF721" s="19"/>
      <c r="HG721" s="19"/>
      <c r="HH721" s="19"/>
      <c r="HI721" s="19"/>
      <c r="HJ721" s="19"/>
      <c r="HK721" s="19"/>
      <c r="HL721" s="19"/>
      <c r="HM721" s="19"/>
      <c r="HN721" s="19"/>
      <c r="HO721" s="19"/>
      <c r="HP721" s="19"/>
    </row>
    <row r="722" spans="2:224" ht="15.75" customHeight="1" thickBot="1" x14ac:dyDescent="0.3">
      <c r="B722">
        <v>728</v>
      </c>
      <c r="C722">
        <v>469</v>
      </c>
      <c r="D722" s="62">
        <v>44097</v>
      </c>
      <c r="E722" t="s">
        <v>997</v>
      </c>
      <c r="F722">
        <v>31996157993</v>
      </c>
      <c r="G722">
        <v>0</v>
      </c>
      <c r="H722">
        <v>0</v>
      </c>
      <c r="I722" t="s">
        <v>998</v>
      </c>
      <c r="J722" t="s">
        <v>20</v>
      </c>
      <c r="K722" t="s">
        <v>999</v>
      </c>
      <c r="L722" t="s">
        <v>998</v>
      </c>
      <c r="M722" t="s">
        <v>2378</v>
      </c>
      <c r="N722" t="s">
        <v>617</v>
      </c>
      <c r="O722" t="s">
        <v>2382</v>
      </c>
      <c r="P722" t="s">
        <v>2382</v>
      </c>
      <c r="R722">
        <v>228.61</v>
      </c>
      <c r="S722">
        <v>5</v>
      </c>
      <c r="T722" t="s">
        <v>2395</v>
      </c>
      <c r="Y722" s="18"/>
      <c r="Z722" s="18"/>
      <c r="AA722" s="18"/>
      <c r="AB722" s="18"/>
      <c r="AC722" s="18"/>
      <c r="AD722" s="18"/>
      <c r="AE722" s="18"/>
      <c r="AF722" s="18"/>
      <c r="AG722" s="18"/>
      <c r="AH722">
        <v>0</v>
      </c>
      <c r="AI722" s="18"/>
      <c r="AJ722" s="18"/>
      <c r="AK722" s="18"/>
      <c r="AL722" s="18"/>
      <c r="AM722" s="18">
        <v>1.5</v>
      </c>
      <c r="AN722" s="18"/>
      <c r="AO722" s="18"/>
      <c r="AP722" s="18"/>
      <c r="AQ722" s="18"/>
      <c r="AR722" s="18"/>
      <c r="AS722" s="18"/>
      <c r="AT722" s="18"/>
      <c r="AU722">
        <v>0</v>
      </c>
      <c r="AV722" s="18"/>
      <c r="AW722" s="18"/>
      <c r="AX722" s="18"/>
      <c r="AY722" s="18"/>
      <c r="AZ722" s="18"/>
      <c r="BA722" s="18"/>
      <c r="BB722" s="18"/>
      <c r="BC722" s="18">
        <v>1.6519999999999999</v>
      </c>
      <c r="BD722" s="18"/>
      <c r="BE722" s="18"/>
      <c r="BF722" s="18"/>
      <c r="BG722" s="18"/>
      <c r="BH722" s="18"/>
      <c r="BI722" s="18"/>
      <c r="BJ722" s="18"/>
      <c r="BK722" s="18"/>
      <c r="BL722" s="18"/>
      <c r="BM722" s="19"/>
      <c r="BN722" s="19"/>
      <c r="BO722" s="19"/>
      <c r="BP722" s="19"/>
      <c r="BQ722" s="19"/>
      <c r="BR722" s="19"/>
      <c r="BS722" s="19"/>
      <c r="BT722" s="19"/>
      <c r="BU722" s="19"/>
      <c r="BV722" s="19"/>
      <c r="BW722" s="19"/>
      <c r="BX722" s="19"/>
      <c r="BY722" s="19"/>
      <c r="BZ722" s="19"/>
      <c r="CA722" s="19">
        <v>3</v>
      </c>
      <c r="CB722" s="19"/>
      <c r="CC722" s="19"/>
      <c r="CD722" s="19"/>
      <c r="CE722" s="19"/>
      <c r="CF722" s="19"/>
      <c r="CG722" s="19"/>
      <c r="CH722" s="19"/>
      <c r="CI722" s="19"/>
      <c r="CJ722" s="19"/>
      <c r="CK722" s="19"/>
      <c r="CL722" s="19"/>
      <c r="CM722" s="19"/>
      <c r="CN722" s="19"/>
      <c r="CO722" s="19"/>
      <c r="CP722" s="19"/>
      <c r="CQ722" s="19">
        <v>2</v>
      </c>
      <c r="CR722" s="19"/>
      <c r="CS722" s="19"/>
      <c r="CT722" s="19"/>
      <c r="CU722" s="19"/>
      <c r="CV722" s="19"/>
      <c r="CW722" s="19"/>
      <c r="CX722" s="19"/>
      <c r="CY722" s="19"/>
      <c r="CZ722" s="19"/>
      <c r="DA722" s="19"/>
      <c r="DB722" s="19"/>
      <c r="DC722" s="19"/>
      <c r="DD722" s="19"/>
      <c r="DE722" s="19"/>
      <c r="DF722" s="19"/>
      <c r="DG722" s="19"/>
      <c r="DH722" s="19"/>
      <c r="DI722" s="19"/>
      <c r="DJ722" s="19"/>
      <c r="DK722" s="19"/>
      <c r="DL722" s="19"/>
      <c r="DM722" s="19"/>
      <c r="DN722" s="19"/>
      <c r="DO722" s="19"/>
      <c r="DP722" s="19"/>
      <c r="DQ722" s="19"/>
      <c r="DR722" s="19"/>
      <c r="DS722" s="19"/>
      <c r="DT722" s="23"/>
      <c r="DU722" s="19"/>
      <c r="DV722" s="19"/>
      <c r="DW722" s="23"/>
      <c r="DX722" s="18"/>
      <c r="DY722" s="18"/>
      <c r="DZ722" s="22"/>
      <c r="EA722" s="19"/>
      <c r="EB722" s="19"/>
      <c r="EC722" s="19"/>
      <c r="ED722" s="19"/>
      <c r="EE722" s="19"/>
      <c r="EF722" s="19"/>
      <c r="EG722" s="23"/>
      <c r="EH722" s="18"/>
      <c r="EI722" s="18"/>
      <c r="EJ722" s="18"/>
      <c r="EK722" s="18"/>
      <c r="EL722" s="18"/>
      <c r="EM722" s="18"/>
      <c r="EN722" s="22"/>
      <c r="EO722" s="18"/>
      <c r="EP722" s="18"/>
      <c r="EQ722" s="18"/>
      <c r="ER722" s="18"/>
      <c r="ES722" s="18"/>
      <c r="ET722" s="18"/>
      <c r="EU722" s="22"/>
      <c r="FI722" s="18"/>
      <c r="FJ722" s="18"/>
      <c r="FK722" s="18"/>
      <c r="FL722" s="18"/>
      <c r="FM722" s="18"/>
      <c r="FN722" s="18"/>
      <c r="FO722" s="18"/>
      <c r="FP722" s="18"/>
      <c r="FQ722" s="18"/>
      <c r="FR722" s="18"/>
      <c r="FS722" s="18"/>
      <c r="FT722" s="18"/>
      <c r="FU722" s="18"/>
      <c r="FV722" s="58"/>
      <c r="FW722" s="19"/>
      <c r="FX722" s="19"/>
      <c r="FY722" s="19"/>
      <c r="FZ722" s="19"/>
      <c r="GA722" s="19"/>
      <c r="GB722" s="19"/>
      <c r="GC722" s="19"/>
      <c r="GD722" s="19"/>
      <c r="GE722" s="19"/>
      <c r="GF722" s="19"/>
      <c r="GG722" s="19"/>
      <c r="GH722" s="19"/>
      <c r="GI722" s="19"/>
      <c r="GJ722" s="19"/>
      <c r="GK722" s="19"/>
      <c r="GL722" s="19"/>
      <c r="GM722" s="19"/>
      <c r="GN722" s="19"/>
      <c r="GO722" s="19"/>
      <c r="GP722" s="19"/>
      <c r="GQ722" s="19"/>
      <c r="GR722" s="19"/>
      <c r="GS722" s="19"/>
      <c r="GT722" s="19"/>
      <c r="GU722" s="19"/>
      <c r="GV722" s="19"/>
      <c r="GW722" s="19"/>
      <c r="GX722" s="19"/>
      <c r="GY722" s="19"/>
      <c r="GZ722" s="59"/>
      <c r="HA722" s="19"/>
      <c r="HB722" s="19"/>
      <c r="HC722" s="19"/>
      <c r="HD722" s="19"/>
      <c r="HE722" s="19"/>
      <c r="HF722" s="19"/>
      <c r="HG722" s="19"/>
      <c r="HH722" s="19"/>
      <c r="HI722" s="19"/>
      <c r="HJ722" s="19"/>
      <c r="HK722" s="19"/>
      <c r="HL722" s="19"/>
      <c r="HM722" s="19"/>
      <c r="HN722" s="19"/>
      <c r="HO722" s="19"/>
      <c r="HP722" s="19"/>
    </row>
    <row r="723" spans="2:224" ht="15.75" customHeight="1" thickBot="1" x14ac:dyDescent="0.3">
      <c r="B723">
        <v>698</v>
      </c>
      <c r="C723">
        <v>830</v>
      </c>
      <c r="D723" s="62">
        <v>44092</v>
      </c>
      <c r="E723" t="s">
        <v>87</v>
      </c>
      <c r="F723">
        <v>31999748352</v>
      </c>
      <c r="G723" t="s">
        <v>88</v>
      </c>
      <c r="H723">
        <v>0</v>
      </c>
      <c r="I723" t="s">
        <v>89</v>
      </c>
      <c r="J723" t="s">
        <v>20</v>
      </c>
      <c r="K723" t="s">
        <v>90</v>
      </c>
      <c r="L723" t="s">
        <v>89</v>
      </c>
      <c r="M723" t="s">
        <v>2378</v>
      </c>
      <c r="N723" t="s">
        <v>2379</v>
      </c>
      <c r="O723" t="s">
        <v>2381</v>
      </c>
      <c r="P723" t="s">
        <v>2431</v>
      </c>
      <c r="R723">
        <v>168.46</v>
      </c>
      <c r="S723">
        <v>5</v>
      </c>
      <c r="T723" t="s">
        <v>2404</v>
      </c>
      <c r="Y723" s="18"/>
      <c r="Z723" s="18"/>
      <c r="AA723" s="18"/>
      <c r="AB723" s="18"/>
      <c r="AC723" s="18"/>
      <c r="AD723" s="18">
        <v>0.5</v>
      </c>
      <c r="AE723" s="18"/>
      <c r="AF723" s="18"/>
      <c r="AG723" s="18"/>
      <c r="AH723">
        <v>1</v>
      </c>
      <c r="AI723" s="18"/>
      <c r="AJ723" s="18"/>
      <c r="AK723" s="18"/>
      <c r="AL723" s="18">
        <v>0.5</v>
      </c>
      <c r="AM723" s="18"/>
      <c r="AN723" s="18"/>
      <c r="AO723" s="18"/>
      <c r="AP723" s="18">
        <v>1.43</v>
      </c>
      <c r="AQ723" s="18"/>
      <c r="AR723" s="18"/>
      <c r="AS723" s="18"/>
      <c r="AT723" s="18"/>
      <c r="AU723">
        <v>0</v>
      </c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  <c r="BM723" s="19"/>
      <c r="BN723" s="19"/>
      <c r="BO723" s="19"/>
      <c r="BP723" s="19"/>
      <c r="BQ723" s="19"/>
      <c r="BR723" s="19">
        <v>1</v>
      </c>
      <c r="BS723" s="19"/>
      <c r="BT723" s="19"/>
      <c r="BU723" s="19"/>
      <c r="BV723" s="19">
        <v>1</v>
      </c>
      <c r="BW723" s="19"/>
      <c r="BX723" s="19"/>
      <c r="BY723" s="19"/>
      <c r="BZ723" s="19">
        <v>1</v>
      </c>
      <c r="CA723" s="19"/>
      <c r="CB723" s="19"/>
      <c r="CC723" s="19"/>
      <c r="CD723" s="19">
        <v>1</v>
      </c>
      <c r="CE723" s="19"/>
      <c r="CF723" s="19"/>
      <c r="CG723" s="19"/>
      <c r="CH723" s="19"/>
      <c r="CI723" s="19"/>
      <c r="CJ723" s="19"/>
      <c r="CK723" s="19"/>
      <c r="CL723" s="19"/>
      <c r="CM723" s="19"/>
      <c r="CN723" s="19"/>
      <c r="CO723" s="19"/>
      <c r="CP723" s="19"/>
      <c r="CQ723" s="19"/>
      <c r="CR723" s="19"/>
      <c r="CS723" s="19"/>
      <c r="CT723" s="19"/>
      <c r="CU723" s="19"/>
      <c r="CV723" s="19"/>
      <c r="CW723" s="19"/>
      <c r="CX723" s="19"/>
      <c r="CY723" s="19"/>
      <c r="CZ723" s="19"/>
      <c r="DA723" s="19"/>
      <c r="DB723" s="19"/>
      <c r="DC723" s="19"/>
      <c r="DD723" s="19"/>
      <c r="DE723" s="19"/>
      <c r="DF723" s="19"/>
      <c r="DG723" s="19"/>
      <c r="DH723" s="19"/>
      <c r="DI723" s="19"/>
      <c r="DJ723" s="19"/>
      <c r="DK723" s="19"/>
      <c r="DL723" s="19"/>
      <c r="DM723" s="19"/>
      <c r="DN723" s="19"/>
      <c r="DO723" s="19"/>
      <c r="DP723" s="19"/>
      <c r="DQ723" s="19"/>
      <c r="DR723" s="19"/>
      <c r="DS723" s="19"/>
      <c r="DT723" s="23"/>
      <c r="DU723" s="19"/>
      <c r="DV723" s="19"/>
      <c r="DW723" s="23"/>
      <c r="DX723" s="18"/>
      <c r="DY723" s="18"/>
      <c r="DZ723" s="22"/>
      <c r="EA723" s="19"/>
      <c r="EB723" s="19"/>
      <c r="EC723" s="19"/>
      <c r="ED723" s="19"/>
      <c r="EE723" s="19"/>
      <c r="EF723" s="19"/>
      <c r="EG723" s="23"/>
      <c r="EH723" s="18"/>
      <c r="EI723" s="18"/>
      <c r="EJ723" s="18"/>
      <c r="EK723" s="18"/>
      <c r="EL723" s="18"/>
      <c r="EM723" s="18"/>
      <c r="EN723" s="22"/>
      <c r="EO723" s="18"/>
      <c r="EP723" s="18"/>
      <c r="EQ723" s="18"/>
      <c r="ER723" s="18"/>
      <c r="ES723" s="18"/>
      <c r="ET723" s="18"/>
      <c r="EU723" s="22"/>
      <c r="FI723" s="18"/>
      <c r="FJ723" s="18"/>
      <c r="FK723" s="18"/>
      <c r="FL723" s="18"/>
      <c r="FM723" s="18"/>
      <c r="FN723" s="18">
        <v>1.1120000000000001</v>
      </c>
      <c r="FO723" s="18"/>
      <c r="FP723" s="18"/>
      <c r="FQ723" s="18"/>
      <c r="FR723" s="18"/>
      <c r="FS723" s="18"/>
      <c r="FT723" s="18"/>
      <c r="FU723" s="18"/>
      <c r="FV723" s="58"/>
      <c r="FW723" s="19"/>
      <c r="FX723" s="19"/>
      <c r="FY723" s="19"/>
      <c r="FZ723" s="19"/>
      <c r="GA723" s="19"/>
      <c r="GB723" s="19"/>
      <c r="GC723" s="19"/>
      <c r="GD723" s="19"/>
      <c r="GE723" s="19"/>
      <c r="GF723" s="19"/>
      <c r="GG723" s="19"/>
      <c r="GH723" s="19"/>
      <c r="GI723" s="19"/>
      <c r="GJ723" s="19"/>
      <c r="GK723" s="19"/>
      <c r="GL723" s="19"/>
      <c r="GM723" s="19"/>
      <c r="GN723" s="19"/>
      <c r="GO723" s="19"/>
      <c r="GP723" s="19"/>
      <c r="GQ723" s="19"/>
      <c r="GR723" s="19">
        <v>1</v>
      </c>
      <c r="GS723" s="19"/>
      <c r="GT723" s="19"/>
      <c r="GU723" s="19"/>
      <c r="GV723" s="19"/>
      <c r="GW723" s="19"/>
      <c r="GX723" s="19"/>
      <c r="GY723" s="19"/>
      <c r="GZ723" s="59"/>
      <c r="HA723" s="19"/>
      <c r="HB723" s="19"/>
      <c r="HC723" s="19"/>
      <c r="HD723" s="19"/>
      <c r="HE723" s="19"/>
      <c r="HF723" s="19"/>
      <c r="HG723" s="19"/>
      <c r="HH723" s="19"/>
      <c r="HI723" s="19"/>
      <c r="HJ723" s="19"/>
      <c r="HK723" s="19"/>
      <c r="HL723" s="19"/>
      <c r="HM723" s="19"/>
      <c r="HN723" s="19"/>
      <c r="HO723" s="19"/>
      <c r="HP723" s="19"/>
    </row>
    <row r="724" spans="2:224" ht="15.75" customHeight="1" thickBot="1" x14ac:dyDescent="0.3">
      <c r="B724">
        <v>697</v>
      </c>
      <c r="C724">
        <v>829</v>
      </c>
      <c r="D724" s="62">
        <v>44092</v>
      </c>
      <c r="E724" t="s">
        <v>91</v>
      </c>
      <c r="F724">
        <v>31998439244</v>
      </c>
      <c r="G724" t="s">
        <v>92</v>
      </c>
      <c r="H724">
        <v>0</v>
      </c>
      <c r="I724" t="s">
        <v>93</v>
      </c>
      <c r="J724" t="s">
        <v>20</v>
      </c>
      <c r="K724" t="s">
        <v>90</v>
      </c>
      <c r="L724" t="s">
        <v>93</v>
      </c>
      <c r="M724" t="s">
        <v>2378</v>
      </c>
      <c r="N724" t="s">
        <v>2379</v>
      </c>
      <c r="O724" t="s">
        <v>2381</v>
      </c>
      <c r="P724">
        <v>15</v>
      </c>
      <c r="R724">
        <v>239.9</v>
      </c>
      <c r="S724">
        <v>5</v>
      </c>
      <c r="T724" t="s">
        <v>2395</v>
      </c>
      <c r="Y724" s="18">
        <v>0.83199999999999996</v>
      </c>
      <c r="Z724" s="18"/>
      <c r="AA724" s="18"/>
      <c r="AB724" s="18"/>
      <c r="AC724" s="18"/>
      <c r="AD724" s="18">
        <v>1</v>
      </c>
      <c r="AE724" s="18">
        <v>0.5</v>
      </c>
      <c r="AF724" s="18"/>
      <c r="AG724" s="18">
        <v>1</v>
      </c>
      <c r="AH724">
        <v>1</v>
      </c>
      <c r="AI724" s="18"/>
      <c r="AJ724" s="18"/>
      <c r="AK724" s="18"/>
      <c r="AL724" s="18">
        <v>0.5</v>
      </c>
      <c r="AM724" s="18"/>
      <c r="AN724" s="18"/>
      <c r="AO724" s="18"/>
      <c r="AP724" s="18"/>
      <c r="AQ724" s="18"/>
      <c r="AR724" s="18"/>
      <c r="AS724" s="18"/>
      <c r="AT724" s="18"/>
      <c r="AU724">
        <v>0</v>
      </c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  <c r="BM724" s="19">
        <v>1</v>
      </c>
      <c r="BN724" s="19"/>
      <c r="BO724" s="19"/>
      <c r="BP724" s="19"/>
      <c r="BQ724" s="19"/>
      <c r="BR724" s="19">
        <v>2</v>
      </c>
      <c r="BS724" s="19">
        <v>1</v>
      </c>
      <c r="BT724" s="19"/>
      <c r="BU724" s="19">
        <v>1</v>
      </c>
      <c r="BV724" s="19">
        <v>1</v>
      </c>
      <c r="BW724" s="19"/>
      <c r="BX724" s="19"/>
      <c r="BY724" s="19"/>
      <c r="BZ724" s="19">
        <v>1</v>
      </c>
      <c r="CA724" s="19"/>
      <c r="CB724" s="19"/>
      <c r="CC724" s="19"/>
      <c r="CD724" s="19"/>
      <c r="CE724" s="19"/>
      <c r="CF724" s="19"/>
      <c r="CG724" s="19"/>
      <c r="CH724" s="19"/>
      <c r="CI724" s="19"/>
      <c r="CJ724" s="19"/>
      <c r="CK724" s="19"/>
      <c r="CL724" s="19"/>
      <c r="CM724" s="19"/>
      <c r="CN724" s="19"/>
      <c r="CO724" s="19"/>
      <c r="CP724" s="19"/>
      <c r="CQ724" s="19"/>
      <c r="CR724" s="19"/>
      <c r="CS724" s="19"/>
      <c r="CT724" s="19"/>
      <c r="CU724" s="19"/>
      <c r="CV724" s="19"/>
      <c r="CW724" s="19"/>
      <c r="CX724" s="19"/>
      <c r="CY724" s="19"/>
      <c r="CZ724" s="19"/>
      <c r="DA724" s="19">
        <v>1</v>
      </c>
      <c r="DB724" s="19"/>
      <c r="DC724" s="19"/>
      <c r="DD724" s="19"/>
      <c r="DE724" s="19"/>
      <c r="DF724" s="19"/>
      <c r="DG724" s="19"/>
      <c r="DH724" s="19"/>
      <c r="DI724" s="19"/>
      <c r="DJ724" s="19"/>
      <c r="DK724" s="19"/>
      <c r="DL724" s="19"/>
      <c r="DM724" s="19"/>
      <c r="DN724" s="19"/>
      <c r="DO724" s="19"/>
      <c r="DP724" s="19"/>
      <c r="DQ724" s="19"/>
      <c r="DR724" s="19"/>
      <c r="DS724" s="19"/>
      <c r="DT724" s="23"/>
      <c r="DU724" s="19"/>
      <c r="DV724" s="19"/>
      <c r="DW724" s="23"/>
      <c r="DX724" s="18"/>
      <c r="DY724" s="18"/>
      <c r="DZ724" s="22"/>
      <c r="EA724" s="19"/>
      <c r="EB724" s="19"/>
      <c r="EC724" s="19"/>
      <c r="ED724" s="19"/>
      <c r="EE724" s="19"/>
      <c r="EF724" s="19"/>
      <c r="EG724" s="23"/>
      <c r="EH724" s="18"/>
      <c r="EI724" s="18"/>
      <c r="EJ724" s="18"/>
      <c r="EK724" s="18"/>
      <c r="EL724" s="18"/>
      <c r="EM724" s="18"/>
      <c r="EN724" s="22"/>
      <c r="EO724" s="18"/>
      <c r="EP724" s="18"/>
      <c r="EQ724" s="18"/>
      <c r="ER724" s="18"/>
      <c r="ES724" s="18"/>
      <c r="ET724" s="18"/>
      <c r="EU724" s="22"/>
      <c r="FC724">
        <v>1.008</v>
      </c>
      <c r="FD724">
        <v>1</v>
      </c>
      <c r="FI724" s="18"/>
      <c r="FJ724" s="18"/>
      <c r="FK724" s="18"/>
      <c r="FL724" s="18"/>
      <c r="FM724" s="18"/>
      <c r="FN724" s="18">
        <v>1</v>
      </c>
      <c r="FO724" s="18"/>
      <c r="FP724" s="18"/>
      <c r="FQ724" s="18"/>
      <c r="FR724" s="18"/>
      <c r="FS724" s="18"/>
      <c r="FT724" s="18"/>
      <c r="FU724" s="18"/>
      <c r="FV724" s="58"/>
      <c r="FW724" s="19"/>
      <c r="FX724" s="19"/>
      <c r="FY724" s="19"/>
      <c r="FZ724" s="19"/>
      <c r="GA724" s="19"/>
      <c r="GB724" s="19"/>
      <c r="GC724" s="19"/>
      <c r="GD724" s="19"/>
      <c r="GE724" s="19"/>
      <c r="GF724" s="19"/>
      <c r="GG724" s="19"/>
      <c r="GH724" s="19"/>
      <c r="GI724" s="19"/>
      <c r="GJ724" s="19"/>
      <c r="GK724" s="19"/>
      <c r="GL724" s="19"/>
      <c r="GM724" s="19"/>
      <c r="GN724" s="19"/>
      <c r="GO724" s="19"/>
      <c r="GP724" s="19"/>
      <c r="GQ724" s="19"/>
      <c r="GR724" s="19">
        <v>1</v>
      </c>
      <c r="GS724" s="19"/>
      <c r="GT724" s="19"/>
      <c r="GU724" s="19"/>
      <c r="GV724" s="19"/>
      <c r="GW724" s="19"/>
      <c r="GX724" s="19"/>
      <c r="GY724" s="19"/>
      <c r="GZ724" s="59"/>
      <c r="HA724" s="19"/>
      <c r="HB724" s="19"/>
      <c r="HC724" s="19"/>
      <c r="HD724" s="19"/>
      <c r="HE724" s="19"/>
      <c r="HF724" s="19"/>
      <c r="HG724" s="19"/>
      <c r="HH724" s="19"/>
      <c r="HI724" s="19"/>
      <c r="HJ724" s="19"/>
      <c r="HK724" s="19"/>
      <c r="HL724" s="19"/>
      <c r="HM724" s="19"/>
      <c r="HN724" s="19"/>
      <c r="HO724" s="19"/>
      <c r="HP724" s="19"/>
    </row>
    <row r="725" spans="2:224" ht="15.75" customHeight="1" thickBot="1" x14ac:dyDescent="0.3">
      <c r="B725">
        <v>694</v>
      </c>
      <c r="C725">
        <v>827</v>
      </c>
      <c r="D725" s="62">
        <v>44091</v>
      </c>
      <c r="E725" t="s">
        <v>98</v>
      </c>
      <c r="F725">
        <v>31986229600</v>
      </c>
      <c r="G725">
        <v>0</v>
      </c>
      <c r="H725">
        <v>0</v>
      </c>
      <c r="I725" t="s">
        <v>99</v>
      </c>
      <c r="J725" t="s">
        <v>20</v>
      </c>
      <c r="K725" t="s">
        <v>100</v>
      </c>
      <c r="L725" t="s">
        <v>99</v>
      </c>
      <c r="M725" t="s">
        <v>2378</v>
      </c>
      <c r="N725" t="s">
        <v>2419</v>
      </c>
      <c r="O725" t="s">
        <v>2381</v>
      </c>
      <c r="P725" t="s">
        <v>2483</v>
      </c>
      <c r="R725">
        <v>80.900000000000006</v>
      </c>
      <c r="S725">
        <v>5</v>
      </c>
      <c r="T725" t="s">
        <v>2439</v>
      </c>
      <c r="Y725" s="18"/>
      <c r="Z725" s="18"/>
      <c r="AA725" s="18"/>
      <c r="AB725" s="18"/>
      <c r="AC725" s="18"/>
      <c r="AD725" s="18"/>
      <c r="AE725" s="18"/>
      <c r="AF725" s="18"/>
      <c r="AG725" s="18"/>
      <c r="AH725">
        <v>0</v>
      </c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>
        <v>0</v>
      </c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>
        <v>1</v>
      </c>
      <c r="BH725" s="18"/>
      <c r="BI725" s="18"/>
      <c r="BJ725" s="18"/>
      <c r="BK725" s="18"/>
      <c r="BL725" s="18"/>
      <c r="BM725" s="19"/>
      <c r="BN725" s="19"/>
      <c r="BO725" s="19"/>
      <c r="BP725" s="19"/>
      <c r="BQ725" s="19"/>
      <c r="BR725" s="19"/>
      <c r="BS725" s="19"/>
      <c r="BT725" s="19"/>
      <c r="BU725" s="19"/>
      <c r="BV725" s="19"/>
      <c r="BW725" s="19"/>
      <c r="BX725" s="19"/>
      <c r="BY725" s="19"/>
      <c r="BZ725" s="19"/>
      <c r="CA725" s="19"/>
      <c r="CB725" s="19"/>
      <c r="CC725" s="19"/>
      <c r="CD725" s="19"/>
      <c r="CE725" s="19"/>
      <c r="CF725" s="19"/>
      <c r="CG725" s="19"/>
      <c r="CH725" s="19"/>
      <c r="CI725" s="19"/>
      <c r="CJ725" s="19"/>
      <c r="CK725" s="19"/>
      <c r="CL725" s="19"/>
      <c r="CM725" s="19"/>
      <c r="CN725" s="19"/>
      <c r="CO725" s="19"/>
      <c r="CP725" s="19"/>
      <c r="CQ725" s="19"/>
      <c r="CR725" s="19"/>
      <c r="CS725" s="19"/>
      <c r="CT725" s="19"/>
      <c r="CU725" s="19">
        <v>1</v>
      </c>
      <c r="CV725" s="19"/>
      <c r="CW725" s="19"/>
      <c r="CX725" s="19"/>
      <c r="CY725" s="19"/>
      <c r="CZ725" s="19"/>
      <c r="DA725" s="19"/>
      <c r="DB725" s="19"/>
      <c r="DC725" s="19"/>
      <c r="DD725" s="19"/>
      <c r="DE725" s="19"/>
      <c r="DF725" s="19"/>
      <c r="DG725" s="19"/>
      <c r="DH725" s="19"/>
      <c r="DI725" s="19"/>
      <c r="DJ725" s="19"/>
      <c r="DK725" s="19"/>
      <c r="DL725" s="19"/>
      <c r="DM725" s="19"/>
      <c r="DN725" s="19"/>
      <c r="DO725" s="19"/>
      <c r="DP725" s="19"/>
      <c r="DQ725" s="19"/>
      <c r="DR725" s="19"/>
      <c r="DS725" s="19"/>
      <c r="DT725" s="23"/>
      <c r="DU725" s="19"/>
      <c r="DV725" s="19"/>
      <c r="DW725" s="23"/>
      <c r="DX725" s="18"/>
      <c r="DY725" s="18"/>
      <c r="DZ725" s="22"/>
      <c r="EA725" s="19"/>
      <c r="EB725" s="19"/>
      <c r="EC725" s="19"/>
      <c r="ED725" s="19"/>
      <c r="EE725" s="19"/>
      <c r="EF725" s="19"/>
      <c r="EG725" s="23"/>
      <c r="EH725" s="18"/>
      <c r="EI725" s="18"/>
      <c r="EJ725" s="18"/>
      <c r="EK725" s="18"/>
      <c r="EL725" s="18"/>
      <c r="EM725" s="18"/>
      <c r="EN725" s="22"/>
      <c r="EO725" s="18"/>
      <c r="EP725" s="18"/>
      <c r="EQ725" s="18"/>
      <c r="ER725" s="18"/>
      <c r="ES725" s="18"/>
      <c r="ET725" s="18"/>
      <c r="EU725" s="22"/>
      <c r="FI725" s="18"/>
      <c r="FJ725" s="18"/>
      <c r="FK725" s="18"/>
      <c r="FL725" s="18"/>
      <c r="FM725" s="18"/>
      <c r="FN725" s="18"/>
      <c r="FO725" s="18"/>
      <c r="FP725" s="18"/>
      <c r="FQ725" s="18"/>
      <c r="FR725" s="18"/>
      <c r="FS725" s="18"/>
      <c r="FT725" s="18"/>
      <c r="FU725" s="18"/>
      <c r="FV725" s="58"/>
      <c r="FW725" s="19"/>
      <c r="FX725" s="19"/>
      <c r="FY725" s="19"/>
      <c r="FZ725" s="19"/>
      <c r="GA725" s="19"/>
      <c r="GB725" s="19"/>
      <c r="GC725" s="19"/>
      <c r="GD725" s="19"/>
      <c r="GE725" s="19"/>
      <c r="GF725" s="19"/>
      <c r="GG725" s="19"/>
      <c r="GH725" s="19"/>
      <c r="GI725" s="19"/>
      <c r="GJ725" s="19"/>
      <c r="GK725" s="19"/>
      <c r="GL725" s="19"/>
      <c r="GM725" s="19"/>
      <c r="GN725" s="19"/>
      <c r="GO725" s="19"/>
      <c r="GP725" s="19"/>
      <c r="GQ725" s="19"/>
      <c r="GR725" s="19"/>
      <c r="GS725" s="19"/>
      <c r="GT725" s="19"/>
      <c r="GU725" s="19"/>
      <c r="GV725" s="19"/>
      <c r="GW725" s="19"/>
      <c r="GX725" s="19"/>
      <c r="GY725" s="19"/>
      <c r="GZ725" s="59"/>
      <c r="HA725" s="19"/>
      <c r="HB725" s="19"/>
      <c r="HC725" s="19"/>
      <c r="HD725" s="19"/>
      <c r="HE725" s="19"/>
      <c r="HF725" s="19"/>
      <c r="HG725" s="19"/>
      <c r="HH725" s="19"/>
      <c r="HI725" s="19"/>
      <c r="HJ725" s="19"/>
      <c r="HK725" s="19"/>
      <c r="HL725" s="19"/>
      <c r="HM725" s="19"/>
      <c r="HN725" s="19"/>
      <c r="HO725" s="19"/>
      <c r="HP725" s="19"/>
    </row>
    <row r="726" spans="2:224" ht="15.75" customHeight="1" thickBot="1" x14ac:dyDescent="0.3">
      <c r="B726">
        <v>674</v>
      </c>
      <c r="C726">
        <v>776</v>
      </c>
      <c r="D726" s="62">
        <v>44086</v>
      </c>
      <c r="E726" t="s">
        <v>242</v>
      </c>
      <c r="F726">
        <v>31993286000</v>
      </c>
      <c r="G726">
        <v>0</v>
      </c>
      <c r="H726">
        <v>0</v>
      </c>
      <c r="I726" t="s">
        <v>243</v>
      </c>
      <c r="J726" t="s">
        <v>20</v>
      </c>
      <c r="K726" t="s">
        <v>104</v>
      </c>
      <c r="L726" t="s">
        <v>243</v>
      </c>
      <c r="M726" t="s">
        <v>2378</v>
      </c>
      <c r="N726" t="s">
        <v>2379</v>
      </c>
      <c r="O726" t="s">
        <v>2382</v>
      </c>
      <c r="P726" t="s">
        <v>2382</v>
      </c>
      <c r="R726">
        <v>52.9</v>
      </c>
      <c r="S726">
        <v>5</v>
      </c>
      <c r="T726" t="s">
        <v>2404</v>
      </c>
      <c r="Y726" s="18"/>
      <c r="Z726" s="18"/>
      <c r="AA726" s="18"/>
      <c r="AB726" s="18"/>
      <c r="AC726" s="18"/>
      <c r="AD726" s="18"/>
      <c r="AE726" s="18"/>
      <c r="AF726" s="18"/>
      <c r="AG726" s="18"/>
      <c r="AH726">
        <v>0</v>
      </c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>
        <v>0</v>
      </c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  <c r="BM726" s="19"/>
      <c r="BN726" s="19"/>
      <c r="BO726" s="19"/>
      <c r="BP726" s="19"/>
      <c r="BQ726" s="19"/>
      <c r="BR726" s="19"/>
      <c r="BS726" s="19"/>
      <c r="BT726" s="19"/>
      <c r="BU726" s="19"/>
      <c r="BV726" s="19"/>
      <c r="BW726" s="19"/>
      <c r="BX726" s="19"/>
      <c r="BY726" s="19"/>
      <c r="BZ726" s="19"/>
      <c r="CA726" s="19"/>
      <c r="CB726" s="19"/>
      <c r="CC726" s="19"/>
      <c r="CD726" s="19"/>
      <c r="CE726" s="19"/>
      <c r="CF726" s="19"/>
      <c r="CG726" s="19"/>
      <c r="CH726" s="19"/>
      <c r="CI726" s="19"/>
      <c r="CJ726" s="19"/>
      <c r="CK726" s="19"/>
      <c r="CL726" s="19"/>
      <c r="CM726" s="19"/>
      <c r="CN726" s="19"/>
      <c r="CO726" s="19"/>
      <c r="CP726" s="19"/>
      <c r="CQ726" s="19"/>
      <c r="CR726" s="19"/>
      <c r="CS726" s="19"/>
      <c r="CT726" s="19"/>
      <c r="CU726" s="19"/>
      <c r="CV726" s="19"/>
      <c r="CW726" s="19"/>
      <c r="CX726" s="19"/>
      <c r="CY726" s="19"/>
      <c r="CZ726" s="19"/>
      <c r="DA726" s="19"/>
      <c r="DB726" s="19"/>
      <c r="DC726" s="19">
        <v>1</v>
      </c>
      <c r="DD726" s="19"/>
      <c r="DE726" s="19"/>
      <c r="DF726" s="19"/>
      <c r="DG726" s="19"/>
      <c r="DH726" s="19"/>
      <c r="DI726" s="19"/>
      <c r="DJ726" s="19"/>
      <c r="DK726" s="19"/>
      <c r="DL726" s="19"/>
      <c r="DM726" s="19"/>
      <c r="DN726" s="19"/>
      <c r="DO726" s="19"/>
      <c r="DP726" s="19"/>
      <c r="DQ726" s="19"/>
      <c r="DR726" s="19"/>
      <c r="DS726" s="19"/>
      <c r="DT726" s="23"/>
      <c r="DU726" s="19"/>
      <c r="DV726" s="19"/>
      <c r="DW726" s="23"/>
      <c r="DX726" s="18"/>
      <c r="DY726" s="18"/>
      <c r="DZ726" s="22"/>
      <c r="EA726" s="19"/>
      <c r="EB726" s="19"/>
      <c r="EC726" s="19"/>
      <c r="ED726" s="19"/>
      <c r="EE726" s="19"/>
      <c r="EF726" s="19"/>
      <c r="EG726" s="23"/>
      <c r="EH726" s="18"/>
      <c r="EI726" s="18"/>
      <c r="EJ726" s="18"/>
      <c r="EK726" s="18"/>
      <c r="EL726" s="18"/>
      <c r="EM726" s="18"/>
      <c r="EN726" s="22"/>
      <c r="EO726" s="18"/>
      <c r="EP726" s="18"/>
      <c r="EQ726" s="18"/>
      <c r="ER726" s="18"/>
      <c r="ES726" s="18"/>
      <c r="ET726" s="18"/>
      <c r="EU726" s="22"/>
      <c r="EX726">
        <v>0.77800000000000002</v>
      </c>
      <c r="EY726">
        <v>1</v>
      </c>
      <c r="FI726" s="18"/>
      <c r="FJ726" s="18"/>
      <c r="FK726" s="18"/>
      <c r="FL726" s="18"/>
      <c r="FM726" s="18"/>
      <c r="FN726" s="18"/>
      <c r="FO726" s="18"/>
      <c r="FP726" s="18"/>
      <c r="FQ726" s="18"/>
      <c r="FR726" s="18"/>
      <c r="FS726" s="18"/>
      <c r="FT726" s="18"/>
      <c r="FU726" s="18"/>
      <c r="FV726" s="58"/>
      <c r="FW726" s="19"/>
      <c r="FX726" s="19"/>
      <c r="FY726" s="19"/>
      <c r="FZ726" s="19"/>
      <c r="GA726" s="19"/>
      <c r="GB726" s="19"/>
      <c r="GC726" s="19"/>
      <c r="GD726" s="19"/>
      <c r="GE726" s="19"/>
      <c r="GF726" s="19"/>
      <c r="GG726" s="19"/>
      <c r="GH726" s="19"/>
      <c r="GI726" s="19"/>
      <c r="GJ726" s="19"/>
      <c r="GK726" s="19"/>
      <c r="GL726" s="19"/>
      <c r="GM726" s="19"/>
      <c r="GN726" s="19"/>
      <c r="GO726" s="19"/>
      <c r="GP726" s="19"/>
      <c r="GQ726" s="19"/>
      <c r="GR726" s="19"/>
      <c r="GS726" s="19"/>
      <c r="GT726" s="19"/>
      <c r="GU726" s="19"/>
      <c r="GV726" s="19"/>
      <c r="GW726" s="19"/>
      <c r="GX726" s="19"/>
      <c r="GY726" s="19"/>
      <c r="GZ726" s="59"/>
      <c r="HA726" s="19"/>
      <c r="HB726" s="19"/>
      <c r="HC726" s="19"/>
      <c r="HD726" s="19"/>
      <c r="HE726" s="19"/>
      <c r="HF726" s="19"/>
      <c r="HG726" s="19"/>
      <c r="HH726" s="19"/>
      <c r="HI726" s="19"/>
      <c r="HJ726" s="19"/>
      <c r="HK726" s="19"/>
      <c r="HL726" s="19"/>
      <c r="HM726" s="19"/>
      <c r="HN726" s="19"/>
      <c r="HO726" s="19"/>
      <c r="HP726" s="19"/>
    </row>
    <row r="727" spans="2:224" ht="15.75" customHeight="1" thickBot="1" x14ac:dyDescent="0.3">
      <c r="B727">
        <v>668</v>
      </c>
      <c r="C727">
        <v>817</v>
      </c>
      <c r="D727" s="62">
        <v>44086</v>
      </c>
      <c r="E727" t="s">
        <v>125</v>
      </c>
      <c r="F727">
        <v>31999797570</v>
      </c>
      <c r="G727">
        <v>0</v>
      </c>
      <c r="H727">
        <v>0</v>
      </c>
      <c r="I727" t="s">
        <v>126</v>
      </c>
      <c r="J727" t="s">
        <v>20</v>
      </c>
      <c r="K727" t="s">
        <v>127</v>
      </c>
      <c r="L727" t="s">
        <v>126</v>
      </c>
      <c r="M727" t="s">
        <v>2378</v>
      </c>
      <c r="N727" t="s">
        <v>2379</v>
      </c>
      <c r="O727" t="s">
        <v>2381</v>
      </c>
      <c r="P727" t="s">
        <v>2454</v>
      </c>
      <c r="R727">
        <v>83.8</v>
      </c>
      <c r="S727">
        <v>5</v>
      </c>
      <c r="T727" t="s">
        <v>2404</v>
      </c>
      <c r="Y727" s="18"/>
      <c r="Z727" s="18"/>
      <c r="AA727" s="18"/>
      <c r="AB727" s="18"/>
      <c r="AC727" s="18"/>
      <c r="AD727" s="18"/>
      <c r="AE727" s="18"/>
      <c r="AF727" s="18"/>
      <c r="AG727" s="18"/>
      <c r="AH727">
        <v>0</v>
      </c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>
        <v>2</v>
      </c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  <c r="BM727" s="19"/>
      <c r="BN727" s="19"/>
      <c r="BO727" s="19"/>
      <c r="BP727" s="19"/>
      <c r="BQ727" s="19"/>
      <c r="BR727" s="19"/>
      <c r="BS727" s="19"/>
      <c r="BT727" s="19"/>
      <c r="BU727" s="19"/>
      <c r="BV727" s="19"/>
      <c r="BW727" s="19"/>
      <c r="BX727" s="19"/>
      <c r="BY727" s="19"/>
      <c r="BZ727" s="19"/>
      <c r="CA727" s="19"/>
      <c r="CB727" s="19"/>
      <c r="CC727" s="19"/>
      <c r="CD727" s="19"/>
      <c r="CE727" s="19"/>
      <c r="CF727" s="19"/>
      <c r="CG727" s="19"/>
      <c r="CH727" s="19"/>
      <c r="CI727" s="19">
        <v>2</v>
      </c>
      <c r="CJ727" s="19"/>
      <c r="CK727" s="19"/>
      <c r="CL727" s="19"/>
      <c r="CM727" s="19"/>
      <c r="CN727" s="19"/>
      <c r="CO727" s="19"/>
      <c r="CP727" s="19"/>
      <c r="CQ727" s="19"/>
      <c r="CR727" s="19"/>
      <c r="CS727" s="19"/>
      <c r="CT727" s="19"/>
      <c r="CU727" s="19"/>
      <c r="CV727" s="19"/>
      <c r="CW727" s="19"/>
      <c r="CX727" s="19"/>
      <c r="CY727" s="19"/>
      <c r="CZ727" s="19"/>
      <c r="DA727" s="19"/>
      <c r="DB727" s="19"/>
      <c r="DC727" s="19"/>
      <c r="DD727" s="19"/>
      <c r="DE727" s="19"/>
      <c r="DF727" s="19"/>
      <c r="DG727" s="19"/>
      <c r="DH727" s="19"/>
      <c r="DI727" s="19"/>
      <c r="DJ727" s="19"/>
      <c r="DK727" s="19"/>
      <c r="DL727" s="19"/>
      <c r="DM727" s="19"/>
      <c r="DN727" s="19"/>
      <c r="DO727" s="19"/>
      <c r="DP727" s="19"/>
      <c r="DQ727" s="19"/>
      <c r="DR727" s="19"/>
      <c r="DS727" s="19"/>
      <c r="DT727" s="23"/>
      <c r="DU727" s="19"/>
      <c r="DV727" s="19"/>
      <c r="DW727" s="23"/>
      <c r="DX727" s="18"/>
      <c r="DY727" s="18"/>
      <c r="DZ727" s="22"/>
      <c r="EA727" s="19"/>
      <c r="EB727" s="19"/>
      <c r="EC727" s="19"/>
      <c r="ED727" s="19"/>
      <c r="EE727" s="19"/>
      <c r="EF727" s="19"/>
      <c r="EG727" s="23"/>
      <c r="EH727" s="18"/>
      <c r="EI727" s="18"/>
      <c r="EJ727" s="18"/>
      <c r="EK727" s="18"/>
      <c r="EL727" s="18"/>
      <c r="EM727" s="18"/>
      <c r="EN727" s="22"/>
      <c r="EO727" s="18"/>
      <c r="EP727" s="18"/>
      <c r="EQ727" s="18"/>
      <c r="ER727" s="18"/>
      <c r="ES727" s="18"/>
      <c r="ET727" s="18"/>
      <c r="EU727" s="22"/>
      <c r="FI727" s="18"/>
      <c r="FJ727" s="18"/>
      <c r="FK727" s="18"/>
      <c r="FL727" s="18"/>
      <c r="FM727" s="18"/>
      <c r="FN727" s="18"/>
      <c r="FO727" s="18"/>
      <c r="FP727" s="18"/>
      <c r="FQ727" s="18"/>
      <c r="FR727" s="18"/>
      <c r="FS727" s="18"/>
      <c r="FT727" s="18"/>
      <c r="FU727" s="18"/>
      <c r="FV727" s="58"/>
      <c r="FW727" s="19"/>
      <c r="FX727" s="19"/>
      <c r="FY727" s="19"/>
      <c r="FZ727" s="19"/>
      <c r="GA727" s="19"/>
      <c r="GB727" s="19"/>
      <c r="GC727" s="19"/>
      <c r="GD727" s="19"/>
      <c r="GE727" s="19"/>
      <c r="GF727" s="19"/>
      <c r="GG727" s="19"/>
      <c r="GH727" s="19"/>
      <c r="GI727" s="19"/>
      <c r="GJ727" s="19"/>
      <c r="GK727" s="19"/>
      <c r="GL727" s="19"/>
      <c r="GM727" s="19"/>
      <c r="GN727" s="19"/>
      <c r="GO727" s="19"/>
      <c r="GP727" s="19"/>
      <c r="GQ727" s="19"/>
      <c r="GR727" s="19"/>
      <c r="GS727" s="19"/>
      <c r="GT727" s="19"/>
      <c r="GU727" s="19"/>
      <c r="GV727" s="19"/>
      <c r="GW727" s="19"/>
      <c r="GX727" s="19"/>
      <c r="GY727" s="19"/>
      <c r="GZ727" s="59"/>
      <c r="HA727" s="19"/>
      <c r="HB727" s="19"/>
      <c r="HC727" s="19"/>
      <c r="HD727" s="19"/>
      <c r="HE727" s="19"/>
      <c r="HF727" s="19"/>
      <c r="HG727" s="19"/>
      <c r="HH727" s="19"/>
      <c r="HI727" s="19"/>
      <c r="HJ727" s="19"/>
      <c r="HK727" s="19"/>
      <c r="HL727" s="19"/>
      <c r="HM727" s="19"/>
      <c r="HN727" s="19"/>
      <c r="HO727" s="19"/>
      <c r="HP727" s="19"/>
    </row>
    <row r="728" spans="2:224" ht="15.75" customHeight="1" thickBot="1" x14ac:dyDescent="0.3">
      <c r="B728">
        <v>615</v>
      </c>
      <c r="C728">
        <v>801</v>
      </c>
      <c r="D728" s="62">
        <v>44078</v>
      </c>
      <c r="E728" t="s">
        <v>181</v>
      </c>
      <c r="F728">
        <v>31998802854</v>
      </c>
      <c r="G728" t="s">
        <v>182</v>
      </c>
      <c r="H728">
        <v>0</v>
      </c>
      <c r="I728" t="s">
        <v>183</v>
      </c>
      <c r="J728" t="s">
        <v>20</v>
      </c>
      <c r="K728" t="s">
        <v>104</v>
      </c>
      <c r="L728" t="s">
        <v>183</v>
      </c>
      <c r="M728" t="s">
        <v>2378</v>
      </c>
      <c r="N728" t="s">
        <v>2379</v>
      </c>
      <c r="O728" t="s">
        <v>2381</v>
      </c>
      <c r="P728">
        <v>20</v>
      </c>
      <c r="R728">
        <v>400</v>
      </c>
      <c r="S728">
        <v>5</v>
      </c>
      <c r="T728" t="s">
        <v>2430</v>
      </c>
      <c r="U728">
        <v>5</v>
      </c>
      <c r="V728" t="s">
        <v>2615</v>
      </c>
      <c r="Y728" s="18">
        <v>1.9339999999999999</v>
      </c>
      <c r="Z728" s="18"/>
      <c r="AA728" s="18"/>
      <c r="AB728" s="18"/>
      <c r="AC728" s="18"/>
      <c r="AD728" s="18">
        <v>1</v>
      </c>
      <c r="AE728" s="18"/>
      <c r="AF728" s="18"/>
      <c r="AG728" s="18">
        <v>2</v>
      </c>
      <c r="AH728">
        <v>2</v>
      </c>
      <c r="AI728" s="18"/>
      <c r="AJ728" s="18"/>
      <c r="AK728" s="18"/>
      <c r="AL728" s="18">
        <v>1</v>
      </c>
      <c r="AM728" s="18"/>
      <c r="AN728" s="18"/>
      <c r="AO728" s="18"/>
      <c r="AP728" s="18"/>
      <c r="AQ728" s="18"/>
      <c r="AR728" s="18"/>
      <c r="AS728" s="18"/>
      <c r="AT728" s="18"/>
      <c r="AV728" s="18">
        <v>0.996</v>
      </c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9">
        <v>2</v>
      </c>
      <c r="BN728" s="19"/>
      <c r="BO728" s="19"/>
      <c r="BP728" s="19"/>
      <c r="BQ728" s="19"/>
      <c r="BR728" s="19">
        <v>2</v>
      </c>
      <c r="BS728" s="19"/>
      <c r="BT728" s="19"/>
      <c r="BU728" s="19">
        <v>2</v>
      </c>
      <c r="BV728" s="19">
        <v>2</v>
      </c>
      <c r="BW728" s="19"/>
      <c r="BX728" s="19"/>
      <c r="BY728" s="19"/>
      <c r="BZ728" s="19">
        <v>2</v>
      </c>
      <c r="CA728" s="19"/>
      <c r="CB728" s="19"/>
      <c r="CC728" s="19"/>
      <c r="CD728" s="19"/>
      <c r="CE728" s="19"/>
      <c r="CF728" s="19"/>
      <c r="CG728" s="19"/>
      <c r="CH728" s="19"/>
      <c r="CI728" s="19"/>
      <c r="CJ728" s="19">
        <v>1</v>
      </c>
      <c r="CK728" s="19"/>
      <c r="CL728" s="19"/>
      <c r="CM728" s="19"/>
      <c r="CN728" s="19"/>
      <c r="CO728" s="19"/>
      <c r="CP728" s="19"/>
      <c r="CQ728" s="19"/>
      <c r="CR728" s="19"/>
      <c r="CS728" s="19"/>
      <c r="CT728" s="19"/>
      <c r="CU728" s="19"/>
      <c r="CV728" s="19"/>
      <c r="CW728" s="19"/>
      <c r="CX728" s="19"/>
      <c r="CY728" s="19"/>
      <c r="CZ728" s="19"/>
      <c r="DA728" s="19">
        <v>1</v>
      </c>
      <c r="DB728" s="19"/>
      <c r="DC728" s="19"/>
      <c r="DD728" s="19"/>
      <c r="DE728" s="19"/>
      <c r="DF728" s="19"/>
      <c r="DG728" s="19"/>
      <c r="DH728" s="19"/>
      <c r="DI728" s="19"/>
      <c r="DJ728" s="19"/>
      <c r="DK728" s="19"/>
      <c r="DL728" s="19"/>
      <c r="DM728" s="19"/>
      <c r="DN728" s="19"/>
      <c r="DO728" s="19"/>
      <c r="DP728" s="19"/>
      <c r="DQ728" s="19"/>
      <c r="DR728" s="19"/>
      <c r="DS728" s="19"/>
      <c r="DT728" s="23"/>
      <c r="DU728" s="19"/>
      <c r="DV728" s="19"/>
      <c r="DW728" s="23"/>
      <c r="DX728" s="18"/>
      <c r="DY728" s="18"/>
      <c r="DZ728" s="22"/>
      <c r="EA728" s="19"/>
      <c r="EB728" s="19"/>
      <c r="EC728" s="19"/>
      <c r="ED728" s="19"/>
      <c r="EE728" s="19"/>
      <c r="EF728" s="19"/>
      <c r="EG728" s="23"/>
      <c r="EH728" s="18"/>
      <c r="EI728" s="18"/>
      <c r="EJ728" s="18"/>
      <c r="EK728" s="18"/>
      <c r="EL728" s="18"/>
      <c r="EM728" s="18"/>
      <c r="EN728" s="22"/>
      <c r="EO728" s="18"/>
      <c r="EP728" s="18"/>
      <c r="EQ728" s="18"/>
      <c r="ER728" s="18"/>
      <c r="ES728" s="18"/>
      <c r="ET728" s="18"/>
      <c r="EU728" s="22"/>
      <c r="FC728">
        <v>0.93</v>
      </c>
      <c r="FD728">
        <v>1</v>
      </c>
      <c r="FI728" s="18"/>
      <c r="FJ728" s="18"/>
      <c r="FK728" s="18"/>
      <c r="FL728" s="18">
        <v>0.2</v>
      </c>
      <c r="FM728" s="18"/>
      <c r="FN728" s="18">
        <v>0.874</v>
      </c>
      <c r="FO728" s="18"/>
      <c r="FP728" s="18"/>
      <c r="FQ728" s="18"/>
      <c r="FR728" s="18"/>
      <c r="FS728" s="18"/>
      <c r="FT728" s="18"/>
      <c r="FU728" s="18"/>
      <c r="FV728" s="58"/>
      <c r="FW728" s="19"/>
      <c r="FX728" s="19"/>
      <c r="FY728" s="19"/>
      <c r="FZ728" s="19"/>
      <c r="GA728" s="19"/>
      <c r="GB728" s="19"/>
      <c r="GC728" s="19"/>
      <c r="GD728" s="19"/>
      <c r="GE728" s="19"/>
      <c r="GF728" s="19"/>
      <c r="GG728" s="19"/>
      <c r="GH728" s="19"/>
      <c r="GI728" s="19"/>
      <c r="GJ728" s="19"/>
      <c r="GK728" s="19"/>
      <c r="GL728" s="19"/>
      <c r="GM728" s="19"/>
      <c r="GN728" s="19"/>
      <c r="GO728" s="19"/>
      <c r="GP728" s="19">
        <v>1</v>
      </c>
      <c r="GQ728" s="19"/>
      <c r="GR728" s="19">
        <v>1</v>
      </c>
      <c r="GS728" s="19"/>
      <c r="GT728" s="19"/>
      <c r="GU728" s="19"/>
      <c r="GV728" s="19"/>
      <c r="GW728" s="19"/>
      <c r="GX728" s="19"/>
      <c r="GY728" s="19"/>
      <c r="GZ728" s="59"/>
      <c r="HA728" s="19"/>
      <c r="HB728" s="19"/>
      <c r="HC728" s="19"/>
      <c r="HD728" s="19"/>
      <c r="HE728" s="19"/>
      <c r="HF728" s="19"/>
      <c r="HG728" s="19"/>
      <c r="HH728" s="19"/>
      <c r="HI728" s="19"/>
      <c r="HJ728" s="19"/>
      <c r="HK728" s="19"/>
      <c r="HL728" s="19"/>
      <c r="HM728" s="19"/>
      <c r="HN728" s="19"/>
      <c r="HO728" s="19"/>
      <c r="HP728" s="19"/>
    </row>
    <row r="729" spans="2:224" ht="15.75" customHeight="1" thickBot="1" x14ac:dyDescent="0.3">
      <c r="B729">
        <v>614</v>
      </c>
      <c r="C729">
        <v>337</v>
      </c>
      <c r="D729" s="62">
        <v>44078</v>
      </c>
      <c r="E729" t="s">
        <v>1340</v>
      </c>
      <c r="F729" t="s">
        <v>1341</v>
      </c>
      <c r="G729">
        <v>0</v>
      </c>
      <c r="H729">
        <v>0</v>
      </c>
      <c r="I729" t="s">
        <v>1342</v>
      </c>
      <c r="J729" t="s">
        <v>20</v>
      </c>
      <c r="K729" t="s">
        <v>90</v>
      </c>
      <c r="L729" t="s">
        <v>1342</v>
      </c>
      <c r="M729" t="s">
        <v>2378</v>
      </c>
      <c r="N729" t="s">
        <v>2379</v>
      </c>
      <c r="O729" t="s">
        <v>2382</v>
      </c>
      <c r="P729" t="s">
        <v>2382</v>
      </c>
      <c r="R729">
        <v>72.709999999999994</v>
      </c>
      <c r="S729">
        <v>5</v>
      </c>
      <c r="T729" t="s">
        <v>2426</v>
      </c>
      <c r="Y729" s="18"/>
      <c r="Z729" s="18"/>
      <c r="AA729" s="18"/>
      <c r="AB729" s="18"/>
      <c r="AC729" s="18">
        <v>0.73</v>
      </c>
      <c r="AD729" s="18"/>
      <c r="AE729" s="18"/>
      <c r="AF729" s="18"/>
      <c r="AG729" s="18">
        <v>2</v>
      </c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  <c r="BM729" s="19"/>
      <c r="BN729" s="19"/>
      <c r="BO729" s="19"/>
      <c r="BP729" s="19"/>
      <c r="BQ729" s="19">
        <v>1</v>
      </c>
      <c r="BR729" s="19"/>
      <c r="BS729" s="19"/>
      <c r="BT729" s="19"/>
      <c r="BU729" s="19">
        <v>2</v>
      </c>
      <c r="BV729" s="19"/>
      <c r="BW729" s="19"/>
      <c r="BX729" s="19"/>
      <c r="BY729" s="19"/>
      <c r="BZ729" s="19"/>
      <c r="CA729" s="19"/>
      <c r="CB729" s="19"/>
      <c r="CC729" s="19"/>
      <c r="CD729" s="19"/>
      <c r="CE729" s="19"/>
      <c r="CF729" s="19"/>
      <c r="CG729" s="19"/>
      <c r="CH729" s="19"/>
      <c r="CI729" s="19"/>
      <c r="CJ729" s="19"/>
      <c r="CK729" s="19"/>
      <c r="CL729" s="19"/>
      <c r="CM729" s="19"/>
      <c r="CN729" s="19"/>
      <c r="CO729" s="19"/>
      <c r="CP729" s="19"/>
      <c r="CQ729" s="19"/>
      <c r="CR729" s="19"/>
      <c r="CS729" s="19"/>
      <c r="CT729" s="19"/>
      <c r="CU729" s="19"/>
      <c r="CV729" s="19"/>
      <c r="CW729" s="19"/>
      <c r="CX729" s="19"/>
      <c r="CY729" s="19"/>
      <c r="CZ729" s="19"/>
      <c r="DA729" s="19"/>
      <c r="DB729" s="19"/>
      <c r="DC729" s="19"/>
      <c r="DD729" s="19"/>
      <c r="DE729" s="19"/>
      <c r="DF729" s="19"/>
      <c r="DG729" s="19"/>
      <c r="DH729" s="19"/>
      <c r="DI729" s="19"/>
      <c r="DJ729" s="19"/>
      <c r="DK729" s="19"/>
      <c r="DL729" s="19"/>
      <c r="DM729" s="19"/>
      <c r="DN729" s="19"/>
      <c r="DO729" s="19"/>
      <c r="DP729" s="19"/>
      <c r="DQ729" s="19"/>
      <c r="DR729" s="19"/>
      <c r="DS729" s="19"/>
      <c r="DT729" s="23"/>
      <c r="DU729" s="19"/>
      <c r="DV729" s="19"/>
      <c r="DW729" s="23"/>
      <c r="DX729" s="18"/>
      <c r="DY729" s="18"/>
      <c r="DZ729" s="22"/>
      <c r="EA729" s="19"/>
      <c r="EB729" s="19"/>
      <c r="EC729" s="19"/>
      <c r="ED729" s="19"/>
      <c r="EE729" s="19"/>
      <c r="EF729" s="19"/>
      <c r="EG729" s="23"/>
      <c r="EH729" s="18"/>
      <c r="EI729" s="18"/>
      <c r="EJ729" s="18"/>
      <c r="EK729" s="18"/>
      <c r="EL729" s="18"/>
      <c r="EM729" s="18"/>
      <c r="EN729" s="22"/>
      <c r="EO729" s="18"/>
      <c r="EP729" s="18"/>
      <c r="EQ729" s="18"/>
      <c r="ER729" s="18"/>
      <c r="ES729" s="18"/>
      <c r="ET729" s="18"/>
      <c r="EU729" s="22"/>
      <c r="FI729" s="18"/>
      <c r="FJ729" s="18"/>
      <c r="FK729" s="18"/>
      <c r="FL729" s="18"/>
      <c r="FM729" s="18"/>
      <c r="FN729" s="18"/>
      <c r="FO729" s="18"/>
      <c r="FP729" s="18"/>
      <c r="FQ729" s="18"/>
      <c r="FR729" s="18"/>
      <c r="FS729" s="18"/>
      <c r="FT729" s="18"/>
      <c r="FU729" s="18"/>
      <c r="FV729" s="58"/>
      <c r="FW729" s="19"/>
      <c r="FX729" s="19"/>
      <c r="FY729" s="19"/>
      <c r="FZ729" s="19"/>
      <c r="GA729" s="19"/>
      <c r="GB729" s="19"/>
      <c r="GC729" s="19"/>
      <c r="GD729" s="19"/>
      <c r="GE729" s="19"/>
      <c r="GF729" s="19"/>
      <c r="GG729" s="19"/>
      <c r="GH729" s="19"/>
      <c r="GI729" s="19"/>
      <c r="GJ729" s="19"/>
      <c r="GK729" s="19"/>
      <c r="GL729" s="19"/>
      <c r="GM729" s="19"/>
      <c r="GN729" s="19"/>
      <c r="GO729" s="19"/>
      <c r="GP729" s="19"/>
      <c r="GQ729" s="19"/>
      <c r="GR729" s="19"/>
      <c r="GS729" s="19"/>
      <c r="GT729" s="19"/>
      <c r="GU729" s="19"/>
      <c r="GV729" s="19"/>
      <c r="GW729" s="19"/>
      <c r="GX729" s="19"/>
      <c r="GY729" s="19"/>
      <c r="GZ729" s="59"/>
      <c r="HA729" s="19"/>
      <c r="HB729" s="19"/>
      <c r="HC729" s="19"/>
      <c r="HD729" s="19"/>
      <c r="HE729" s="19"/>
      <c r="HF729" s="19"/>
      <c r="HG729" s="19"/>
      <c r="HH729" s="19"/>
      <c r="HI729" s="19"/>
      <c r="HJ729" s="19"/>
      <c r="HK729" s="19"/>
      <c r="HL729" s="19"/>
      <c r="HM729" s="19"/>
      <c r="HN729" s="19"/>
      <c r="HO729" s="19"/>
      <c r="HP729" s="19"/>
    </row>
    <row r="730" spans="2:224" ht="15.75" customHeight="1" thickBot="1" x14ac:dyDescent="0.3">
      <c r="B730">
        <v>613</v>
      </c>
      <c r="C730">
        <v>800</v>
      </c>
      <c r="D730" s="62">
        <v>44078</v>
      </c>
      <c r="E730" t="s">
        <v>184</v>
      </c>
      <c r="F730">
        <v>31998069677</v>
      </c>
      <c r="G730">
        <v>0</v>
      </c>
      <c r="H730">
        <v>0</v>
      </c>
      <c r="I730">
        <v>0</v>
      </c>
      <c r="J730">
        <v>0</v>
      </c>
      <c r="K730">
        <v>0</v>
      </c>
      <c r="M730" t="s">
        <v>2378</v>
      </c>
      <c r="N730" t="s">
        <v>617</v>
      </c>
      <c r="O730" t="s">
        <v>2381</v>
      </c>
      <c r="P730" t="s">
        <v>2431</v>
      </c>
      <c r="R730">
        <v>500</v>
      </c>
      <c r="S730">
        <v>5</v>
      </c>
      <c r="T730" t="s">
        <v>2395</v>
      </c>
      <c r="Y730" s="18">
        <v>3.1</v>
      </c>
      <c r="Z730" s="18"/>
      <c r="AA730" s="18"/>
      <c r="AB730" s="18"/>
      <c r="AC730" s="18"/>
      <c r="AD730" s="18">
        <v>2</v>
      </c>
      <c r="AE730" s="18"/>
      <c r="AF730" s="18"/>
      <c r="AG730" s="18">
        <v>2</v>
      </c>
      <c r="AH730">
        <v>3</v>
      </c>
      <c r="AI730" s="18"/>
      <c r="AJ730" s="18"/>
      <c r="AK730" s="18"/>
      <c r="AL730" s="18">
        <v>0.5</v>
      </c>
      <c r="AM730" s="18"/>
      <c r="AN730" s="18"/>
      <c r="AO730" s="18"/>
      <c r="AP730" s="18"/>
      <c r="AQ730" s="18"/>
      <c r="AR730" s="18"/>
      <c r="AS730" s="18"/>
      <c r="AT730" s="18"/>
      <c r="AV730" s="18">
        <v>1.1679999999999999</v>
      </c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  <c r="BM730" s="19">
        <v>3</v>
      </c>
      <c r="BN730" s="19"/>
      <c r="BO730" s="19"/>
      <c r="BP730" s="19"/>
      <c r="BQ730" s="19"/>
      <c r="BR730" s="19">
        <v>4</v>
      </c>
      <c r="BS730" s="19"/>
      <c r="BT730" s="19"/>
      <c r="BU730" s="19">
        <v>2</v>
      </c>
      <c r="BV730" s="19">
        <v>3</v>
      </c>
      <c r="BW730" s="19"/>
      <c r="BX730" s="19"/>
      <c r="BY730" s="19"/>
      <c r="BZ730" s="19">
        <v>1</v>
      </c>
      <c r="CA730" s="19"/>
      <c r="CB730" s="19"/>
      <c r="CC730" s="19"/>
      <c r="CD730" s="19"/>
      <c r="CE730" s="19"/>
      <c r="CF730" s="19"/>
      <c r="CG730" s="19"/>
      <c r="CH730" s="19"/>
      <c r="CI730" s="19"/>
      <c r="CJ730" s="19">
        <v>1</v>
      </c>
      <c r="CK730" s="19"/>
      <c r="CL730" s="19"/>
      <c r="CM730" s="19"/>
      <c r="CN730" s="19"/>
      <c r="CO730" s="19"/>
      <c r="CP730" s="19"/>
      <c r="CQ730" s="19"/>
      <c r="CR730" s="19"/>
      <c r="CS730" s="19"/>
      <c r="CT730" s="19"/>
      <c r="CU730" s="19"/>
      <c r="CV730" s="19"/>
      <c r="CW730" s="19"/>
      <c r="CX730" s="19"/>
      <c r="CY730" s="19"/>
      <c r="CZ730" s="19"/>
      <c r="DA730" s="19"/>
      <c r="DB730" s="19"/>
      <c r="DC730" s="19"/>
      <c r="DD730" s="19"/>
      <c r="DE730" s="19"/>
      <c r="DF730" s="19"/>
      <c r="DG730" s="19"/>
      <c r="DH730" s="19"/>
      <c r="DI730" s="19"/>
      <c r="DJ730" s="19"/>
      <c r="DK730" s="19"/>
      <c r="DL730" s="19"/>
      <c r="DM730" s="19"/>
      <c r="DN730" s="19"/>
      <c r="DO730" s="19"/>
      <c r="DP730" s="19"/>
      <c r="DQ730" s="19"/>
      <c r="DR730" s="19"/>
      <c r="DS730" s="19"/>
      <c r="DT730" s="23"/>
      <c r="DU730" s="19"/>
      <c r="DV730" s="19"/>
      <c r="DW730" s="23"/>
      <c r="DX730" s="18"/>
      <c r="DY730" s="18"/>
      <c r="DZ730" s="22"/>
      <c r="EA730" s="19"/>
      <c r="EB730" s="19"/>
      <c r="EC730" s="19"/>
      <c r="ED730" s="19"/>
      <c r="EE730" s="19"/>
      <c r="EF730" s="19"/>
      <c r="EG730" s="23"/>
      <c r="EH730" s="18"/>
      <c r="EI730" s="18"/>
      <c r="EJ730" s="18"/>
      <c r="EK730" s="18"/>
      <c r="EL730" s="18"/>
      <c r="EM730" s="18"/>
      <c r="EN730" s="22"/>
      <c r="EO730" s="18"/>
      <c r="EP730" s="18"/>
      <c r="EQ730" s="18"/>
      <c r="ER730" s="18"/>
      <c r="ES730" s="18"/>
      <c r="ET730" s="18"/>
      <c r="EU730" s="22"/>
      <c r="FC730">
        <v>0.86</v>
      </c>
      <c r="FD730">
        <v>1</v>
      </c>
      <c r="FI730" s="18"/>
      <c r="FJ730" s="18"/>
      <c r="FK730" s="18"/>
      <c r="FL730" s="18">
        <v>0.2</v>
      </c>
      <c r="FM730" s="18"/>
      <c r="FN730" s="18">
        <v>2.4</v>
      </c>
      <c r="FO730" s="18"/>
      <c r="FP730" s="18"/>
      <c r="FQ730" s="18"/>
      <c r="FR730" s="18"/>
      <c r="FS730" s="18"/>
      <c r="FT730" s="18"/>
      <c r="FU730" s="18"/>
      <c r="FV730" s="58"/>
      <c r="FW730" s="19"/>
      <c r="FX730" s="19"/>
      <c r="FY730" s="19"/>
      <c r="FZ730" s="19"/>
      <c r="GA730" s="19"/>
      <c r="GB730" s="19"/>
      <c r="GC730" s="19"/>
      <c r="GD730" s="19"/>
      <c r="GE730" s="19"/>
      <c r="GF730" s="19"/>
      <c r="GG730" s="19"/>
      <c r="GH730" s="19"/>
      <c r="GI730" s="19"/>
      <c r="GJ730" s="19"/>
      <c r="GK730" s="19"/>
      <c r="GL730" s="19"/>
      <c r="GM730" s="19"/>
      <c r="GN730" s="19"/>
      <c r="GO730" s="19"/>
      <c r="GP730" s="19">
        <v>1</v>
      </c>
      <c r="GQ730" s="19"/>
      <c r="GR730" s="19">
        <v>2</v>
      </c>
      <c r="GS730" s="19"/>
      <c r="GT730" s="19"/>
      <c r="GU730" s="19"/>
      <c r="GV730" s="19"/>
      <c r="GW730" s="19"/>
      <c r="GX730" s="19"/>
      <c r="GY730" s="19"/>
      <c r="GZ730" s="59"/>
      <c r="HA730" s="19"/>
      <c r="HB730" s="19"/>
      <c r="HC730" s="19"/>
      <c r="HD730" s="19"/>
      <c r="HE730" s="19"/>
      <c r="HF730" s="19"/>
      <c r="HG730" s="19"/>
      <c r="HH730" s="19"/>
      <c r="HI730" s="19"/>
      <c r="HJ730" s="19"/>
      <c r="HK730" s="19"/>
      <c r="HL730" s="19"/>
      <c r="HM730" s="19"/>
      <c r="HN730" s="19"/>
      <c r="HO730" s="19"/>
      <c r="HP730" s="19"/>
    </row>
    <row r="731" spans="2:224" ht="15.75" customHeight="1" thickBot="1" x14ac:dyDescent="0.3">
      <c r="B731">
        <v>587</v>
      </c>
      <c r="C731">
        <v>789</v>
      </c>
      <c r="D731" s="62">
        <v>44072</v>
      </c>
      <c r="E731" t="s">
        <v>210</v>
      </c>
      <c r="F731">
        <v>31975457320</v>
      </c>
      <c r="G731">
        <v>0</v>
      </c>
      <c r="H731">
        <v>0</v>
      </c>
      <c r="I731" t="s">
        <v>211</v>
      </c>
      <c r="J731" t="s">
        <v>20</v>
      </c>
      <c r="K731" t="s">
        <v>164</v>
      </c>
      <c r="L731" t="s">
        <v>211</v>
      </c>
      <c r="M731" t="s">
        <v>2378</v>
      </c>
      <c r="N731" t="s">
        <v>2379</v>
      </c>
      <c r="O731" t="s">
        <v>2382</v>
      </c>
      <c r="P731" t="s">
        <v>2382</v>
      </c>
      <c r="R731">
        <v>91.18</v>
      </c>
      <c r="S731">
        <v>5</v>
      </c>
      <c r="T731" t="s">
        <v>2426</v>
      </c>
      <c r="Y731" s="18"/>
      <c r="Z731" s="18"/>
      <c r="AA731" s="18"/>
      <c r="AB731" s="18"/>
      <c r="AC731" s="18"/>
      <c r="AD731" s="18"/>
      <c r="AE731" s="18"/>
      <c r="AF731" s="18"/>
      <c r="AG731" s="18"/>
      <c r="AI731" s="18"/>
      <c r="AJ731" s="18"/>
      <c r="AK731" s="18"/>
      <c r="AL731" s="18"/>
      <c r="AM731" s="18"/>
      <c r="AN731" s="18">
        <v>0.5</v>
      </c>
      <c r="AO731" s="18"/>
      <c r="AP731" s="18"/>
      <c r="AQ731" s="18"/>
      <c r="AR731" s="18"/>
      <c r="AS731" s="18"/>
      <c r="AT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  <c r="BM731" s="19"/>
      <c r="BN731" s="19"/>
      <c r="BO731" s="19"/>
      <c r="BP731" s="19"/>
      <c r="BQ731" s="19"/>
      <c r="BR731" s="19"/>
      <c r="BS731" s="19"/>
      <c r="BT731" s="19"/>
      <c r="BU731" s="19"/>
      <c r="BV731" s="19"/>
      <c r="BW731" s="19"/>
      <c r="BX731" s="19"/>
      <c r="BY731" s="19"/>
      <c r="BZ731" s="19"/>
      <c r="CA731" s="19"/>
      <c r="CB731" s="19">
        <v>1</v>
      </c>
      <c r="CC731" s="19"/>
      <c r="CD731" s="19"/>
      <c r="CE731" s="19"/>
      <c r="CF731" s="19"/>
      <c r="CG731" s="19"/>
      <c r="CH731" s="19"/>
      <c r="CI731" s="19"/>
      <c r="CJ731" s="19"/>
      <c r="CK731" s="19"/>
      <c r="CL731" s="19"/>
      <c r="CM731" s="19"/>
      <c r="CN731" s="19"/>
      <c r="CO731" s="19"/>
      <c r="CP731" s="19"/>
      <c r="CQ731" s="19"/>
      <c r="CR731" s="19"/>
      <c r="CS731" s="19"/>
      <c r="CT731" s="19"/>
      <c r="CU731" s="19"/>
      <c r="CV731" s="19"/>
      <c r="CW731" s="19"/>
      <c r="CX731" s="19"/>
      <c r="CY731" s="19"/>
      <c r="CZ731" s="19"/>
      <c r="DA731" s="19"/>
      <c r="DB731" s="19"/>
      <c r="DC731" s="19"/>
      <c r="DD731" s="19"/>
      <c r="DE731" s="19"/>
      <c r="DF731" s="19"/>
      <c r="DG731" s="19"/>
      <c r="DH731" s="19"/>
      <c r="DI731" s="19"/>
      <c r="DJ731" s="19"/>
      <c r="DK731" s="19"/>
      <c r="DL731" s="19"/>
      <c r="DM731" s="19"/>
      <c r="DN731" s="19"/>
      <c r="DO731" s="19"/>
      <c r="DP731" s="19"/>
      <c r="DQ731" s="19"/>
      <c r="DR731" s="19"/>
      <c r="DS731" s="19"/>
      <c r="DT731" s="23"/>
      <c r="DU731" s="19"/>
      <c r="DV731" s="19"/>
      <c r="DW731" s="23"/>
      <c r="DX731" s="18"/>
      <c r="DY731" s="18"/>
      <c r="DZ731" s="22"/>
      <c r="EA731" s="19"/>
      <c r="EB731" s="19"/>
      <c r="EC731" s="19"/>
      <c r="ED731" s="19"/>
      <c r="EE731" s="19"/>
      <c r="EF731" s="19"/>
      <c r="EG731" s="23"/>
      <c r="EH731" s="18"/>
      <c r="EI731" s="18"/>
      <c r="EJ731" s="18"/>
      <c r="EK731" s="18"/>
      <c r="EL731" s="18"/>
      <c r="EM731" s="18"/>
      <c r="EN731" s="22"/>
      <c r="EO731" s="18"/>
      <c r="EP731" s="18"/>
      <c r="EQ731" s="18"/>
      <c r="ER731" s="18"/>
      <c r="ES731" s="18"/>
      <c r="ET731" s="18"/>
      <c r="EU731" s="22"/>
      <c r="FI731" s="18"/>
      <c r="FJ731" s="18">
        <v>1.27</v>
      </c>
      <c r="FK731" s="18"/>
      <c r="FL731" s="18"/>
      <c r="FM731" s="18"/>
      <c r="FN731" s="18"/>
      <c r="FO731" s="18"/>
      <c r="FP731" s="18"/>
      <c r="FQ731" s="18"/>
      <c r="FR731" s="18"/>
      <c r="FS731" s="18"/>
      <c r="FT731" s="18"/>
      <c r="FU731" s="18"/>
      <c r="FV731" s="58"/>
      <c r="FW731" s="19"/>
      <c r="FX731" s="19"/>
      <c r="FY731" s="19"/>
      <c r="FZ731" s="19"/>
      <c r="GA731" s="19"/>
      <c r="GB731" s="19"/>
      <c r="GC731" s="19"/>
      <c r="GD731" s="19"/>
      <c r="GE731" s="19"/>
      <c r="GF731" s="19"/>
      <c r="GG731" s="19"/>
      <c r="GH731" s="19"/>
      <c r="GI731" s="19"/>
      <c r="GJ731" s="19"/>
      <c r="GK731" s="19"/>
      <c r="GL731" s="19"/>
      <c r="GM731" s="19"/>
      <c r="GN731" s="19">
        <v>1</v>
      </c>
      <c r="GO731" s="19"/>
      <c r="GP731" s="19"/>
      <c r="GQ731" s="19"/>
      <c r="GR731" s="19"/>
      <c r="GS731" s="19"/>
      <c r="GT731" s="19"/>
      <c r="GU731" s="19"/>
      <c r="GV731" s="19"/>
      <c r="GW731" s="19"/>
      <c r="GX731" s="19"/>
      <c r="GY731" s="19"/>
      <c r="GZ731" s="59"/>
      <c r="HA731" s="19"/>
      <c r="HB731" s="19"/>
      <c r="HC731" s="19"/>
      <c r="HD731" s="19"/>
      <c r="HE731" s="19"/>
      <c r="HF731" s="19"/>
      <c r="HG731" s="19"/>
      <c r="HH731" s="19"/>
      <c r="HI731" s="19"/>
      <c r="HJ731" s="19"/>
      <c r="HK731" s="19"/>
      <c r="HL731" s="19"/>
      <c r="HM731" s="19"/>
      <c r="HN731" s="19"/>
      <c r="HO731" s="19"/>
      <c r="HP731" s="19"/>
    </row>
    <row r="732" spans="2:224" ht="15.75" customHeight="1" thickBot="1" x14ac:dyDescent="0.3">
      <c r="B732">
        <v>572</v>
      </c>
      <c r="C732">
        <v>784</v>
      </c>
      <c r="D732" s="62">
        <v>44070</v>
      </c>
      <c r="E732" t="s">
        <v>224</v>
      </c>
      <c r="F732">
        <v>31997407666</v>
      </c>
      <c r="G732">
        <v>0</v>
      </c>
      <c r="H732">
        <v>0</v>
      </c>
      <c r="I732">
        <v>0</v>
      </c>
      <c r="J732">
        <v>0</v>
      </c>
      <c r="K732">
        <v>0</v>
      </c>
      <c r="M732" t="s">
        <v>2378</v>
      </c>
      <c r="N732" t="s">
        <v>2378</v>
      </c>
      <c r="O732" t="s">
        <v>2381</v>
      </c>
      <c r="P732" t="s">
        <v>2457</v>
      </c>
      <c r="R732">
        <v>293.83999999999997</v>
      </c>
      <c r="S732">
        <v>5</v>
      </c>
      <c r="T732" t="s">
        <v>2395</v>
      </c>
      <c r="Y732" s="18"/>
      <c r="Z732" s="18"/>
      <c r="AA732" s="18"/>
      <c r="AB732" s="18"/>
      <c r="AC732" s="18"/>
      <c r="AD732" s="18"/>
      <c r="AE732" s="18"/>
      <c r="AF732" s="18"/>
      <c r="AG732" s="18"/>
      <c r="AH732">
        <v>1</v>
      </c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V732" s="18"/>
      <c r="AW732" s="18">
        <v>1.3</v>
      </c>
      <c r="AX732" s="18"/>
      <c r="AY732" s="18"/>
      <c r="AZ732" s="18">
        <v>0.73</v>
      </c>
      <c r="BA732" s="18"/>
      <c r="BB732" s="18">
        <v>0.4</v>
      </c>
      <c r="BC732" s="18"/>
      <c r="BD732" s="18">
        <v>0.5</v>
      </c>
      <c r="BE732" s="18"/>
      <c r="BF732" s="18"/>
      <c r="BG732" s="18"/>
      <c r="BH732" s="18"/>
      <c r="BI732" s="18"/>
      <c r="BJ732" s="18"/>
      <c r="BK732" s="18"/>
      <c r="BL732" s="18"/>
      <c r="BM732" s="19"/>
      <c r="BN732" s="19"/>
      <c r="BO732" s="19"/>
      <c r="BP732" s="19"/>
      <c r="BQ732" s="19"/>
      <c r="BR732" s="19"/>
      <c r="BS732" s="19"/>
      <c r="BT732" s="19"/>
      <c r="BU732" s="19"/>
      <c r="BV732" s="19">
        <v>1</v>
      </c>
      <c r="BW732" s="19"/>
      <c r="BX732" s="19"/>
      <c r="BY732" s="19"/>
      <c r="BZ732" s="19"/>
      <c r="CA732" s="19"/>
      <c r="CB732" s="19"/>
      <c r="CC732" s="19"/>
      <c r="CD732" s="19"/>
      <c r="CE732" s="19"/>
      <c r="CF732" s="19"/>
      <c r="CG732" s="19"/>
      <c r="CH732" s="19"/>
      <c r="CI732" s="19"/>
      <c r="CJ732" s="19"/>
      <c r="CK732" s="19">
        <v>1</v>
      </c>
      <c r="CL732" s="19"/>
      <c r="CM732" s="19"/>
      <c r="CN732" s="19">
        <v>1</v>
      </c>
      <c r="CO732" s="19"/>
      <c r="CP732" s="19">
        <v>1</v>
      </c>
      <c r="CQ732" s="19"/>
      <c r="CR732" s="19">
        <v>1</v>
      </c>
      <c r="CS732" s="19"/>
      <c r="CT732" s="19"/>
      <c r="CU732" s="19"/>
      <c r="CV732" s="19"/>
      <c r="CW732" s="19"/>
      <c r="CX732" s="19"/>
      <c r="CY732" s="19"/>
      <c r="CZ732" s="19"/>
      <c r="DA732" s="19"/>
      <c r="DB732" s="19"/>
      <c r="DC732" s="19"/>
      <c r="DD732" s="19"/>
      <c r="DE732" s="19"/>
      <c r="DF732" s="19">
        <v>6</v>
      </c>
      <c r="DG732" s="19"/>
      <c r="DH732" s="19"/>
      <c r="DI732" s="19"/>
      <c r="DJ732" s="19"/>
      <c r="DK732" s="19"/>
      <c r="DL732" s="19"/>
      <c r="DM732" s="19"/>
      <c r="DN732" s="19"/>
      <c r="DO732" s="19"/>
      <c r="DP732" s="19"/>
      <c r="DQ732" s="19"/>
      <c r="DR732" s="19"/>
      <c r="DS732" s="19"/>
      <c r="DT732" s="23"/>
      <c r="DU732" s="19"/>
      <c r="DV732" s="19"/>
      <c r="DW732" s="23"/>
      <c r="DX732" s="18"/>
      <c r="DY732" s="18"/>
      <c r="DZ732" s="22"/>
      <c r="EA732" s="19"/>
      <c r="EB732" s="19"/>
      <c r="EC732" s="19"/>
      <c r="ED732" s="19"/>
      <c r="EE732" s="19"/>
      <c r="EF732" s="19"/>
      <c r="EG732" s="23"/>
      <c r="EH732" s="18"/>
      <c r="EI732" s="18"/>
      <c r="EJ732" s="18"/>
      <c r="EK732" s="18"/>
      <c r="EL732" s="18"/>
      <c r="EM732" s="18"/>
      <c r="EN732" s="22"/>
      <c r="EO732" s="18"/>
      <c r="EP732" s="18"/>
      <c r="EQ732" s="18"/>
      <c r="ER732" s="18"/>
      <c r="ES732" s="18"/>
      <c r="ET732" s="18"/>
      <c r="EU732" s="22"/>
      <c r="FI732" s="18"/>
      <c r="FJ732" s="18"/>
      <c r="FK732" s="18"/>
      <c r="FL732" s="18"/>
      <c r="FM732" s="18"/>
      <c r="FN732" s="18"/>
      <c r="FO732" s="18"/>
      <c r="FP732" s="18"/>
      <c r="FQ732" s="18"/>
      <c r="FR732" s="18"/>
      <c r="FS732" s="18"/>
      <c r="FT732" s="18"/>
      <c r="FU732" s="18"/>
      <c r="FV732" s="58"/>
      <c r="FW732" s="19"/>
      <c r="FX732" s="19"/>
      <c r="FY732" s="19"/>
      <c r="FZ732" s="19"/>
      <c r="GA732" s="19"/>
      <c r="GB732" s="19"/>
      <c r="GC732" s="19"/>
      <c r="GD732" s="19"/>
      <c r="GE732" s="19"/>
      <c r="GF732" s="19"/>
      <c r="GG732" s="19"/>
      <c r="GH732" s="19"/>
      <c r="GI732" s="19"/>
      <c r="GJ732" s="19"/>
      <c r="GK732" s="19"/>
      <c r="GL732" s="19"/>
      <c r="GM732" s="19"/>
      <c r="GN732" s="19"/>
      <c r="GO732" s="19"/>
      <c r="GP732" s="19"/>
      <c r="GQ732" s="19"/>
      <c r="GR732" s="19"/>
      <c r="GS732" s="19"/>
      <c r="GT732" s="19"/>
      <c r="GU732" s="19"/>
      <c r="GV732" s="19"/>
      <c r="GW732" s="19"/>
      <c r="GX732" s="19"/>
      <c r="GY732" s="19"/>
      <c r="GZ732" s="59"/>
      <c r="HA732" s="19"/>
      <c r="HB732" s="19"/>
      <c r="HC732" s="19"/>
      <c r="HD732" s="19"/>
      <c r="HE732" s="19"/>
      <c r="HF732" s="19"/>
      <c r="HG732" s="19"/>
      <c r="HH732" s="19"/>
      <c r="HI732" s="19"/>
      <c r="HJ732" s="19"/>
      <c r="HK732" s="19"/>
      <c r="HL732" s="19"/>
      <c r="HM732" s="19"/>
      <c r="HN732" s="19"/>
      <c r="HO732" s="19"/>
      <c r="HP732" s="19"/>
    </row>
    <row r="733" spans="2:224" ht="15.75" customHeight="1" thickBot="1" x14ac:dyDescent="0.3">
      <c r="B733">
        <v>521</v>
      </c>
      <c r="C733">
        <v>766</v>
      </c>
      <c r="D733" s="62">
        <v>44063</v>
      </c>
      <c r="E733" t="s">
        <v>268</v>
      </c>
      <c r="F733">
        <v>31993550360</v>
      </c>
      <c r="G733" t="s">
        <v>269</v>
      </c>
      <c r="H733">
        <v>0</v>
      </c>
      <c r="I733" t="s">
        <v>270</v>
      </c>
      <c r="J733" t="s">
        <v>20</v>
      </c>
      <c r="K733" t="s">
        <v>271</v>
      </c>
      <c r="L733" t="s">
        <v>270</v>
      </c>
      <c r="M733" t="s">
        <v>2378</v>
      </c>
      <c r="N733" t="s">
        <v>2379</v>
      </c>
      <c r="O733" t="s">
        <v>2382</v>
      </c>
      <c r="P733" t="s">
        <v>2382</v>
      </c>
      <c r="R733">
        <v>489.3</v>
      </c>
      <c r="S733">
        <v>5</v>
      </c>
      <c r="T733" t="s">
        <v>2404</v>
      </c>
      <c r="U733">
        <v>10</v>
      </c>
      <c r="V733" t="s">
        <v>2626</v>
      </c>
      <c r="Y733" s="18"/>
      <c r="Z733" s="18"/>
      <c r="AA733" s="18"/>
      <c r="AB733" s="18"/>
      <c r="AC733" s="18"/>
      <c r="AD733" s="18">
        <v>0.5</v>
      </c>
      <c r="AE733" s="18"/>
      <c r="AF733" s="18"/>
      <c r="AG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>
        <v>0</v>
      </c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  <c r="BM733" s="19"/>
      <c r="BN733" s="19"/>
      <c r="BO733" s="19"/>
      <c r="BP733" s="19"/>
      <c r="BQ733" s="19"/>
      <c r="BR733" s="19">
        <v>1</v>
      </c>
      <c r="BS733" s="19"/>
      <c r="BT733" s="19"/>
      <c r="BU733" s="19"/>
      <c r="BV733" s="19"/>
      <c r="BW733" s="19"/>
      <c r="BX733" s="19"/>
      <c r="BY733" s="19"/>
      <c r="BZ733" s="19"/>
      <c r="CA733" s="19"/>
      <c r="CB733" s="19"/>
      <c r="CC733" s="19"/>
      <c r="CD733" s="19"/>
      <c r="CE733" s="19"/>
      <c r="CF733" s="19"/>
      <c r="CG733" s="19"/>
      <c r="CH733" s="19"/>
      <c r="CI733" s="19"/>
      <c r="CJ733" s="19"/>
      <c r="CK733" s="19"/>
      <c r="CL733" s="19"/>
      <c r="CM733" s="19"/>
      <c r="CN733" s="19"/>
      <c r="CO733" s="19"/>
      <c r="CP733" s="19"/>
      <c r="CQ733" s="19"/>
      <c r="CR733" s="19"/>
      <c r="CS733" s="19"/>
      <c r="CT733" s="19"/>
      <c r="CU733" s="19"/>
      <c r="CV733" s="19"/>
      <c r="CW733" s="19"/>
      <c r="CX733" s="19"/>
      <c r="CY733" s="19"/>
      <c r="CZ733" s="19"/>
      <c r="DA733" s="19"/>
      <c r="DB733" s="19"/>
      <c r="DC733" s="19"/>
      <c r="DD733" s="19"/>
      <c r="DE733" s="19"/>
      <c r="DF733" s="19"/>
      <c r="DG733" s="19"/>
      <c r="DH733" s="19"/>
      <c r="DI733" s="19"/>
      <c r="DJ733" s="19"/>
      <c r="DK733" s="19"/>
      <c r="DL733" s="19"/>
      <c r="DM733" s="19"/>
      <c r="DN733" s="19"/>
      <c r="DO733" s="19"/>
      <c r="DP733" s="19"/>
      <c r="DQ733" s="19"/>
      <c r="DR733" s="19"/>
      <c r="DS733" s="19"/>
      <c r="DT733" s="23"/>
      <c r="DU733" s="19"/>
      <c r="DV733" s="19"/>
      <c r="DW733" s="23"/>
      <c r="DX733" s="18"/>
      <c r="DY733" s="18"/>
      <c r="DZ733" s="22"/>
      <c r="EA733" s="19"/>
      <c r="EB733" s="19"/>
      <c r="EC733" s="19"/>
      <c r="ED733" s="19"/>
      <c r="EE733" s="19"/>
      <c r="EF733" s="19"/>
      <c r="EG733" s="23"/>
      <c r="EH733" s="18"/>
      <c r="EI733" s="18"/>
      <c r="EJ733" s="18"/>
      <c r="EK733" s="18"/>
      <c r="EL733" s="18"/>
      <c r="EM733" s="18"/>
      <c r="EN733" s="22"/>
      <c r="EO733" s="18"/>
      <c r="EP733" s="18"/>
      <c r="EQ733" s="18"/>
      <c r="ER733" s="18"/>
      <c r="ES733" s="18"/>
      <c r="ET733" s="18"/>
      <c r="EU733" s="22"/>
      <c r="FI733" s="18"/>
      <c r="FJ733" s="18"/>
      <c r="FK733" s="18">
        <v>6.9</v>
      </c>
      <c r="FL733" s="18"/>
      <c r="FM733" s="18"/>
      <c r="FN733" s="18"/>
      <c r="FO733" s="18"/>
      <c r="FP733" s="18"/>
      <c r="FQ733" s="18"/>
      <c r="FR733" s="18"/>
      <c r="FS733" s="18"/>
      <c r="FT733" s="18"/>
      <c r="FU733" s="18"/>
      <c r="FV733" s="58"/>
      <c r="FW733" s="19"/>
      <c r="FX733" s="19"/>
      <c r="FY733" s="19"/>
      <c r="FZ733" s="19"/>
      <c r="GA733" s="19"/>
      <c r="GB733" s="19"/>
      <c r="GC733" s="19"/>
      <c r="GD733" s="19"/>
      <c r="GE733" s="19"/>
      <c r="GF733" s="19"/>
      <c r="GG733" s="19"/>
      <c r="GH733" s="19"/>
      <c r="GI733" s="19"/>
      <c r="GJ733" s="19"/>
      <c r="GK733" s="19"/>
      <c r="GL733" s="19"/>
      <c r="GM733" s="19"/>
      <c r="GN733" s="19"/>
      <c r="GO733" s="19">
        <v>5</v>
      </c>
      <c r="GP733" s="19"/>
      <c r="GQ733" s="19"/>
      <c r="GR733" s="19"/>
      <c r="GS733" s="19"/>
      <c r="GT733" s="19"/>
      <c r="GU733" s="19"/>
      <c r="GV733" s="19"/>
      <c r="GW733" s="19"/>
      <c r="GX733" s="19"/>
      <c r="GY733" s="19"/>
      <c r="GZ733" s="59"/>
      <c r="HA733" s="19"/>
      <c r="HB733" s="19"/>
      <c r="HC733" s="19"/>
      <c r="HD733" s="19"/>
      <c r="HE733" s="19"/>
      <c r="HF733" s="19"/>
      <c r="HG733" s="19"/>
      <c r="HH733" s="19"/>
      <c r="HI733" s="19"/>
      <c r="HJ733" s="19"/>
      <c r="HK733" s="19"/>
      <c r="HL733" s="19"/>
      <c r="HM733" s="19"/>
      <c r="HN733" s="19"/>
      <c r="HO733" s="19"/>
      <c r="HP733" s="19"/>
    </row>
    <row r="734" spans="2:224" ht="15.75" customHeight="1" thickBot="1" x14ac:dyDescent="0.3">
      <c r="B734">
        <v>509</v>
      </c>
      <c r="C734">
        <v>508</v>
      </c>
      <c r="D734" s="62">
        <v>44059</v>
      </c>
      <c r="E734" t="s">
        <v>914</v>
      </c>
      <c r="F734">
        <v>31999281989</v>
      </c>
      <c r="G734">
        <v>0</v>
      </c>
      <c r="H734">
        <v>0</v>
      </c>
      <c r="I734" t="s">
        <v>915</v>
      </c>
      <c r="J734" t="s">
        <v>20</v>
      </c>
      <c r="K734" t="s">
        <v>104</v>
      </c>
      <c r="L734" t="s">
        <v>915</v>
      </c>
      <c r="M734" t="s">
        <v>2378</v>
      </c>
      <c r="N734" t="s">
        <v>2413</v>
      </c>
      <c r="O734" t="s">
        <v>2381</v>
      </c>
      <c r="P734" t="s">
        <v>2622</v>
      </c>
      <c r="R734">
        <v>169.9</v>
      </c>
      <c r="S734">
        <v>5</v>
      </c>
      <c r="T734" t="s">
        <v>2395</v>
      </c>
      <c r="Y734" s="18">
        <v>0.88600000000000001</v>
      </c>
      <c r="Z734" s="18"/>
      <c r="AA734" s="18"/>
      <c r="AB734" s="18">
        <v>1.1000000000000001</v>
      </c>
      <c r="AC734" s="18">
        <v>0.622</v>
      </c>
      <c r="AD734" s="18"/>
      <c r="AE734" s="18"/>
      <c r="AF734" s="18"/>
      <c r="AG734" s="18"/>
      <c r="AH734">
        <v>1</v>
      </c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>
        <v>0</v>
      </c>
      <c r="AV734" s="18"/>
      <c r="AW734" s="18"/>
      <c r="AX734" s="18"/>
      <c r="AY734" s="18"/>
      <c r="AZ734" s="18"/>
      <c r="BA734" s="18"/>
      <c r="BB734" s="18">
        <v>0.4</v>
      </c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  <c r="BM734" s="19">
        <v>1</v>
      </c>
      <c r="BN734" s="19"/>
      <c r="BO734" s="19"/>
      <c r="BP734" s="19">
        <v>1</v>
      </c>
      <c r="BQ734" s="19">
        <v>1</v>
      </c>
      <c r="BR734" s="19"/>
      <c r="BS734" s="19"/>
      <c r="BT734" s="19"/>
      <c r="BU734" s="19"/>
      <c r="BV734" s="19">
        <v>1</v>
      </c>
      <c r="BW734" s="19"/>
      <c r="BX734" s="19"/>
      <c r="BY734" s="19"/>
      <c r="BZ734" s="19"/>
      <c r="CA734" s="19"/>
      <c r="CB734" s="19"/>
      <c r="CC734" s="19"/>
      <c r="CD734" s="19"/>
      <c r="CE734" s="19"/>
      <c r="CF734" s="19"/>
      <c r="CG734" s="19"/>
      <c r="CH734" s="19"/>
      <c r="CI734" s="19"/>
      <c r="CJ734" s="19"/>
      <c r="CK734" s="19"/>
      <c r="CL734" s="19"/>
      <c r="CM734" s="19"/>
      <c r="CN734" s="19"/>
      <c r="CO734" s="19"/>
      <c r="CP734" s="19">
        <v>1</v>
      </c>
      <c r="CQ734" s="19"/>
      <c r="CR734" s="19"/>
      <c r="CS734" s="19"/>
      <c r="CT734" s="19"/>
      <c r="CU734" s="19"/>
      <c r="CV734" s="19"/>
      <c r="CW734" s="19"/>
      <c r="CX734" s="19"/>
      <c r="CY734" s="19"/>
      <c r="CZ734" s="19"/>
      <c r="DA734" s="19"/>
      <c r="DB734" s="19">
        <v>1</v>
      </c>
      <c r="DC734" s="19"/>
      <c r="DD734" s="19"/>
      <c r="DE734" s="19"/>
      <c r="DF734" s="19"/>
      <c r="DG734" s="19"/>
      <c r="DH734" s="19"/>
      <c r="DI734" s="19"/>
      <c r="DJ734" s="19"/>
      <c r="DK734" s="19"/>
      <c r="DL734" s="19"/>
      <c r="DM734" s="19"/>
      <c r="DN734" s="19"/>
      <c r="DO734" s="19"/>
      <c r="DP734" s="19"/>
      <c r="DQ734" s="19"/>
      <c r="DR734" s="19"/>
      <c r="DS734" s="19"/>
      <c r="DT734" s="23"/>
      <c r="DU734" s="19"/>
      <c r="DV734" s="19"/>
      <c r="DW734" s="23"/>
      <c r="DX734" s="18"/>
      <c r="DY734" s="18"/>
      <c r="DZ734" s="22"/>
      <c r="EA734" s="19"/>
      <c r="EB734" s="19"/>
      <c r="EC734" s="19"/>
      <c r="ED734" s="19"/>
      <c r="EE734" s="19"/>
      <c r="EF734" s="19"/>
      <c r="EG734" s="23"/>
      <c r="EH734" s="18"/>
      <c r="EI734" s="18"/>
      <c r="EJ734" s="18"/>
      <c r="EK734" s="18"/>
      <c r="EL734" s="18"/>
      <c r="EM734" s="18"/>
      <c r="EN734" s="22"/>
      <c r="EO734" s="18"/>
      <c r="EP734" s="18"/>
      <c r="EQ734" s="18"/>
      <c r="ER734" s="18"/>
      <c r="ES734" s="18"/>
      <c r="ET734" s="18"/>
      <c r="EU734" s="22"/>
      <c r="FI734" s="18"/>
      <c r="FJ734" s="18"/>
      <c r="FK734" s="18"/>
      <c r="FL734" s="18"/>
      <c r="FM734" s="18"/>
      <c r="FN734" s="18"/>
      <c r="FO734" s="18"/>
      <c r="FP734" s="18"/>
      <c r="FQ734" s="18"/>
      <c r="FR734" s="18"/>
      <c r="FS734" s="18"/>
      <c r="FT734" s="18"/>
      <c r="FU734" s="18"/>
      <c r="FV734" s="58"/>
      <c r="FW734" s="19"/>
      <c r="FX734" s="19"/>
      <c r="FY734" s="19"/>
      <c r="FZ734" s="19"/>
      <c r="GA734" s="19"/>
      <c r="GB734" s="19"/>
      <c r="GC734" s="19"/>
      <c r="GD734" s="19"/>
      <c r="GE734" s="19"/>
      <c r="GF734" s="19"/>
      <c r="GG734" s="19"/>
      <c r="GH734" s="19"/>
      <c r="GI734" s="19"/>
      <c r="GJ734" s="19"/>
      <c r="GK734" s="19"/>
      <c r="GL734" s="19"/>
      <c r="GM734" s="19"/>
      <c r="GN734" s="19"/>
      <c r="GO734" s="19"/>
      <c r="GP734" s="19"/>
      <c r="GQ734" s="19"/>
      <c r="GR734" s="19"/>
      <c r="GS734" s="19"/>
      <c r="GT734" s="19"/>
      <c r="GU734" s="19"/>
      <c r="GV734" s="19"/>
      <c r="GW734" s="19"/>
      <c r="GX734" s="19"/>
      <c r="GY734" s="19"/>
      <c r="GZ734" s="59"/>
      <c r="HA734" s="19"/>
      <c r="HB734" s="19"/>
      <c r="HC734" s="19"/>
      <c r="HD734" s="19"/>
      <c r="HE734" s="19"/>
      <c r="HF734" s="19"/>
      <c r="HG734" s="19"/>
      <c r="HH734" s="19"/>
      <c r="HI734" s="19"/>
      <c r="HJ734" s="19"/>
      <c r="HK734" s="19"/>
      <c r="HL734" s="19"/>
      <c r="HM734" s="19"/>
      <c r="HN734" s="19"/>
      <c r="HO734" s="19"/>
      <c r="HP734" s="19"/>
    </row>
    <row r="735" spans="2:224" ht="15.75" customHeight="1" thickBot="1" x14ac:dyDescent="0.3">
      <c r="B735">
        <v>507</v>
      </c>
      <c r="C735">
        <v>567</v>
      </c>
      <c r="D735" s="62">
        <v>44058</v>
      </c>
      <c r="E735" t="s">
        <v>767</v>
      </c>
      <c r="F735">
        <v>31984493784</v>
      </c>
      <c r="G735">
        <v>0</v>
      </c>
      <c r="H735">
        <v>0</v>
      </c>
      <c r="I735" t="s">
        <v>768</v>
      </c>
      <c r="J735" t="s">
        <v>26</v>
      </c>
      <c r="K735" t="s">
        <v>769</v>
      </c>
      <c r="L735" t="s">
        <v>768</v>
      </c>
      <c r="M735" t="s">
        <v>2378</v>
      </c>
      <c r="N735" t="s">
        <v>2413</v>
      </c>
      <c r="O735" t="s">
        <v>2381</v>
      </c>
      <c r="P735" t="s">
        <v>2431</v>
      </c>
      <c r="R735">
        <v>166.45</v>
      </c>
      <c r="S735">
        <v>5</v>
      </c>
      <c r="T735" t="s">
        <v>2395</v>
      </c>
      <c r="Y735" s="18"/>
      <c r="Z735" s="18"/>
      <c r="AA735" s="18"/>
      <c r="AB735" s="18">
        <v>1.4</v>
      </c>
      <c r="AC735" s="18"/>
      <c r="AD735" s="18"/>
      <c r="AE735" s="18"/>
      <c r="AF735" s="18"/>
      <c r="AG735" s="18">
        <v>1</v>
      </c>
      <c r="AH735">
        <v>2</v>
      </c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>
        <v>0</v>
      </c>
      <c r="AV735" s="18"/>
      <c r="AW735" s="18"/>
      <c r="AX735" s="18"/>
      <c r="AY735" s="18"/>
      <c r="AZ735" s="18"/>
      <c r="BA735" s="18"/>
      <c r="BB735" s="18">
        <v>0.4</v>
      </c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  <c r="BM735" s="19"/>
      <c r="BN735" s="19"/>
      <c r="BO735" s="19"/>
      <c r="BP735" s="19">
        <v>1</v>
      </c>
      <c r="BQ735" s="19"/>
      <c r="BR735" s="19"/>
      <c r="BS735" s="19"/>
      <c r="BT735" s="19"/>
      <c r="BU735" s="19">
        <v>1</v>
      </c>
      <c r="BV735" s="19">
        <v>2</v>
      </c>
      <c r="BW735" s="19"/>
      <c r="BX735" s="19"/>
      <c r="BY735" s="19"/>
      <c r="BZ735" s="19"/>
      <c r="CA735" s="19"/>
      <c r="CB735" s="19"/>
      <c r="CC735" s="19"/>
      <c r="CD735" s="19"/>
      <c r="CE735" s="19"/>
      <c r="CF735" s="19"/>
      <c r="CG735" s="19"/>
      <c r="CH735" s="19"/>
      <c r="CI735" s="19"/>
      <c r="CJ735" s="19"/>
      <c r="CK735" s="19"/>
      <c r="CL735" s="19"/>
      <c r="CM735" s="19"/>
      <c r="CN735" s="19"/>
      <c r="CO735" s="19"/>
      <c r="CP735" s="19">
        <v>1</v>
      </c>
      <c r="CQ735" s="19"/>
      <c r="CR735" s="19"/>
      <c r="CS735" s="19"/>
      <c r="CT735" s="19"/>
      <c r="CU735" s="19"/>
      <c r="CV735" s="19"/>
      <c r="CW735" s="19"/>
      <c r="CX735" s="19"/>
      <c r="CY735" s="19"/>
      <c r="CZ735" s="19"/>
      <c r="DA735" s="19"/>
      <c r="DB735" s="19"/>
      <c r="DC735" s="19"/>
      <c r="DD735" s="19"/>
      <c r="DE735" s="19"/>
      <c r="DF735" s="19"/>
      <c r="DG735" s="19"/>
      <c r="DH735" s="19"/>
      <c r="DI735" s="19"/>
      <c r="DJ735" s="19"/>
      <c r="DK735" s="19"/>
      <c r="DL735" s="19"/>
      <c r="DM735" s="19"/>
      <c r="DN735" s="19"/>
      <c r="DO735" s="19"/>
      <c r="DP735" s="19"/>
      <c r="DQ735" s="19"/>
      <c r="DR735" s="19"/>
      <c r="DS735" s="19"/>
      <c r="DT735" s="23"/>
      <c r="DU735" s="19"/>
      <c r="DV735" s="19"/>
      <c r="DW735" s="23"/>
      <c r="DX735" s="18"/>
      <c r="DY735" s="18"/>
      <c r="DZ735" s="22"/>
      <c r="EA735" s="19"/>
      <c r="EB735" s="19"/>
      <c r="EC735" s="19"/>
      <c r="ED735" s="19"/>
      <c r="EE735" s="19"/>
      <c r="EF735" s="19"/>
      <c r="EG735" s="23"/>
      <c r="EH735" s="18"/>
      <c r="EI735" s="18"/>
      <c r="EJ735" s="18"/>
      <c r="EK735" s="18"/>
      <c r="EL735" s="18"/>
      <c r="EM735" s="18"/>
      <c r="EN735" s="22"/>
      <c r="EO735" s="18"/>
      <c r="EP735" s="18"/>
      <c r="EQ735" s="18"/>
      <c r="ER735" s="18"/>
      <c r="ES735" s="18"/>
      <c r="ET735" s="18"/>
      <c r="EU735" s="22"/>
      <c r="EV735">
        <v>10.8</v>
      </c>
      <c r="EW735" t="s">
        <v>2601</v>
      </c>
      <c r="FG735">
        <v>1.05</v>
      </c>
      <c r="FH735">
        <v>1</v>
      </c>
      <c r="FI735" s="18"/>
      <c r="FJ735" s="18"/>
      <c r="FK735" s="18"/>
      <c r="FL735" s="18"/>
      <c r="FM735" s="18"/>
      <c r="FN735" s="18"/>
      <c r="FO735" s="18"/>
      <c r="FP735" s="18"/>
      <c r="FQ735" s="18"/>
      <c r="FR735" s="18"/>
      <c r="FS735" s="18"/>
      <c r="FT735" s="18"/>
      <c r="FU735" s="18"/>
      <c r="FV735" s="58"/>
      <c r="FW735" s="19"/>
      <c r="FX735" s="19"/>
      <c r="FY735" s="19"/>
      <c r="FZ735" s="19"/>
      <c r="GA735" s="19"/>
      <c r="GB735" s="19"/>
      <c r="GC735" s="19"/>
      <c r="GD735" s="19"/>
      <c r="GE735" s="19"/>
      <c r="GF735" s="19"/>
      <c r="GG735" s="19"/>
      <c r="GH735" s="19"/>
      <c r="GI735" s="19"/>
      <c r="GJ735" s="19"/>
      <c r="GK735" s="19"/>
      <c r="GL735" s="19"/>
      <c r="GM735" s="19"/>
      <c r="GN735" s="19"/>
      <c r="GO735" s="19"/>
      <c r="GP735" s="19"/>
      <c r="GQ735" s="19"/>
      <c r="GR735" s="19"/>
      <c r="GS735" s="19"/>
      <c r="GT735" s="19"/>
      <c r="GU735" s="19"/>
      <c r="GV735" s="19"/>
      <c r="GW735" s="19"/>
      <c r="GX735" s="19"/>
      <c r="GY735" s="19"/>
      <c r="GZ735" s="59"/>
      <c r="HA735" s="19"/>
      <c r="HB735" s="19"/>
      <c r="HC735" s="19"/>
      <c r="HD735" s="19"/>
      <c r="HE735" s="19"/>
      <c r="HF735" s="19"/>
      <c r="HG735" s="19"/>
      <c r="HH735" s="19"/>
      <c r="HI735" s="19"/>
      <c r="HJ735" s="19"/>
      <c r="HK735" s="19"/>
      <c r="HL735" s="19"/>
      <c r="HM735" s="19"/>
      <c r="HN735" s="19"/>
      <c r="HO735" s="19"/>
      <c r="HP735" s="19"/>
    </row>
    <row r="736" spans="2:224" ht="15.75" customHeight="1" thickBot="1" x14ac:dyDescent="0.3">
      <c r="B736">
        <v>506</v>
      </c>
      <c r="C736">
        <v>670</v>
      </c>
      <c r="D736" s="62">
        <v>44058</v>
      </c>
      <c r="E736" t="s">
        <v>507</v>
      </c>
      <c r="F736">
        <v>31991628280</v>
      </c>
      <c r="G736" t="s">
        <v>508</v>
      </c>
      <c r="H736">
        <v>0</v>
      </c>
      <c r="I736" t="s">
        <v>509</v>
      </c>
      <c r="J736" t="s">
        <v>20</v>
      </c>
      <c r="K736" t="s">
        <v>97</v>
      </c>
      <c r="L736" t="s">
        <v>274</v>
      </c>
      <c r="M736" t="s">
        <v>2378</v>
      </c>
      <c r="N736" t="s">
        <v>2378</v>
      </c>
      <c r="O736" t="s">
        <v>2382</v>
      </c>
      <c r="P736" t="s">
        <v>2382</v>
      </c>
      <c r="R736">
        <v>177</v>
      </c>
      <c r="S736">
        <v>5</v>
      </c>
      <c r="T736" t="s">
        <v>2453</v>
      </c>
      <c r="Y736" s="18"/>
      <c r="Z736" s="18"/>
      <c r="AA736" s="18"/>
      <c r="AB736" s="18"/>
      <c r="AC736" s="18"/>
      <c r="AD736" s="18"/>
      <c r="AE736" s="18"/>
      <c r="AF736" s="18"/>
      <c r="AG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>
        <v>0</v>
      </c>
      <c r="AV736" s="18"/>
      <c r="AW736" s="18"/>
      <c r="AX736" s="18">
        <v>1.7</v>
      </c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  <c r="BM736" s="19"/>
      <c r="BN736" s="19"/>
      <c r="BO736" s="19"/>
      <c r="BP736" s="19"/>
      <c r="BQ736" s="19"/>
      <c r="BR736" s="19"/>
      <c r="BS736" s="19"/>
      <c r="BT736" s="19"/>
      <c r="BU736" s="19"/>
      <c r="BV736" s="19"/>
      <c r="BW736" s="19"/>
      <c r="BX736" s="19"/>
      <c r="BY736" s="19"/>
      <c r="BZ736" s="19"/>
      <c r="CA736" s="19"/>
      <c r="CB736" s="19"/>
      <c r="CC736" s="19"/>
      <c r="CD736" s="19"/>
      <c r="CE736" s="19"/>
      <c r="CF736" s="19"/>
      <c r="CG736" s="19"/>
      <c r="CH736" s="19"/>
      <c r="CI736" s="19"/>
      <c r="CJ736" s="19"/>
      <c r="CK736" s="19"/>
      <c r="CL736" s="19">
        <v>2</v>
      </c>
      <c r="CM736" s="19"/>
      <c r="CN736" s="19"/>
      <c r="CO736" s="19"/>
      <c r="CP736" s="19"/>
      <c r="CQ736" s="19"/>
      <c r="CR736" s="19"/>
      <c r="CS736" s="19"/>
      <c r="CT736" s="19"/>
      <c r="CU736" s="19"/>
      <c r="CV736" s="19"/>
      <c r="CW736" s="19"/>
      <c r="CX736" s="19"/>
      <c r="CY736" s="19"/>
      <c r="CZ736" s="19"/>
      <c r="DA736" s="19"/>
      <c r="DB736" s="19"/>
      <c r="DC736" s="19"/>
      <c r="DD736" s="19"/>
      <c r="DE736" s="19"/>
      <c r="DF736" s="19"/>
      <c r="DG736" s="19"/>
      <c r="DH736" s="19"/>
      <c r="DI736" s="19"/>
      <c r="DJ736" s="19"/>
      <c r="DK736" s="19"/>
      <c r="DL736" s="19"/>
      <c r="DM736" s="19"/>
      <c r="DN736" s="19"/>
      <c r="DO736" s="19"/>
      <c r="DP736" s="19"/>
      <c r="DQ736" s="19"/>
      <c r="DR736" s="19"/>
      <c r="DS736" s="19"/>
      <c r="DT736" s="23"/>
      <c r="DU736" s="19"/>
      <c r="DV736" s="19"/>
      <c r="DW736" s="23"/>
      <c r="DX736" s="18"/>
      <c r="DY736" s="18"/>
      <c r="DZ736" s="22"/>
      <c r="EA736" s="19"/>
      <c r="EB736" s="19"/>
      <c r="EC736" s="19"/>
      <c r="ED736" s="19"/>
      <c r="EE736" s="19"/>
      <c r="EF736" s="19"/>
      <c r="EG736" s="23"/>
      <c r="EH736" s="18"/>
      <c r="EI736" s="18"/>
      <c r="EJ736" s="18"/>
      <c r="EK736" s="18"/>
      <c r="EL736" s="18"/>
      <c r="EM736" s="18"/>
      <c r="EN736" s="22"/>
      <c r="EO736" s="18"/>
      <c r="EP736" s="18"/>
      <c r="EQ736" s="18"/>
      <c r="ER736" s="18"/>
      <c r="ES736" s="18"/>
      <c r="ET736" s="18"/>
      <c r="EU736" s="22"/>
      <c r="FI736" s="18"/>
      <c r="FJ736" s="18"/>
      <c r="FK736" s="18"/>
      <c r="FL736" s="18"/>
      <c r="FM736" s="18"/>
      <c r="FN736" s="18"/>
      <c r="FO736" s="18"/>
      <c r="FP736" s="18"/>
      <c r="FQ736" s="18"/>
      <c r="FR736" s="18"/>
      <c r="FS736" s="18"/>
      <c r="FT736" s="18"/>
      <c r="FU736" s="18"/>
      <c r="FV736" s="58"/>
      <c r="FW736" s="19"/>
      <c r="FX736" s="19"/>
      <c r="FY736" s="19"/>
      <c r="FZ736" s="19"/>
      <c r="GA736" s="19"/>
      <c r="GB736" s="19"/>
      <c r="GC736" s="19"/>
      <c r="GD736" s="19"/>
      <c r="GE736" s="19"/>
      <c r="GF736" s="19"/>
      <c r="GG736" s="19"/>
      <c r="GH736" s="19"/>
      <c r="GI736" s="19"/>
      <c r="GJ736" s="19"/>
      <c r="GK736" s="19"/>
      <c r="GL736" s="19"/>
      <c r="GM736" s="19"/>
      <c r="GN736" s="19"/>
      <c r="GO736" s="19"/>
      <c r="GP736" s="19"/>
      <c r="GQ736" s="19"/>
      <c r="GR736" s="19"/>
      <c r="GS736" s="19"/>
      <c r="GT736" s="19"/>
      <c r="GU736" s="19"/>
      <c r="GV736" s="19"/>
      <c r="GW736" s="19"/>
      <c r="GX736" s="19"/>
      <c r="GY736" s="19"/>
      <c r="GZ736" s="59"/>
      <c r="HA736" s="19"/>
      <c r="HB736" s="19"/>
      <c r="HC736" s="19"/>
      <c r="HD736" s="19"/>
      <c r="HE736" s="19"/>
      <c r="HF736" s="19"/>
      <c r="HG736" s="19"/>
      <c r="HH736" s="19"/>
      <c r="HI736" s="19"/>
      <c r="HJ736" s="19"/>
      <c r="HK736" s="19"/>
      <c r="HL736" s="19"/>
      <c r="HM736" s="19"/>
      <c r="HN736" s="19"/>
      <c r="HO736" s="19"/>
      <c r="HP736" s="19"/>
    </row>
    <row r="737" spans="2:224" ht="15.75" customHeight="1" thickBot="1" x14ac:dyDescent="0.3">
      <c r="B737">
        <v>505</v>
      </c>
      <c r="C737">
        <v>487</v>
      </c>
      <c r="D737" s="62">
        <v>44058</v>
      </c>
      <c r="E737" t="s">
        <v>958</v>
      </c>
      <c r="F737" t="s">
        <v>959</v>
      </c>
      <c r="G737">
        <v>0</v>
      </c>
      <c r="H737">
        <v>0</v>
      </c>
      <c r="I737" t="s">
        <v>960</v>
      </c>
      <c r="J737" t="s">
        <v>20</v>
      </c>
      <c r="K737" t="s">
        <v>961</v>
      </c>
      <c r="L737" t="s">
        <v>698</v>
      </c>
      <c r="M737" t="s">
        <v>2378</v>
      </c>
      <c r="N737" t="s">
        <v>617</v>
      </c>
      <c r="O737" t="s">
        <v>2381</v>
      </c>
      <c r="P737" t="s">
        <v>2431</v>
      </c>
      <c r="R737">
        <v>106.81</v>
      </c>
      <c r="S737">
        <v>5</v>
      </c>
      <c r="T737" t="s">
        <v>2395</v>
      </c>
      <c r="U737">
        <v>10</v>
      </c>
      <c r="Y737" s="18">
        <v>0.7</v>
      </c>
      <c r="Z737" s="18"/>
      <c r="AA737" s="18"/>
      <c r="AB737" s="18"/>
      <c r="AC737" s="18"/>
      <c r="AD737" s="18">
        <v>0.5</v>
      </c>
      <c r="AE737" s="18"/>
      <c r="AF737" s="18"/>
      <c r="AG737" s="18"/>
      <c r="AH737">
        <v>1</v>
      </c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>
        <v>0</v>
      </c>
      <c r="AV737" s="18"/>
      <c r="AW737" s="18"/>
      <c r="AX737" s="18"/>
      <c r="AY737" s="18"/>
      <c r="AZ737" s="18"/>
      <c r="BA737" s="18"/>
      <c r="BB737" s="18"/>
      <c r="BC737" s="18"/>
      <c r="BD737" s="18"/>
      <c r="BE737" s="18">
        <v>0.5</v>
      </c>
      <c r="BF737" s="18"/>
      <c r="BG737" s="18"/>
      <c r="BH737" s="18"/>
      <c r="BI737" s="18"/>
      <c r="BJ737" s="18"/>
      <c r="BK737" s="18"/>
      <c r="BL737" s="18"/>
      <c r="BM737" s="19">
        <v>1</v>
      </c>
      <c r="BN737" s="19"/>
      <c r="BO737" s="19"/>
      <c r="BP737" s="19"/>
      <c r="BQ737" s="19"/>
      <c r="BR737" s="19">
        <v>1</v>
      </c>
      <c r="BS737" s="19"/>
      <c r="BT737" s="19"/>
      <c r="BU737" s="19"/>
      <c r="BV737" s="19">
        <v>1</v>
      </c>
      <c r="BW737" s="19"/>
      <c r="BX737" s="19"/>
      <c r="BY737" s="19"/>
      <c r="BZ737" s="19"/>
      <c r="CA737" s="19"/>
      <c r="CB737" s="19"/>
      <c r="CC737" s="19"/>
      <c r="CD737" s="19"/>
      <c r="CE737" s="19"/>
      <c r="CF737" s="19"/>
      <c r="CG737" s="19"/>
      <c r="CH737" s="19"/>
      <c r="CI737" s="19"/>
      <c r="CJ737" s="19"/>
      <c r="CK737" s="19"/>
      <c r="CL737" s="19"/>
      <c r="CM737" s="19"/>
      <c r="CN737" s="19"/>
      <c r="CO737" s="19"/>
      <c r="CP737" s="19"/>
      <c r="CQ737" s="19"/>
      <c r="CR737" s="19"/>
      <c r="CS737" s="19">
        <v>1</v>
      </c>
      <c r="CT737" s="19"/>
      <c r="CU737" s="19"/>
      <c r="CV737" s="19"/>
      <c r="CW737" s="19"/>
      <c r="CX737" s="19"/>
      <c r="CY737" s="19"/>
      <c r="CZ737" s="19"/>
      <c r="DA737" s="19"/>
      <c r="DB737" s="19"/>
      <c r="DC737" s="19"/>
      <c r="DD737" s="19"/>
      <c r="DE737" s="19"/>
      <c r="DF737" s="19"/>
      <c r="DG737" s="19"/>
      <c r="DH737" s="19"/>
      <c r="DI737" s="19"/>
      <c r="DJ737" s="19"/>
      <c r="DK737" s="19"/>
      <c r="DL737" s="19"/>
      <c r="DM737" s="19"/>
      <c r="DN737" s="19"/>
      <c r="DO737" s="19"/>
      <c r="DP737" s="19"/>
      <c r="DQ737" s="19"/>
      <c r="DR737" s="19"/>
      <c r="DS737" s="19"/>
      <c r="DT737" s="23"/>
      <c r="DU737" s="19"/>
      <c r="DV737" s="19"/>
      <c r="DW737" s="23"/>
      <c r="DX737" s="18"/>
      <c r="DY737" s="18"/>
      <c r="DZ737" s="22"/>
      <c r="EA737" s="19"/>
      <c r="EB737" s="19"/>
      <c r="EC737" s="19"/>
      <c r="ED737" s="19"/>
      <c r="EE737" s="19"/>
      <c r="EF737" s="19"/>
      <c r="EG737" s="23"/>
      <c r="EH737" s="18"/>
      <c r="EI737" s="18"/>
      <c r="EJ737" s="18"/>
      <c r="EK737" s="18"/>
      <c r="EL737" s="18"/>
      <c r="EM737" s="18"/>
      <c r="EN737" s="22"/>
      <c r="EO737" s="18"/>
      <c r="EP737" s="18"/>
      <c r="EQ737" s="18"/>
      <c r="ER737" s="18"/>
      <c r="ES737" s="18"/>
      <c r="ET737" s="18"/>
      <c r="EU737" s="22"/>
      <c r="FI737" s="18"/>
      <c r="FJ737" s="18"/>
      <c r="FK737" s="18"/>
      <c r="FL737" s="18"/>
      <c r="FM737" s="18"/>
      <c r="FN737" s="18"/>
      <c r="FO737" s="18"/>
      <c r="FP737" s="18"/>
      <c r="FQ737" s="18"/>
      <c r="FR737" s="18"/>
      <c r="FS737" s="18"/>
      <c r="FT737" s="18"/>
      <c r="FU737" s="18"/>
      <c r="FV737" s="58"/>
      <c r="FW737" s="19"/>
      <c r="FX737" s="19"/>
      <c r="FY737" s="19"/>
      <c r="FZ737" s="19"/>
      <c r="GA737" s="19"/>
      <c r="GB737" s="19"/>
      <c r="GC737" s="19"/>
      <c r="GD737" s="19"/>
      <c r="GE737" s="19"/>
      <c r="GF737" s="19"/>
      <c r="GG737" s="19"/>
      <c r="GH737" s="19"/>
      <c r="GI737" s="19"/>
      <c r="GJ737" s="19"/>
      <c r="GK737" s="19"/>
      <c r="GL737" s="19"/>
      <c r="GM737" s="19"/>
      <c r="GN737" s="19"/>
      <c r="GO737" s="19"/>
      <c r="GP737" s="19"/>
      <c r="GQ737" s="19"/>
      <c r="GR737" s="19"/>
      <c r="GS737" s="19"/>
      <c r="GT737" s="19"/>
      <c r="GU737" s="19"/>
      <c r="GV737" s="19"/>
      <c r="GW737" s="19"/>
      <c r="GX737" s="19"/>
      <c r="GY737" s="19"/>
      <c r="GZ737" s="59"/>
      <c r="HA737" s="19"/>
      <c r="HB737" s="19"/>
      <c r="HC737" s="19"/>
      <c r="HD737" s="19"/>
      <c r="HE737" s="19"/>
      <c r="HF737" s="19"/>
      <c r="HG737" s="19"/>
      <c r="HH737" s="19"/>
      <c r="HI737" s="19"/>
      <c r="HJ737" s="19"/>
      <c r="HK737" s="19"/>
      <c r="HL737" s="19"/>
      <c r="HM737" s="19"/>
      <c r="HN737" s="19"/>
      <c r="HO737" s="19"/>
      <c r="HP737" s="19"/>
    </row>
    <row r="738" spans="2:224" ht="15.75" customHeight="1" thickBot="1" x14ac:dyDescent="0.3">
      <c r="B738">
        <v>500</v>
      </c>
      <c r="C738">
        <v>760</v>
      </c>
      <c r="D738" s="62">
        <v>44058</v>
      </c>
      <c r="E738" t="s">
        <v>281</v>
      </c>
      <c r="F738">
        <v>31971310432</v>
      </c>
      <c r="G738">
        <v>0</v>
      </c>
      <c r="H738">
        <v>0</v>
      </c>
      <c r="I738" t="s">
        <v>282</v>
      </c>
      <c r="J738" t="s">
        <v>20</v>
      </c>
      <c r="K738" t="s">
        <v>72</v>
      </c>
      <c r="L738" t="s">
        <v>282</v>
      </c>
      <c r="M738" t="s">
        <v>2378</v>
      </c>
      <c r="N738" t="s">
        <v>2379</v>
      </c>
      <c r="O738" t="s">
        <v>2382</v>
      </c>
      <c r="P738" t="s">
        <v>2382</v>
      </c>
      <c r="R738">
        <v>329.7</v>
      </c>
      <c r="S738">
        <v>5</v>
      </c>
      <c r="T738" t="s">
        <v>2404</v>
      </c>
      <c r="Y738" s="18"/>
      <c r="Z738" s="18"/>
      <c r="AA738" s="18"/>
      <c r="AB738" s="18"/>
      <c r="AC738" s="18"/>
      <c r="AD738" s="18"/>
      <c r="AE738" s="18"/>
      <c r="AF738" s="18"/>
      <c r="AG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>
        <v>0</v>
      </c>
      <c r="AV738" s="18"/>
      <c r="AW738" s="18"/>
      <c r="AX738" s="18">
        <v>2.9980000000000002</v>
      </c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  <c r="BM738" s="19"/>
      <c r="BN738" s="19"/>
      <c r="BO738" s="19"/>
      <c r="BP738" s="19"/>
      <c r="BQ738" s="19"/>
      <c r="BR738" s="19"/>
      <c r="BS738" s="19"/>
      <c r="BT738" s="19"/>
      <c r="BU738" s="19"/>
      <c r="BV738" s="19"/>
      <c r="BW738" s="19"/>
      <c r="BX738" s="19"/>
      <c r="BY738" s="19"/>
      <c r="BZ738" s="19"/>
      <c r="CA738" s="19"/>
      <c r="CB738" s="19"/>
      <c r="CC738" s="19"/>
      <c r="CD738" s="19"/>
      <c r="CE738" s="19"/>
      <c r="CF738" s="19"/>
      <c r="CG738" s="19"/>
      <c r="CH738" s="19"/>
      <c r="CI738" s="19"/>
      <c r="CJ738" s="19"/>
      <c r="CK738" s="19"/>
      <c r="CL738" s="19">
        <v>3</v>
      </c>
      <c r="CM738" s="19"/>
      <c r="CN738" s="19"/>
      <c r="CO738" s="19"/>
      <c r="CP738" s="19"/>
      <c r="CQ738" s="19"/>
      <c r="CR738" s="19"/>
      <c r="CS738" s="19"/>
      <c r="CT738" s="19"/>
      <c r="CU738" s="19"/>
      <c r="CV738" s="19"/>
      <c r="CW738" s="19"/>
      <c r="CX738" s="19"/>
      <c r="CY738" s="19"/>
      <c r="CZ738" s="19"/>
      <c r="DA738" s="19"/>
      <c r="DB738" s="19"/>
      <c r="DC738" s="19"/>
      <c r="DD738" s="19"/>
      <c r="DE738" s="19"/>
      <c r="DF738" s="19"/>
      <c r="DG738" s="19"/>
      <c r="DH738" s="19"/>
      <c r="DI738" s="19"/>
      <c r="DJ738" s="19"/>
      <c r="DK738" s="19"/>
      <c r="DL738" s="19"/>
      <c r="DM738" s="19"/>
      <c r="DN738" s="19"/>
      <c r="DO738" s="19"/>
      <c r="DP738" s="19"/>
      <c r="DQ738" s="19"/>
      <c r="DR738" s="19"/>
      <c r="DS738" s="19"/>
      <c r="DT738" s="23"/>
      <c r="DU738" s="19"/>
      <c r="DV738" s="19"/>
      <c r="DW738" s="23"/>
      <c r="DX738" s="18"/>
      <c r="DY738" s="18"/>
      <c r="DZ738" s="22"/>
      <c r="EA738" s="19"/>
      <c r="EB738" s="19"/>
      <c r="EC738" s="19"/>
      <c r="ED738" s="19"/>
      <c r="EE738" s="19"/>
      <c r="EF738" s="19"/>
      <c r="EG738" s="23"/>
      <c r="EH738" s="18"/>
      <c r="EI738" s="18"/>
      <c r="EJ738" s="18"/>
      <c r="EK738" s="18"/>
      <c r="EL738" s="18"/>
      <c r="EM738" s="18"/>
      <c r="EN738" s="22"/>
      <c r="EO738" s="18"/>
      <c r="EP738" s="18"/>
      <c r="EQ738" s="18"/>
      <c r="ER738" s="18"/>
      <c r="ES738" s="18"/>
      <c r="ET738" s="18"/>
      <c r="EU738" s="22"/>
      <c r="FI738" s="18"/>
      <c r="FJ738" s="18"/>
      <c r="FK738" s="18"/>
      <c r="FL738" s="18"/>
      <c r="FM738" s="18"/>
      <c r="FN738" s="18"/>
      <c r="FO738" s="18"/>
      <c r="FP738" s="18"/>
      <c r="FQ738" s="18"/>
      <c r="FR738" s="18"/>
      <c r="FS738" s="18"/>
      <c r="FT738" s="18"/>
      <c r="FU738" s="18"/>
      <c r="FV738" s="58"/>
      <c r="FW738" s="19"/>
      <c r="FX738" s="19"/>
      <c r="FY738" s="19"/>
      <c r="FZ738" s="19"/>
      <c r="GA738" s="19"/>
      <c r="GB738" s="19"/>
      <c r="GC738" s="19"/>
      <c r="GD738" s="19"/>
      <c r="GE738" s="19"/>
      <c r="GF738" s="19"/>
      <c r="GG738" s="19"/>
      <c r="GH738" s="19"/>
      <c r="GI738" s="19"/>
      <c r="GJ738" s="19"/>
      <c r="GK738" s="19"/>
      <c r="GL738" s="19"/>
      <c r="GM738" s="19"/>
      <c r="GN738" s="19"/>
      <c r="GO738" s="19"/>
      <c r="GP738" s="19"/>
      <c r="GQ738" s="19"/>
      <c r="GR738" s="19"/>
      <c r="GS738" s="19"/>
      <c r="GT738" s="19"/>
      <c r="GU738" s="19"/>
      <c r="GV738" s="19"/>
      <c r="GW738" s="19"/>
      <c r="GX738" s="19"/>
      <c r="GY738" s="19"/>
      <c r="GZ738" s="59"/>
      <c r="HA738" s="19"/>
      <c r="HB738" s="19"/>
      <c r="HC738" s="19"/>
      <c r="HD738" s="19"/>
      <c r="HE738" s="19"/>
      <c r="HF738" s="19"/>
      <c r="HG738" s="19"/>
      <c r="HH738" s="19"/>
      <c r="HI738" s="19"/>
      <c r="HJ738" s="19"/>
      <c r="HK738" s="19"/>
      <c r="HL738" s="19"/>
      <c r="HM738" s="19"/>
      <c r="HN738" s="19"/>
      <c r="HO738" s="19"/>
      <c r="HP738" s="19"/>
    </row>
    <row r="739" spans="2:224" ht="15.75" customHeight="1" thickBot="1" x14ac:dyDescent="0.3">
      <c r="B739">
        <v>490</v>
      </c>
      <c r="C739">
        <v>469</v>
      </c>
      <c r="D739" s="62">
        <v>44057</v>
      </c>
      <c r="E739" t="s">
        <v>997</v>
      </c>
      <c r="F739">
        <v>31996157993</v>
      </c>
      <c r="G739">
        <v>0</v>
      </c>
      <c r="H739">
        <v>0</v>
      </c>
      <c r="I739" t="s">
        <v>998</v>
      </c>
      <c r="J739" t="s">
        <v>20</v>
      </c>
      <c r="K739" t="s">
        <v>999</v>
      </c>
      <c r="L739" t="s">
        <v>998</v>
      </c>
      <c r="M739" t="s">
        <v>2378</v>
      </c>
      <c r="N739" t="s">
        <v>617</v>
      </c>
      <c r="O739" t="s">
        <v>2382</v>
      </c>
      <c r="P739" t="s">
        <v>2382</v>
      </c>
      <c r="R739">
        <v>245.46</v>
      </c>
      <c r="S739">
        <v>5</v>
      </c>
      <c r="T739" t="s">
        <v>2395</v>
      </c>
      <c r="Y739" s="18"/>
      <c r="Z739" s="18"/>
      <c r="AA739" s="18"/>
      <c r="AB739" s="18"/>
      <c r="AC739" s="18"/>
      <c r="AD739" s="18"/>
      <c r="AE739" s="18"/>
      <c r="AF739" s="18"/>
      <c r="AG739" s="18"/>
      <c r="AI739" s="18"/>
      <c r="AJ739" s="18"/>
      <c r="AK739" s="18"/>
      <c r="AL739" s="18"/>
      <c r="AM739" s="18">
        <v>1.5</v>
      </c>
      <c r="AN739" s="18"/>
      <c r="AO739" s="18"/>
      <c r="AP739" s="18"/>
      <c r="AQ739" s="18"/>
      <c r="AR739" s="18"/>
      <c r="AS739" s="18"/>
      <c r="AT739" s="18"/>
      <c r="AU739">
        <v>0</v>
      </c>
      <c r="AV739" s="18"/>
      <c r="AW739" s="18"/>
      <c r="AX739" s="18"/>
      <c r="AY739" s="18"/>
      <c r="AZ739" s="18"/>
      <c r="BA739" s="18"/>
      <c r="BB739" s="18"/>
      <c r="BC739" s="18">
        <v>1.9</v>
      </c>
      <c r="BD739" s="18"/>
      <c r="BE739" s="18"/>
      <c r="BF739" s="18"/>
      <c r="BG739" s="18"/>
      <c r="BH739" s="18"/>
      <c r="BI739" s="18"/>
      <c r="BJ739" s="18"/>
      <c r="BK739" s="18"/>
      <c r="BL739" s="18"/>
      <c r="BM739" s="19"/>
      <c r="BN739" s="19"/>
      <c r="BO739" s="19"/>
      <c r="BP739" s="19"/>
      <c r="BQ739" s="19"/>
      <c r="BR739" s="19"/>
      <c r="BS739" s="19"/>
      <c r="BT739" s="19"/>
      <c r="BU739" s="19"/>
      <c r="BV739" s="19"/>
      <c r="BW739" s="19"/>
      <c r="BX739" s="19"/>
      <c r="BY739" s="19"/>
      <c r="BZ739" s="19"/>
      <c r="CA739" s="19">
        <v>3</v>
      </c>
      <c r="CB739" s="19"/>
      <c r="CC739" s="19"/>
      <c r="CD739" s="19"/>
      <c r="CE739" s="19"/>
      <c r="CF739" s="19"/>
      <c r="CG739" s="19"/>
      <c r="CH739" s="19"/>
      <c r="CI739" s="19"/>
      <c r="CJ739" s="19"/>
      <c r="CK739" s="19"/>
      <c r="CL739" s="19"/>
      <c r="CM739" s="19"/>
      <c r="CN739" s="19"/>
      <c r="CO739" s="19"/>
      <c r="CP739" s="19"/>
      <c r="CQ739" s="19">
        <v>2</v>
      </c>
      <c r="CR739" s="19"/>
      <c r="CS739" s="19"/>
      <c r="CT739" s="19"/>
      <c r="CU739" s="19"/>
      <c r="CV739" s="19"/>
      <c r="CW739" s="19"/>
      <c r="CX739" s="19"/>
      <c r="CY739" s="19"/>
      <c r="CZ739" s="19"/>
      <c r="DA739" s="19"/>
      <c r="DB739" s="19"/>
      <c r="DC739" s="19"/>
      <c r="DD739" s="19"/>
      <c r="DE739" s="19"/>
      <c r="DF739" s="19"/>
      <c r="DG739" s="19"/>
      <c r="DH739" s="19"/>
      <c r="DI739" s="19"/>
      <c r="DJ739" s="19"/>
      <c r="DK739" s="19"/>
      <c r="DL739" s="19"/>
      <c r="DM739" s="19"/>
      <c r="DN739" s="19"/>
      <c r="DO739" s="19"/>
      <c r="DP739" s="19"/>
      <c r="DQ739" s="19"/>
      <c r="DR739" s="19"/>
      <c r="DS739" s="19"/>
      <c r="DT739" s="23"/>
      <c r="DU739" s="19"/>
      <c r="DV739" s="19"/>
      <c r="DW739" s="23"/>
      <c r="DX739" s="18"/>
      <c r="DY739" s="18"/>
      <c r="DZ739" s="22"/>
      <c r="EA739" s="19"/>
      <c r="EB739" s="19"/>
      <c r="EC739" s="19"/>
      <c r="ED739" s="19"/>
      <c r="EE739" s="19"/>
      <c r="EF739" s="19"/>
      <c r="EG739" s="23"/>
      <c r="EH739" s="18"/>
      <c r="EI739" s="18"/>
      <c r="EJ739" s="18"/>
      <c r="EK739" s="18"/>
      <c r="EL739" s="18"/>
      <c r="EM739" s="18"/>
      <c r="EN739" s="22"/>
      <c r="EO739" s="18"/>
      <c r="EP739" s="18"/>
      <c r="EQ739" s="18"/>
      <c r="ER739" s="18"/>
      <c r="ES739" s="18"/>
      <c r="ET739" s="18"/>
      <c r="EU739" s="22"/>
      <c r="FI739" s="18"/>
      <c r="FJ739" s="18"/>
      <c r="FK739" s="18"/>
      <c r="FL739" s="18"/>
      <c r="FM739" s="18"/>
      <c r="FN739" s="18"/>
      <c r="FO739" s="18"/>
      <c r="FP739" s="18"/>
      <c r="FQ739" s="18"/>
      <c r="FR739" s="18"/>
      <c r="FS739" s="18"/>
      <c r="FT739" s="18"/>
      <c r="FU739" s="18"/>
      <c r="FV739" s="58"/>
      <c r="FW739" s="19"/>
      <c r="FX739" s="19"/>
      <c r="FY739" s="19"/>
      <c r="FZ739" s="19"/>
      <c r="GA739" s="19"/>
      <c r="GB739" s="19"/>
      <c r="GC739" s="19"/>
      <c r="GD739" s="19"/>
      <c r="GE739" s="19"/>
      <c r="GF739" s="19"/>
      <c r="GG739" s="19"/>
      <c r="GH739" s="19"/>
      <c r="GI739" s="19"/>
      <c r="GJ739" s="19"/>
      <c r="GK739" s="19"/>
      <c r="GL739" s="19"/>
      <c r="GM739" s="19"/>
      <c r="GN739" s="19"/>
      <c r="GO739" s="19"/>
      <c r="GP739" s="19"/>
      <c r="GQ739" s="19"/>
      <c r="GR739" s="19"/>
      <c r="GS739" s="19"/>
      <c r="GT739" s="19"/>
      <c r="GU739" s="19"/>
      <c r="GV739" s="19"/>
      <c r="GW739" s="19"/>
      <c r="GX739" s="19"/>
      <c r="GY739" s="19"/>
      <c r="GZ739" s="59"/>
      <c r="HA739" s="19"/>
      <c r="HB739" s="19"/>
      <c r="HC739" s="19"/>
      <c r="HD739" s="19"/>
      <c r="HE739" s="19"/>
      <c r="HF739" s="19"/>
      <c r="HG739" s="19"/>
      <c r="HH739" s="19"/>
      <c r="HI739" s="19"/>
      <c r="HJ739" s="19"/>
      <c r="HK739" s="19"/>
      <c r="HL739" s="19"/>
      <c r="HM739" s="19"/>
      <c r="HN739" s="19"/>
      <c r="HO739" s="19"/>
      <c r="HP739" s="19"/>
    </row>
    <row r="740" spans="2:224" ht="15.75" customHeight="1" thickBot="1" x14ac:dyDescent="0.3">
      <c r="B740">
        <v>489</v>
      </c>
      <c r="C740">
        <v>463</v>
      </c>
      <c r="D740" s="62">
        <v>44057</v>
      </c>
      <c r="E740" t="s">
        <v>1011</v>
      </c>
      <c r="F740">
        <v>31998119626</v>
      </c>
      <c r="G740" t="s">
        <v>1012</v>
      </c>
      <c r="H740">
        <v>0</v>
      </c>
      <c r="I740" t="s">
        <v>1013</v>
      </c>
      <c r="J740" t="s">
        <v>20</v>
      </c>
      <c r="K740" t="s">
        <v>164</v>
      </c>
      <c r="L740" t="s">
        <v>1013</v>
      </c>
      <c r="M740" t="s">
        <v>2378</v>
      </c>
      <c r="N740" t="s">
        <v>2379</v>
      </c>
      <c r="O740" t="s">
        <v>2381</v>
      </c>
      <c r="P740" t="s">
        <v>2622</v>
      </c>
      <c r="R740">
        <v>159.9</v>
      </c>
      <c r="S740">
        <v>5</v>
      </c>
      <c r="T740" t="s">
        <v>2426</v>
      </c>
      <c r="Y740" s="18">
        <v>0.93799999999999994</v>
      </c>
      <c r="Z740" s="18"/>
      <c r="AA740" s="18"/>
      <c r="AB740" s="18"/>
      <c r="AC740" s="18">
        <v>0.75</v>
      </c>
      <c r="AD740" s="18"/>
      <c r="AE740" s="18"/>
      <c r="AF740" s="18"/>
      <c r="AG740" s="18">
        <v>1</v>
      </c>
      <c r="AH740">
        <v>1</v>
      </c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>
        <v>0</v>
      </c>
      <c r="AV740" s="18"/>
      <c r="AW740" s="18"/>
      <c r="AX740" s="18"/>
      <c r="AY740" s="18"/>
      <c r="AZ740" s="18"/>
      <c r="BA740" s="18"/>
      <c r="BB740" s="18">
        <v>0.8</v>
      </c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  <c r="BM740" s="19">
        <v>1</v>
      </c>
      <c r="BN740" s="19"/>
      <c r="BO740" s="19"/>
      <c r="BP740" s="19"/>
      <c r="BQ740" s="19">
        <v>1</v>
      </c>
      <c r="BR740" s="19"/>
      <c r="BS740" s="19"/>
      <c r="BT740" s="19"/>
      <c r="BU740" s="19">
        <v>1</v>
      </c>
      <c r="BV740" s="19">
        <v>1</v>
      </c>
      <c r="BW740" s="19"/>
      <c r="BX740" s="19"/>
      <c r="BY740" s="19"/>
      <c r="BZ740" s="19"/>
      <c r="CA740" s="19"/>
      <c r="CB740" s="19"/>
      <c r="CC740" s="19"/>
      <c r="CD740" s="19"/>
      <c r="CE740" s="19"/>
      <c r="CF740" s="19"/>
      <c r="CG740" s="19"/>
      <c r="CH740" s="19"/>
      <c r="CI740" s="19"/>
      <c r="CJ740" s="19"/>
      <c r="CK740" s="19"/>
      <c r="CL740" s="19"/>
      <c r="CM740" s="19"/>
      <c r="CN740" s="19"/>
      <c r="CO740" s="19"/>
      <c r="CP740" s="19">
        <v>2</v>
      </c>
      <c r="CQ740" s="19"/>
      <c r="CR740" s="19"/>
      <c r="CS740" s="19"/>
      <c r="CT740" s="19"/>
      <c r="CU740" s="19"/>
      <c r="CV740" s="19"/>
      <c r="CW740" s="19"/>
      <c r="CX740" s="19"/>
      <c r="CY740" s="19"/>
      <c r="CZ740" s="19"/>
      <c r="DA740" s="19"/>
      <c r="DB740" s="19"/>
      <c r="DC740" s="19"/>
      <c r="DD740" s="19"/>
      <c r="DE740" s="19">
        <v>1</v>
      </c>
      <c r="DF740" s="19"/>
      <c r="DG740" s="19"/>
      <c r="DH740" s="19"/>
      <c r="DI740" s="19"/>
      <c r="DJ740" s="19"/>
      <c r="DK740" s="19"/>
      <c r="DL740" s="19"/>
      <c r="DM740" s="19"/>
      <c r="DN740" s="19"/>
      <c r="DO740" s="19"/>
      <c r="DP740" s="19"/>
      <c r="DQ740" s="19"/>
      <c r="DR740" s="19"/>
      <c r="DS740" s="19"/>
      <c r="DT740" s="23"/>
      <c r="DU740" s="19"/>
      <c r="DV740" s="19"/>
      <c r="DW740" s="23"/>
      <c r="DX740" s="18"/>
      <c r="DY740" s="18"/>
      <c r="DZ740" s="22"/>
      <c r="EA740" s="19"/>
      <c r="EB740" s="19"/>
      <c r="EC740" s="19"/>
      <c r="ED740" s="19"/>
      <c r="EE740" s="19"/>
      <c r="EF740" s="19"/>
      <c r="EG740" s="23"/>
      <c r="EH740" s="18"/>
      <c r="EI740" s="18"/>
      <c r="EJ740" s="18"/>
      <c r="EK740" s="18"/>
      <c r="EL740" s="18"/>
      <c r="EM740" s="18"/>
      <c r="EN740" s="22"/>
      <c r="EO740" s="18"/>
      <c r="EP740" s="18"/>
      <c r="EQ740" s="18"/>
      <c r="ER740" s="18"/>
      <c r="ES740" s="18"/>
      <c r="ET740" s="18"/>
      <c r="EU740" s="22"/>
      <c r="EV740">
        <v>6</v>
      </c>
      <c r="EW740" t="s">
        <v>2630</v>
      </c>
      <c r="FI740" s="18"/>
      <c r="FJ740" s="18"/>
      <c r="FK740" s="18"/>
      <c r="FL740" s="18"/>
      <c r="FM740" s="18"/>
      <c r="FN740" s="18"/>
      <c r="FO740" s="18"/>
      <c r="FP740" s="18"/>
      <c r="FQ740" s="18"/>
      <c r="FR740" s="18"/>
      <c r="FS740" s="18"/>
      <c r="FT740" s="18"/>
      <c r="FU740" s="18"/>
      <c r="FV740" s="58"/>
      <c r="FW740" s="19"/>
      <c r="FX740" s="19"/>
      <c r="FY740" s="19"/>
      <c r="FZ740" s="19"/>
      <c r="GA740" s="19"/>
      <c r="GB740" s="19"/>
      <c r="GC740" s="19"/>
      <c r="GD740" s="19"/>
      <c r="GE740" s="19"/>
      <c r="GF740" s="19"/>
      <c r="GG740" s="19"/>
      <c r="GH740" s="19"/>
      <c r="GI740" s="19"/>
      <c r="GJ740" s="19"/>
      <c r="GK740" s="19"/>
      <c r="GL740" s="19"/>
      <c r="GM740" s="19"/>
      <c r="GN740" s="19"/>
      <c r="GO740" s="19"/>
      <c r="GP740" s="19"/>
      <c r="GQ740" s="19"/>
      <c r="GR740" s="19"/>
      <c r="GS740" s="19"/>
      <c r="GT740" s="19"/>
      <c r="GU740" s="19"/>
      <c r="GV740" s="19"/>
      <c r="GW740" s="19"/>
      <c r="GX740" s="19"/>
      <c r="GY740" s="19"/>
      <c r="GZ740" s="59"/>
      <c r="HA740" s="19"/>
      <c r="HB740" s="19"/>
      <c r="HC740" s="19"/>
      <c r="HD740" s="19"/>
      <c r="HE740" s="19"/>
      <c r="HF740" s="19"/>
      <c r="HG740" s="19"/>
      <c r="HH740" s="19"/>
      <c r="HI740" s="19"/>
      <c r="HJ740" s="19"/>
      <c r="HK740" s="19"/>
      <c r="HL740" s="19"/>
      <c r="HM740" s="19"/>
      <c r="HN740" s="19"/>
      <c r="HO740" s="19"/>
      <c r="HP740" s="19"/>
    </row>
    <row r="741" spans="2:224" ht="15.75" customHeight="1" thickBot="1" x14ac:dyDescent="0.3">
      <c r="B741">
        <v>488</v>
      </c>
      <c r="C741">
        <v>136</v>
      </c>
      <c r="D741" s="62">
        <v>44057</v>
      </c>
      <c r="E741" t="s">
        <v>1992</v>
      </c>
      <c r="F741" t="s">
        <v>1993</v>
      </c>
      <c r="G741">
        <v>0</v>
      </c>
      <c r="H741">
        <v>0</v>
      </c>
      <c r="I741" t="s">
        <v>1994</v>
      </c>
      <c r="J741" t="s">
        <v>20</v>
      </c>
      <c r="K741" t="s">
        <v>472</v>
      </c>
      <c r="L741" t="s">
        <v>1994</v>
      </c>
      <c r="M741" t="s">
        <v>2378</v>
      </c>
      <c r="N741" t="s">
        <v>2413</v>
      </c>
      <c r="O741" t="s">
        <v>2381</v>
      </c>
      <c r="P741" t="s">
        <v>2431</v>
      </c>
      <c r="R741">
        <v>175.51</v>
      </c>
      <c r="S741">
        <v>5</v>
      </c>
      <c r="T741" t="s">
        <v>2395</v>
      </c>
      <c r="Y741" s="18">
        <v>0.7</v>
      </c>
      <c r="Z741" s="18"/>
      <c r="AA741" s="18"/>
      <c r="AB741" s="18"/>
      <c r="AC741" s="18">
        <v>0.67200000000000004</v>
      </c>
      <c r="AD741" s="18"/>
      <c r="AE741" s="18"/>
      <c r="AF741" s="18"/>
      <c r="AG741" s="18">
        <v>1</v>
      </c>
      <c r="AH741">
        <v>1</v>
      </c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>
        <v>0</v>
      </c>
      <c r="AV741" s="18"/>
      <c r="AW741" s="18"/>
      <c r="AX741" s="18"/>
      <c r="AY741" s="18"/>
      <c r="AZ741" s="18"/>
      <c r="BA741" s="18"/>
      <c r="BB741" s="18">
        <v>1.2</v>
      </c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  <c r="BM741" s="19">
        <v>1</v>
      </c>
      <c r="BN741" s="19"/>
      <c r="BO741" s="19"/>
      <c r="BP741" s="19"/>
      <c r="BQ741" s="19">
        <v>1</v>
      </c>
      <c r="BR741" s="19"/>
      <c r="BS741" s="19"/>
      <c r="BT741" s="19"/>
      <c r="BU741" s="19">
        <v>1</v>
      </c>
      <c r="BV741" s="19">
        <v>1</v>
      </c>
      <c r="BW741" s="19"/>
      <c r="BX741" s="19"/>
      <c r="BY741" s="19"/>
      <c r="BZ741" s="19"/>
      <c r="CA741" s="19"/>
      <c r="CB741" s="19"/>
      <c r="CC741" s="19"/>
      <c r="CD741" s="19"/>
      <c r="CE741" s="19"/>
      <c r="CF741" s="19"/>
      <c r="CG741" s="19"/>
      <c r="CH741" s="19"/>
      <c r="CI741" s="19"/>
      <c r="CJ741" s="19"/>
      <c r="CK741" s="19"/>
      <c r="CL741" s="19"/>
      <c r="CM741" s="19"/>
      <c r="CN741" s="19"/>
      <c r="CO741" s="19"/>
      <c r="CP741" s="19">
        <v>3</v>
      </c>
      <c r="CQ741" s="19"/>
      <c r="CR741" s="19"/>
      <c r="CS741" s="19"/>
      <c r="CT741" s="19"/>
      <c r="CU741" s="19"/>
      <c r="CV741" s="19"/>
      <c r="CW741" s="19"/>
      <c r="CX741" s="19"/>
      <c r="CY741" s="19"/>
      <c r="CZ741" s="19"/>
      <c r="DA741" s="19"/>
      <c r="DB741" s="19"/>
      <c r="DC741" s="19"/>
      <c r="DD741" s="19"/>
      <c r="DE741" s="19"/>
      <c r="DF741" s="19"/>
      <c r="DG741" s="19"/>
      <c r="DH741" s="19"/>
      <c r="DI741" s="19"/>
      <c r="DJ741" s="19"/>
      <c r="DK741" s="19"/>
      <c r="DL741" s="19"/>
      <c r="DM741" s="19"/>
      <c r="DN741" s="19"/>
      <c r="DO741" s="19"/>
      <c r="DP741" s="19"/>
      <c r="DQ741" s="19"/>
      <c r="DR741" s="19"/>
      <c r="DS741" s="19"/>
      <c r="DT741" s="23"/>
      <c r="DU741" s="19"/>
      <c r="DV741" s="19"/>
      <c r="DW741" s="23"/>
      <c r="DX741" s="18"/>
      <c r="DY741" s="18"/>
      <c r="DZ741" s="22"/>
      <c r="EA741" s="19"/>
      <c r="EB741" s="19"/>
      <c r="EC741" s="19"/>
      <c r="ED741" s="19"/>
      <c r="EE741" s="19"/>
      <c r="EF741" s="19"/>
      <c r="EG741" s="23"/>
      <c r="EH741" s="18"/>
      <c r="EI741" s="18"/>
      <c r="EJ741" s="18"/>
      <c r="EK741" s="18"/>
      <c r="EL741" s="18"/>
      <c r="EM741" s="18"/>
      <c r="EN741" s="22"/>
      <c r="EO741" s="18"/>
      <c r="EP741" s="18"/>
      <c r="EQ741" s="18"/>
      <c r="ER741" s="18"/>
      <c r="ES741" s="18"/>
      <c r="ET741" s="18"/>
      <c r="EU741" s="22"/>
      <c r="FI741" s="18"/>
      <c r="FJ741" s="18"/>
      <c r="FK741" s="18"/>
      <c r="FL741" s="18"/>
      <c r="FM741" s="18"/>
      <c r="FN741" s="18"/>
      <c r="FO741" s="18"/>
      <c r="FP741" s="18"/>
      <c r="FQ741" s="18"/>
      <c r="FR741" s="18"/>
      <c r="FS741" s="18"/>
      <c r="FT741" s="18"/>
      <c r="FU741" s="18"/>
      <c r="FV741" s="58"/>
      <c r="FW741" s="19"/>
      <c r="FX741" s="19"/>
      <c r="FY741" s="19"/>
      <c r="FZ741" s="19"/>
      <c r="GA741" s="19"/>
      <c r="GB741" s="19"/>
      <c r="GC741" s="19"/>
      <c r="GD741" s="19"/>
      <c r="GE741" s="19"/>
      <c r="GF741" s="19"/>
      <c r="GG741" s="19"/>
      <c r="GH741" s="19"/>
      <c r="GI741" s="19"/>
      <c r="GJ741" s="19"/>
      <c r="GK741" s="19"/>
      <c r="GL741" s="19"/>
      <c r="GM741" s="19"/>
      <c r="GN741" s="19"/>
      <c r="GO741" s="19"/>
      <c r="GP741" s="19"/>
      <c r="GQ741" s="19"/>
      <c r="GR741" s="19"/>
      <c r="GS741" s="19"/>
      <c r="GT741" s="19"/>
      <c r="GU741" s="19"/>
      <c r="GV741" s="19"/>
      <c r="GW741" s="19"/>
      <c r="GX741" s="19"/>
      <c r="GY741" s="19"/>
      <c r="GZ741" s="59"/>
      <c r="HA741" s="19"/>
      <c r="HB741" s="19"/>
      <c r="HC741" s="19"/>
      <c r="HD741" s="19"/>
      <c r="HE741" s="19"/>
      <c r="HF741" s="19"/>
      <c r="HG741" s="19"/>
      <c r="HH741" s="19"/>
      <c r="HI741" s="19"/>
      <c r="HJ741" s="19"/>
      <c r="HK741" s="19"/>
      <c r="HL741" s="19"/>
      <c r="HM741" s="19"/>
      <c r="HN741" s="19"/>
      <c r="HO741" s="19"/>
      <c r="HP741" s="19"/>
    </row>
    <row r="742" spans="2:224" ht="15.75" customHeight="1" thickBot="1" x14ac:dyDescent="0.3">
      <c r="B742">
        <v>487</v>
      </c>
      <c r="C742">
        <v>754</v>
      </c>
      <c r="D742" s="62">
        <v>44057</v>
      </c>
      <c r="E742" t="s">
        <v>299</v>
      </c>
      <c r="F742">
        <v>31971377344</v>
      </c>
      <c r="G742">
        <v>0</v>
      </c>
      <c r="H742">
        <v>0</v>
      </c>
      <c r="I742" t="s">
        <v>300</v>
      </c>
      <c r="J742" t="s">
        <v>20</v>
      </c>
      <c r="K742" t="s">
        <v>104</v>
      </c>
      <c r="L742" t="s">
        <v>300</v>
      </c>
      <c r="M742" t="s">
        <v>2378</v>
      </c>
      <c r="N742" t="s">
        <v>2413</v>
      </c>
      <c r="O742" t="s">
        <v>2381</v>
      </c>
      <c r="P742" t="s">
        <v>2431</v>
      </c>
      <c r="R742">
        <v>210.46</v>
      </c>
      <c r="S742">
        <v>5</v>
      </c>
      <c r="T742" t="s">
        <v>2420</v>
      </c>
      <c r="Y742" s="18"/>
      <c r="Z742" s="18"/>
      <c r="AA742" s="18"/>
      <c r="AB742" s="18"/>
      <c r="AC742" s="18"/>
      <c r="AD742" s="18"/>
      <c r="AE742" s="18">
        <v>0.4</v>
      </c>
      <c r="AF742" s="18"/>
      <c r="AG742" s="18">
        <v>1</v>
      </c>
      <c r="AH742">
        <v>1</v>
      </c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>
        <v>0</v>
      </c>
      <c r="AV742" s="18"/>
      <c r="AW742" s="18"/>
      <c r="AX742" s="18"/>
      <c r="AY742" s="18"/>
      <c r="AZ742" s="18"/>
      <c r="BA742" s="18">
        <v>0.88</v>
      </c>
      <c r="BB742" s="18">
        <v>0.4</v>
      </c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  <c r="BM742" s="19"/>
      <c r="BN742" s="19"/>
      <c r="BO742" s="19"/>
      <c r="BP742" s="19"/>
      <c r="BQ742" s="19"/>
      <c r="BR742" s="19"/>
      <c r="BS742" s="19">
        <v>1</v>
      </c>
      <c r="BT742" s="19"/>
      <c r="BU742" s="19">
        <v>1</v>
      </c>
      <c r="BV742" s="19">
        <v>1</v>
      </c>
      <c r="BW742" s="19"/>
      <c r="BX742" s="19"/>
      <c r="BY742" s="19"/>
      <c r="BZ742" s="19"/>
      <c r="CA742" s="19"/>
      <c r="CB742" s="19"/>
      <c r="CC742" s="19"/>
      <c r="CD742" s="19"/>
      <c r="CE742" s="19"/>
      <c r="CF742" s="19"/>
      <c r="CG742" s="19"/>
      <c r="CH742" s="19"/>
      <c r="CI742" s="19"/>
      <c r="CJ742" s="19"/>
      <c r="CK742" s="19"/>
      <c r="CL742" s="19"/>
      <c r="CM742" s="19"/>
      <c r="CN742" s="19"/>
      <c r="CO742" s="19">
        <v>1</v>
      </c>
      <c r="CP742" s="19">
        <v>1</v>
      </c>
      <c r="CQ742" s="19"/>
      <c r="CR742" s="19"/>
      <c r="CS742" s="19"/>
      <c r="CT742" s="19"/>
      <c r="CU742" s="19"/>
      <c r="CV742" s="19"/>
      <c r="CW742" s="19"/>
      <c r="CX742" s="19"/>
      <c r="CY742" s="19"/>
      <c r="CZ742" s="19"/>
      <c r="DA742" s="19"/>
      <c r="DB742" s="19">
        <v>1</v>
      </c>
      <c r="DC742" s="19"/>
      <c r="DD742" s="19"/>
      <c r="DE742" s="19">
        <v>4</v>
      </c>
      <c r="DF742" s="19"/>
      <c r="DG742" s="19"/>
      <c r="DH742" s="19"/>
      <c r="DI742" s="19"/>
      <c r="DJ742" s="19"/>
      <c r="DK742" s="19"/>
      <c r="DL742" s="19"/>
      <c r="DM742" s="19"/>
      <c r="DN742" s="19"/>
      <c r="DO742" s="19"/>
      <c r="DP742" s="19"/>
      <c r="DQ742" s="19"/>
      <c r="DR742" s="19"/>
      <c r="DS742" s="19"/>
      <c r="DT742" s="23"/>
      <c r="DU742" s="19"/>
      <c r="DV742" s="19"/>
      <c r="DW742" s="23"/>
      <c r="DX742" s="18"/>
      <c r="DY742" s="18"/>
      <c r="DZ742" s="22"/>
      <c r="EA742" s="19"/>
      <c r="EB742" s="19"/>
      <c r="EC742" s="19"/>
      <c r="ED742" s="19"/>
      <c r="EE742" s="19"/>
      <c r="EF742" s="19"/>
      <c r="EG742" s="23"/>
      <c r="EH742" s="18"/>
      <c r="EI742" s="18"/>
      <c r="EJ742" s="18"/>
      <c r="EK742" s="18"/>
      <c r="EL742" s="18"/>
      <c r="EM742" s="18"/>
      <c r="EN742" s="22"/>
      <c r="EO742" s="18"/>
      <c r="EP742" s="18"/>
      <c r="EQ742" s="18"/>
      <c r="ER742" s="18"/>
      <c r="ES742" s="18"/>
      <c r="ET742" s="18"/>
      <c r="EU742" s="22"/>
      <c r="FI742" s="18"/>
      <c r="FJ742" s="18"/>
      <c r="FK742" s="18"/>
      <c r="FL742" s="18"/>
      <c r="FM742" s="18"/>
      <c r="FN742" s="18"/>
      <c r="FO742" s="18"/>
      <c r="FP742" s="18"/>
      <c r="FQ742" s="18"/>
      <c r="FR742" s="18"/>
      <c r="FS742" s="18"/>
      <c r="FT742" s="18"/>
      <c r="FU742" s="18"/>
      <c r="FV742" s="58"/>
      <c r="FW742" s="19"/>
      <c r="FX742" s="19"/>
      <c r="FY742" s="19"/>
      <c r="FZ742" s="19"/>
      <c r="GA742" s="19"/>
      <c r="GB742" s="19"/>
      <c r="GC742" s="19"/>
      <c r="GD742" s="19"/>
      <c r="GE742" s="19"/>
      <c r="GF742" s="19"/>
      <c r="GG742" s="19"/>
      <c r="GH742" s="19"/>
      <c r="GI742" s="19"/>
      <c r="GJ742" s="19"/>
      <c r="GK742" s="19"/>
      <c r="GL742" s="19"/>
      <c r="GM742" s="19"/>
      <c r="GN742" s="19"/>
      <c r="GO742" s="19"/>
      <c r="GP742" s="19"/>
      <c r="GQ742" s="19"/>
      <c r="GR742" s="19"/>
      <c r="GS742" s="19"/>
      <c r="GT742" s="19"/>
      <c r="GU742" s="19"/>
      <c r="GV742" s="19"/>
      <c r="GW742" s="19"/>
      <c r="GX742" s="19"/>
      <c r="GY742" s="19"/>
      <c r="GZ742" s="59"/>
      <c r="HA742" s="19"/>
      <c r="HB742" s="19"/>
      <c r="HC742" s="19"/>
      <c r="HD742" s="19"/>
      <c r="HE742" s="19"/>
      <c r="HF742" s="19"/>
      <c r="HG742" s="19"/>
      <c r="HH742" s="19"/>
      <c r="HI742" s="19"/>
      <c r="HJ742" s="19"/>
      <c r="HK742" s="19"/>
      <c r="HL742" s="19"/>
      <c r="HM742" s="19"/>
      <c r="HN742" s="19"/>
      <c r="HO742" s="19"/>
      <c r="HP742" s="19"/>
    </row>
    <row r="743" spans="2:224" ht="15.75" customHeight="1" thickBot="1" x14ac:dyDescent="0.3">
      <c r="B743">
        <v>485</v>
      </c>
      <c r="C743">
        <v>487</v>
      </c>
      <c r="D743" s="62">
        <v>44057</v>
      </c>
      <c r="E743" t="s">
        <v>958</v>
      </c>
      <c r="F743" t="s">
        <v>959</v>
      </c>
      <c r="G743">
        <v>0</v>
      </c>
      <c r="H743">
        <v>0</v>
      </c>
      <c r="I743" t="s">
        <v>960</v>
      </c>
      <c r="J743" t="s">
        <v>20</v>
      </c>
      <c r="K743" t="s">
        <v>961</v>
      </c>
      <c r="M743" t="s">
        <v>2378</v>
      </c>
      <c r="N743" t="s">
        <v>617</v>
      </c>
      <c r="O743" t="s">
        <v>2382</v>
      </c>
      <c r="P743" t="s">
        <v>2382</v>
      </c>
      <c r="R743">
        <v>39.799999999999997</v>
      </c>
      <c r="S743">
        <v>5</v>
      </c>
      <c r="T743" t="s">
        <v>2395</v>
      </c>
      <c r="U743">
        <v>10</v>
      </c>
      <c r="Y743" s="18"/>
      <c r="Z743" s="18"/>
      <c r="AA743" s="18"/>
      <c r="AB743" s="18"/>
      <c r="AC743" s="18"/>
      <c r="AD743" s="18"/>
      <c r="AE743" s="18"/>
      <c r="AF743" s="18"/>
      <c r="AG743" s="18"/>
      <c r="AI743" s="18"/>
      <c r="AJ743" s="18"/>
      <c r="AK743" s="18"/>
      <c r="AL743" s="18"/>
      <c r="AM743" s="18"/>
      <c r="AN743" s="18"/>
      <c r="AO743" s="18">
        <v>1</v>
      </c>
      <c r="AP743" s="18"/>
      <c r="AQ743" s="18"/>
      <c r="AR743" s="18"/>
      <c r="AS743" s="18"/>
      <c r="AT743" s="18"/>
      <c r="AU743">
        <v>0</v>
      </c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  <c r="BM743" s="19"/>
      <c r="BN743" s="19"/>
      <c r="BO743" s="19"/>
      <c r="BP743" s="19"/>
      <c r="BQ743" s="19"/>
      <c r="BR743" s="19"/>
      <c r="BS743" s="19"/>
      <c r="BT743" s="19"/>
      <c r="BU743" s="19"/>
      <c r="BV743" s="19"/>
      <c r="BW743" s="19"/>
      <c r="BX743" s="19"/>
      <c r="BY743" s="19"/>
      <c r="BZ743" s="19"/>
      <c r="CA743" s="19"/>
      <c r="CB743" s="19"/>
      <c r="CC743" s="19">
        <v>2</v>
      </c>
      <c r="CD743" s="19"/>
      <c r="CE743" s="19"/>
      <c r="CF743" s="19"/>
      <c r="CG743" s="19"/>
      <c r="CH743" s="19"/>
      <c r="CI743" s="19"/>
      <c r="CJ743" s="19"/>
      <c r="CK743" s="19"/>
      <c r="CL743" s="19"/>
      <c r="CM743" s="19"/>
      <c r="CN743" s="19"/>
      <c r="CO743" s="19"/>
      <c r="CP743" s="19"/>
      <c r="CQ743" s="19"/>
      <c r="CR743" s="19"/>
      <c r="CS743" s="19"/>
      <c r="CT743" s="19"/>
      <c r="CU743" s="19"/>
      <c r="CV743" s="19"/>
      <c r="CW743" s="19"/>
      <c r="CX743" s="19"/>
      <c r="CY743" s="19"/>
      <c r="CZ743" s="19"/>
      <c r="DA743" s="19"/>
      <c r="DB743" s="19"/>
      <c r="DC743" s="19"/>
      <c r="DD743" s="19"/>
      <c r="DE743" s="19"/>
      <c r="DF743" s="19"/>
      <c r="DG743" s="19"/>
      <c r="DH743" s="19"/>
      <c r="DI743" s="19"/>
      <c r="DJ743" s="19"/>
      <c r="DK743" s="19"/>
      <c r="DL743" s="19"/>
      <c r="DM743" s="19"/>
      <c r="DN743" s="19"/>
      <c r="DO743" s="19"/>
      <c r="DP743" s="19"/>
      <c r="DQ743" s="19"/>
      <c r="DR743" s="19"/>
      <c r="DS743" s="19"/>
      <c r="DT743" s="23"/>
      <c r="DU743" s="19"/>
      <c r="DV743" s="19"/>
      <c r="DW743" s="23"/>
      <c r="DX743" s="18"/>
      <c r="DY743" s="18"/>
      <c r="DZ743" s="22"/>
      <c r="EA743" s="19"/>
      <c r="EB743" s="19"/>
      <c r="EC743" s="19"/>
      <c r="ED743" s="19"/>
      <c r="EE743" s="19"/>
      <c r="EF743" s="19"/>
      <c r="EG743" s="23"/>
      <c r="EH743" s="18"/>
      <c r="EI743" s="18"/>
      <c r="EJ743" s="18"/>
      <c r="EK743" s="18"/>
      <c r="EL743" s="18"/>
      <c r="EM743" s="18"/>
      <c r="EN743" s="22"/>
      <c r="EO743" s="18"/>
      <c r="EP743" s="18"/>
      <c r="EQ743" s="18"/>
      <c r="ER743" s="18"/>
      <c r="ES743" s="18"/>
      <c r="ET743" s="18"/>
      <c r="EU743" s="22"/>
      <c r="FI743" s="18"/>
      <c r="FJ743" s="18"/>
      <c r="FK743" s="18"/>
      <c r="FL743" s="18"/>
      <c r="FM743" s="18"/>
      <c r="FN743" s="18"/>
      <c r="FO743" s="18"/>
      <c r="FP743" s="18"/>
      <c r="FQ743" s="18"/>
      <c r="FR743" s="18"/>
      <c r="FS743" s="18"/>
      <c r="FT743" s="18"/>
      <c r="FU743" s="18"/>
      <c r="FV743" s="58"/>
      <c r="FW743" s="19"/>
      <c r="FX743" s="19"/>
      <c r="FY743" s="19"/>
      <c r="FZ743" s="19"/>
      <c r="GA743" s="19"/>
      <c r="GB743" s="19"/>
      <c r="GC743" s="19"/>
      <c r="GD743" s="19"/>
      <c r="GE743" s="19"/>
      <c r="GF743" s="19"/>
      <c r="GG743" s="19"/>
      <c r="GH743" s="19"/>
      <c r="GI743" s="19"/>
      <c r="GJ743" s="19"/>
      <c r="GK743" s="19"/>
      <c r="GL743" s="19"/>
      <c r="GM743" s="19"/>
      <c r="GN743" s="19"/>
      <c r="GO743" s="19"/>
      <c r="GP743" s="19"/>
      <c r="GQ743" s="19"/>
      <c r="GR743" s="19"/>
      <c r="GS743" s="19"/>
      <c r="GT743" s="19"/>
      <c r="GU743" s="19"/>
      <c r="GV743" s="19"/>
      <c r="GW743" s="19"/>
      <c r="GX743" s="19"/>
      <c r="GY743" s="19"/>
      <c r="GZ743" s="59"/>
      <c r="HA743" s="19"/>
      <c r="HB743" s="19"/>
      <c r="HC743" s="19"/>
      <c r="HD743" s="19"/>
      <c r="HE743" s="19"/>
      <c r="HF743" s="19"/>
      <c r="HG743" s="19"/>
      <c r="HH743" s="19"/>
      <c r="HI743" s="19"/>
      <c r="HJ743" s="19"/>
      <c r="HK743" s="19"/>
      <c r="HL743" s="19"/>
      <c r="HM743" s="19"/>
      <c r="HN743" s="19"/>
      <c r="HO743" s="19"/>
      <c r="HP743" s="19"/>
    </row>
    <row r="744" spans="2:224" ht="15.75" customHeight="1" thickBot="1" x14ac:dyDescent="0.3">
      <c r="B744">
        <v>483</v>
      </c>
      <c r="C744">
        <v>441</v>
      </c>
      <c r="D744" s="62">
        <v>44056</v>
      </c>
      <c r="E744" t="s">
        <v>1056</v>
      </c>
      <c r="F744" t="s">
        <v>1057</v>
      </c>
      <c r="G744">
        <v>0</v>
      </c>
      <c r="H744">
        <v>0</v>
      </c>
      <c r="I744" t="s">
        <v>1058</v>
      </c>
      <c r="J744" t="s">
        <v>20</v>
      </c>
      <c r="K744" t="s">
        <v>72</v>
      </c>
      <c r="L744" t="s">
        <v>1058</v>
      </c>
      <c r="M744" t="s">
        <v>2378</v>
      </c>
      <c r="N744" t="s">
        <v>2379</v>
      </c>
      <c r="O744" t="s">
        <v>2381</v>
      </c>
      <c r="P744" t="s">
        <v>2449</v>
      </c>
      <c r="R744">
        <v>119.9</v>
      </c>
      <c r="S744">
        <v>5</v>
      </c>
      <c r="T744" t="s">
        <v>2404</v>
      </c>
      <c r="U744">
        <v>10</v>
      </c>
      <c r="Y744" s="18"/>
      <c r="Z744" s="18"/>
      <c r="AA744" s="18"/>
      <c r="AB744" s="18"/>
      <c r="AC744" s="18"/>
      <c r="AD744" s="18"/>
      <c r="AE744" s="18"/>
      <c r="AF744" s="18"/>
      <c r="AG744" s="18"/>
      <c r="AH744">
        <v>1</v>
      </c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>
        <v>0</v>
      </c>
      <c r="AV744" s="18"/>
      <c r="AW744" s="18"/>
      <c r="AX744" s="18"/>
      <c r="AY744" s="18">
        <v>0.95</v>
      </c>
      <c r="AZ744" s="18"/>
      <c r="BA744" s="18"/>
      <c r="BB744" s="18">
        <v>0.4</v>
      </c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  <c r="BM744" s="19"/>
      <c r="BN744" s="19"/>
      <c r="BO744" s="19"/>
      <c r="BP744" s="19"/>
      <c r="BQ744" s="19"/>
      <c r="BR744" s="19"/>
      <c r="BS744" s="19"/>
      <c r="BT744" s="19"/>
      <c r="BU744" s="19"/>
      <c r="BV744" s="19">
        <v>1</v>
      </c>
      <c r="BW744" s="19"/>
      <c r="BX744" s="19"/>
      <c r="BY744" s="19"/>
      <c r="BZ744" s="19"/>
      <c r="CA744" s="19"/>
      <c r="CB744" s="19"/>
      <c r="CC744" s="19"/>
      <c r="CD744" s="19"/>
      <c r="CE744" s="19"/>
      <c r="CF744" s="19"/>
      <c r="CG744" s="19"/>
      <c r="CH744" s="19"/>
      <c r="CI744" s="19"/>
      <c r="CJ744" s="19"/>
      <c r="CK744" s="19"/>
      <c r="CL744" s="19"/>
      <c r="CM744" s="19">
        <v>1</v>
      </c>
      <c r="CN744" s="19"/>
      <c r="CO744" s="19"/>
      <c r="CP744" s="19">
        <v>1</v>
      </c>
      <c r="CQ744" s="19"/>
      <c r="CR744" s="19"/>
      <c r="CS744" s="19"/>
      <c r="CT744" s="19"/>
      <c r="CU744" s="19"/>
      <c r="CV744" s="19"/>
      <c r="CW744" s="19"/>
      <c r="CX744" s="19"/>
      <c r="CY744" s="19"/>
      <c r="CZ744" s="19"/>
      <c r="DA744" s="19"/>
      <c r="DB744" s="19"/>
      <c r="DC744" s="19"/>
      <c r="DD744" s="19"/>
      <c r="DE744" s="19"/>
      <c r="DF744" s="19"/>
      <c r="DG744" s="19"/>
      <c r="DH744" s="19"/>
      <c r="DI744" s="19"/>
      <c r="DJ744" s="19"/>
      <c r="DK744" s="19"/>
      <c r="DL744" s="19"/>
      <c r="DM744" s="19"/>
      <c r="DN744" s="19"/>
      <c r="DO744" s="19"/>
      <c r="DP744" s="19"/>
      <c r="DQ744" s="19"/>
      <c r="DR744" s="19"/>
      <c r="DS744" s="19"/>
      <c r="DT744" s="23"/>
      <c r="DU744" s="19"/>
      <c r="DV744" s="19"/>
      <c r="DW744" s="23"/>
      <c r="DX744" s="18"/>
      <c r="DY744" s="18"/>
      <c r="DZ744" s="22"/>
      <c r="EA744" s="19"/>
      <c r="EB744" s="19"/>
      <c r="EC744" s="19"/>
      <c r="ED744" s="19"/>
      <c r="EE744" s="19"/>
      <c r="EF744" s="19"/>
      <c r="EG744" s="23"/>
      <c r="EH744" s="18"/>
      <c r="EI744" s="18"/>
      <c r="EJ744" s="18"/>
      <c r="EK744" s="18"/>
      <c r="EL744" s="18"/>
      <c r="EM744" s="18"/>
      <c r="EN744" s="22"/>
      <c r="EO744" s="18"/>
      <c r="EP744" s="18"/>
      <c r="EQ744" s="18"/>
      <c r="ER744" s="18"/>
      <c r="ES744" s="18"/>
      <c r="ET744" s="18"/>
      <c r="EU744" s="22"/>
      <c r="FI744" s="18"/>
      <c r="FJ744" s="18"/>
      <c r="FK744" s="18"/>
      <c r="FL744" s="18"/>
      <c r="FM744" s="18"/>
      <c r="FN744" s="18"/>
      <c r="FO744" s="18"/>
      <c r="FP744" s="18"/>
      <c r="FQ744" s="18"/>
      <c r="FR744" s="18"/>
      <c r="FS744" s="18"/>
      <c r="FT744" s="18"/>
      <c r="FU744" s="18"/>
      <c r="FV744" s="58"/>
      <c r="FW744" s="19"/>
      <c r="FX744" s="19"/>
      <c r="FY744" s="19"/>
      <c r="FZ744" s="19"/>
      <c r="GA744" s="19"/>
      <c r="GB744" s="19"/>
      <c r="GC744" s="19"/>
      <c r="GD744" s="19"/>
      <c r="GE744" s="19"/>
      <c r="GF744" s="19"/>
      <c r="GG744" s="19"/>
      <c r="GH744" s="19"/>
      <c r="GI744" s="19"/>
      <c r="GJ744" s="19"/>
      <c r="GK744" s="19"/>
      <c r="GL744" s="19"/>
      <c r="GM744" s="19"/>
      <c r="GN744" s="19"/>
      <c r="GO744" s="19"/>
      <c r="GP744" s="19"/>
      <c r="GQ744" s="19"/>
      <c r="GR744" s="19"/>
      <c r="GS744" s="19"/>
      <c r="GT744" s="19"/>
      <c r="GU744" s="19"/>
      <c r="GV744" s="19"/>
      <c r="GW744" s="19"/>
      <c r="GX744" s="19"/>
      <c r="GY744" s="19"/>
      <c r="GZ744" s="59"/>
      <c r="HA744" s="19"/>
      <c r="HB744" s="19"/>
      <c r="HC744" s="19"/>
      <c r="HD744" s="19"/>
      <c r="HE744" s="19"/>
      <c r="HF744" s="19"/>
      <c r="HG744" s="19"/>
      <c r="HH744" s="19"/>
      <c r="HI744" s="19"/>
      <c r="HJ744" s="19"/>
      <c r="HK744" s="19"/>
      <c r="HL744" s="19"/>
      <c r="HM744" s="19"/>
      <c r="HN744" s="19"/>
      <c r="HO744" s="19"/>
      <c r="HP744" s="19"/>
    </row>
    <row r="745" spans="2:224" ht="15.75" customHeight="1" thickBot="1" x14ac:dyDescent="0.3">
      <c r="B745">
        <v>480</v>
      </c>
      <c r="C745">
        <v>74</v>
      </c>
      <c r="D745" s="62">
        <v>44055</v>
      </c>
      <c r="E745" t="s">
        <v>2180</v>
      </c>
      <c r="F745">
        <v>31988957038</v>
      </c>
      <c r="G745" t="s">
        <v>2181</v>
      </c>
      <c r="H745">
        <v>0</v>
      </c>
      <c r="I745" t="s">
        <v>2182</v>
      </c>
      <c r="J745" t="s">
        <v>20</v>
      </c>
      <c r="K745" t="s">
        <v>164</v>
      </c>
      <c r="L745" t="s">
        <v>2182</v>
      </c>
      <c r="M745" t="s">
        <v>2378</v>
      </c>
      <c r="N745" t="s">
        <v>2379</v>
      </c>
      <c r="O745" t="s">
        <v>2381</v>
      </c>
      <c r="P745" t="s">
        <v>2431</v>
      </c>
      <c r="R745">
        <v>150.57</v>
      </c>
      <c r="S745">
        <v>5</v>
      </c>
      <c r="T745" t="s">
        <v>2404</v>
      </c>
      <c r="U745">
        <v>10</v>
      </c>
      <c r="Y745" s="18"/>
      <c r="Z745" s="18"/>
      <c r="AA745" s="18"/>
      <c r="AB745" s="18"/>
      <c r="AC745" s="18"/>
      <c r="AD745" s="18">
        <v>0.5</v>
      </c>
      <c r="AE745" s="18"/>
      <c r="AF745" s="18"/>
      <c r="AG745" s="18"/>
      <c r="AH745">
        <v>1</v>
      </c>
      <c r="AI745" s="18"/>
      <c r="AJ745" s="18"/>
      <c r="AK745" s="18">
        <v>1.2</v>
      </c>
      <c r="AL745" s="18"/>
      <c r="AM745" s="18"/>
      <c r="AN745" s="18"/>
      <c r="AO745" s="18"/>
      <c r="AP745" s="18"/>
      <c r="AQ745" s="18"/>
      <c r="AR745" s="18"/>
      <c r="AS745" s="18"/>
      <c r="AT745" s="18"/>
      <c r="AU745">
        <v>0</v>
      </c>
      <c r="AV745" s="18"/>
      <c r="AW745" s="18"/>
      <c r="AX745" s="18"/>
      <c r="AY745" s="18"/>
      <c r="AZ745" s="18"/>
      <c r="BA745" s="18"/>
      <c r="BB745" s="18">
        <v>0.4</v>
      </c>
      <c r="BC745" s="18"/>
      <c r="BD745" s="18"/>
      <c r="BE745" s="18"/>
      <c r="BF745" s="18"/>
      <c r="BG745" s="18"/>
      <c r="BH745" s="18"/>
      <c r="BI745" s="18"/>
      <c r="BJ745" s="18"/>
      <c r="BK745" s="18">
        <v>1.03</v>
      </c>
      <c r="BL745" s="18"/>
      <c r="BM745" s="19"/>
      <c r="BN745" s="19"/>
      <c r="BO745" s="19"/>
      <c r="BP745" s="19"/>
      <c r="BQ745" s="19"/>
      <c r="BR745" s="19">
        <v>1</v>
      </c>
      <c r="BS745" s="19"/>
      <c r="BT745" s="19"/>
      <c r="BU745" s="19"/>
      <c r="BV745" s="19">
        <v>1</v>
      </c>
      <c r="BW745" s="19"/>
      <c r="BX745" s="19"/>
      <c r="BY745" s="19">
        <v>1</v>
      </c>
      <c r="BZ745" s="19"/>
      <c r="CA745" s="19"/>
      <c r="CB745" s="19"/>
      <c r="CC745" s="19"/>
      <c r="CD745" s="19"/>
      <c r="CE745" s="19"/>
      <c r="CF745" s="19"/>
      <c r="CG745" s="19"/>
      <c r="CH745" s="19"/>
      <c r="CI745" s="19"/>
      <c r="CJ745" s="19"/>
      <c r="CK745" s="19"/>
      <c r="CL745" s="19"/>
      <c r="CM745" s="19"/>
      <c r="CN745" s="19"/>
      <c r="CO745" s="19"/>
      <c r="CP745" s="19">
        <v>1</v>
      </c>
      <c r="CQ745" s="19"/>
      <c r="CR745" s="19"/>
      <c r="CS745" s="19"/>
      <c r="CT745" s="19"/>
      <c r="CU745" s="19"/>
      <c r="CV745" s="19"/>
      <c r="CW745" s="19"/>
      <c r="CX745" s="19"/>
      <c r="CY745" s="19">
        <v>1</v>
      </c>
      <c r="CZ745" s="19"/>
      <c r="DA745" s="19"/>
      <c r="DB745" s="19"/>
      <c r="DC745" s="19"/>
      <c r="DD745" s="19"/>
      <c r="DE745" s="19"/>
      <c r="DF745" s="19"/>
      <c r="DG745" s="19"/>
      <c r="DH745" s="19"/>
      <c r="DI745" s="19"/>
      <c r="DJ745" s="19"/>
      <c r="DK745" s="19"/>
      <c r="DL745" s="19"/>
      <c r="DM745" s="19"/>
      <c r="DN745" s="19"/>
      <c r="DO745" s="19"/>
      <c r="DP745" s="19"/>
      <c r="DQ745" s="19"/>
      <c r="DR745" s="19"/>
      <c r="DS745" s="19"/>
      <c r="DT745" s="23"/>
      <c r="DU745" s="19"/>
      <c r="DV745" s="19"/>
      <c r="DW745" s="23"/>
      <c r="DX745" s="18"/>
      <c r="DY745" s="18"/>
      <c r="DZ745" s="22"/>
      <c r="EA745" s="19"/>
      <c r="EB745" s="19"/>
      <c r="EC745" s="19"/>
      <c r="ED745" s="19"/>
      <c r="EE745" s="19"/>
      <c r="EF745" s="19"/>
      <c r="EG745" s="23"/>
      <c r="EH745" s="18"/>
      <c r="EI745" s="18"/>
      <c r="EJ745" s="18"/>
      <c r="EK745" s="18"/>
      <c r="EL745" s="18"/>
      <c r="EM745" s="18"/>
      <c r="EN745" s="22"/>
      <c r="EO745" s="18"/>
      <c r="EP745" s="18"/>
      <c r="EQ745" s="18"/>
      <c r="ER745" s="18"/>
      <c r="ES745" s="18"/>
      <c r="ET745" s="18"/>
      <c r="EU745" s="22"/>
      <c r="FI745" s="18"/>
      <c r="FJ745" s="18"/>
      <c r="FK745" s="18"/>
      <c r="FL745" s="18"/>
      <c r="FM745" s="18"/>
      <c r="FN745" s="18"/>
      <c r="FO745" s="18"/>
      <c r="FP745" s="18"/>
      <c r="FQ745" s="18"/>
      <c r="FR745" s="18"/>
      <c r="FS745" s="18"/>
      <c r="FT745" s="18"/>
      <c r="FU745" s="18"/>
      <c r="FV745" s="58"/>
      <c r="FW745" s="19"/>
      <c r="FX745" s="19"/>
      <c r="FY745" s="19"/>
      <c r="FZ745" s="19"/>
      <c r="GA745" s="19"/>
      <c r="GB745" s="19"/>
      <c r="GC745" s="19"/>
      <c r="GD745" s="19"/>
      <c r="GE745" s="19"/>
      <c r="GF745" s="19"/>
      <c r="GG745" s="19"/>
      <c r="GH745" s="19"/>
      <c r="GI745" s="19"/>
      <c r="GJ745" s="19"/>
      <c r="GK745" s="19"/>
      <c r="GL745" s="19"/>
      <c r="GM745" s="19"/>
      <c r="GN745" s="19"/>
      <c r="GO745" s="19"/>
      <c r="GP745" s="19"/>
      <c r="GQ745" s="19"/>
      <c r="GR745" s="19"/>
      <c r="GS745" s="19"/>
      <c r="GT745" s="19"/>
      <c r="GU745" s="19"/>
      <c r="GV745" s="19"/>
      <c r="GW745" s="19"/>
      <c r="GX745" s="19"/>
      <c r="GY745" s="19"/>
      <c r="GZ745" s="59"/>
      <c r="HA745" s="19"/>
      <c r="HB745" s="19"/>
      <c r="HC745" s="19"/>
      <c r="HD745" s="19"/>
      <c r="HE745" s="19"/>
      <c r="HF745" s="19"/>
      <c r="HG745" s="19"/>
      <c r="HH745" s="19"/>
      <c r="HI745" s="19"/>
      <c r="HJ745" s="19"/>
      <c r="HK745" s="19"/>
      <c r="HL745" s="19"/>
      <c r="HM745" s="19"/>
      <c r="HN745" s="19"/>
      <c r="HO745" s="19"/>
      <c r="HP745" s="19"/>
    </row>
    <row r="746" spans="2:224" ht="15.75" customHeight="1" thickBot="1" x14ac:dyDescent="0.3">
      <c r="B746">
        <v>477</v>
      </c>
      <c r="C746">
        <v>502</v>
      </c>
      <c r="D746" s="62">
        <v>44055</v>
      </c>
      <c r="E746" t="s">
        <v>928</v>
      </c>
      <c r="F746">
        <v>31988461103</v>
      </c>
      <c r="G746">
        <v>0</v>
      </c>
      <c r="H746">
        <v>0</v>
      </c>
      <c r="I746" t="s">
        <v>567</v>
      </c>
      <c r="J746" t="s">
        <v>20</v>
      </c>
      <c r="K746" t="s">
        <v>929</v>
      </c>
      <c r="L746" t="s">
        <v>567</v>
      </c>
      <c r="M746" t="s">
        <v>2378</v>
      </c>
      <c r="N746" t="s">
        <v>2379</v>
      </c>
      <c r="O746" t="s">
        <v>2381</v>
      </c>
      <c r="P746">
        <v>10</v>
      </c>
      <c r="R746">
        <v>179.9</v>
      </c>
      <c r="S746">
        <v>5</v>
      </c>
      <c r="T746" t="s">
        <v>2426</v>
      </c>
      <c r="Y746" s="18">
        <v>0.95399999999999996</v>
      </c>
      <c r="Z746" s="18"/>
      <c r="AA746" s="18"/>
      <c r="AB746" s="18"/>
      <c r="AC746" s="18"/>
      <c r="AD746" s="18">
        <v>0.5</v>
      </c>
      <c r="AE746" s="18"/>
      <c r="AF746" s="18"/>
      <c r="AG746" s="18">
        <v>1</v>
      </c>
      <c r="AH746">
        <v>1</v>
      </c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>
        <v>0</v>
      </c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>
        <v>0.90800000000000003</v>
      </c>
      <c r="BL746" s="18"/>
      <c r="BM746" s="19">
        <v>1</v>
      </c>
      <c r="BN746" s="19"/>
      <c r="BO746" s="19"/>
      <c r="BP746" s="19"/>
      <c r="BQ746" s="19"/>
      <c r="BR746" s="19">
        <v>1</v>
      </c>
      <c r="BS746" s="19"/>
      <c r="BT746" s="19"/>
      <c r="BU746" s="19">
        <v>1</v>
      </c>
      <c r="BV746" s="19">
        <v>1</v>
      </c>
      <c r="BW746" s="19"/>
      <c r="BX746" s="19"/>
      <c r="BY746" s="19"/>
      <c r="BZ746" s="19"/>
      <c r="CA746" s="19"/>
      <c r="CB746" s="19"/>
      <c r="CC746" s="19"/>
      <c r="CD746" s="19"/>
      <c r="CE746" s="19"/>
      <c r="CF746" s="19"/>
      <c r="CG746" s="19"/>
      <c r="CH746" s="19"/>
      <c r="CI746" s="19"/>
      <c r="CJ746" s="19"/>
      <c r="CK746" s="19"/>
      <c r="CL746" s="19"/>
      <c r="CM746" s="19"/>
      <c r="CN746" s="19"/>
      <c r="CO746" s="19"/>
      <c r="CP746" s="19"/>
      <c r="CQ746" s="19"/>
      <c r="CR746" s="19"/>
      <c r="CS746" s="19"/>
      <c r="CT746" s="19"/>
      <c r="CU746" s="19"/>
      <c r="CV746" s="19"/>
      <c r="CW746" s="19"/>
      <c r="CX746" s="19"/>
      <c r="CY746" s="19">
        <v>1</v>
      </c>
      <c r="CZ746" s="19"/>
      <c r="DA746" s="19"/>
      <c r="DB746" s="19"/>
      <c r="DC746" s="19"/>
      <c r="DD746" s="19"/>
      <c r="DE746" s="19"/>
      <c r="DF746" s="19"/>
      <c r="DG746" s="19"/>
      <c r="DH746" s="19"/>
      <c r="DI746" s="19"/>
      <c r="DJ746" s="19">
        <v>1</v>
      </c>
      <c r="DK746" s="19"/>
      <c r="DL746" s="19"/>
      <c r="DM746" s="19"/>
      <c r="DN746" s="19"/>
      <c r="DO746" s="19"/>
      <c r="DP746" s="19"/>
      <c r="DQ746" s="19"/>
      <c r="DR746" s="19"/>
      <c r="DS746" s="19"/>
      <c r="DT746" s="23"/>
      <c r="DU746" s="19"/>
      <c r="DV746" s="19"/>
      <c r="DW746" s="23"/>
      <c r="DX746" s="18"/>
      <c r="DY746" s="18"/>
      <c r="DZ746" s="22"/>
      <c r="EA746" s="19"/>
      <c r="EB746" s="19"/>
      <c r="EC746" s="19"/>
      <c r="ED746" s="19"/>
      <c r="EE746" s="19"/>
      <c r="EF746" s="19"/>
      <c r="EG746" s="23"/>
      <c r="EH746" s="18"/>
      <c r="EI746" s="18"/>
      <c r="EJ746" s="18"/>
      <c r="EK746" s="18"/>
      <c r="EL746" s="18"/>
      <c r="EM746" s="18"/>
      <c r="EN746" s="22"/>
      <c r="EO746" s="18"/>
      <c r="EP746" s="18"/>
      <c r="EQ746" s="18"/>
      <c r="ER746" s="18"/>
      <c r="ES746" s="18"/>
      <c r="ET746" s="18"/>
      <c r="EU746" s="22"/>
      <c r="EV746">
        <v>14</v>
      </c>
      <c r="EW746" t="s">
        <v>2632</v>
      </c>
      <c r="FI746" s="18"/>
      <c r="FJ746" s="18"/>
      <c r="FK746" s="18"/>
      <c r="FL746" s="18"/>
      <c r="FM746" s="18"/>
      <c r="FN746" s="18"/>
      <c r="FO746" s="18"/>
      <c r="FP746" s="18"/>
      <c r="FQ746" s="18"/>
      <c r="FR746" s="18"/>
      <c r="FS746" s="18"/>
      <c r="FT746" s="18"/>
      <c r="FU746" s="18"/>
      <c r="FV746" s="58"/>
      <c r="FW746" s="19"/>
      <c r="FX746" s="19"/>
      <c r="FY746" s="19"/>
      <c r="FZ746" s="19"/>
      <c r="GA746" s="19"/>
      <c r="GB746" s="19"/>
      <c r="GC746" s="19"/>
      <c r="GD746" s="19"/>
      <c r="GE746" s="19"/>
      <c r="GF746" s="19"/>
      <c r="GG746" s="19"/>
      <c r="GH746" s="19"/>
      <c r="GI746" s="19"/>
      <c r="GJ746" s="19"/>
      <c r="GK746" s="19"/>
      <c r="GL746" s="19"/>
      <c r="GM746" s="19"/>
      <c r="GN746" s="19"/>
      <c r="GO746" s="19"/>
      <c r="GP746" s="19"/>
      <c r="GQ746" s="19"/>
      <c r="GR746" s="19"/>
      <c r="GS746" s="19"/>
      <c r="GT746" s="19"/>
      <c r="GU746" s="19"/>
      <c r="GV746" s="19"/>
      <c r="GW746" s="19"/>
      <c r="GX746" s="19"/>
      <c r="GY746" s="19"/>
      <c r="GZ746" s="59"/>
      <c r="HA746" s="19"/>
      <c r="HB746" s="19"/>
      <c r="HC746" s="19"/>
      <c r="HD746" s="19"/>
      <c r="HE746" s="19"/>
      <c r="HF746" s="19"/>
      <c r="HG746" s="19"/>
      <c r="HH746" s="19"/>
      <c r="HI746" s="19"/>
      <c r="HJ746" s="19"/>
      <c r="HK746" s="19"/>
      <c r="HL746" s="19"/>
      <c r="HM746" s="19"/>
      <c r="HN746" s="19"/>
      <c r="HO746" s="19"/>
      <c r="HP746" s="19"/>
    </row>
    <row r="747" spans="2:224" ht="15.75" customHeight="1" thickBot="1" x14ac:dyDescent="0.3">
      <c r="B747">
        <v>445</v>
      </c>
      <c r="C747">
        <v>675</v>
      </c>
      <c r="D747" s="62">
        <v>44051</v>
      </c>
      <c r="E747" t="s">
        <v>494</v>
      </c>
      <c r="F747">
        <v>31993622454</v>
      </c>
      <c r="G747">
        <v>0</v>
      </c>
      <c r="H747">
        <v>0</v>
      </c>
      <c r="I747" t="s">
        <v>495</v>
      </c>
      <c r="J747" t="s">
        <v>20</v>
      </c>
      <c r="K747" t="s">
        <v>298</v>
      </c>
      <c r="L747" t="s">
        <v>495</v>
      </c>
      <c r="M747" t="s">
        <v>2378</v>
      </c>
      <c r="N747" t="s">
        <v>2379</v>
      </c>
      <c r="O747" t="s">
        <v>2381</v>
      </c>
      <c r="P747">
        <v>10</v>
      </c>
      <c r="R747">
        <v>196.8</v>
      </c>
      <c r="S747">
        <v>5</v>
      </c>
      <c r="T747" t="s">
        <v>2380</v>
      </c>
      <c r="Y747" s="18">
        <v>1.1200000000000001</v>
      </c>
      <c r="Z747" s="18"/>
      <c r="AA747" s="18"/>
      <c r="AB747" s="18"/>
      <c r="AC747" s="18"/>
      <c r="AD747" s="18">
        <v>1</v>
      </c>
      <c r="AE747" s="18"/>
      <c r="AF747" s="18"/>
      <c r="AG747" s="18">
        <v>1</v>
      </c>
      <c r="AH747">
        <v>2</v>
      </c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>
        <v>0</v>
      </c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>
        <v>0.82199999999999995</v>
      </c>
      <c r="BL747" s="18"/>
      <c r="BM747" s="19">
        <v>1</v>
      </c>
      <c r="BN747" s="19"/>
      <c r="BO747" s="19"/>
      <c r="BP747" s="19"/>
      <c r="BQ747" s="19"/>
      <c r="BR747" s="19">
        <v>2</v>
      </c>
      <c r="BS747" s="19"/>
      <c r="BT747" s="19"/>
      <c r="BU747" s="19">
        <v>1</v>
      </c>
      <c r="BV747" s="19">
        <v>2</v>
      </c>
      <c r="BW747" s="19"/>
      <c r="BX747" s="19"/>
      <c r="BY747" s="19"/>
      <c r="BZ747" s="19"/>
      <c r="CA747" s="19"/>
      <c r="CB747" s="19"/>
      <c r="CC747" s="19"/>
      <c r="CD747" s="19"/>
      <c r="CE747" s="19"/>
      <c r="CF747" s="19"/>
      <c r="CG747" s="19"/>
      <c r="CH747" s="19"/>
      <c r="CI747" s="19"/>
      <c r="CJ747" s="19"/>
      <c r="CK747" s="19"/>
      <c r="CL747" s="19"/>
      <c r="CM747" s="19"/>
      <c r="CN747" s="19"/>
      <c r="CO747" s="19"/>
      <c r="CP747" s="19"/>
      <c r="CQ747" s="19"/>
      <c r="CR747" s="19"/>
      <c r="CS747" s="19"/>
      <c r="CT747" s="19"/>
      <c r="CU747" s="19"/>
      <c r="CV747" s="19"/>
      <c r="CW747" s="19"/>
      <c r="CX747" s="19"/>
      <c r="CY747" s="19">
        <v>1</v>
      </c>
      <c r="CZ747" s="19"/>
      <c r="DA747" s="19"/>
      <c r="DB747" s="19"/>
      <c r="DC747" s="19"/>
      <c r="DD747" s="19"/>
      <c r="DE747" s="19"/>
      <c r="DF747" s="19"/>
      <c r="DG747" s="19"/>
      <c r="DH747" s="19"/>
      <c r="DI747" s="19"/>
      <c r="DJ747" s="19"/>
      <c r="DK747" s="19"/>
      <c r="DL747" s="19"/>
      <c r="DM747" s="19"/>
      <c r="DN747" s="19"/>
      <c r="DO747" s="19"/>
      <c r="DP747" s="19"/>
      <c r="DQ747" s="19"/>
      <c r="DR747" s="19"/>
      <c r="DS747" s="19"/>
      <c r="DT747" s="23"/>
      <c r="DU747" s="19"/>
      <c r="DV747" s="19"/>
      <c r="DW747" s="23"/>
      <c r="DX747" s="18"/>
      <c r="DY747" s="18"/>
      <c r="DZ747" s="22"/>
      <c r="EA747" s="19"/>
      <c r="EB747" s="19"/>
      <c r="EC747" s="19"/>
      <c r="ED747" s="19"/>
      <c r="EE747" s="19"/>
      <c r="EF747" s="19"/>
      <c r="EG747" s="23"/>
      <c r="EH747" s="18"/>
      <c r="EI747" s="18"/>
      <c r="EJ747" s="18"/>
      <c r="EK747" s="18"/>
      <c r="EL747" s="18"/>
      <c r="EM747" s="18"/>
      <c r="EN747" s="22"/>
      <c r="EO747" s="18"/>
      <c r="EP747" s="18"/>
      <c r="EQ747" s="18"/>
      <c r="ER747" s="18"/>
      <c r="ES747" s="18"/>
      <c r="ET747" s="18"/>
      <c r="EU747" s="22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58"/>
      <c r="FW747" s="19"/>
      <c r="FX747" s="19"/>
      <c r="FY747" s="19"/>
      <c r="FZ747" s="19"/>
      <c r="GA747" s="19"/>
      <c r="GB747" s="19"/>
      <c r="GC747" s="19"/>
      <c r="GD747" s="19"/>
      <c r="GE747" s="19"/>
      <c r="GF747" s="19"/>
      <c r="GG747" s="19"/>
      <c r="GH747" s="19"/>
      <c r="GI747" s="19"/>
      <c r="GJ747" s="19"/>
      <c r="GK747" s="19"/>
      <c r="GL747" s="19"/>
      <c r="GM747" s="19"/>
      <c r="GN747" s="19"/>
      <c r="GO747" s="19"/>
      <c r="GP747" s="19"/>
      <c r="GQ747" s="19"/>
      <c r="GR747" s="19"/>
      <c r="GS747" s="19"/>
      <c r="GT747" s="19"/>
      <c r="GU747" s="19"/>
      <c r="GV747" s="19"/>
      <c r="GW747" s="19"/>
      <c r="GX747" s="19"/>
      <c r="GY747" s="19"/>
      <c r="GZ747" s="59"/>
      <c r="HA747" s="19"/>
      <c r="HB747" s="19"/>
      <c r="HC747" s="19"/>
      <c r="HD747" s="19"/>
      <c r="HE747" s="19"/>
      <c r="HF747" s="19"/>
      <c r="HG747" s="19"/>
      <c r="HH747" s="19"/>
      <c r="HI747" s="19"/>
      <c r="HJ747" s="19"/>
      <c r="HK747" s="19"/>
      <c r="HL747" s="19"/>
      <c r="HM747" s="19"/>
      <c r="HN747" s="19"/>
      <c r="HO747" s="19"/>
      <c r="HP747" s="19"/>
    </row>
    <row r="748" spans="2:224" ht="15.75" customHeight="1" thickBot="1" x14ac:dyDescent="0.3">
      <c r="B748">
        <v>440</v>
      </c>
      <c r="C748">
        <v>521</v>
      </c>
      <c r="D748" s="62">
        <v>44051</v>
      </c>
      <c r="E748" t="s">
        <v>887</v>
      </c>
      <c r="F748">
        <v>31983262778</v>
      </c>
      <c r="G748">
        <v>0</v>
      </c>
      <c r="H748">
        <v>0</v>
      </c>
      <c r="I748" t="s">
        <v>211</v>
      </c>
      <c r="J748" t="s">
        <v>20</v>
      </c>
      <c r="K748" t="s">
        <v>164</v>
      </c>
      <c r="L748" t="s">
        <v>211</v>
      </c>
      <c r="M748" t="s">
        <v>2378</v>
      </c>
      <c r="N748" t="s">
        <v>2379</v>
      </c>
      <c r="O748" t="s">
        <v>2381</v>
      </c>
      <c r="P748" t="s">
        <v>2431</v>
      </c>
      <c r="R748">
        <v>202.4</v>
      </c>
      <c r="S748">
        <v>5</v>
      </c>
      <c r="T748" t="s">
        <v>2380</v>
      </c>
      <c r="Y748" s="18">
        <v>1.2</v>
      </c>
      <c r="Z748" s="18"/>
      <c r="AA748" s="18"/>
      <c r="AB748" s="18"/>
      <c r="AC748" s="18"/>
      <c r="AD748" s="18"/>
      <c r="AE748" s="18"/>
      <c r="AF748" s="18"/>
      <c r="AG748" s="18"/>
      <c r="AH748">
        <v>2</v>
      </c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>
        <v>0</v>
      </c>
      <c r="AV748" s="18"/>
      <c r="AW748" s="18"/>
      <c r="AX748" s="18"/>
      <c r="AY748" s="18"/>
      <c r="AZ748" s="18"/>
      <c r="BA748" s="18"/>
      <c r="BB748" s="18">
        <v>0.4</v>
      </c>
      <c r="BC748" s="18"/>
      <c r="BD748" s="18"/>
      <c r="BE748" s="18"/>
      <c r="BF748" s="18"/>
      <c r="BG748" s="18"/>
      <c r="BH748" s="18"/>
      <c r="BI748" s="18"/>
      <c r="BJ748" s="18"/>
      <c r="BK748" s="18">
        <v>0.96</v>
      </c>
      <c r="BL748" s="18"/>
      <c r="BM748" s="19">
        <v>1</v>
      </c>
      <c r="BN748" s="19"/>
      <c r="BO748" s="19"/>
      <c r="BP748" s="19"/>
      <c r="BQ748" s="19"/>
      <c r="BR748" s="19"/>
      <c r="BS748" s="19"/>
      <c r="BT748" s="19"/>
      <c r="BU748" s="19"/>
      <c r="BV748" s="19">
        <v>2</v>
      </c>
      <c r="BW748" s="19"/>
      <c r="BX748" s="19"/>
      <c r="BY748" s="19"/>
      <c r="BZ748" s="19"/>
      <c r="CA748" s="19"/>
      <c r="CB748" s="19"/>
      <c r="CC748" s="19"/>
      <c r="CD748" s="19"/>
      <c r="CE748" s="19"/>
      <c r="CF748" s="19"/>
      <c r="CG748" s="19"/>
      <c r="CH748" s="19"/>
      <c r="CI748" s="19"/>
      <c r="CJ748" s="19"/>
      <c r="CK748" s="19"/>
      <c r="CL748" s="19"/>
      <c r="CM748" s="19"/>
      <c r="CN748" s="19"/>
      <c r="CO748" s="19"/>
      <c r="CP748" s="19">
        <v>1</v>
      </c>
      <c r="CQ748" s="19"/>
      <c r="CR748" s="19"/>
      <c r="CS748" s="19"/>
      <c r="CT748" s="19"/>
      <c r="CU748" s="19"/>
      <c r="CV748" s="19"/>
      <c r="CW748" s="19"/>
      <c r="CX748" s="19"/>
      <c r="CY748" s="19">
        <v>1</v>
      </c>
      <c r="CZ748" s="19"/>
      <c r="DA748" s="19"/>
      <c r="DB748" s="19"/>
      <c r="DC748" s="19"/>
      <c r="DD748" s="19"/>
      <c r="DE748" s="19"/>
      <c r="DF748" s="19"/>
      <c r="DG748" s="19"/>
      <c r="DH748" s="19"/>
      <c r="DI748" s="19"/>
      <c r="DJ748" s="19"/>
      <c r="DK748" s="19"/>
      <c r="DL748" s="19"/>
      <c r="DM748" s="19"/>
      <c r="DN748" s="19"/>
      <c r="DO748" s="19"/>
      <c r="DP748" s="19"/>
      <c r="DQ748" s="19"/>
      <c r="DR748" s="19"/>
      <c r="DS748" s="19"/>
      <c r="DT748" s="23"/>
      <c r="DU748" s="19"/>
      <c r="DV748" s="19"/>
      <c r="DW748" s="23"/>
      <c r="DX748" s="18"/>
      <c r="DY748" s="18"/>
      <c r="DZ748" s="22"/>
      <c r="EA748" s="19"/>
      <c r="EB748" s="19"/>
      <c r="EC748" s="19"/>
      <c r="ED748" s="19"/>
      <c r="EE748" s="19"/>
      <c r="EF748" s="19"/>
      <c r="EG748" s="23"/>
      <c r="EH748" s="18"/>
      <c r="EI748" s="18"/>
      <c r="EJ748" s="18"/>
      <c r="EK748" s="18"/>
      <c r="EL748" s="18"/>
      <c r="EM748" s="18"/>
      <c r="EN748" s="22"/>
      <c r="EO748" s="18"/>
      <c r="EP748" s="18"/>
      <c r="EQ748" s="18"/>
      <c r="ER748" s="18"/>
      <c r="ES748" s="18"/>
      <c r="ET748" s="18"/>
      <c r="EU748" s="22"/>
      <c r="EV748">
        <v>30</v>
      </c>
      <c r="EW748" t="s">
        <v>2641</v>
      </c>
      <c r="FI748" s="18"/>
      <c r="FJ748" s="18"/>
      <c r="FK748" s="18"/>
      <c r="FL748" s="18"/>
      <c r="FM748" s="18"/>
      <c r="FN748" s="18"/>
      <c r="FO748" s="18"/>
      <c r="FP748" s="18"/>
      <c r="FQ748" s="18"/>
      <c r="FR748" s="18"/>
      <c r="FS748" s="18"/>
      <c r="FT748" s="18"/>
      <c r="FU748" s="18"/>
      <c r="FV748" s="58"/>
      <c r="FW748" s="19"/>
      <c r="FX748" s="19"/>
      <c r="FY748" s="19"/>
      <c r="FZ748" s="19"/>
      <c r="GA748" s="19"/>
      <c r="GB748" s="19"/>
      <c r="GC748" s="19"/>
      <c r="GD748" s="19"/>
      <c r="GE748" s="19"/>
      <c r="GF748" s="19"/>
      <c r="GG748" s="19"/>
      <c r="GH748" s="19"/>
      <c r="GI748" s="19"/>
      <c r="GJ748" s="19"/>
      <c r="GK748" s="19"/>
      <c r="GL748" s="19"/>
      <c r="GM748" s="19"/>
      <c r="GN748" s="19"/>
      <c r="GO748" s="19"/>
      <c r="GP748" s="19"/>
      <c r="GQ748" s="19"/>
      <c r="GR748" s="19"/>
      <c r="GS748" s="19"/>
      <c r="GT748" s="19"/>
      <c r="GU748" s="19"/>
      <c r="GV748" s="19"/>
      <c r="GW748" s="19"/>
      <c r="GX748" s="19"/>
      <c r="GY748" s="19"/>
      <c r="GZ748" s="59"/>
      <c r="HA748" s="19"/>
      <c r="HB748" s="19"/>
      <c r="HC748" s="19"/>
      <c r="HD748" s="19"/>
      <c r="HE748" s="19"/>
      <c r="HF748" s="19"/>
      <c r="HG748" s="19"/>
      <c r="HH748" s="19"/>
      <c r="HI748" s="19"/>
      <c r="HJ748" s="19"/>
      <c r="HK748" s="19"/>
      <c r="HL748" s="19"/>
      <c r="HM748" s="19"/>
      <c r="HN748" s="19"/>
      <c r="HO748" s="19"/>
      <c r="HP748" s="19"/>
    </row>
    <row r="749" spans="2:224" ht="15.75" customHeight="1" thickBot="1" x14ac:dyDescent="0.3">
      <c r="B749">
        <v>430</v>
      </c>
      <c r="C749">
        <v>432</v>
      </c>
      <c r="D749" s="62">
        <v>44051</v>
      </c>
      <c r="E749" t="s">
        <v>1081</v>
      </c>
      <c r="F749">
        <v>31984767785</v>
      </c>
      <c r="G749">
        <v>0</v>
      </c>
      <c r="H749">
        <v>0</v>
      </c>
      <c r="I749" t="s">
        <v>1082</v>
      </c>
      <c r="J749" t="s">
        <v>20</v>
      </c>
      <c r="K749" t="s">
        <v>1083</v>
      </c>
      <c r="L749" t="s">
        <v>1082</v>
      </c>
      <c r="M749" t="s">
        <v>2378</v>
      </c>
      <c r="N749" t="s">
        <v>2379</v>
      </c>
      <c r="O749" t="s">
        <v>2381</v>
      </c>
      <c r="P749" t="s">
        <v>2431</v>
      </c>
      <c r="R749">
        <v>84.44</v>
      </c>
      <c r="S749">
        <v>5</v>
      </c>
      <c r="T749" t="s">
        <v>2395</v>
      </c>
      <c r="Y749" s="18"/>
      <c r="Z749" s="18"/>
      <c r="AA749" s="18"/>
      <c r="AB749" s="18"/>
      <c r="AC749" s="18"/>
      <c r="AD749" s="18">
        <v>0.5</v>
      </c>
      <c r="AE749" s="18"/>
      <c r="AF749" s="18"/>
      <c r="AG749" s="18">
        <v>1</v>
      </c>
      <c r="AI749" s="18"/>
      <c r="AJ749" s="18"/>
      <c r="AK749" s="18"/>
      <c r="AL749" s="18"/>
      <c r="AM749" s="18"/>
      <c r="AN749" s="18"/>
      <c r="AO749" s="18"/>
      <c r="AP749" s="18"/>
      <c r="AQ749" s="18">
        <v>0.5</v>
      </c>
      <c r="AR749" s="18"/>
      <c r="AS749" s="18"/>
      <c r="AT749" s="18"/>
      <c r="AU749">
        <v>0</v>
      </c>
      <c r="AV749" s="18"/>
      <c r="AW749" s="18"/>
      <c r="AX749" s="18"/>
      <c r="AY749" s="18"/>
      <c r="AZ749" s="18">
        <v>0.77600000000000002</v>
      </c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  <c r="BM749" s="19"/>
      <c r="BN749" s="19"/>
      <c r="BO749" s="19"/>
      <c r="BP749" s="19"/>
      <c r="BQ749" s="19"/>
      <c r="BR749" s="19">
        <v>1</v>
      </c>
      <c r="BS749" s="19"/>
      <c r="BT749" s="19"/>
      <c r="BU749" s="19">
        <v>1</v>
      </c>
      <c r="BV749" s="19"/>
      <c r="BW749" s="19"/>
      <c r="BX749" s="19"/>
      <c r="BY749" s="19"/>
      <c r="BZ749" s="19"/>
      <c r="CA749" s="19"/>
      <c r="CB749" s="19"/>
      <c r="CC749" s="19"/>
      <c r="CD749" s="19"/>
      <c r="CE749" s="19">
        <v>1</v>
      </c>
      <c r="CF749" s="19"/>
      <c r="CG749" s="19"/>
      <c r="CH749" s="19"/>
      <c r="CI749" s="19"/>
      <c r="CJ749" s="19"/>
      <c r="CK749" s="19"/>
      <c r="CL749" s="19"/>
      <c r="CM749" s="19"/>
      <c r="CN749" s="19">
        <v>1</v>
      </c>
      <c r="CO749" s="19"/>
      <c r="CP749" s="19"/>
      <c r="CQ749" s="19"/>
      <c r="CR749" s="19"/>
      <c r="CS749" s="19"/>
      <c r="CT749" s="19"/>
      <c r="CU749" s="19"/>
      <c r="CV749" s="19"/>
      <c r="CW749" s="19"/>
      <c r="CX749" s="19"/>
      <c r="CY749" s="19"/>
      <c r="CZ749" s="19"/>
      <c r="DA749" s="19"/>
      <c r="DB749" s="19"/>
      <c r="DC749" s="19"/>
      <c r="DD749" s="19"/>
      <c r="DE749" s="19"/>
      <c r="DF749" s="19"/>
      <c r="DG749" s="19"/>
      <c r="DH749" s="19"/>
      <c r="DI749" s="19"/>
      <c r="DJ749" s="19"/>
      <c r="DK749" s="19"/>
      <c r="DL749" s="19"/>
      <c r="DM749" s="19"/>
      <c r="DN749" s="19"/>
      <c r="DO749" s="19"/>
      <c r="DP749" s="19"/>
      <c r="DQ749" s="19"/>
      <c r="DR749" s="19"/>
      <c r="DS749" s="19"/>
      <c r="DT749" s="23"/>
      <c r="DU749" s="19"/>
      <c r="DV749" s="19"/>
      <c r="DW749" s="23"/>
      <c r="DX749" s="18"/>
      <c r="DY749" s="18"/>
      <c r="DZ749" s="22"/>
      <c r="EA749" s="19"/>
      <c r="EB749" s="19"/>
      <c r="EC749" s="19"/>
      <c r="ED749" s="19"/>
      <c r="EE749" s="19"/>
      <c r="EF749" s="19"/>
      <c r="EG749" s="23"/>
      <c r="EH749" s="18"/>
      <c r="EI749" s="18"/>
      <c r="EJ749" s="18"/>
      <c r="EK749" s="18"/>
      <c r="EL749" s="18"/>
      <c r="EM749" s="18"/>
      <c r="EN749" s="22"/>
      <c r="EO749" s="18"/>
      <c r="EP749" s="18"/>
      <c r="EQ749" s="18"/>
      <c r="ER749" s="18"/>
      <c r="ES749" s="18"/>
      <c r="ET749" s="18"/>
      <c r="EU749" s="22"/>
      <c r="FI749" s="18"/>
      <c r="FJ749" s="18"/>
      <c r="FK749" s="18"/>
      <c r="FL749" s="18"/>
      <c r="FM749" s="18"/>
      <c r="FN749" s="18"/>
      <c r="FO749" s="18"/>
      <c r="FP749" s="18"/>
      <c r="FQ749" s="18"/>
      <c r="FR749" s="18"/>
      <c r="FS749" s="18"/>
      <c r="FT749" s="18"/>
      <c r="FU749" s="18"/>
      <c r="FV749" s="58"/>
      <c r="FW749" s="19"/>
      <c r="FX749" s="19"/>
      <c r="FY749" s="19"/>
      <c r="FZ749" s="19"/>
      <c r="GA749" s="19"/>
      <c r="GB749" s="19"/>
      <c r="GC749" s="19"/>
      <c r="GD749" s="19"/>
      <c r="GE749" s="19"/>
      <c r="GF749" s="19"/>
      <c r="GG749" s="19"/>
      <c r="GH749" s="19"/>
      <c r="GI749" s="19"/>
      <c r="GJ749" s="19"/>
      <c r="GK749" s="19"/>
      <c r="GL749" s="19"/>
      <c r="GM749" s="19"/>
      <c r="GN749" s="19"/>
      <c r="GO749" s="19"/>
      <c r="GP749" s="19"/>
      <c r="GQ749" s="19"/>
      <c r="GR749" s="19"/>
      <c r="GS749" s="19"/>
      <c r="GT749" s="19"/>
      <c r="GU749" s="19"/>
      <c r="GV749" s="19"/>
      <c r="GW749" s="19"/>
      <c r="GX749" s="19"/>
      <c r="GY749" s="19"/>
      <c r="GZ749" s="59"/>
      <c r="HA749" s="19"/>
      <c r="HB749" s="19"/>
      <c r="HC749" s="19"/>
      <c r="HD749" s="19"/>
      <c r="HE749" s="19"/>
      <c r="HF749" s="19"/>
      <c r="HG749" s="19"/>
      <c r="HH749" s="19"/>
      <c r="HI749" s="19"/>
      <c r="HJ749" s="19"/>
      <c r="HK749" s="19"/>
      <c r="HL749" s="19"/>
      <c r="HM749" s="19"/>
      <c r="HN749" s="19"/>
      <c r="HO749" s="19"/>
      <c r="HP749" s="19"/>
    </row>
    <row r="750" spans="2:224" ht="15.75" customHeight="1" thickBot="1" x14ac:dyDescent="0.3">
      <c r="B750">
        <v>424</v>
      </c>
      <c r="C750">
        <v>209</v>
      </c>
      <c r="D750" s="62">
        <v>44050</v>
      </c>
      <c r="E750" t="s">
        <v>1762</v>
      </c>
      <c r="F750" t="s">
        <v>1763</v>
      </c>
      <c r="G750">
        <v>0</v>
      </c>
      <c r="H750">
        <v>35110</v>
      </c>
      <c r="I750" t="s">
        <v>1765</v>
      </c>
      <c r="J750" t="s">
        <v>20</v>
      </c>
      <c r="K750" t="s">
        <v>164</v>
      </c>
      <c r="L750" t="s">
        <v>1765</v>
      </c>
      <c r="M750" t="s">
        <v>2378</v>
      </c>
      <c r="N750" t="s">
        <v>2403</v>
      </c>
      <c r="O750" t="s">
        <v>2381</v>
      </c>
      <c r="P750" t="s">
        <v>2431</v>
      </c>
      <c r="R750">
        <v>323.7</v>
      </c>
      <c r="S750">
        <v>5</v>
      </c>
      <c r="T750" t="s">
        <v>2395</v>
      </c>
      <c r="U750">
        <v>10</v>
      </c>
      <c r="Y750" s="18"/>
      <c r="Z750" s="18"/>
      <c r="AA750" s="18"/>
      <c r="AB750" s="18"/>
      <c r="AC750" s="18"/>
      <c r="AD750" s="18"/>
      <c r="AE750" s="18"/>
      <c r="AF750" s="18"/>
      <c r="AG750" s="18">
        <v>1</v>
      </c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>
        <v>0</v>
      </c>
      <c r="AV750" s="18">
        <v>0.90400000000000003</v>
      </c>
      <c r="AW750" s="18">
        <v>0.81200000000000006</v>
      </c>
      <c r="AX750" s="18">
        <v>1.0840000000000001</v>
      </c>
      <c r="AY750" s="18"/>
      <c r="AZ750" s="18">
        <v>1.264</v>
      </c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  <c r="BM750" s="19"/>
      <c r="BN750" s="19"/>
      <c r="BO750" s="19"/>
      <c r="BP750" s="19"/>
      <c r="BQ750" s="19"/>
      <c r="BR750" s="19"/>
      <c r="BS750" s="19"/>
      <c r="BT750" s="19"/>
      <c r="BU750" s="19">
        <v>1</v>
      </c>
      <c r="BV750" s="19"/>
      <c r="BW750" s="19"/>
      <c r="BX750" s="19"/>
      <c r="BY750" s="19"/>
      <c r="BZ750" s="19"/>
      <c r="CA750" s="19"/>
      <c r="CB750" s="19"/>
      <c r="CC750" s="19"/>
      <c r="CD750" s="19"/>
      <c r="CE750" s="19"/>
      <c r="CF750" s="19"/>
      <c r="CG750" s="19"/>
      <c r="CH750" s="19"/>
      <c r="CI750" s="19"/>
      <c r="CJ750" s="19">
        <v>1</v>
      </c>
      <c r="CK750" s="19">
        <v>1</v>
      </c>
      <c r="CL750" s="19">
        <v>1</v>
      </c>
      <c r="CM750" s="19"/>
      <c r="CN750" s="19">
        <v>2</v>
      </c>
      <c r="CO750" s="19"/>
      <c r="CP750" s="19"/>
      <c r="CQ750" s="19"/>
      <c r="CR750" s="19"/>
      <c r="CS750" s="19"/>
      <c r="CT750" s="19"/>
      <c r="CU750" s="19"/>
      <c r="CV750" s="19"/>
      <c r="CW750" s="19"/>
      <c r="CX750" s="19"/>
      <c r="CY750" s="19"/>
      <c r="CZ750" s="19"/>
      <c r="DA750" s="19"/>
      <c r="DB750" s="19"/>
      <c r="DC750" s="19"/>
      <c r="DD750" s="19"/>
      <c r="DE750" s="19"/>
      <c r="DF750" s="19"/>
      <c r="DG750" s="19"/>
      <c r="DH750" s="19"/>
      <c r="DI750" s="19"/>
      <c r="DJ750" s="19"/>
      <c r="DK750" s="19"/>
      <c r="DL750" s="19"/>
      <c r="DM750" s="19"/>
      <c r="DN750" s="19"/>
      <c r="DO750" s="19"/>
      <c r="DP750" s="19"/>
      <c r="DQ750" s="19"/>
      <c r="DR750" s="19"/>
      <c r="DS750" s="19"/>
      <c r="DT750" s="23"/>
      <c r="DU750" s="19"/>
      <c r="DV750" s="19"/>
      <c r="DW750" s="23"/>
      <c r="DX750" s="18"/>
      <c r="DY750" s="18"/>
      <c r="DZ750" s="22"/>
      <c r="EA750" s="19"/>
      <c r="EB750" s="19"/>
      <c r="EC750" s="19"/>
      <c r="ED750" s="19"/>
      <c r="EE750" s="19"/>
      <c r="EF750" s="19"/>
      <c r="EG750" s="23"/>
      <c r="EH750" s="18"/>
      <c r="EI750" s="18"/>
      <c r="EJ750" s="18"/>
      <c r="EK750" s="18"/>
      <c r="EL750" s="18"/>
      <c r="EM750" s="18"/>
      <c r="EN750" s="22"/>
      <c r="EO750" s="18"/>
      <c r="EP750" s="18"/>
      <c r="EQ750" s="18"/>
      <c r="ER750" s="18"/>
      <c r="ES750" s="18"/>
      <c r="ET750" s="18"/>
      <c r="EU750" s="22"/>
      <c r="FI750" s="18"/>
      <c r="FJ750" s="18"/>
      <c r="FK750" s="18"/>
      <c r="FL750" s="18"/>
      <c r="FM750" s="18"/>
      <c r="FN750" s="18"/>
      <c r="FO750" s="18"/>
      <c r="FP750" s="18"/>
      <c r="FQ750" s="18"/>
      <c r="FR750" s="18"/>
      <c r="FS750" s="18"/>
      <c r="FT750" s="18"/>
      <c r="FU750" s="18"/>
      <c r="FV750" s="58"/>
      <c r="FW750" s="19"/>
      <c r="FX750" s="19"/>
      <c r="FY750" s="19"/>
      <c r="FZ750" s="19"/>
      <c r="GA750" s="19"/>
      <c r="GB750" s="19"/>
      <c r="GC750" s="19"/>
      <c r="GD750" s="19"/>
      <c r="GE750" s="19"/>
      <c r="GF750" s="19"/>
      <c r="GG750" s="19"/>
      <c r="GH750" s="19"/>
      <c r="GI750" s="19"/>
      <c r="GJ750" s="19"/>
      <c r="GK750" s="19"/>
      <c r="GL750" s="19"/>
      <c r="GM750" s="19"/>
      <c r="GN750" s="19"/>
      <c r="GO750" s="19"/>
      <c r="GP750" s="19"/>
      <c r="GQ750" s="19"/>
      <c r="GR750" s="19"/>
      <c r="GS750" s="19"/>
      <c r="GT750" s="19"/>
      <c r="GU750" s="19"/>
      <c r="GV750" s="19"/>
      <c r="GW750" s="19"/>
      <c r="GX750" s="19"/>
      <c r="GY750" s="19"/>
      <c r="GZ750" s="59"/>
      <c r="HA750" s="19"/>
      <c r="HB750" s="19"/>
      <c r="HC750" s="19"/>
      <c r="HD750" s="19"/>
      <c r="HE750" s="19"/>
      <c r="HF750" s="19"/>
      <c r="HG750" s="19"/>
      <c r="HH750" s="19"/>
      <c r="HI750" s="19"/>
      <c r="HJ750" s="19"/>
      <c r="HK750" s="19"/>
      <c r="HL750" s="19"/>
      <c r="HM750" s="19"/>
      <c r="HN750" s="19"/>
      <c r="HO750" s="19"/>
      <c r="HP750" s="19"/>
    </row>
    <row r="751" spans="2:224" ht="15.75" customHeight="1" thickBot="1" x14ac:dyDescent="0.3">
      <c r="B751">
        <v>416</v>
      </c>
      <c r="C751">
        <v>722</v>
      </c>
      <c r="D751" s="62">
        <v>44050</v>
      </c>
      <c r="E751" t="s">
        <v>373</v>
      </c>
      <c r="F751">
        <v>31987033934</v>
      </c>
      <c r="G751">
        <v>0</v>
      </c>
      <c r="H751">
        <v>0</v>
      </c>
      <c r="I751" t="s">
        <v>374</v>
      </c>
      <c r="J751" t="s">
        <v>20</v>
      </c>
      <c r="K751" t="s">
        <v>375</v>
      </c>
      <c r="L751" t="s">
        <v>374</v>
      </c>
      <c r="M751" t="s">
        <v>2378</v>
      </c>
      <c r="N751" t="s">
        <v>2379</v>
      </c>
      <c r="O751" t="s">
        <v>2382</v>
      </c>
      <c r="P751" t="s">
        <v>2382</v>
      </c>
      <c r="R751">
        <v>30</v>
      </c>
      <c r="S751">
        <v>5</v>
      </c>
      <c r="T751" t="s">
        <v>2426</v>
      </c>
      <c r="Y751" s="18"/>
      <c r="Z751" s="18"/>
      <c r="AA751" s="18"/>
      <c r="AB751" s="18"/>
      <c r="AC751" s="18"/>
      <c r="AD751" s="18">
        <v>1</v>
      </c>
      <c r="AE751" s="18"/>
      <c r="AF751" s="18"/>
      <c r="AG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>
        <v>0</v>
      </c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  <c r="BM751" s="19"/>
      <c r="BN751" s="19"/>
      <c r="BO751" s="19"/>
      <c r="BP751" s="19"/>
      <c r="BQ751" s="19"/>
      <c r="BR751" s="19">
        <v>2</v>
      </c>
      <c r="BS751" s="19"/>
      <c r="BT751" s="19"/>
      <c r="BU751" s="19"/>
      <c r="BV751" s="19"/>
      <c r="BW751" s="19"/>
      <c r="BX751" s="19"/>
      <c r="BY751" s="19"/>
      <c r="BZ751" s="19"/>
      <c r="CA751" s="19"/>
      <c r="CB751" s="19"/>
      <c r="CC751" s="19"/>
      <c r="CD751" s="19"/>
      <c r="CE751" s="19"/>
      <c r="CF751" s="19"/>
      <c r="CG751" s="19"/>
      <c r="CH751" s="19"/>
      <c r="CI751" s="19"/>
      <c r="CJ751" s="19"/>
      <c r="CK751" s="19"/>
      <c r="CL751" s="19"/>
      <c r="CM751" s="19"/>
      <c r="CN751" s="19"/>
      <c r="CO751" s="19"/>
      <c r="CP751" s="19"/>
      <c r="CQ751" s="19"/>
      <c r="CR751" s="19"/>
      <c r="CS751" s="19"/>
      <c r="CT751" s="19"/>
      <c r="CU751" s="19"/>
      <c r="CV751" s="19"/>
      <c r="CW751" s="19"/>
      <c r="CX751" s="19"/>
      <c r="CY751" s="19"/>
      <c r="CZ751" s="19"/>
      <c r="DA751" s="19"/>
      <c r="DB751" s="19"/>
      <c r="DC751" s="19"/>
      <c r="DD751" s="19"/>
      <c r="DE751" s="19"/>
      <c r="DF751" s="19"/>
      <c r="DG751" s="19"/>
      <c r="DH751" s="19"/>
      <c r="DI751" s="19"/>
      <c r="DJ751" s="19"/>
      <c r="DK751" s="19"/>
      <c r="DL751" s="19"/>
      <c r="DM751" s="19"/>
      <c r="DN751" s="19"/>
      <c r="DO751" s="19"/>
      <c r="DP751" s="19"/>
      <c r="DQ751" s="19"/>
      <c r="DR751" s="19"/>
      <c r="DS751" s="19"/>
      <c r="DT751" s="23"/>
      <c r="DU751" s="19"/>
      <c r="DV751" s="19"/>
      <c r="DW751" s="23"/>
      <c r="DX751" s="18"/>
      <c r="DY751" s="18"/>
      <c r="DZ751" s="22"/>
      <c r="EA751" s="19"/>
      <c r="EB751" s="19"/>
      <c r="EC751" s="19"/>
      <c r="ED751" s="19"/>
      <c r="EE751" s="19"/>
      <c r="EF751" s="19"/>
      <c r="EG751" s="23"/>
      <c r="EH751" s="18"/>
      <c r="EI751" s="18"/>
      <c r="EJ751" s="18"/>
      <c r="EK751" s="18"/>
      <c r="EL751" s="18"/>
      <c r="EM751" s="18"/>
      <c r="EN751" s="22"/>
      <c r="EO751" s="18"/>
      <c r="EP751" s="18"/>
      <c r="EQ751" s="18"/>
      <c r="ER751" s="18"/>
      <c r="ES751" s="18"/>
      <c r="ET751" s="18"/>
      <c r="EU751" s="22"/>
      <c r="FI751" s="18"/>
      <c r="FJ751" s="18"/>
      <c r="FK751" s="18"/>
      <c r="FL751" s="18"/>
      <c r="FM751" s="18"/>
      <c r="FN751" s="18"/>
      <c r="FO751" s="18"/>
      <c r="FP751" s="18"/>
      <c r="FQ751" s="18"/>
      <c r="FR751" s="18"/>
      <c r="FS751" s="18"/>
      <c r="FT751" s="18"/>
      <c r="FU751" s="18"/>
      <c r="FV751" s="58"/>
      <c r="FW751" s="19"/>
      <c r="FX751" s="19"/>
      <c r="FY751" s="19"/>
      <c r="FZ751" s="19"/>
      <c r="GA751" s="19"/>
      <c r="GB751" s="19"/>
      <c r="GC751" s="19"/>
      <c r="GD751" s="19"/>
      <c r="GE751" s="19"/>
      <c r="GF751" s="19"/>
      <c r="GG751" s="19"/>
      <c r="GH751" s="19"/>
      <c r="GI751" s="19"/>
      <c r="GJ751" s="19"/>
      <c r="GK751" s="19"/>
      <c r="GL751" s="19"/>
      <c r="GM751" s="19"/>
      <c r="GN751" s="19"/>
      <c r="GO751" s="19"/>
      <c r="GP751" s="19"/>
      <c r="GQ751" s="19"/>
      <c r="GR751" s="19"/>
      <c r="GS751" s="19"/>
      <c r="GT751" s="19"/>
      <c r="GU751" s="19"/>
      <c r="GV751" s="19"/>
      <c r="GW751" s="19"/>
      <c r="GX751" s="19"/>
      <c r="GY751" s="19"/>
      <c r="GZ751" s="59"/>
      <c r="HA751" s="19"/>
      <c r="HB751" s="19"/>
      <c r="HC751" s="19"/>
      <c r="HD751" s="19"/>
      <c r="HE751" s="19"/>
      <c r="HF751" s="19"/>
      <c r="HG751" s="19"/>
      <c r="HH751" s="19"/>
      <c r="HI751" s="19"/>
      <c r="HJ751" s="19"/>
      <c r="HK751" s="19"/>
      <c r="HL751" s="19"/>
      <c r="HM751" s="19"/>
      <c r="HN751" s="19"/>
      <c r="HO751" s="19"/>
      <c r="HP751" s="19"/>
    </row>
    <row r="752" spans="2:224" ht="15.75" customHeight="1" thickBot="1" x14ac:dyDescent="0.3">
      <c r="B752">
        <v>405</v>
      </c>
      <c r="C752">
        <v>441</v>
      </c>
      <c r="D752" s="62">
        <v>44048</v>
      </c>
      <c r="E752" t="s">
        <v>1056</v>
      </c>
      <c r="F752" t="s">
        <v>1057</v>
      </c>
      <c r="G752">
        <v>0</v>
      </c>
      <c r="H752">
        <v>0</v>
      </c>
      <c r="I752" t="s">
        <v>1058</v>
      </c>
      <c r="J752" t="s">
        <v>20</v>
      </c>
      <c r="K752" t="s">
        <v>72</v>
      </c>
      <c r="L752" t="s">
        <v>1058</v>
      </c>
      <c r="M752" t="s">
        <v>2378</v>
      </c>
      <c r="N752" t="s">
        <v>2379</v>
      </c>
      <c r="O752" t="s">
        <v>2381</v>
      </c>
      <c r="P752" t="s">
        <v>2436</v>
      </c>
      <c r="R752">
        <v>129.9</v>
      </c>
      <c r="S752">
        <v>5</v>
      </c>
      <c r="T752" t="s">
        <v>2404</v>
      </c>
      <c r="U752">
        <v>10</v>
      </c>
      <c r="Y752" s="18"/>
      <c r="Z752" s="18"/>
      <c r="AA752" s="18"/>
      <c r="AB752" s="18"/>
      <c r="AC752" s="18"/>
      <c r="AD752" s="18"/>
      <c r="AE752" s="18"/>
      <c r="AF752" s="18"/>
      <c r="AG752" s="18"/>
      <c r="AH752">
        <v>1</v>
      </c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>
        <v>0</v>
      </c>
      <c r="AV752" s="18"/>
      <c r="AW752" s="18"/>
      <c r="AX752" s="18">
        <v>0.8</v>
      </c>
      <c r="AY752" s="18"/>
      <c r="AZ752" s="18"/>
      <c r="BA752" s="18"/>
      <c r="BB752" s="18">
        <v>0.4</v>
      </c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  <c r="BM752" s="19"/>
      <c r="BN752" s="19"/>
      <c r="BO752" s="19"/>
      <c r="BP752" s="19"/>
      <c r="BQ752" s="19"/>
      <c r="BR752" s="19"/>
      <c r="BS752" s="19"/>
      <c r="BT752" s="19"/>
      <c r="BU752" s="19"/>
      <c r="BV752" s="19">
        <v>1</v>
      </c>
      <c r="BW752" s="19"/>
      <c r="BX752" s="19"/>
      <c r="BY752" s="19"/>
      <c r="BZ752" s="19"/>
      <c r="CA752" s="19"/>
      <c r="CB752" s="19"/>
      <c r="CC752" s="19"/>
      <c r="CD752" s="19"/>
      <c r="CE752" s="19"/>
      <c r="CF752" s="19"/>
      <c r="CG752" s="19"/>
      <c r="CH752" s="19"/>
      <c r="CI752" s="19"/>
      <c r="CJ752" s="19"/>
      <c r="CK752" s="19"/>
      <c r="CL752" s="19">
        <v>1</v>
      </c>
      <c r="CM752" s="19"/>
      <c r="CN752" s="19"/>
      <c r="CO752" s="19"/>
      <c r="CP752" s="19">
        <v>1</v>
      </c>
      <c r="CQ752" s="19"/>
      <c r="CR752" s="19"/>
      <c r="CS752" s="19"/>
      <c r="CT752" s="19"/>
      <c r="CU752" s="19"/>
      <c r="CV752" s="19"/>
      <c r="CW752" s="19"/>
      <c r="CX752" s="19"/>
      <c r="CY752" s="19"/>
      <c r="CZ752" s="19"/>
      <c r="DA752" s="19"/>
      <c r="DB752" s="19"/>
      <c r="DC752" s="19"/>
      <c r="DD752" s="19"/>
      <c r="DE752" s="19"/>
      <c r="DF752" s="19"/>
      <c r="DG752" s="19"/>
      <c r="DH752" s="19"/>
      <c r="DI752" s="19"/>
      <c r="DJ752" s="19"/>
      <c r="DK752" s="19"/>
      <c r="DL752" s="19"/>
      <c r="DM752" s="19"/>
      <c r="DN752" s="19"/>
      <c r="DO752" s="19"/>
      <c r="DP752" s="19"/>
      <c r="DQ752" s="19"/>
      <c r="DR752" s="19"/>
      <c r="DS752" s="19"/>
      <c r="DT752" s="23"/>
      <c r="DU752" s="19"/>
      <c r="DV752" s="19"/>
      <c r="DW752" s="23"/>
      <c r="DX752" s="18"/>
      <c r="DY752" s="18"/>
      <c r="DZ752" s="22"/>
      <c r="EA752" s="19"/>
      <c r="EB752" s="19"/>
      <c r="EC752" s="19"/>
      <c r="ED752" s="19"/>
      <c r="EE752" s="19"/>
      <c r="EF752" s="19"/>
      <c r="EG752" s="23"/>
      <c r="EH752" s="18"/>
      <c r="EI752" s="18"/>
      <c r="EJ752" s="18"/>
      <c r="EK752" s="18"/>
      <c r="EL752" s="18"/>
      <c r="EM752" s="18"/>
      <c r="EN752" s="22"/>
      <c r="EO752" s="18"/>
      <c r="EP752" s="18"/>
      <c r="EQ752" s="18"/>
      <c r="ER752" s="18"/>
      <c r="ES752" s="18"/>
      <c r="ET752" s="18"/>
      <c r="EU752" s="22"/>
      <c r="FI752" s="18"/>
      <c r="FJ752" s="18"/>
      <c r="FK752" s="18"/>
      <c r="FL752" s="18"/>
      <c r="FM752" s="18"/>
      <c r="FN752" s="18"/>
      <c r="FO752" s="18"/>
      <c r="FP752" s="18"/>
      <c r="FQ752" s="18"/>
      <c r="FR752" s="18"/>
      <c r="FS752" s="18"/>
      <c r="FT752" s="18"/>
      <c r="FU752" s="18"/>
      <c r="FV752" s="58"/>
      <c r="FW752" s="19"/>
      <c r="FX752" s="19"/>
      <c r="FY752" s="19"/>
      <c r="FZ752" s="19"/>
      <c r="GA752" s="19"/>
      <c r="GB752" s="19"/>
      <c r="GC752" s="19"/>
      <c r="GD752" s="19"/>
      <c r="GE752" s="19"/>
      <c r="GF752" s="19"/>
      <c r="GG752" s="19"/>
      <c r="GH752" s="19"/>
      <c r="GI752" s="19"/>
      <c r="GJ752" s="19"/>
      <c r="GK752" s="19"/>
      <c r="GL752" s="19"/>
      <c r="GM752" s="19"/>
      <c r="GN752" s="19"/>
      <c r="GO752" s="19"/>
      <c r="GP752" s="19"/>
      <c r="GQ752" s="19"/>
      <c r="GR752" s="19"/>
      <c r="GS752" s="19"/>
      <c r="GT752" s="19"/>
      <c r="GU752" s="19"/>
      <c r="GV752" s="19"/>
      <c r="GW752" s="19"/>
      <c r="GX752" s="19"/>
      <c r="GY752" s="19"/>
      <c r="GZ752" s="59"/>
      <c r="HA752" s="19"/>
      <c r="HB752" s="19"/>
      <c r="HC752" s="19"/>
      <c r="HD752" s="19"/>
      <c r="HE752" s="19"/>
      <c r="HF752" s="19"/>
      <c r="HG752" s="19"/>
      <c r="HH752" s="19"/>
      <c r="HI752" s="19"/>
      <c r="HJ752" s="19"/>
      <c r="HK752" s="19"/>
      <c r="HL752" s="19"/>
      <c r="HM752" s="19"/>
      <c r="HN752" s="19"/>
      <c r="HO752" s="19"/>
      <c r="HP752" s="19"/>
    </row>
    <row r="753" spans="2:224" ht="15.75" customHeight="1" thickBot="1" x14ac:dyDescent="0.3">
      <c r="B753">
        <v>402</v>
      </c>
      <c r="C753">
        <v>715</v>
      </c>
      <c r="D753" s="62">
        <v>44048</v>
      </c>
      <c r="E753" t="s">
        <v>395</v>
      </c>
      <c r="F753">
        <v>31998034463</v>
      </c>
      <c r="G753">
        <v>0</v>
      </c>
      <c r="H753">
        <v>0</v>
      </c>
      <c r="I753" t="s">
        <v>396</v>
      </c>
      <c r="J753" t="s">
        <v>20</v>
      </c>
      <c r="K753" t="s">
        <v>164</v>
      </c>
      <c r="L753" t="s">
        <v>396</v>
      </c>
      <c r="M753" t="s">
        <v>2378</v>
      </c>
      <c r="N753" t="s">
        <v>2379</v>
      </c>
      <c r="O753" t="s">
        <v>2382</v>
      </c>
      <c r="P753" t="s">
        <v>2382</v>
      </c>
      <c r="R753">
        <v>79.87</v>
      </c>
      <c r="S753">
        <v>5</v>
      </c>
      <c r="T753" t="s">
        <v>2404</v>
      </c>
      <c r="Y753" s="18"/>
      <c r="Z753" s="18"/>
      <c r="AA753" s="18"/>
      <c r="AB753" s="18"/>
      <c r="AC753" s="18"/>
      <c r="AD753" s="18"/>
      <c r="AE753" s="18"/>
      <c r="AF753" s="18"/>
      <c r="AG753" s="18"/>
      <c r="AH753">
        <v>1</v>
      </c>
      <c r="AI753" s="18"/>
      <c r="AJ753" s="18"/>
      <c r="AK753" s="18"/>
      <c r="AL753" s="18"/>
      <c r="AM753" s="18"/>
      <c r="AN753" s="18"/>
      <c r="AO753" s="18"/>
      <c r="AP753" s="18">
        <v>1.25</v>
      </c>
      <c r="AQ753" s="18"/>
      <c r="AR753" s="18"/>
      <c r="AS753" s="18"/>
      <c r="AT753" s="18"/>
      <c r="AU753">
        <v>0</v>
      </c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  <c r="BM753" s="19"/>
      <c r="BN753" s="19"/>
      <c r="BO753" s="19"/>
      <c r="BP753" s="19"/>
      <c r="BQ753" s="19"/>
      <c r="BR753" s="19"/>
      <c r="BS753" s="19"/>
      <c r="BT753" s="19"/>
      <c r="BU753" s="19"/>
      <c r="BV753" s="19">
        <v>1</v>
      </c>
      <c r="BW753" s="19"/>
      <c r="BX753" s="19"/>
      <c r="BY753" s="19"/>
      <c r="BZ753" s="19"/>
      <c r="CA753" s="19"/>
      <c r="CB753" s="19"/>
      <c r="CC753" s="19"/>
      <c r="CD753" s="19">
        <v>1</v>
      </c>
      <c r="CE753" s="19"/>
      <c r="CF753" s="19"/>
      <c r="CG753" s="19"/>
      <c r="CH753" s="19"/>
      <c r="CI753" s="19"/>
      <c r="CJ753" s="19"/>
      <c r="CK753" s="19"/>
      <c r="CL753" s="19"/>
      <c r="CM753" s="19"/>
      <c r="CN753" s="19"/>
      <c r="CO753" s="19"/>
      <c r="CP753" s="19"/>
      <c r="CQ753" s="19"/>
      <c r="CR753" s="19"/>
      <c r="CS753" s="19"/>
      <c r="CT753" s="19"/>
      <c r="CU753" s="19"/>
      <c r="CV753" s="19"/>
      <c r="CW753" s="19"/>
      <c r="CX753" s="19"/>
      <c r="CY753" s="19"/>
      <c r="CZ753" s="19"/>
      <c r="DA753" s="19"/>
      <c r="DB753" s="19"/>
      <c r="DC753" s="19"/>
      <c r="DD753" s="19"/>
      <c r="DE753" s="19"/>
      <c r="DF753" s="19"/>
      <c r="DG753" s="19"/>
      <c r="DH753" s="19"/>
      <c r="DI753" s="19"/>
      <c r="DJ753" s="19"/>
      <c r="DK753" s="19"/>
      <c r="DL753" s="19"/>
      <c r="DM753" s="19"/>
      <c r="DN753" s="19"/>
      <c r="DO753" s="19"/>
      <c r="DP753" s="19"/>
      <c r="DQ753" s="19"/>
      <c r="DR753" s="19"/>
      <c r="DS753" s="19"/>
      <c r="DT753" s="23"/>
      <c r="DU753" s="19"/>
      <c r="DV753" s="19"/>
      <c r="DW753" s="23"/>
      <c r="DX753" s="18"/>
      <c r="DY753" s="18"/>
      <c r="DZ753" s="22"/>
      <c r="EA753" s="19"/>
      <c r="EB753" s="19"/>
      <c r="EC753" s="19"/>
      <c r="ED753" s="19"/>
      <c r="EE753" s="19"/>
      <c r="EF753" s="19"/>
      <c r="EG753" s="23"/>
      <c r="EH753" s="18"/>
      <c r="EI753" s="18"/>
      <c r="EJ753" s="18"/>
      <c r="EK753" s="18"/>
      <c r="EL753" s="18"/>
      <c r="EM753" s="18"/>
      <c r="EN753" s="22"/>
      <c r="EO753" s="18"/>
      <c r="EP753" s="18"/>
      <c r="EQ753" s="18"/>
      <c r="ER753" s="18"/>
      <c r="ES753" s="18"/>
      <c r="ET753" s="18"/>
      <c r="EU753" s="22"/>
      <c r="FI753" s="18"/>
      <c r="FJ753" s="18"/>
      <c r="FK753" s="18"/>
      <c r="FL753" s="18"/>
      <c r="FM753" s="18"/>
      <c r="FN753" s="18"/>
      <c r="FO753" s="18"/>
      <c r="FP753" s="18"/>
      <c r="FQ753" s="18"/>
      <c r="FR753" s="18"/>
      <c r="FS753" s="18"/>
      <c r="FT753" s="18"/>
      <c r="FU753" s="18"/>
      <c r="FV753" s="58"/>
      <c r="FW753" s="19"/>
      <c r="FX753" s="19"/>
      <c r="FY753" s="19"/>
      <c r="FZ753" s="19"/>
      <c r="GA753" s="19"/>
      <c r="GB753" s="19"/>
      <c r="GC753" s="19"/>
      <c r="GD753" s="19"/>
      <c r="GE753" s="19"/>
      <c r="GF753" s="19"/>
      <c r="GG753" s="19"/>
      <c r="GH753" s="19"/>
      <c r="GI753" s="19"/>
      <c r="GJ753" s="19"/>
      <c r="GK753" s="19"/>
      <c r="GL753" s="19"/>
      <c r="GM753" s="19"/>
      <c r="GN753" s="19"/>
      <c r="GO753" s="19"/>
      <c r="GP753" s="19"/>
      <c r="GQ753" s="19"/>
      <c r="GR753" s="19"/>
      <c r="GS753" s="19"/>
      <c r="GT753" s="19"/>
      <c r="GU753" s="19"/>
      <c r="GV753" s="19"/>
      <c r="GW753" s="19"/>
      <c r="GX753" s="19"/>
      <c r="GY753" s="19"/>
      <c r="GZ753" s="59"/>
      <c r="HA753" s="19"/>
      <c r="HB753" s="19"/>
      <c r="HC753" s="19"/>
      <c r="HD753" s="19"/>
      <c r="HE753" s="19"/>
      <c r="HF753" s="19"/>
      <c r="HG753" s="19"/>
      <c r="HH753" s="19"/>
      <c r="HI753" s="19"/>
      <c r="HJ753" s="19"/>
      <c r="HK753" s="19"/>
      <c r="HL753" s="19"/>
      <c r="HM753" s="19"/>
      <c r="HN753" s="19"/>
      <c r="HO753" s="19"/>
      <c r="HP753" s="19"/>
    </row>
    <row r="754" spans="2:224" ht="15.75" customHeight="1" thickBot="1" x14ac:dyDescent="0.3">
      <c r="B754">
        <v>400</v>
      </c>
      <c r="C754">
        <v>713</v>
      </c>
      <c r="D754" s="62">
        <v>44047</v>
      </c>
      <c r="E754" t="s">
        <v>398</v>
      </c>
      <c r="F754">
        <v>31999999999</v>
      </c>
      <c r="G754">
        <v>0</v>
      </c>
      <c r="H754">
        <v>0</v>
      </c>
      <c r="I754">
        <v>0</v>
      </c>
      <c r="J754">
        <v>0</v>
      </c>
      <c r="K754">
        <v>0</v>
      </c>
      <c r="M754" t="s">
        <v>2378</v>
      </c>
      <c r="N754" t="s">
        <v>617</v>
      </c>
      <c r="O754" t="s">
        <v>2381</v>
      </c>
      <c r="P754" t="s">
        <v>2431</v>
      </c>
      <c r="R754">
        <v>0.01</v>
      </c>
      <c r="S754">
        <v>5</v>
      </c>
      <c r="T754" t="s">
        <v>2448</v>
      </c>
      <c r="Y754" s="18"/>
      <c r="Z754" s="18"/>
      <c r="AA754" s="18"/>
      <c r="AB754" s="18"/>
      <c r="AC754" s="18"/>
      <c r="AD754" s="18">
        <v>1</v>
      </c>
      <c r="AE754" s="18">
        <v>2</v>
      </c>
      <c r="AF754" s="18">
        <v>2</v>
      </c>
      <c r="AG754" s="18"/>
      <c r="AH754">
        <v>1</v>
      </c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>
        <v>0</v>
      </c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>
        <v>1</v>
      </c>
      <c r="BH754" s="18"/>
      <c r="BI754" s="18"/>
      <c r="BJ754" s="18"/>
      <c r="BK754" s="18"/>
      <c r="BL754" s="18"/>
      <c r="BM754" s="19"/>
      <c r="BN754" s="19"/>
      <c r="BO754" s="19"/>
      <c r="BP754" s="19"/>
      <c r="BQ754" s="19"/>
      <c r="BR754" s="19">
        <v>2</v>
      </c>
      <c r="BS754" s="19">
        <v>4</v>
      </c>
      <c r="BT754" s="19">
        <v>2</v>
      </c>
      <c r="BU754" s="19"/>
      <c r="BV754" s="19">
        <v>1</v>
      </c>
      <c r="BW754" s="19"/>
      <c r="BX754" s="19"/>
      <c r="BY754" s="19"/>
      <c r="BZ754" s="19"/>
      <c r="CA754" s="19"/>
      <c r="CB754" s="19"/>
      <c r="CC754" s="19"/>
      <c r="CD754" s="19"/>
      <c r="CE754" s="19"/>
      <c r="CF754" s="19"/>
      <c r="CG754" s="19"/>
      <c r="CH754" s="19"/>
      <c r="CI754" s="19"/>
      <c r="CJ754" s="19"/>
      <c r="CK754" s="19"/>
      <c r="CL754" s="19"/>
      <c r="CM754" s="19"/>
      <c r="CN754" s="19"/>
      <c r="CO754" s="19"/>
      <c r="CP754" s="19"/>
      <c r="CQ754" s="19"/>
      <c r="CR754" s="19"/>
      <c r="CS754" s="19"/>
      <c r="CT754" s="19"/>
      <c r="CU754" s="19">
        <v>1</v>
      </c>
      <c r="CV754" s="19"/>
      <c r="CW754" s="19"/>
      <c r="CX754" s="19"/>
      <c r="CY754" s="19"/>
      <c r="CZ754" s="19"/>
      <c r="DA754" s="19"/>
      <c r="DB754" s="19"/>
      <c r="DC754" s="19"/>
      <c r="DD754" s="19"/>
      <c r="DE754" s="19"/>
      <c r="DF754" s="19"/>
      <c r="DG754" s="19"/>
      <c r="DH754" s="19"/>
      <c r="DI754" s="19"/>
      <c r="DJ754" s="19"/>
      <c r="DK754" s="19"/>
      <c r="DL754" s="19"/>
      <c r="DM754" s="19"/>
      <c r="DN754" s="19"/>
      <c r="DO754" s="19"/>
      <c r="DP754" s="19"/>
      <c r="DQ754" s="19"/>
      <c r="DR754" s="19"/>
      <c r="DS754" s="19"/>
      <c r="DT754" s="23"/>
      <c r="DU754" s="19"/>
      <c r="DV754" s="19"/>
      <c r="DW754" s="23"/>
      <c r="DX754" s="18"/>
      <c r="DY754" s="18"/>
      <c r="DZ754" s="22"/>
      <c r="EA754" s="19"/>
      <c r="EB754" s="19"/>
      <c r="EC754" s="19"/>
      <c r="ED754" s="19"/>
      <c r="EE754" s="19"/>
      <c r="EF754" s="19"/>
      <c r="EG754" s="23"/>
      <c r="EH754" s="18"/>
      <c r="EI754" s="18"/>
      <c r="EJ754" s="18"/>
      <c r="EK754" s="18"/>
      <c r="EL754" s="18"/>
      <c r="EM754" s="18"/>
      <c r="EN754" s="22"/>
      <c r="EO754" s="18"/>
      <c r="EP754" s="18"/>
      <c r="EQ754" s="18"/>
      <c r="ER754" s="18"/>
      <c r="ES754" s="18"/>
      <c r="ET754" s="18"/>
      <c r="EU754" s="22"/>
      <c r="FG754">
        <v>2.2519999999999998</v>
      </c>
      <c r="FH754">
        <v>2</v>
      </c>
      <c r="FI754" s="18"/>
      <c r="FJ754" s="18"/>
      <c r="FK754" s="18"/>
      <c r="FL754" s="18"/>
      <c r="FM754" s="18"/>
      <c r="FN754" s="18"/>
      <c r="FO754" s="18"/>
      <c r="FP754" s="18"/>
      <c r="FQ754" s="18"/>
      <c r="FR754" s="18"/>
      <c r="FS754" s="18"/>
      <c r="FT754" s="18"/>
      <c r="FU754" s="18"/>
      <c r="FV754" s="58"/>
      <c r="FW754" s="19"/>
      <c r="FX754" s="19"/>
      <c r="FY754" s="19"/>
      <c r="FZ754" s="19"/>
      <c r="GA754" s="19"/>
      <c r="GB754" s="19"/>
      <c r="GC754" s="19"/>
      <c r="GD754" s="19"/>
      <c r="GE754" s="19"/>
      <c r="GF754" s="19"/>
      <c r="GG754" s="19"/>
      <c r="GH754" s="19"/>
      <c r="GI754" s="19"/>
      <c r="GJ754" s="19"/>
      <c r="GK754" s="19"/>
      <c r="GL754" s="19"/>
      <c r="GM754" s="19"/>
      <c r="GN754" s="19"/>
      <c r="GO754" s="19"/>
      <c r="GP754" s="19"/>
      <c r="GQ754" s="19"/>
      <c r="GR754" s="19"/>
      <c r="GS754" s="19"/>
      <c r="GT754" s="19"/>
      <c r="GU754" s="19"/>
      <c r="GV754" s="19"/>
      <c r="GW754" s="19"/>
      <c r="GX754" s="19"/>
      <c r="GY754" s="19"/>
      <c r="GZ754" s="59"/>
      <c r="HA754" s="19"/>
      <c r="HB754" s="19"/>
      <c r="HC754" s="19"/>
      <c r="HD754" s="19"/>
      <c r="HE754" s="19"/>
      <c r="HF754" s="19"/>
      <c r="HG754" s="19"/>
      <c r="HH754" s="19"/>
      <c r="HI754" s="19"/>
      <c r="HJ754" s="19"/>
      <c r="HK754" s="19"/>
      <c r="HL754" s="19"/>
      <c r="HM754" s="19"/>
      <c r="HN754" s="19"/>
      <c r="HO754" s="19"/>
      <c r="HP754" s="19"/>
    </row>
    <row r="755" spans="2:224" ht="15.75" customHeight="1" thickBot="1" x14ac:dyDescent="0.3">
      <c r="B755">
        <v>398</v>
      </c>
      <c r="C755">
        <v>642</v>
      </c>
      <c r="D755" s="62">
        <v>44047</v>
      </c>
      <c r="E755" t="s">
        <v>577</v>
      </c>
      <c r="F755">
        <v>31993946232</v>
      </c>
      <c r="G755">
        <v>0</v>
      </c>
      <c r="H755">
        <v>0</v>
      </c>
      <c r="I755" t="s">
        <v>578</v>
      </c>
      <c r="J755" t="s">
        <v>20</v>
      </c>
      <c r="K755" t="s">
        <v>288</v>
      </c>
      <c r="L755" t="s">
        <v>578</v>
      </c>
      <c r="M755" t="s">
        <v>2378</v>
      </c>
      <c r="N755" t="s">
        <v>617</v>
      </c>
      <c r="O755" t="s">
        <v>2381</v>
      </c>
      <c r="P755">
        <v>10</v>
      </c>
      <c r="R755">
        <v>179.9</v>
      </c>
      <c r="S755">
        <v>5</v>
      </c>
      <c r="T755" t="s">
        <v>2395</v>
      </c>
      <c r="U755">
        <v>10</v>
      </c>
      <c r="Y755" s="18">
        <v>0.84399999999999997</v>
      </c>
      <c r="Z755" s="18"/>
      <c r="AA755" s="18"/>
      <c r="AB755" s="18"/>
      <c r="AC755" s="18"/>
      <c r="AD755" s="18">
        <v>1</v>
      </c>
      <c r="AE755" s="18"/>
      <c r="AF755" s="18"/>
      <c r="AG755" s="18">
        <v>1</v>
      </c>
      <c r="AH755">
        <v>1</v>
      </c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>
        <v>0</v>
      </c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>
        <v>0.90200000000000002</v>
      </c>
      <c r="BL755" s="18"/>
      <c r="BM755" s="19">
        <v>1</v>
      </c>
      <c r="BN755" s="19"/>
      <c r="BO755" s="19"/>
      <c r="BP755" s="19"/>
      <c r="BQ755" s="19"/>
      <c r="BR755" s="19">
        <v>2</v>
      </c>
      <c r="BS755" s="19"/>
      <c r="BT755" s="19"/>
      <c r="BU755" s="19">
        <v>1</v>
      </c>
      <c r="BV755" s="19">
        <v>1</v>
      </c>
      <c r="BW755" s="19"/>
      <c r="BX755" s="19"/>
      <c r="BY755" s="19"/>
      <c r="BZ755" s="19"/>
      <c r="CA755" s="19"/>
      <c r="CB755" s="19"/>
      <c r="CC755" s="19"/>
      <c r="CD755" s="19"/>
      <c r="CE755" s="19"/>
      <c r="CF755" s="19"/>
      <c r="CG755" s="19"/>
      <c r="CH755" s="19"/>
      <c r="CI755" s="19"/>
      <c r="CJ755" s="19"/>
      <c r="CK755" s="19"/>
      <c r="CL755" s="19"/>
      <c r="CM755" s="19"/>
      <c r="CN755" s="19"/>
      <c r="CO755" s="19"/>
      <c r="CP755" s="19"/>
      <c r="CQ755" s="19"/>
      <c r="CR755" s="19"/>
      <c r="CS755" s="19"/>
      <c r="CT755" s="19"/>
      <c r="CU755" s="19"/>
      <c r="CV755" s="19"/>
      <c r="CW755" s="19"/>
      <c r="CX755" s="19"/>
      <c r="CY755" s="19">
        <v>1</v>
      </c>
      <c r="CZ755" s="19"/>
      <c r="DA755" s="19"/>
      <c r="DB755" s="19"/>
      <c r="DC755" s="19"/>
      <c r="DD755" s="19"/>
      <c r="DE755" s="19"/>
      <c r="DF755" s="19"/>
      <c r="DG755" s="19"/>
      <c r="DH755" s="19"/>
      <c r="DI755" s="19"/>
      <c r="DJ755" s="19"/>
      <c r="DK755" s="19"/>
      <c r="DL755" s="19"/>
      <c r="DM755" s="19"/>
      <c r="DN755" s="19"/>
      <c r="DO755" s="19"/>
      <c r="DP755" s="19"/>
      <c r="DQ755" s="19"/>
      <c r="DR755" s="19"/>
      <c r="DS755" s="19"/>
      <c r="DT755" s="23"/>
      <c r="DU755" s="19"/>
      <c r="DV755" s="19"/>
      <c r="DW755" s="23"/>
      <c r="DX755" s="18"/>
      <c r="DY755" s="18"/>
      <c r="DZ755" s="22"/>
      <c r="EA755" s="19"/>
      <c r="EB755" s="19"/>
      <c r="EC755" s="19"/>
      <c r="ED755" s="19"/>
      <c r="EE755" s="19"/>
      <c r="EF755" s="19"/>
      <c r="EG755" s="23"/>
      <c r="EH755" s="18"/>
      <c r="EI755" s="18"/>
      <c r="EJ755" s="18"/>
      <c r="EK755" s="18"/>
      <c r="EL755" s="18"/>
      <c r="EM755" s="18"/>
      <c r="EN755" s="22"/>
      <c r="EO755" s="18"/>
      <c r="EP755" s="18"/>
      <c r="EQ755" s="18"/>
      <c r="ER755" s="18"/>
      <c r="ES755" s="18"/>
      <c r="ET755" s="18"/>
      <c r="EU755" s="22"/>
      <c r="EV755">
        <v>6</v>
      </c>
      <c r="EW755" t="s">
        <v>2596</v>
      </c>
      <c r="FI755" s="18"/>
      <c r="FJ755" s="18"/>
      <c r="FK755" s="18"/>
      <c r="FL755" s="18"/>
      <c r="FM755" s="18"/>
      <c r="FN755" s="18"/>
      <c r="FO755" s="18"/>
      <c r="FP755" s="18"/>
      <c r="FQ755" s="18"/>
      <c r="FR755" s="18"/>
      <c r="FS755" s="18"/>
      <c r="FT755" s="18"/>
      <c r="FU755" s="18"/>
      <c r="FV755" s="58"/>
      <c r="FW755" s="19"/>
      <c r="FX755" s="19"/>
      <c r="FY755" s="19"/>
      <c r="FZ755" s="19"/>
      <c r="GA755" s="19"/>
      <c r="GB755" s="19"/>
      <c r="GC755" s="19"/>
      <c r="GD755" s="19"/>
      <c r="GE755" s="19"/>
      <c r="GF755" s="19"/>
      <c r="GG755" s="19"/>
      <c r="GH755" s="19"/>
      <c r="GI755" s="19"/>
      <c r="GJ755" s="19"/>
      <c r="GK755" s="19"/>
      <c r="GL755" s="19"/>
      <c r="GM755" s="19"/>
      <c r="GN755" s="19"/>
      <c r="GO755" s="19"/>
      <c r="GP755" s="19"/>
      <c r="GQ755" s="19"/>
      <c r="GR755" s="19"/>
      <c r="GS755" s="19"/>
      <c r="GT755" s="19"/>
      <c r="GU755" s="19"/>
      <c r="GV755" s="19"/>
      <c r="GW755" s="19"/>
      <c r="GX755" s="19"/>
      <c r="GY755" s="19"/>
      <c r="GZ755" s="59"/>
      <c r="HA755" s="19"/>
      <c r="HB755" s="19"/>
      <c r="HC755" s="19"/>
      <c r="HD755" s="19"/>
      <c r="HE755" s="19"/>
      <c r="HF755" s="19"/>
      <c r="HG755" s="19"/>
      <c r="HH755" s="19"/>
      <c r="HI755" s="19"/>
      <c r="HJ755" s="19"/>
      <c r="HK755" s="19"/>
      <c r="HL755" s="19"/>
      <c r="HM755" s="19"/>
      <c r="HN755" s="19"/>
      <c r="HO755" s="19"/>
      <c r="HP755" s="19"/>
    </row>
    <row r="756" spans="2:224" ht="15.75" customHeight="1" thickBot="1" x14ac:dyDescent="0.3">
      <c r="B756">
        <v>383</v>
      </c>
      <c r="C756">
        <v>487</v>
      </c>
      <c r="D756" s="62">
        <v>44044</v>
      </c>
      <c r="E756" t="s">
        <v>958</v>
      </c>
      <c r="F756" t="s">
        <v>959</v>
      </c>
      <c r="G756">
        <v>0</v>
      </c>
      <c r="H756">
        <v>0</v>
      </c>
      <c r="I756" t="s">
        <v>960</v>
      </c>
      <c r="J756" t="s">
        <v>20</v>
      </c>
      <c r="K756" t="s">
        <v>961</v>
      </c>
      <c r="L756" t="s">
        <v>1198</v>
      </c>
      <c r="M756" t="s">
        <v>2378</v>
      </c>
      <c r="N756" t="s">
        <v>617</v>
      </c>
      <c r="O756" t="s">
        <v>2382</v>
      </c>
      <c r="P756" t="s">
        <v>2382</v>
      </c>
      <c r="R756">
        <v>95</v>
      </c>
      <c r="S756">
        <v>5</v>
      </c>
      <c r="T756" t="s">
        <v>2395</v>
      </c>
      <c r="U756">
        <v>10</v>
      </c>
      <c r="Y756" s="18"/>
      <c r="Z756" s="18"/>
      <c r="AA756" s="18"/>
      <c r="AB756" s="18"/>
      <c r="AC756" s="18"/>
      <c r="AD756" s="18"/>
      <c r="AE756" s="18"/>
      <c r="AF756" s="18"/>
      <c r="AG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>
        <v>0</v>
      </c>
      <c r="AV756" s="18"/>
      <c r="AW756" s="18"/>
      <c r="AX756" s="18">
        <v>0.878</v>
      </c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  <c r="BM756" s="19"/>
      <c r="BN756" s="19"/>
      <c r="BO756" s="19"/>
      <c r="BP756" s="19"/>
      <c r="BQ756" s="19"/>
      <c r="BR756" s="19"/>
      <c r="BS756" s="19"/>
      <c r="BT756" s="19"/>
      <c r="BU756" s="19"/>
      <c r="BV756" s="19"/>
      <c r="BW756" s="19"/>
      <c r="BX756" s="19"/>
      <c r="BY756" s="19"/>
      <c r="BZ756" s="19"/>
      <c r="CA756" s="19"/>
      <c r="CB756" s="19"/>
      <c r="CC756" s="19"/>
      <c r="CD756" s="19"/>
      <c r="CE756" s="19"/>
      <c r="CF756" s="19"/>
      <c r="CG756" s="19"/>
      <c r="CH756" s="19"/>
      <c r="CI756" s="19"/>
      <c r="CJ756" s="19"/>
      <c r="CK756" s="19"/>
      <c r="CL756" s="19">
        <v>1</v>
      </c>
      <c r="CM756" s="19"/>
      <c r="CN756" s="19"/>
      <c r="CO756" s="19"/>
      <c r="CP756" s="19"/>
      <c r="CQ756" s="19"/>
      <c r="CR756" s="19"/>
      <c r="CS756" s="19"/>
      <c r="CT756" s="19"/>
      <c r="CU756" s="19"/>
      <c r="CV756" s="19"/>
      <c r="CW756" s="19"/>
      <c r="CX756" s="19"/>
      <c r="CY756" s="19"/>
      <c r="CZ756" s="19"/>
      <c r="DA756" s="19"/>
      <c r="DB756" s="19"/>
      <c r="DC756" s="19"/>
      <c r="DD756" s="19"/>
      <c r="DE756" s="19"/>
      <c r="DF756" s="19"/>
      <c r="DG756" s="19"/>
      <c r="DH756" s="19"/>
      <c r="DI756" s="19"/>
      <c r="DJ756" s="19"/>
      <c r="DK756" s="19"/>
      <c r="DL756" s="19"/>
      <c r="DM756" s="19"/>
      <c r="DN756" s="19"/>
      <c r="DO756" s="19"/>
      <c r="DP756" s="19"/>
      <c r="DQ756" s="19"/>
      <c r="DR756" s="19"/>
      <c r="DS756" s="19"/>
      <c r="DT756" s="23"/>
      <c r="DU756" s="19"/>
      <c r="DV756" s="19"/>
      <c r="DW756" s="23"/>
      <c r="DX756" s="18"/>
      <c r="DY756" s="18"/>
      <c r="DZ756" s="22"/>
      <c r="EA756" s="19"/>
      <c r="EB756" s="19"/>
      <c r="EC756" s="19"/>
      <c r="ED756" s="19"/>
      <c r="EE756" s="19"/>
      <c r="EF756" s="19"/>
      <c r="EG756" s="23"/>
      <c r="EH756" s="18"/>
      <c r="EI756" s="18"/>
      <c r="EJ756" s="18"/>
      <c r="EK756" s="18"/>
      <c r="EL756" s="18"/>
      <c r="EM756" s="18"/>
      <c r="EN756" s="22"/>
      <c r="EO756" s="18"/>
      <c r="EP756" s="18"/>
      <c r="EQ756" s="18"/>
      <c r="ER756" s="18"/>
      <c r="ES756" s="18"/>
      <c r="ET756" s="18"/>
      <c r="EU756" s="22"/>
      <c r="FI756" s="18"/>
      <c r="FJ756" s="18"/>
      <c r="FK756" s="18"/>
      <c r="FL756" s="18"/>
      <c r="FM756" s="18"/>
      <c r="FN756" s="18"/>
      <c r="FO756" s="18"/>
      <c r="FP756" s="18"/>
      <c r="FQ756" s="18"/>
      <c r="FR756" s="18"/>
      <c r="FS756" s="18"/>
      <c r="FT756" s="18"/>
      <c r="FU756" s="18"/>
      <c r="FV756" s="58"/>
      <c r="FW756" s="19"/>
      <c r="FX756" s="19"/>
      <c r="FY756" s="19"/>
      <c r="FZ756" s="19"/>
      <c r="GA756" s="19"/>
      <c r="GB756" s="19"/>
      <c r="GC756" s="19"/>
      <c r="GD756" s="19"/>
      <c r="GE756" s="19"/>
      <c r="GF756" s="19"/>
      <c r="GG756" s="19"/>
      <c r="GH756" s="19"/>
      <c r="GI756" s="19"/>
      <c r="GJ756" s="19"/>
      <c r="GK756" s="19"/>
      <c r="GL756" s="19"/>
      <c r="GM756" s="19"/>
      <c r="GN756" s="19"/>
      <c r="GO756" s="19"/>
      <c r="GP756" s="19"/>
      <c r="GQ756" s="19"/>
      <c r="GR756" s="19"/>
      <c r="GS756" s="19"/>
      <c r="GT756" s="19"/>
      <c r="GU756" s="19"/>
      <c r="GV756" s="19"/>
      <c r="GW756" s="19"/>
      <c r="GX756" s="19"/>
      <c r="GY756" s="19"/>
      <c r="GZ756" s="59"/>
      <c r="HA756" s="19"/>
      <c r="HB756" s="19"/>
      <c r="HC756" s="19"/>
      <c r="HD756" s="19"/>
      <c r="HE756" s="19"/>
      <c r="HF756" s="19"/>
      <c r="HG756" s="19"/>
      <c r="HH756" s="19"/>
      <c r="HI756" s="19"/>
      <c r="HJ756" s="19"/>
      <c r="HK756" s="19"/>
      <c r="HL756" s="19"/>
      <c r="HM756" s="19"/>
      <c r="HN756" s="19"/>
      <c r="HO756" s="19"/>
      <c r="HP756" s="19"/>
    </row>
    <row r="757" spans="2:224" ht="15.75" customHeight="1" thickBot="1" x14ac:dyDescent="0.3">
      <c r="B757">
        <v>377</v>
      </c>
      <c r="C757">
        <v>699</v>
      </c>
      <c r="D757" s="62">
        <v>44044</v>
      </c>
      <c r="E757" t="s">
        <v>430</v>
      </c>
      <c r="F757">
        <v>31997754260</v>
      </c>
      <c r="G757" t="s">
        <v>431</v>
      </c>
      <c r="H757">
        <v>0</v>
      </c>
      <c r="I757" t="s">
        <v>432</v>
      </c>
      <c r="J757" t="s">
        <v>20</v>
      </c>
      <c r="K757" t="s">
        <v>104</v>
      </c>
      <c r="L757" t="s">
        <v>432</v>
      </c>
      <c r="M757" t="s">
        <v>2378</v>
      </c>
      <c r="N757" t="s">
        <v>2419</v>
      </c>
      <c r="O757" t="s">
        <v>2381</v>
      </c>
      <c r="P757" t="s">
        <v>2457</v>
      </c>
      <c r="R757">
        <v>229.9</v>
      </c>
      <c r="S757">
        <v>5</v>
      </c>
      <c r="T757" t="s">
        <v>2426</v>
      </c>
      <c r="V757" t="s">
        <v>2644</v>
      </c>
      <c r="Y757" s="18"/>
      <c r="Z757" s="18"/>
      <c r="AA757" s="18"/>
      <c r="AB757" s="18"/>
      <c r="AC757" s="18"/>
      <c r="AD757" s="18"/>
      <c r="AE757" s="18"/>
      <c r="AF757" s="18"/>
      <c r="AG757" s="18">
        <v>1</v>
      </c>
      <c r="AH757">
        <v>1</v>
      </c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>
        <v>0</v>
      </c>
      <c r="AV757" s="18"/>
      <c r="AW757" s="18">
        <v>0.76</v>
      </c>
      <c r="AX757" s="18"/>
      <c r="AY757" s="18"/>
      <c r="AZ757" s="18">
        <v>0.8</v>
      </c>
      <c r="BA757" s="18"/>
      <c r="BB757" s="18">
        <v>0.4</v>
      </c>
      <c r="BC757" s="18"/>
      <c r="BD757" s="18">
        <v>1.044</v>
      </c>
      <c r="BE757" s="18"/>
      <c r="BF757" s="18"/>
      <c r="BG757" s="18"/>
      <c r="BH757" s="18"/>
      <c r="BI757" s="18"/>
      <c r="BJ757" s="18"/>
      <c r="BK757" s="18"/>
      <c r="BL757" s="18"/>
      <c r="BM757" s="19"/>
      <c r="BN757" s="19"/>
      <c r="BO757" s="19"/>
      <c r="BP757" s="19"/>
      <c r="BQ757" s="19"/>
      <c r="BR757" s="19"/>
      <c r="BS757" s="19"/>
      <c r="BT757" s="19"/>
      <c r="BU757" s="19">
        <v>1</v>
      </c>
      <c r="BV757" s="19">
        <v>1</v>
      </c>
      <c r="BW757" s="19"/>
      <c r="BX757" s="19"/>
      <c r="BY757" s="19"/>
      <c r="BZ757" s="19"/>
      <c r="CA757" s="19"/>
      <c r="CB757" s="19"/>
      <c r="CC757" s="19"/>
      <c r="CD757" s="19"/>
      <c r="CE757" s="19"/>
      <c r="CF757" s="19"/>
      <c r="CG757" s="19"/>
      <c r="CH757" s="19"/>
      <c r="CI757" s="19"/>
      <c r="CJ757" s="19"/>
      <c r="CK757" s="19">
        <v>1</v>
      </c>
      <c r="CL757" s="19"/>
      <c r="CM757" s="19"/>
      <c r="CN757" s="19">
        <v>1</v>
      </c>
      <c r="CO757" s="19"/>
      <c r="CP757" s="19">
        <v>1</v>
      </c>
      <c r="CQ757" s="19"/>
      <c r="CR757" s="19">
        <v>1</v>
      </c>
      <c r="CS757" s="19"/>
      <c r="CT757" s="19"/>
      <c r="CU757" s="19"/>
      <c r="CV757" s="19"/>
      <c r="CW757" s="19"/>
      <c r="CX757" s="19"/>
      <c r="CY757" s="19"/>
      <c r="CZ757" s="19"/>
      <c r="DA757" s="19"/>
      <c r="DB757" s="19"/>
      <c r="DC757" s="19"/>
      <c r="DD757" s="19"/>
      <c r="DE757" s="19"/>
      <c r="DF757" s="19"/>
      <c r="DG757" s="19"/>
      <c r="DH757" s="19"/>
      <c r="DI757" s="19"/>
      <c r="DJ757" s="19"/>
      <c r="DK757" s="19"/>
      <c r="DL757" s="19"/>
      <c r="DM757" s="19"/>
      <c r="DN757" s="19"/>
      <c r="DO757" s="19"/>
      <c r="DP757" s="19"/>
      <c r="DQ757" s="19"/>
      <c r="DR757" s="19"/>
      <c r="DS757" s="19"/>
      <c r="DT757" s="23"/>
      <c r="DU757" s="19"/>
      <c r="DV757" s="19"/>
      <c r="DW757" s="23"/>
      <c r="DX757" s="18"/>
      <c r="DY757" s="18"/>
      <c r="DZ757" s="22"/>
      <c r="EA757" s="19"/>
      <c r="EB757" s="19"/>
      <c r="EC757" s="19"/>
      <c r="ED757" s="19"/>
      <c r="EE757" s="19"/>
      <c r="EF757" s="19"/>
      <c r="EG757" s="23"/>
      <c r="EH757" s="18"/>
      <c r="EI757" s="18"/>
      <c r="EJ757" s="18"/>
      <c r="EK757" s="18"/>
      <c r="EL757" s="18"/>
      <c r="EM757" s="18"/>
      <c r="EN757" s="22"/>
      <c r="EO757" s="18"/>
      <c r="EP757" s="18"/>
      <c r="EQ757" s="18"/>
      <c r="ER757" s="18"/>
      <c r="ES757" s="18"/>
      <c r="ET757" s="18"/>
      <c r="EU757" s="22"/>
      <c r="FI757" s="18"/>
      <c r="FJ757" s="18"/>
      <c r="FK757" s="18"/>
      <c r="FL757" s="18"/>
      <c r="FM757" s="18"/>
      <c r="FN757" s="18"/>
      <c r="FO757" s="18"/>
      <c r="FP757" s="18"/>
      <c r="FQ757" s="18"/>
      <c r="FR757" s="18"/>
      <c r="FS757" s="18"/>
      <c r="FT757" s="18"/>
      <c r="FU757" s="18"/>
      <c r="FV757" s="58"/>
      <c r="FW757" s="19"/>
      <c r="FX757" s="19"/>
      <c r="FY757" s="19"/>
      <c r="FZ757" s="19"/>
      <c r="GA757" s="19"/>
      <c r="GB757" s="19"/>
      <c r="GC757" s="19"/>
      <c r="GD757" s="19"/>
      <c r="GE757" s="19"/>
      <c r="GF757" s="19"/>
      <c r="GG757" s="19"/>
      <c r="GH757" s="19"/>
      <c r="GI757" s="19"/>
      <c r="GJ757" s="19"/>
      <c r="GK757" s="19"/>
      <c r="GL757" s="19"/>
      <c r="GM757" s="19"/>
      <c r="GN757" s="19"/>
      <c r="GO757" s="19"/>
      <c r="GP757" s="19"/>
      <c r="GQ757" s="19"/>
      <c r="GR757" s="19"/>
      <c r="GS757" s="19"/>
      <c r="GT757" s="19"/>
      <c r="GU757" s="19"/>
      <c r="GV757" s="19"/>
      <c r="GW757" s="19"/>
      <c r="GX757" s="19"/>
      <c r="GY757" s="19"/>
      <c r="GZ757" s="59"/>
      <c r="HA757" s="19"/>
      <c r="HB757" s="19"/>
      <c r="HC757" s="19"/>
      <c r="HD757" s="19"/>
      <c r="HE757" s="19"/>
      <c r="HF757" s="19"/>
      <c r="HG757" s="19"/>
      <c r="HH757" s="19"/>
      <c r="HI757" s="19"/>
      <c r="HJ757" s="19"/>
      <c r="HK757" s="19"/>
      <c r="HL757" s="19"/>
      <c r="HM757" s="19"/>
      <c r="HN757" s="19"/>
      <c r="HO757" s="19"/>
      <c r="HP757" s="19"/>
    </row>
    <row r="758" spans="2:224" ht="15.75" customHeight="1" thickBot="1" x14ac:dyDescent="0.3">
      <c r="B758">
        <v>375</v>
      </c>
      <c r="C758">
        <v>83</v>
      </c>
      <c r="D758" s="62">
        <v>44044</v>
      </c>
      <c r="E758" t="s">
        <v>2156</v>
      </c>
      <c r="F758">
        <v>31992041204</v>
      </c>
      <c r="G758">
        <v>0</v>
      </c>
      <c r="H758">
        <v>0</v>
      </c>
      <c r="I758" t="s">
        <v>2157</v>
      </c>
      <c r="J758" t="s">
        <v>20</v>
      </c>
      <c r="K758" t="s">
        <v>2158</v>
      </c>
      <c r="L758" t="s">
        <v>2157</v>
      </c>
      <c r="M758" t="s">
        <v>2378</v>
      </c>
      <c r="N758" t="s">
        <v>617</v>
      </c>
      <c r="O758" t="s">
        <v>2381</v>
      </c>
      <c r="P758">
        <v>20</v>
      </c>
      <c r="R758">
        <v>339.9</v>
      </c>
      <c r="S758">
        <v>5</v>
      </c>
      <c r="T758" t="s">
        <v>2414</v>
      </c>
      <c r="V758" t="s">
        <v>2644</v>
      </c>
      <c r="Y758" s="18">
        <v>1.66</v>
      </c>
      <c r="Z758" s="18"/>
      <c r="AA758" s="18"/>
      <c r="AB758" s="18"/>
      <c r="AC758" s="18"/>
      <c r="AD758" s="18">
        <v>1</v>
      </c>
      <c r="AE758" s="18">
        <v>0.5</v>
      </c>
      <c r="AF758" s="18"/>
      <c r="AG758" s="18"/>
      <c r="AH758">
        <v>2</v>
      </c>
      <c r="AI758" s="18"/>
      <c r="AJ758" s="18"/>
      <c r="AK758" s="18"/>
      <c r="AL758" s="18">
        <v>0.5</v>
      </c>
      <c r="AM758" s="18"/>
      <c r="AN758" s="18"/>
      <c r="AO758" s="18"/>
      <c r="AP758" s="18"/>
      <c r="AQ758" s="18"/>
      <c r="AR758" s="18"/>
      <c r="AS758" s="18"/>
      <c r="AT758" s="18"/>
      <c r="AU758">
        <v>0</v>
      </c>
      <c r="AV758" s="18">
        <v>0.95</v>
      </c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>
        <v>0.9</v>
      </c>
      <c r="BL758" s="18"/>
      <c r="BM758" s="19">
        <v>2</v>
      </c>
      <c r="BN758" s="19"/>
      <c r="BO758" s="19"/>
      <c r="BP758" s="19"/>
      <c r="BQ758" s="19"/>
      <c r="BR758" s="19">
        <v>2</v>
      </c>
      <c r="BS758" s="19">
        <v>1</v>
      </c>
      <c r="BT758" s="19"/>
      <c r="BU758" s="19"/>
      <c r="BV758" s="19">
        <v>2</v>
      </c>
      <c r="BW758" s="19"/>
      <c r="BX758" s="19"/>
      <c r="BY758" s="19"/>
      <c r="BZ758" s="19">
        <v>1</v>
      </c>
      <c r="CA758" s="19"/>
      <c r="CB758" s="19"/>
      <c r="CC758" s="19"/>
      <c r="CD758" s="19"/>
      <c r="CE758" s="19"/>
      <c r="CF758" s="19"/>
      <c r="CG758" s="19"/>
      <c r="CH758" s="19"/>
      <c r="CI758" s="19"/>
      <c r="CJ758" s="19">
        <v>1</v>
      </c>
      <c r="CK758" s="19"/>
      <c r="CL758" s="19"/>
      <c r="CM758" s="19"/>
      <c r="CN758" s="19"/>
      <c r="CO758" s="19"/>
      <c r="CP758" s="19"/>
      <c r="CQ758" s="19"/>
      <c r="CR758" s="19"/>
      <c r="CS758" s="19"/>
      <c r="CT758" s="19"/>
      <c r="CU758" s="19"/>
      <c r="CV758" s="19"/>
      <c r="CW758" s="19"/>
      <c r="CX758" s="19"/>
      <c r="CY758" s="19">
        <v>1</v>
      </c>
      <c r="CZ758" s="19"/>
      <c r="DA758" s="19"/>
      <c r="DB758" s="19"/>
      <c r="DC758" s="19"/>
      <c r="DD758" s="19"/>
      <c r="DE758" s="19"/>
      <c r="DF758" s="19"/>
      <c r="DG758" s="19"/>
      <c r="DH758" s="19"/>
      <c r="DI758" s="19"/>
      <c r="DJ758" s="19"/>
      <c r="DK758" s="19"/>
      <c r="DL758" s="19"/>
      <c r="DM758" s="19"/>
      <c r="DN758" s="19"/>
      <c r="DO758" s="19"/>
      <c r="DP758" s="19"/>
      <c r="DQ758" s="19"/>
      <c r="DR758" s="19"/>
      <c r="DS758" s="19"/>
      <c r="DT758" s="23"/>
      <c r="DU758" s="19"/>
      <c r="DV758" s="19"/>
      <c r="DW758" s="23"/>
      <c r="DX758" s="18"/>
      <c r="DY758" s="18"/>
      <c r="DZ758" s="22"/>
      <c r="EA758" s="19"/>
      <c r="EB758" s="19"/>
      <c r="EC758" s="19"/>
      <c r="ED758" s="19"/>
      <c r="EE758" s="19"/>
      <c r="EF758" s="19"/>
      <c r="EG758" s="23"/>
      <c r="EH758" s="18"/>
      <c r="EI758" s="18"/>
      <c r="EJ758" s="18"/>
      <c r="EK758" s="18"/>
      <c r="EL758" s="18"/>
      <c r="EM758" s="18"/>
      <c r="EN758" s="22"/>
      <c r="EO758" s="18"/>
      <c r="EP758" s="18"/>
      <c r="EQ758" s="18"/>
      <c r="ER758" s="18"/>
      <c r="ES758" s="18"/>
      <c r="ET758" s="18"/>
      <c r="EU758" s="22"/>
      <c r="EV758">
        <v>10.8</v>
      </c>
      <c r="EW758" t="s">
        <v>2653</v>
      </c>
      <c r="FC758">
        <v>0.86</v>
      </c>
      <c r="FD758">
        <v>1</v>
      </c>
      <c r="FI758" s="18"/>
      <c r="FJ758" s="18"/>
      <c r="FK758" s="18"/>
      <c r="FL758" s="18"/>
      <c r="FM758" s="18"/>
      <c r="FN758" s="18"/>
      <c r="FO758" s="18"/>
      <c r="FP758" s="18"/>
      <c r="FQ758" s="18"/>
      <c r="FR758" s="18"/>
      <c r="FS758" s="18"/>
      <c r="FT758" s="18"/>
      <c r="FU758" s="18"/>
      <c r="FV758" s="58"/>
      <c r="FW758" s="19"/>
      <c r="FX758" s="19"/>
      <c r="FY758" s="19"/>
      <c r="FZ758" s="19"/>
      <c r="GA758" s="19"/>
      <c r="GB758" s="19"/>
      <c r="GC758" s="19"/>
      <c r="GD758" s="19"/>
      <c r="GE758" s="19"/>
      <c r="GF758" s="19"/>
      <c r="GG758" s="19"/>
      <c r="GH758" s="19"/>
      <c r="GI758" s="19"/>
      <c r="GJ758" s="19"/>
      <c r="GK758" s="19"/>
      <c r="GL758" s="19"/>
      <c r="GM758" s="19"/>
      <c r="GN758" s="19"/>
      <c r="GO758" s="19"/>
      <c r="GP758" s="19"/>
      <c r="GQ758" s="19"/>
      <c r="GR758" s="19"/>
      <c r="GS758" s="19"/>
      <c r="GT758" s="19"/>
      <c r="GU758" s="19"/>
      <c r="GV758" s="19"/>
      <c r="GW758" s="19"/>
      <c r="GX758" s="19"/>
      <c r="GY758" s="19"/>
      <c r="GZ758" s="59"/>
      <c r="HA758" s="19"/>
      <c r="HB758" s="19"/>
      <c r="HC758" s="19"/>
      <c r="HD758" s="19"/>
      <c r="HE758" s="19"/>
      <c r="HF758" s="19"/>
      <c r="HG758" s="19"/>
      <c r="HH758" s="19"/>
      <c r="HI758" s="19"/>
      <c r="HJ758" s="19"/>
      <c r="HK758" s="19"/>
      <c r="HL758" s="19"/>
      <c r="HM758" s="19"/>
      <c r="HN758" s="19"/>
      <c r="HO758" s="19"/>
      <c r="HP758" s="19"/>
    </row>
    <row r="759" spans="2:224" ht="15.75" customHeight="1" thickBot="1" x14ac:dyDescent="0.3">
      <c r="B759">
        <v>374</v>
      </c>
      <c r="C759">
        <v>698</v>
      </c>
      <c r="D759" s="62">
        <v>44044</v>
      </c>
      <c r="E759" t="s">
        <v>433</v>
      </c>
      <c r="F759">
        <v>31992094214</v>
      </c>
      <c r="G759">
        <v>0</v>
      </c>
      <c r="H759">
        <v>0</v>
      </c>
      <c r="I759" t="s">
        <v>434</v>
      </c>
      <c r="J759" t="s">
        <v>20</v>
      </c>
      <c r="K759" t="s">
        <v>104</v>
      </c>
      <c r="L759" t="s">
        <v>434</v>
      </c>
      <c r="M759" t="s">
        <v>2378</v>
      </c>
      <c r="N759" t="s">
        <v>617</v>
      </c>
      <c r="O759" t="s">
        <v>2381</v>
      </c>
      <c r="P759" t="s">
        <v>2431</v>
      </c>
      <c r="R759">
        <v>147.54</v>
      </c>
      <c r="S759">
        <v>5</v>
      </c>
      <c r="T759" t="s">
        <v>2395</v>
      </c>
      <c r="U759">
        <v>10</v>
      </c>
      <c r="Y759" s="18"/>
      <c r="Z759" s="18"/>
      <c r="AA759" s="18"/>
      <c r="AB759" s="18"/>
      <c r="AC759" s="18"/>
      <c r="AD759" s="18">
        <v>0.5</v>
      </c>
      <c r="AE759" s="18"/>
      <c r="AF759" s="18"/>
      <c r="AG759" s="18">
        <v>1</v>
      </c>
      <c r="AH759">
        <v>0</v>
      </c>
      <c r="AI759" s="18"/>
      <c r="AJ759" s="18"/>
      <c r="AK759" s="18"/>
      <c r="AL759" s="18"/>
      <c r="AM759" s="18"/>
      <c r="AN759" s="18"/>
      <c r="AO759" s="18"/>
      <c r="AP759" s="18">
        <v>1.28</v>
      </c>
      <c r="AQ759" s="18"/>
      <c r="AR759" s="18"/>
      <c r="AS759" s="18"/>
      <c r="AT759" s="18"/>
      <c r="AU759">
        <v>0</v>
      </c>
      <c r="AV759" s="18"/>
      <c r="AW759" s="18"/>
      <c r="AX759" s="18"/>
      <c r="AY759" s="18"/>
      <c r="AZ759" s="18">
        <v>0.72799999999999998</v>
      </c>
      <c r="BA759" s="18"/>
      <c r="BB759" s="18">
        <v>0.4</v>
      </c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  <c r="BM759" s="19"/>
      <c r="BN759" s="19"/>
      <c r="BO759" s="19"/>
      <c r="BP759" s="19"/>
      <c r="BQ759" s="19"/>
      <c r="BR759" s="19">
        <v>1</v>
      </c>
      <c r="BS759" s="19"/>
      <c r="BT759" s="19"/>
      <c r="BU759" s="19">
        <v>1</v>
      </c>
      <c r="BV759" s="19"/>
      <c r="BW759" s="19"/>
      <c r="BX759" s="19"/>
      <c r="BY759" s="19"/>
      <c r="BZ759" s="19"/>
      <c r="CA759" s="19"/>
      <c r="CB759" s="19"/>
      <c r="CC759" s="19"/>
      <c r="CD759" s="19">
        <v>1</v>
      </c>
      <c r="CE759" s="19"/>
      <c r="CF759" s="19"/>
      <c r="CG759" s="19"/>
      <c r="CH759" s="19"/>
      <c r="CI759" s="19"/>
      <c r="CJ759" s="19"/>
      <c r="CK759" s="19"/>
      <c r="CL759" s="19"/>
      <c r="CM759" s="19"/>
      <c r="CN759" s="19">
        <v>1</v>
      </c>
      <c r="CO759" s="19"/>
      <c r="CP759" s="19">
        <v>1</v>
      </c>
      <c r="CQ759" s="19"/>
      <c r="CR759" s="19"/>
      <c r="CS759" s="19"/>
      <c r="CT759" s="19"/>
      <c r="CU759" s="19"/>
      <c r="CV759" s="19"/>
      <c r="CW759" s="19"/>
      <c r="CX759" s="19"/>
      <c r="CY759" s="19"/>
      <c r="CZ759" s="19"/>
      <c r="DA759" s="19"/>
      <c r="DB759" s="19"/>
      <c r="DC759" s="19"/>
      <c r="DD759" s="19"/>
      <c r="DE759" s="19"/>
      <c r="DF759" s="19"/>
      <c r="DG759" s="19"/>
      <c r="DH759" s="19"/>
      <c r="DI759" s="19"/>
      <c r="DJ759" s="19"/>
      <c r="DK759" s="19"/>
      <c r="DL759" s="19"/>
      <c r="DM759" s="19"/>
      <c r="DN759" s="19"/>
      <c r="DO759" s="19"/>
      <c r="DP759" s="19"/>
      <c r="DQ759" s="19"/>
      <c r="DR759" s="19"/>
      <c r="DS759" s="19"/>
      <c r="DT759" s="23"/>
      <c r="DU759" s="19"/>
      <c r="DV759" s="19"/>
      <c r="DW759" s="23"/>
      <c r="DX759" s="18"/>
      <c r="DY759" s="18"/>
      <c r="DZ759" s="22"/>
      <c r="EA759" s="19"/>
      <c r="EB759" s="19"/>
      <c r="EC759" s="19"/>
      <c r="ED759" s="19"/>
      <c r="EE759" s="19"/>
      <c r="EF759" s="19"/>
      <c r="EG759" s="23"/>
      <c r="EH759" s="18"/>
      <c r="EI759" s="18"/>
      <c r="EJ759" s="18"/>
      <c r="EK759" s="18"/>
      <c r="EL759" s="18"/>
      <c r="EM759" s="18"/>
      <c r="EN759" s="22"/>
      <c r="EO759" s="18"/>
      <c r="EP759" s="18"/>
      <c r="EQ759" s="18"/>
      <c r="ER759" s="18"/>
      <c r="ES759" s="18"/>
      <c r="ET759" s="18"/>
      <c r="EU759" s="22"/>
      <c r="FI759" s="18"/>
      <c r="FJ759" s="18"/>
      <c r="FK759" s="18"/>
      <c r="FL759" s="18"/>
      <c r="FM759" s="18"/>
      <c r="FN759" s="18"/>
      <c r="FO759" s="18"/>
      <c r="FP759" s="18"/>
      <c r="FQ759" s="18"/>
      <c r="FR759" s="18"/>
      <c r="FS759" s="18"/>
      <c r="FT759" s="18"/>
      <c r="FU759" s="18"/>
      <c r="FV759" s="58"/>
      <c r="FW759" s="19"/>
      <c r="FX759" s="19"/>
      <c r="FY759" s="19"/>
      <c r="FZ759" s="19"/>
      <c r="GA759" s="19"/>
      <c r="GB759" s="19"/>
      <c r="GC759" s="19"/>
      <c r="GD759" s="19"/>
      <c r="GE759" s="19"/>
      <c r="GF759" s="19"/>
      <c r="GG759" s="19"/>
      <c r="GH759" s="19"/>
      <c r="GI759" s="19"/>
      <c r="GJ759" s="19"/>
      <c r="GK759" s="19"/>
      <c r="GL759" s="19"/>
      <c r="GM759" s="19"/>
      <c r="GN759" s="19"/>
      <c r="GO759" s="19"/>
      <c r="GP759" s="19"/>
      <c r="GQ759" s="19"/>
      <c r="GR759" s="19"/>
      <c r="GS759" s="19"/>
      <c r="GT759" s="19"/>
      <c r="GU759" s="19"/>
      <c r="GV759" s="19"/>
      <c r="GW759" s="19"/>
      <c r="GX759" s="19"/>
      <c r="GY759" s="19"/>
      <c r="GZ759" s="59"/>
      <c r="HA759" s="19"/>
      <c r="HB759" s="19"/>
      <c r="HC759" s="19"/>
      <c r="HD759" s="19"/>
      <c r="HE759" s="19"/>
      <c r="HF759" s="19"/>
      <c r="HG759" s="19"/>
      <c r="HH759" s="19"/>
      <c r="HI759" s="19"/>
      <c r="HJ759" s="19"/>
      <c r="HK759" s="19"/>
      <c r="HL759" s="19"/>
      <c r="HM759" s="19"/>
      <c r="HN759" s="19"/>
      <c r="HO759" s="19"/>
      <c r="HP759" s="19"/>
    </row>
    <row r="760" spans="2:224" ht="15.75" customHeight="1" thickBot="1" x14ac:dyDescent="0.3">
      <c r="B760">
        <v>370</v>
      </c>
      <c r="C760">
        <v>696</v>
      </c>
      <c r="D760" s="62">
        <v>44043</v>
      </c>
      <c r="E760" t="s">
        <v>437</v>
      </c>
      <c r="F760">
        <v>31997330656</v>
      </c>
      <c r="G760">
        <v>0</v>
      </c>
      <c r="H760">
        <v>0</v>
      </c>
      <c r="I760" t="s">
        <v>438</v>
      </c>
      <c r="J760" t="s">
        <v>20</v>
      </c>
      <c r="K760" t="s">
        <v>368</v>
      </c>
      <c r="L760" t="s">
        <v>438</v>
      </c>
      <c r="M760" t="s">
        <v>2378</v>
      </c>
      <c r="N760" t="s">
        <v>2413</v>
      </c>
      <c r="O760" t="s">
        <v>2381</v>
      </c>
      <c r="P760" t="s">
        <v>2431</v>
      </c>
      <c r="R760">
        <v>145.69999999999999</v>
      </c>
      <c r="S760">
        <v>5</v>
      </c>
      <c r="T760" t="s">
        <v>2395</v>
      </c>
      <c r="U760">
        <v>10</v>
      </c>
      <c r="Y760" s="18">
        <v>0.88400000000000001</v>
      </c>
      <c r="Z760" s="18"/>
      <c r="AA760" s="18"/>
      <c r="AB760" s="18"/>
      <c r="AC760" s="18"/>
      <c r="AD760" s="18"/>
      <c r="AE760" s="18"/>
      <c r="AF760" s="18"/>
      <c r="AG760" s="18">
        <v>1</v>
      </c>
      <c r="AH760">
        <v>0</v>
      </c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>
        <v>0</v>
      </c>
      <c r="AV760" s="18"/>
      <c r="AW760" s="18"/>
      <c r="AX760" s="18"/>
      <c r="AY760" s="18"/>
      <c r="AZ760" s="18"/>
      <c r="BA760" s="18"/>
      <c r="BB760" s="18">
        <v>0.4</v>
      </c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  <c r="BM760" s="19">
        <v>1</v>
      </c>
      <c r="BN760" s="19"/>
      <c r="BO760" s="19"/>
      <c r="BP760" s="19"/>
      <c r="BQ760" s="19"/>
      <c r="BR760" s="19"/>
      <c r="BS760" s="19"/>
      <c r="BT760" s="19"/>
      <c r="BU760" s="19">
        <v>1</v>
      </c>
      <c r="BV760" s="19"/>
      <c r="BW760" s="19"/>
      <c r="BX760" s="19"/>
      <c r="BY760" s="19"/>
      <c r="BZ760" s="19"/>
      <c r="CA760" s="19"/>
      <c r="CB760" s="19"/>
      <c r="CC760" s="19"/>
      <c r="CD760" s="19"/>
      <c r="CE760" s="19"/>
      <c r="CF760" s="19"/>
      <c r="CG760" s="19"/>
      <c r="CH760" s="19"/>
      <c r="CI760" s="19"/>
      <c r="CJ760" s="19"/>
      <c r="CK760" s="19"/>
      <c r="CL760" s="19"/>
      <c r="CM760" s="19"/>
      <c r="CN760" s="19"/>
      <c r="CO760" s="19"/>
      <c r="CP760" s="19">
        <v>1</v>
      </c>
      <c r="CQ760" s="19"/>
      <c r="CR760" s="19"/>
      <c r="CS760" s="19"/>
      <c r="CT760" s="19"/>
      <c r="CU760" s="19"/>
      <c r="CV760" s="19"/>
      <c r="CW760" s="19"/>
      <c r="CX760" s="19"/>
      <c r="CY760" s="19"/>
      <c r="CZ760" s="19"/>
      <c r="DA760" s="19"/>
      <c r="DB760" s="19"/>
      <c r="DC760" s="19"/>
      <c r="DD760" s="19"/>
      <c r="DE760" s="19"/>
      <c r="DF760" s="19"/>
      <c r="DG760" s="19"/>
      <c r="DH760" s="19"/>
      <c r="DI760" s="19"/>
      <c r="DJ760" s="19"/>
      <c r="DK760" s="19"/>
      <c r="DL760" s="19"/>
      <c r="DM760" s="19"/>
      <c r="DN760" s="19"/>
      <c r="DO760" s="19"/>
      <c r="DP760" s="19"/>
      <c r="DQ760" s="19"/>
      <c r="DR760" s="19"/>
      <c r="DS760" s="19"/>
      <c r="DT760" s="23"/>
      <c r="DU760" s="19"/>
      <c r="DV760" s="19"/>
      <c r="DW760" s="23"/>
      <c r="DX760" s="18"/>
      <c r="DY760" s="18"/>
      <c r="DZ760" s="22"/>
      <c r="EA760" s="19"/>
      <c r="EB760" s="19"/>
      <c r="EC760" s="19"/>
      <c r="ED760" s="19"/>
      <c r="EE760" s="19"/>
      <c r="EF760" s="19"/>
      <c r="EG760" s="23"/>
      <c r="EH760" s="18"/>
      <c r="EI760" s="18"/>
      <c r="EJ760" s="18"/>
      <c r="EK760" s="18"/>
      <c r="EL760" s="18"/>
      <c r="EM760" s="18"/>
      <c r="EN760" s="22"/>
      <c r="EO760" s="18"/>
      <c r="EP760" s="18"/>
      <c r="EQ760" s="18"/>
      <c r="ER760" s="18"/>
      <c r="ES760" s="18"/>
      <c r="ET760" s="18"/>
      <c r="EU760" s="22"/>
      <c r="FC760">
        <v>0.77800000000000002</v>
      </c>
      <c r="FD760">
        <v>1</v>
      </c>
      <c r="FI760" s="18"/>
      <c r="FJ760" s="18"/>
      <c r="FK760" s="18"/>
      <c r="FL760" s="18"/>
      <c r="FM760" s="18"/>
      <c r="FN760" s="18"/>
      <c r="FO760" s="18"/>
      <c r="FP760" s="18"/>
      <c r="FQ760" s="18"/>
      <c r="FR760" s="18"/>
      <c r="FS760" s="18"/>
      <c r="FT760" s="18"/>
      <c r="FU760" s="18"/>
      <c r="FV760" s="58"/>
      <c r="FW760" s="19"/>
      <c r="FX760" s="19"/>
      <c r="FY760" s="19"/>
      <c r="FZ760" s="19"/>
      <c r="GA760" s="19"/>
      <c r="GB760" s="19"/>
      <c r="GC760" s="19"/>
      <c r="GD760" s="19"/>
      <c r="GE760" s="19"/>
      <c r="GF760" s="19"/>
      <c r="GG760" s="19"/>
      <c r="GH760" s="19"/>
      <c r="GI760" s="19"/>
      <c r="GJ760" s="19"/>
      <c r="GK760" s="19"/>
      <c r="GL760" s="19"/>
      <c r="GM760" s="19"/>
      <c r="GN760" s="19"/>
      <c r="GO760" s="19"/>
      <c r="GP760" s="19"/>
      <c r="GQ760" s="19"/>
      <c r="GR760" s="19"/>
      <c r="GS760" s="19"/>
      <c r="GT760" s="19"/>
      <c r="GU760" s="19"/>
      <c r="GV760" s="19"/>
      <c r="GW760" s="19"/>
      <c r="GX760" s="19"/>
      <c r="GY760" s="19"/>
      <c r="GZ760" s="59"/>
      <c r="HA760" s="19"/>
      <c r="HB760" s="19"/>
      <c r="HC760" s="19"/>
      <c r="HD760" s="19"/>
      <c r="HE760" s="19"/>
      <c r="HF760" s="19"/>
      <c r="HG760" s="19"/>
      <c r="HH760" s="19"/>
      <c r="HI760" s="19"/>
      <c r="HJ760" s="19"/>
      <c r="HK760" s="19"/>
      <c r="HL760" s="19"/>
      <c r="HM760" s="19"/>
      <c r="HN760" s="19"/>
      <c r="HO760" s="19"/>
      <c r="HP760" s="19"/>
    </row>
    <row r="761" spans="2:224" ht="15.75" customHeight="1" thickBot="1" x14ac:dyDescent="0.3">
      <c r="B761">
        <v>362</v>
      </c>
      <c r="C761">
        <v>691</v>
      </c>
      <c r="D761" s="62">
        <v>44043</v>
      </c>
      <c r="E761" t="s">
        <v>447</v>
      </c>
      <c r="F761">
        <v>31999216447</v>
      </c>
      <c r="G761">
        <v>0</v>
      </c>
      <c r="H761">
        <v>0</v>
      </c>
      <c r="I761" t="s">
        <v>448</v>
      </c>
      <c r="J761" t="s">
        <v>20</v>
      </c>
      <c r="K761" t="s">
        <v>449</v>
      </c>
      <c r="L761" t="s">
        <v>448</v>
      </c>
      <c r="M761" t="s">
        <v>2378</v>
      </c>
      <c r="N761" t="s">
        <v>2379</v>
      </c>
      <c r="O761" t="s">
        <v>2381</v>
      </c>
      <c r="P761">
        <v>15</v>
      </c>
      <c r="R761">
        <v>229.9</v>
      </c>
      <c r="S761">
        <v>5</v>
      </c>
      <c r="T761" t="s">
        <v>2444</v>
      </c>
      <c r="V761" t="s">
        <v>2644</v>
      </c>
      <c r="Y761" s="18"/>
      <c r="Z761" s="18"/>
      <c r="AA761" s="18"/>
      <c r="AB761" s="18"/>
      <c r="AC761" s="18"/>
      <c r="AD761" s="18">
        <v>1</v>
      </c>
      <c r="AE761" s="18">
        <v>0.5</v>
      </c>
      <c r="AF761" s="18"/>
      <c r="AG761" s="18">
        <v>1</v>
      </c>
      <c r="AH761">
        <v>1</v>
      </c>
      <c r="AI761" s="18"/>
      <c r="AJ761" s="18"/>
      <c r="AK761" s="18"/>
      <c r="AL761" s="18">
        <v>0.5</v>
      </c>
      <c r="AM761" s="18"/>
      <c r="AN761" s="18"/>
      <c r="AO761" s="18"/>
      <c r="AP761" s="18"/>
      <c r="AQ761" s="18"/>
      <c r="AR761" s="18"/>
      <c r="AS761" s="18"/>
      <c r="AT761" s="18"/>
      <c r="AU761">
        <v>0</v>
      </c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>
        <v>1.0840000000000001</v>
      </c>
      <c r="BL761" s="18"/>
      <c r="BM761" s="19"/>
      <c r="BN761" s="19"/>
      <c r="BO761" s="19"/>
      <c r="BP761" s="19"/>
      <c r="BQ761" s="19"/>
      <c r="BR761" s="19">
        <v>2</v>
      </c>
      <c r="BS761" s="19">
        <v>1</v>
      </c>
      <c r="BT761" s="19"/>
      <c r="BU761" s="19">
        <v>1</v>
      </c>
      <c r="BV761" s="19">
        <v>1</v>
      </c>
      <c r="BW761" s="19"/>
      <c r="BX761" s="19"/>
      <c r="BY761" s="19"/>
      <c r="BZ761" s="19">
        <v>1</v>
      </c>
      <c r="CA761" s="19"/>
      <c r="CB761" s="19"/>
      <c r="CC761" s="19"/>
      <c r="CD761" s="19"/>
      <c r="CE761" s="19"/>
      <c r="CF761" s="19"/>
      <c r="CG761" s="19"/>
      <c r="CH761" s="19"/>
      <c r="CI761" s="19"/>
      <c r="CJ761" s="19"/>
      <c r="CK761" s="19"/>
      <c r="CL761" s="19"/>
      <c r="CM761" s="19"/>
      <c r="CN761" s="19"/>
      <c r="CO761" s="19"/>
      <c r="CP761" s="19"/>
      <c r="CQ761" s="19"/>
      <c r="CR761" s="19"/>
      <c r="CS761" s="19"/>
      <c r="CT761" s="19"/>
      <c r="CU761" s="19"/>
      <c r="CV761" s="19"/>
      <c r="CW761" s="19"/>
      <c r="CX761" s="19"/>
      <c r="CY761" s="19">
        <v>1</v>
      </c>
      <c r="CZ761" s="19"/>
      <c r="DA761" s="19"/>
      <c r="DB761" s="19"/>
      <c r="DC761" s="19"/>
      <c r="DD761" s="19"/>
      <c r="DE761" s="19"/>
      <c r="DF761" s="19"/>
      <c r="DG761" s="19"/>
      <c r="DH761" s="19"/>
      <c r="DI761" s="19"/>
      <c r="DJ761" s="19"/>
      <c r="DK761" s="19"/>
      <c r="DL761" s="19"/>
      <c r="DM761" s="19"/>
      <c r="DN761" s="19"/>
      <c r="DO761" s="19"/>
      <c r="DP761" s="19"/>
      <c r="DQ761" s="19"/>
      <c r="DR761" s="19"/>
      <c r="DS761" s="19"/>
      <c r="DT761" s="23"/>
      <c r="DU761" s="19"/>
      <c r="DV761" s="19"/>
      <c r="DW761" s="23"/>
      <c r="DX761" s="18"/>
      <c r="DY761" s="18"/>
      <c r="DZ761" s="22"/>
      <c r="EA761" s="19"/>
      <c r="EB761" s="19"/>
      <c r="EC761" s="19"/>
      <c r="ED761" s="19"/>
      <c r="EE761" s="19"/>
      <c r="EF761" s="19"/>
      <c r="EG761" s="23"/>
      <c r="EH761" s="18"/>
      <c r="EI761" s="18"/>
      <c r="EJ761" s="18"/>
      <c r="EK761" s="18"/>
      <c r="EL761" s="18"/>
      <c r="EM761" s="18"/>
      <c r="EN761" s="22"/>
      <c r="EO761" s="18"/>
      <c r="EP761" s="18"/>
      <c r="EQ761" s="18"/>
      <c r="ER761" s="18"/>
      <c r="ES761" s="18"/>
      <c r="ET761" s="18"/>
      <c r="EU761" s="22"/>
      <c r="FC761">
        <v>0.68600000000000005</v>
      </c>
      <c r="FD761">
        <v>1</v>
      </c>
      <c r="FI761" s="18"/>
      <c r="FJ761" s="18">
        <v>1.236</v>
      </c>
      <c r="FK761" s="18"/>
      <c r="FL761" s="18"/>
      <c r="FM761" s="18"/>
      <c r="FN761" s="18"/>
      <c r="FO761" s="18"/>
      <c r="FP761" s="18"/>
      <c r="FQ761" s="18"/>
      <c r="FR761" s="18"/>
      <c r="FS761" s="18"/>
      <c r="FT761" s="18"/>
      <c r="FU761" s="18"/>
      <c r="FV761" s="58"/>
      <c r="FW761" s="19"/>
      <c r="FX761" s="19"/>
      <c r="FY761" s="19"/>
      <c r="FZ761" s="19"/>
      <c r="GA761" s="19"/>
      <c r="GB761" s="19"/>
      <c r="GC761" s="19"/>
      <c r="GD761" s="19"/>
      <c r="GE761" s="19"/>
      <c r="GF761" s="19"/>
      <c r="GG761" s="19"/>
      <c r="GH761" s="19"/>
      <c r="GI761" s="19"/>
      <c r="GJ761" s="19"/>
      <c r="GK761" s="19"/>
      <c r="GL761" s="19"/>
      <c r="GM761" s="19"/>
      <c r="GN761" s="19">
        <v>1</v>
      </c>
      <c r="GO761" s="19"/>
      <c r="GP761" s="19"/>
      <c r="GQ761" s="19"/>
      <c r="GR761" s="19"/>
      <c r="GS761" s="19"/>
      <c r="GT761" s="19"/>
      <c r="GU761" s="19"/>
      <c r="GV761" s="19"/>
      <c r="GW761" s="19"/>
      <c r="GX761" s="19"/>
      <c r="GY761" s="19"/>
      <c r="GZ761" s="59"/>
      <c r="HA761" s="19"/>
      <c r="HB761" s="19"/>
      <c r="HC761" s="19"/>
      <c r="HD761" s="19"/>
      <c r="HE761" s="19"/>
      <c r="HF761" s="19"/>
      <c r="HG761" s="19"/>
      <c r="HH761" s="19"/>
      <c r="HI761" s="19"/>
      <c r="HJ761" s="19"/>
      <c r="HK761" s="19"/>
      <c r="HL761" s="19"/>
      <c r="HM761" s="19"/>
      <c r="HN761" s="19"/>
      <c r="HO761" s="19"/>
      <c r="HP761" s="19"/>
    </row>
    <row r="762" spans="2:224" ht="15.75" customHeight="1" thickBot="1" x14ac:dyDescent="0.3">
      <c r="B762">
        <v>360</v>
      </c>
      <c r="C762">
        <v>606</v>
      </c>
      <c r="D762" s="62">
        <v>44043</v>
      </c>
      <c r="E762" t="s">
        <v>663</v>
      </c>
      <c r="F762">
        <v>31987987765</v>
      </c>
      <c r="G762">
        <v>0</v>
      </c>
      <c r="H762">
        <v>0</v>
      </c>
      <c r="I762" t="s">
        <v>664</v>
      </c>
      <c r="J762" t="s">
        <v>20</v>
      </c>
      <c r="K762" t="s">
        <v>164</v>
      </c>
      <c r="L762" t="s">
        <v>664</v>
      </c>
      <c r="M762" t="s">
        <v>2378</v>
      </c>
      <c r="N762" t="s">
        <v>2379</v>
      </c>
      <c r="O762" t="s">
        <v>2381</v>
      </c>
      <c r="P762" t="s">
        <v>2431</v>
      </c>
      <c r="R762">
        <v>0.01</v>
      </c>
      <c r="S762">
        <v>5</v>
      </c>
      <c r="T762" t="s">
        <v>2395</v>
      </c>
      <c r="Y762" s="18"/>
      <c r="Z762" s="18"/>
      <c r="AA762" s="18"/>
      <c r="AB762" s="18">
        <v>0.71</v>
      </c>
      <c r="AC762" s="18"/>
      <c r="AD762" s="18">
        <v>0.5</v>
      </c>
      <c r="AE762" s="18"/>
      <c r="AF762" s="18"/>
      <c r="AG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>
        <v>0</v>
      </c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  <c r="BM762" s="19"/>
      <c r="BN762" s="19"/>
      <c r="BO762" s="19"/>
      <c r="BP762" s="19">
        <v>1</v>
      </c>
      <c r="BQ762" s="19"/>
      <c r="BR762" s="19">
        <v>1</v>
      </c>
      <c r="BS762" s="19"/>
      <c r="BT762" s="19"/>
      <c r="BU762" s="19"/>
      <c r="BV762" s="19"/>
      <c r="BW762" s="19"/>
      <c r="BX762" s="19"/>
      <c r="BY762" s="19"/>
      <c r="BZ762" s="19"/>
      <c r="CA762" s="19"/>
      <c r="CB762" s="19"/>
      <c r="CC762" s="19"/>
      <c r="CD762" s="19"/>
      <c r="CE762" s="19"/>
      <c r="CF762" s="19"/>
      <c r="CG762" s="19"/>
      <c r="CH762" s="19"/>
      <c r="CI762" s="19"/>
      <c r="CJ762" s="19"/>
      <c r="CK762" s="19"/>
      <c r="CL762" s="19"/>
      <c r="CM762" s="19"/>
      <c r="CN762" s="19"/>
      <c r="CO762" s="19"/>
      <c r="CP762" s="19"/>
      <c r="CQ762" s="19"/>
      <c r="CR762" s="19"/>
      <c r="CS762" s="19"/>
      <c r="CT762" s="19"/>
      <c r="CU762" s="19"/>
      <c r="CV762" s="19"/>
      <c r="CW762" s="19"/>
      <c r="CX762" s="19"/>
      <c r="CY762" s="19"/>
      <c r="CZ762" s="19"/>
      <c r="DA762" s="19"/>
      <c r="DB762" s="19"/>
      <c r="DC762" s="19"/>
      <c r="DD762" s="19"/>
      <c r="DE762" s="19"/>
      <c r="DF762" s="19"/>
      <c r="DG762" s="19"/>
      <c r="DH762" s="19"/>
      <c r="DI762" s="19"/>
      <c r="DJ762" s="19"/>
      <c r="DK762" s="19"/>
      <c r="DL762" s="19"/>
      <c r="DM762" s="19"/>
      <c r="DN762" s="19"/>
      <c r="DO762" s="19"/>
      <c r="DP762" s="19"/>
      <c r="DQ762" s="19"/>
      <c r="DR762" s="19"/>
      <c r="DS762" s="19"/>
      <c r="DT762" s="23"/>
      <c r="DU762" s="19"/>
      <c r="DV762" s="19"/>
      <c r="DW762" s="23"/>
      <c r="DX762" s="18"/>
      <c r="DY762" s="18"/>
      <c r="DZ762" s="22"/>
      <c r="EA762" s="19"/>
      <c r="EB762" s="19"/>
      <c r="EC762" s="19"/>
      <c r="ED762" s="19"/>
      <c r="EE762" s="19"/>
      <c r="EF762" s="19"/>
      <c r="EG762" s="23"/>
      <c r="EH762" s="18"/>
      <c r="EI762" s="18"/>
      <c r="EJ762" s="18"/>
      <c r="EK762" s="18"/>
      <c r="EL762" s="18"/>
      <c r="EM762" s="18"/>
      <c r="EN762" s="22"/>
      <c r="EO762" s="18"/>
      <c r="EP762" s="18"/>
      <c r="EQ762" s="18"/>
      <c r="ER762" s="18"/>
      <c r="ES762" s="18"/>
      <c r="ET762" s="18"/>
      <c r="EU762" s="22"/>
      <c r="FG762">
        <v>1.24</v>
      </c>
      <c r="FH762">
        <v>1</v>
      </c>
      <c r="FI762" s="18"/>
      <c r="FJ762" s="18"/>
      <c r="FK762" s="18"/>
      <c r="FL762" s="18"/>
      <c r="FM762" s="18"/>
      <c r="FN762" s="18"/>
      <c r="FO762" s="18"/>
      <c r="FP762" s="18"/>
      <c r="FQ762" s="18"/>
      <c r="FR762" s="18"/>
      <c r="FS762" s="18"/>
      <c r="FT762" s="18"/>
      <c r="FU762" s="18"/>
      <c r="FV762" s="58"/>
      <c r="FW762" s="19"/>
      <c r="FX762" s="19"/>
      <c r="FY762" s="19"/>
      <c r="FZ762" s="19"/>
      <c r="GA762" s="19"/>
      <c r="GB762" s="19"/>
      <c r="GC762" s="19"/>
      <c r="GD762" s="19"/>
      <c r="GE762" s="19"/>
      <c r="GF762" s="19"/>
      <c r="GG762" s="19"/>
      <c r="GH762" s="19"/>
      <c r="GI762" s="19"/>
      <c r="GJ762" s="19"/>
      <c r="GK762" s="19"/>
      <c r="GL762" s="19"/>
      <c r="GM762" s="19"/>
      <c r="GN762" s="19"/>
      <c r="GO762" s="19"/>
      <c r="GP762" s="19"/>
      <c r="GQ762" s="19"/>
      <c r="GR762" s="19"/>
      <c r="GS762" s="19"/>
      <c r="GT762" s="19"/>
      <c r="GU762" s="19"/>
      <c r="GV762" s="19"/>
      <c r="GW762" s="19"/>
      <c r="GX762" s="19"/>
      <c r="GY762" s="19"/>
      <c r="GZ762" s="59"/>
      <c r="HA762" s="19"/>
      <c r="HB762" s="19"/>
      <c r="HC762" s="19"/>
      <c r="HD762" s="19"/>
      <c r="HE762" s="19"/>
      <c r="HF762" s="19"/>
      <c r="HG762" s="19"/>
      <c r="HH762" s="19"/>
      <c r="HI762" s="19"/>
      <c r="HJ762" s="19"/>
      <c r="HK762" s="19"/>
      <c r="HL762" s="19"/>
      <c r="HM762" s="19"/>
      <c r="HN762" s="19"/>
      <c r="HO762" s="19"/>
      <c r="HP762" s="19"/>
    </row>
    <row r="763" spans="2:224" ht="15.75" customHeight="1" thickBot="1" x14ac:dyDescent="0.3">
      <c r="B763">
        <v>357</v>
      </c>
      <c r="C763">
        <v>622</v>
      </c>
      <c r="D763" s="62">
        <v>44042</v>
      </c>
      <c r="E763" t="s">
        <v>628</v>
      </c>
      <c r="F763">
        <v>31999779299</v>
      </c>
      <c r="G763">
        <v>0</v>
      </c>
      <c r="H763">
        <v>0</v>
      </c>
      <c r="I763" t="s">
        <v>629</v>
      </c>
      <c r="J763" t="s">
        <v>20</v>
      </c>
      <c r="K763" t="s">
        <v>104</v>
      </c>
      <c r="M763" t="s">
        <v>2378</v>
      </c>
      <c r="N763" t="s">
        <v>617</v>
      </c>
      <c r="O763" t="s">
        <v>2381</v>
      </c>
      <c r="P763" t="s">
        <v>2431</v>
      </c>
      <c r="R763">
        <v>369.88</v>
      </c>
      <c r="S763">
        <v>5</v>
      </c>
      <c r="T763" t="s">
        <v>2426</v>
      </c>
      <c r="Y763" s="18">
        <v>4.1539999999999999</v>
      </c>
      <c r="Z763" s="18"/>
      <c r="AA763" s="18"/>
      <c r="AB763" s="18"/>
      <c r="AC763" s="18"/>
      <c r="AD763" s="18"/>
      <c r="AE763" s="18"/>
      <c r="AF763" s="18"/>
      <c r="AG763" s="18"/>
      <c r="AH763">
        <v>0</v>
      </c>
      <c r="AI763" s="18"/>
      <c r="AJ763" s="18"/>
      <c r="AK763" s="18"/>
      <c r="AL763" s="18">
        <v>1.5</v>
      </c>
      <c r="AM763" s="18"/>
      <c r="AN763" s="18"/>
      <c r="AO763" s="18"/>
      <c r="AP763" s="18"/>
      <c r="AQ763" s="18"/>
      <c r="AR763" s="18"/>
      <c r="AS763" s="18"/>
      <c r="AT763" s="18"/>
      <c r="AU763">
        <v>0</v>
      </c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  <c r="BM763" s="19">
        <v>4</v>
      </c>
      <c r="BN763" s="19"/>
      <c r="BO763" s="19"/>
      <c r="BP763" s="19"/>
      <c r="BQ763" s="19"/>
      <c r="BR763" s="19"/>
      <c r="BS763" s="19"/>
      <c r="BT763" s="19"/>
      <c r="BU763" s="19"/>
      <c r="BV763" s="19"/>
      <c r="BW763" s="19"/>
      <c r="BX763" s="19"/>
      <c r="BY763" s="19"/>
      <c r="BZ763" s="19">
        <v>3</v>
      </c>
      <c r="CA763" s="19"/>
      <c r="CB763" s="19"/>
      <c r="CC763" s="19"/>
      <c r="CD763" s="19"/>
      <c r="CE763" s="19"/>
      <c r="CF763" s="19"/>
      <c r="CG763" s="19"/>
      <c r="CH763" s="19"/>
      <c r="CI763" s="19"/>
      <c r="CJ763" s="19"/>
      <c r="CK763" s="19"/>
      <c r="CL763" s="19"/>
      <c r="CM763" s="19"/>
      <c r="CN763" s="19"/>
      <c r="CO763" s="19"/>
      <c r="CP763" s="19"/>
      <c r="CQ763" s="19"/>
      <c r="CR763" s="19"/>
      <c r="CS763" s="19"/>
      <c r="CT763" s="19"/>
      <c r="CU763" s="19"/>
      <c r="CV763" s="19"/>
      <c r="CW763" s="19"/>
      <c r="CX763" s="19"/>
      <c r="CY763" s="19"/>
      <c r="CZ763" s="19"/>
      <c r="DA763" s="19">
        <v>1</v>
      </c>
      <c r="DB763" s="19"/>
      <c r="DC763" s="19"/>
      <c r="DD763" s="19"/>
      <c r="DE763" s="19"/>
      <c r="DF763" s="19"/>
      <c r="DG763" s="19"/>
      <c r="DH763" s="19"/>
      <c r="DI763" s="19"/>
      <c r="DJ763" s="19"/>
      <c r="DK763" s="19"/>
      <c r="DL763" s="19"/>
      <c r="DM763" s="19"/>
      <c r="DN763" s="19"/>
      <c r="DO763" s="19"/>
      <c r="DP763" s="19"/>
      <c r="DQ763" s="19"/>
      <c r="DR763" s="19"/>
      <c r="DS763" s="19"/>
      <c r="DT763" s="23"/>
      <c r="DU763" s="19"/>
      <c r="DV763" s="19"/>
      <c r="DW763" s="23"/>
      <c r="DX763" s="18"/>
      <c r="DY763" s="18"/>
      <c r="DZ763" s="22"/>
      <c r="EA763" s="19"/>
      <c r="EB763" s="19"/>
      <c r="EC763" s="19"/>
      <c r="ED763" s="19"/>
      <c r="EE763" s="19"/>
      <c r="EF763" s="19"/>
      <c r="EG763" s="23"/>
      <c r="EH763" s="18"/>
      <c r="EI763" s="18"/>
      <c r="EJ763" s="18"/>
      <c r="EK763" s="18"/>
      <c r="EL763" s="18"/>
      <c r="EM763" s="18"/>
      <c r="EN763" s="22"/>
      <c r="EO763" s="18"/>
      <c r="EP763" s="18"/>
      <c r="EQ763" s="18"/>
      <c r="ER763" s="18"/>
      <c r="ES763" s="18"/>
      <c r="ET763" s="18"/>
      <c r="EU763" s="22"/>
      <c r="FC763">
        <v>0.97399999999999998</v>
      </c>
      <c r="FD763">
        <v>1</v>
      </c>
      <c r="FI763" s="18"/>
      <c r="FJ763" s="18"/>
      <c r="FK763" s="18"/>
      <c r="FL763" s="18"/>
      <c r="FM763" s="18"/>
      <c r="FN763" s="18"/>
      <c r="FO763" s="18"/>
      <c r="FP763" s="18"/>
      <c r="FQ763" s="18"/>
      <c r="FR763" s="18"/>
      <c r="FS763" s="18"/>
      <c r="FT763" s="18"/>
      <c r="FU763" s="18"/>
      <c r="FV763" s="58"/>
      <c r="FW763" s="19"/>
      <c r="FX763" s="19"/>
      <c r="FY763" s="19"/>
      <c r="FZ763" s="19"/>
      <c r="GA763" s="19"/>
      <c r="GB763" s="19"/>
      <c r="GC763" s="19"/>
      <c r="GD763" s="19"/>
      <c r="GE763" s="19"/>
      <c r="GF763" s="19"/>
      <c r="GG763" s="19"/>
      <c r="GH763" s="19"/>
      <c r="GI763" s="19"/>
      <c r="GJ763" s="19"/>
      <c r="GK763" s="19"/>
      <c r="GL763" s="19"/>
      <c r="GM763" s="19"/>
      <c r="GN763" s="19"/>
      <c r="GO763" s="19"/>
      <c r="GP763" s="19"/>
      <c r="GQ763" s="19"/>
      <c r="GR763" s="19"/>
      <c r="GS763" s="19"/>
      <c r="GT763" s="19"/>
      <c r="GU763" s="19"/>
      <c r="GV763" s="19"/>
      <c r="GW763" s="19"/>
      <c r="GX763" s="19"/>
      <c r="GY763" s="19"/>
      <c r="GZ763" s="59"/>
      <c r="HA763" s="19"/>
      <c r="HB763" s="19"/>
      <c r="HC763" s="19"/>
      <c r="HD763" s="19"/>
      <c r="HE763" s="19"/>
      <c r="HF763" s="19"/>
      <c r="HG763" s="19"/>
      <c r="HH763" s="19"/>
      <c r="HI763" s="19"/>
      <c r="HJ763" s="19"/>
      <c r="HK763" s="19"/>
      <c r="HL763" s="19"/>
      <c r="HM763" s="19"/>
      <c r="HN763" s="19"/>
      <c r="HO763" s="19"/>
      <c r="HP763" s="19"/>
    </row>
    <row r="764" spans="2:224" ht="15.75" customHeight="1" thickBot="1" x14ac:dyDescent="0.3">
      <c r="B764">
        <v>351</v>
      </c>
      <c r="C764">
        <v>372</v>
      </c>
      <c r="D764" s="62">
        <v>44042</v>
      </c>
      <c r="E764" t="s">
        <v>1207</v>
      </c>
      <c r="F764" t="s">
        <v>1208</v>
      </c>
      <c r="G764" t="s">
        <v>1209</v>
      </c>
      <c r="H764">
        <v>43965</v>
      </c>
      <c r="I764" t="s">
        <v>1210</v>
      </c>
      <c r="J764" t="s">
        <v>20</v>
      </c>
      <c r="K764" t="s">
        <v>233</v>
      </c>
      <c r="L764" t="s">
        <v>2656</v>
      </c>
      <c r="M764" t="s">
        <v>2378</v>
      </c>
      <c r="N764" t="s">
        <v>2403</v>
      </c>
      <c r="O764" t="s">
        <v>2381</v>
      </c>
      <c r="P764" t="s">
        <v>2431</v>
      </c>
      <c r="R764">
        <v>298.8</v>
      </c>
      <c r="S764">
        <v>5</v>
      </c>
      <c r="T764" t="s">
        <v>2395</v>
      </c>
      <c r="V764" t="s">
        <v>2644</v>
      </c>
      <c r="Y764" s="18">
        <v>1.0840000000000001</v>
      </c>
      <c r="Z764" s="18"/>
      <c r="AA764" s="18"/>
      <c r="AB764" s="18"/>
      <c r="AC764" s="18"/>
      <c r="AD764" s="18">
        <v>1</v>
      </c>
      <c r="AE764" s="18">
        <v>0.5</v>
      </c>
      <c r="AF764" s="18"/>
      <c r="AG764" s="18">
        <v>1</v>
      </c>
      <c r="AH764">
        <v>1</v>
      </c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>
        <v>0</v>
      </c>
      <c r="AV764" s="18"/>
      <c r="AW764" s="18"/>
      <c r="AX764" s="18"/>
      <c r="AY764" s="18"/>
      <c r="AZ764" s="18"/>
      <c r="BA764" s="18">
        <v>0.87</v>
      </c>
      <c r="BB764" s="18"/>
      <c r="BC764" s="18"/>
      <c r="BD764" s="18"/>
      <c r="BE764" s="18"/>
      <c r="BF764" s="18"/>
      <c r="BG764" s="18"/>
      <c r="BH764" s="18"/>
      <c r="BI764" s="18"/>
      <c r="BJ764" s="18"/>
      <c r="BK764" s="18">
        <v>0.97</v>
      </c>
      <c r="BL764" s="18"/>
      <c r="BM764" s="19">
        <v>1</v>
      </c>
      <c r="BN764" s="19"/>
      <c r="BO764" s="19"/>
      <c r="BP764" s="19"/>
      <c r="BQ764" s="19"/>
      <c r="BR764" s="19">
        <v>2</v>
      </c>
      <c r="BS764" s="19">
        <v>1</v>
      </c>
      <c r="BT764" s="19"/>
      <c r="BU764" s="19">
        <v>1</v>
      </c>
      <c r="BV764" s="19">
        <v>1</v>
      </c>
      <c r="BW764" s="19"/>
      <c r="BX764" s="19"/>
      <c r="BY764" s="19"/>
      <c r="BZ764" s="19"/>
      <c r="CA764" s="19"/>
      <c r="CB764" s="19"/>
      <c r="CC764" s="19"/>
      <c r="CD764" s="19"/>
      <c r="CE764" s="19"/>
      <c r="CF764" s="19"/>
      <c r="CG764" s="19"/>
      <c r="CH764" s="19"/>
      <c r="CI764" s="19"/>
      <c r="CJ764" s="19"/>
      <c r="CK764" s="19"/>
      <c r="CL764" s="19"/>
      <c r="CM764" s="19"/>
      <c r="CN764" s="19"/>
      <c r="CO764" s="19">
        <v>1</v>
      </c>
      <c r="CP764" s="19"/>
      <c r="CQ764" s="19"/>
      <c r="CR764" s="19"/>
      <c r="CS764" s="19"/>
      <c r="CT764" s="19"/>
      <c r="CU764" s="19"/>
      <c r="CV764" s="19"/>
      <c r="CW764" s="19"/>
      <c r="CX764" s="19"/>
      <c r="CY764" s="19">
        <v>1</v>
      </c>
      <c r="CZ764" s="19"/>
      <c r="DA764" s="19"/>
      <c r="DB764" s="19"/>
      <c r="DC764" s="19"/>
      <c r="DD764" s="19"/>
      <c r="DE764" s="19"/>
      <c r="DF764" s="19"/>
      <c r="DG764" s="19"/>
      <c r="DH764" s="19"/>
      <c r="DI764" s="19"/>
      <c r="DJ764" s="19"/>
      <c r="DK764" s="19"/>
      <c r="DL764" s="19"/>
      <c r="DM764" s="19"/>
      <c r="DN764" s="19"/>
      <c r="DO764" s="19"/>
      <c r="DP764" s="19"/>
      <c r="DQ764" s="19"/>
      <c r="DR764" s="19"/>
      <c r="DS764" s="19"/>
      <c r="DT764" s="23"/>
      <c r="DU764" s="19"/>
      <c r="DV764" s="19"/>
      <c r="DW764" s="23"/>
      <c r="DX764" s="18"/>
      <c r="DY764" s="18"/>
      <c r="DZ764" s="22"/>
      <c r="EA764" s="19"/>
      <c r="EB764" s="19"/>
      <c r="EC764" s="19"/>
      <c r="ED764" s="19"/>
      <c r="EE764" s="19"/>
      <c r="EF764" s="19"/>
      <c r="EG764" s="23"/>
      <c r="EH764" s="18"/>
      <c r="EI764" s="18"/>
      <c r="EJ764" s="18"/>
      <c r="EK764" s="18"/>
      <c r="EL764" s="18"/>
      <c r="EM764" s="18"/>
      <c r="EN764" s="22"/>
      <c r="EO764" s="18"/>
      <c r="EP764" s="18"/>
      <c r="EQ764" s="18"/>
      <c r="ER764" s="18"/>
      <c r="ES764" s="18"/>
      <c r="ET764" s="18"/>
      <c r="EU764" s="22"/>
      <c r="FI764" s="18"/>
      <c r="FJ764" s="18"/>
      <c r="FK764" s="18"/>
      <c r="FL764" s="18"/>
      <c r="FM764" s="18"/>
      <c r="FN764" s="18"/>
      <c r="FO764" s="18"/>
      <c r="FP764" s="18"/>
      <c r="FQ764" s="18"/>
      <c r="FR764" s="18"/>
      <c r="FS764" s="18"/>
      <c r="FT764" s="18"/>
      <c r="FU764" s="18"/>
      <c r="FV764" s="58"/>
      <c r="FW764" s="19"/>
      <c r="FX764" s="19"/>
      <c r="FY764" s="19"/>
      <c r="FZ764" s="19"/>
      <c r="GA764" s="19"/>
      <c r="GB764" s="19"/>
      <c r="GC764" s="19"/>
      <c r="GD764" s="19"/>
      <c r="GE764" s="19"/>
      <c r="GF764" s="19"/>
      <c r="GG764" s="19"/>
      <c r="GH764" s="19"/>
      <c r="GI764" s="19"/>
      <c r="GJ764" s="19"/>
      <c r="GK764" s="19"/>
      <c r="GL764" s="19"/>
      <c r="GM764" s="19"/>
      <c r="GN764" s="19"/>
      <c r="GO764" s="19"/>
      <c r="GP764" s="19"/>
      <c r="GQ764" s="19"/>
      <c r="GR764" s="19"/>
      <c r="GS764" s="19"/>
      <c r="GT764" s="19"/>
      <c r="GU764" s="19"/>
      <c r="GV764" s="19"/>
      <c r="GW764" s="19"/>
      <c r="GX764" s="19"/>
      <c r="GY764" s="19"/>
      <c r="GZ764" s="59"/>
      <c r="HA764" s="19"/>
      <c r="HB764" s="19"/>
      <c r="HC764" s="19"/>
      <c r="HD764" s="19"/>
      <c r="HE764" s="19"/>
      <c r="HF764" s="19"/>
      <c r="HG764" s="19"/>
      <c r="HH764" s="19"/>
      <c r="HI764" s="19"/>
      <c r="HJ764" s="19"/>
      <c r="HK764" s="19"/>
      <c r="HL764" s="19"/>
      <c r="HM764" s="19"/>
      <c r="HN764" s="19"/>
      <c r="HO764" s="19"/>
      <c r="HP764" s="19"/>
    </row>
    <row r="765" spans="2:224" ht="15.75" customHeight="1" thickBot="1" x14ac:dyDescent="0.3">
      <c r="B765">
        <v>349</v>
      </c>
      <c r="C765">
        <v>519</v>
      </c>
      <c r="D765" s="62">
        <v>44042</v>
      </c>
      <c r="E765" t="s">
        <v>890</v>
      </c>
      <c r="F765">
        <v>31997071059</v>
      </c>
      <c r="G765" t="s">
        <v>891</v>
      </c>
      <c r="H765">
        <v>0</v>
      </c>
      <c r="I765" t="s">
        <v>892</v>
      </c>
      <c r="J765" t="s">
        <v>20</v>
      </c>
      <c r="K765" t="s">
        <v>90</v>
      </c>
      <c r="L765" t="s">
        <v>892</v>
      </c>
      <c r="M765" t="s">
        <v>2378</v>
      </c>
      <c r="N765" t="s">
        <v>2379</v>
      </c>
      <c r="O765" t="s">
        <v>2381</v>
      </c>
      <c r="P765" t="s">
        <v>2431</v>
      </c>
      <c r="R765">
        <v>308.24</v>
      </c>
      <c r="S765">
        <v>5</v>
      </c>
      <c r="T765" t="s">
        <v>2426</v>
      </c>
      <c r="U765">
        <v>10</v>
      </c>
      <c r="Y765" s="18"/>
      <c r="Z765" s="18"/>
      <c r="AA765" s="18"/>
      <c r="AB765" s="18"/>
      <c r="AC765" s="18"/>
      <c r="AD765" s="18">
        <v>0.5</v>
      </c>
      <c r="AE765" s="18"/>
      <c r="AF765" s="18"/>
      <c r="AG765" s="18"/>
      <c r="AH765">
        <v>0</v>
      </c>
      <c r="AI765" s="18"/>
      <c r="AJ765" s="18"/>
      <c r="AK765" s="18"/>
      <c r="AL765" s="18"/>
      <c r="AM765" s="18">
        <v>1</v>
      </c>
      <c r="AN765" s="18"/>
      <c r="AO765" s="18">
        <v>1</v>
      </c>
      <c r="AP765" s="18">
        <v>2.1459999999999999</v>
      </c>
      <c r="AQ765" s="18"/>
      <c r="AR765" s="18">
        <v>1</v>
      </c>
      <c r="AS765" s="18"/>
      <c r="AT765" s="18"/>
      <c r="AU765">
        <v>1</v>
      </c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  <c r="BM765" s="19"/>
      <c r="BN765" s="19"/>
      <c r="BO765" s="19"/>
      <c r="BP765" s="19"/>
      <c r="BQ765" s="19"/>
      <c r="BR765" s="19">
        <v>1</v>
      </c>
      <c r="BS765" s="19"/>
      <c r="BT765" s="19"/>
      <c r="BU765" s="19"/>
      <c r="BV765" s="19"/>
      <c r="BW765" s="19"/>
      <c r="BX765" s="19"/>
      <c r="BY765" s="19"/>
      <c r="BZ765" s="19"/>
      <c r="CA765" s="19">
        <v>2</v>
      </c>
      <c r="CB765" s="19"/>
      <c r="CC765" s="19">
        <v>2</v>
      </c>
      <c r="CD765" s="19">
        <v>2</v>
      </c>
      <c r="CE765" s="19"/>
      <c r="CF765" s="19">
        <v>2</v>
      </c>
      <c r="CG765" s="19"/>
      <c r="CH765" s="19"/>
      <c r="CI765" s="19">
        <v>1</v>
      </c>
      <c r="CJ765" s="19"/>
      <c r="CK765" s="19"/>
      <c r="CL765" s="19"/>
      <c r="CM765" s="19"/>
      <c r="CN765" s="19"/>
      <c r="CO765" s="19"/>
      <c r="CP765" s="19"/>
      <c r="CQ765" s="19"/>
      <c r="CR765" s="19"/>
      <c r="CS765" s="19"/>
      <c r="CT765" s="19"/>
      <c r="CU765" s="19"/>
      <c r="CV765" s="19"/>
      <c r="CW765" s="19"/>
      <c r="CX765" s="19"/>
      <c r="CY765" s="19"/>
      <c r="CZ765" s="19"/>
      <c r="DA765" s="19"/>
      <c r="DB765" s="19"/>
      <c r="DC765" s="19"/>
      <c r="DD765" s="19"/>
      <c r="DE765" s="19"/>
      <c r="DF765" s="19"/>
      <c r="DG765" s="19"/>
      <c r="DH765" s="19"/>
      <c r="DI765" s="19"/>
      <c r="DJ765" s="19"/>
      <c r="DK765" s="19"/>
      <c r="DL765" s="19"/>
      <c r="DM765" s="19"/>
      <c r="DN765" s="19"/>
      <c r="DO765" s="19"/>
      <c r="DP765" s="19"/>
      <c r="DQ765" s="19"/>
      <c r="DR765" s="19"/>
      <c r="DS765" s="19"/>
      <c r="DT765" s="23"/>
      <c r="DU765" s="19"/>
      <c r="DV765" s="19"/>
      <c r="DW765" s="23"/>
      <c r="DX765" s="18"/>
      <c r="DY765" s="18"/>
      <c r="DZ765" s="22"/>
      <c r="EA765" s="19"/>
      <c r="EB765" s="19"/>
      <c r="EC765" s="19"/>
      <c r="ED765" s="19"/>
      <c r="EE765" s="19"/>
      <c r="EF765" s="19"/>
      <c r="EG765" s="23"/>
      <c r="EH765" s="18"/>
      <c r="EI765" s="18"/>
      <c r="EJ765" s="18"/>
      <c r="EK765" s="18"/>
      <c r="EL765" s="18"/>
      <c r="EM765" s="18"/>
      <c r="EN765" s="22"/>
      <c r="EO765" s="18"/>
      <c r="EP765" s="18"/>
      <c r="EQ765" s="18"/>
      <c r="ER765" s="18"/>
      <c r="ES765" s="18"/>
      <c r="ET765" s="18"/>
      <c r="EU765" s="22"/>
      <c r="EV765">
        <v>6</v>
      </c>
      <c r="EW765" t="s">
        <v>2596</v>
      </c>
      <c r="FI765" s="18"/>
      <c r="FJ765" s="18"/>
      <c r="FK765" s="18"/>
      <c r="FL765" s="18"/>
      <c r="FM765" s="18"/>
      <c r="FN765" s="18"/>
      <c r="FO765" s="18"/>
      <c r="FP765" s="18"/>
      <c r="FQ765" s="18"/>
      <c r="FR765" s="18"/>
      <c r="FS765" s="18"/>
      <c r="FT765" s="18"/>
      <c r="FU765" s="18"/>
      <c r="FV765" s="58"/>
      <c r="FW765" s="19"/>
      <c r="FX765" s="19"/>
      <c r="FY765" s="19"/>
      <c r="FZ765" s="19"/>
      <c r="GA765" s="19"/>
      <c r="GB765" s="19"/>
      <c r="GC765" s="19"/>
      <c r="GD765" s="19"/>
      <c r="GE765" s="19"/>
      <c r="GF765" s="19"/>
      <c r="GG765" s="19"/>
      <c r="GH765" s="19"/>
      <c r="GI765" s="19"/>
      <c r="GJ765" s="19"/>
      <c r="GK765" s="19"/>
      <c r="GL765" s="19"/>
      <c r="GM765" s="19"/>
      <c r="GN765" s="19"/>
      <c r="GO765" s="19"/>
      <c r="GP765" s="19"/>
      <c r="GQ765" s="19"/>
      <c r="GR765" s="19"/>
      <c r="GS765" s="19"/>
      <c r="GT765" s="19"/>
      <c r="GU765" s="19"/>
      <c r="GV765" s="19"/>
      <c r="GW765" s="19"/>
      <c r="GX765" s="19"/>
      <c r="GY765" s="19"/>
      <c r="GZ765" s="59"/>
      <c r="HA765" s="19"/>
      <c r="HB765" s="19"/>
      <c r="HC765" s="19"/>
      <c r="HD765" s="19"/>
      <c r="HE765" s="19"/>
      <c r="HF765" s="19"/>
      <c r="HG765" s="19"/>
      <c r="HH765" s="19"/>
      <c r="HI765" s="19"/>
      <c r="HJ765" s="19"/>
      <c r="HK765" s="19"/>
      <c r="HL765" s="19"/>
      <c r="HM765" s="19"/>
      <c r="HN765" s="19"/>
      <c r="HO765" s="19"/>
      <c r="HP765" s="19"/>
    </row>
    <row r="766" spans="2:224" ht="15.75" customHeight="1" thickBot="1" x14ac:dyDescent="0.3">
      <c r="B766">
        <v>329</v>
      </c>
      <c r="C766">
        <v>521</v>
      </c>
      <c r="D766" s="62">
        <v>44037</v>
      </c>
      <c r="E766" t="s">
        <v>887</v>
      </c>
      <c r="F766">
        <v>31983262778</v>
      </c>
      <c r="G766">
        <v>0</v>
      </c>
      <c r="H766">
        <v>0</v>
      </c>
      <c r="I766" t="s">
        <v>211</v>
      </c>
      <c r="J766" t="s">
        <v>20</v>
      </c>
      <c r="K766" t="s">
        <v>164</v>
      </c>
      <c r="L766" t="s">
        <v>211</v>
      </c>
      <c r="M766" t="s">
        <v>2378</v>
      </c>
      <c r="N766" t="s">
        <v>2379</v>
      </c>
      <c r="O766" t="s">
        <v>2381</v>
      </c>
      <c r="P766" t="s">
        <v>2431</v>
      </c>
      <c r="R766">
        <v>89.08</v>
      </c>
      <c r="S766">
        <v>5</v>
      </c>
      <c r="T766" t="s">
        <v>2414</v>
      </c>
      <c r="Y766" s="18"/>
      <c r="Z766" s="18"/>
      <c r="AA766" s="18"/>
      <c r="AB766" s="18"/>
      <c r="AC766" s="18"/>
      <c r="AD766" s="18">
        <v>0.5</v>
      </c>
      <c r="AE766" s="18"/>
      <c r="AF766" s="18"/>
      <c r="AG766" s="18"/>
      <c r="AH766">
        <v>1</v>
      </c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>
        <v>0</v>
      </c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>
        <f>0.9+0.84</f>
        <v>1.74</v>
      </c>
      <c r="BL766" s="18"/>
      <c r="BM766" s="19"/>
      <c r="BN766" s="19"/>
      <c r="BO766" s="19"/>
      <c r="BP766" s="19"/>
      <c r="BQ766" s="19"/>
      <c r="BR766" s="19">
        <v>1</v>
      </c>
      <c r="BS766" s="19"/>
      <c r="BT766" s="19"/>
      <c r="BU766" s="19"/>
      <c r="BV766" s="19">
        <v>1</v>
      </c>
      <c r="BW766" s="19"/>
      <c r="BX766" s="19"/>
      <c r="BY766" s="19"/>
      <c r="BZ766" s="19"/>
      <c r="CA766" s="19"/>
      <c r="CB766" s="19"/>
      <c r="CC766" s="19"/>
      <c r="CD766" s="19"/>
      <c r="CE766" s="19"/>
      <c r="CF766" s="19"/>
      <c r="CG766" s="19"/>
      <c r="CH766" s="19"/>
      <c r="CI766" s="19"/>
      <c r="CJ766" s="19"/>
      <c r="CK766" s="19"/>
      <c r="CL766" s="19"/>
      <c r="CM766" s="19"/>
      <c r="CN766" s="19"/>
      <c r="CO766" s="19"/>
      <c r="CP766" s="19"/>
      <c r="CQ766" s="19"/>
      <c r="CR766" s="19"/>
      <c r="CS766" s="19"/>
      <c r="CT766" s="19"/>
      <c r="CU766" s="19"/>
      <c r="CV766" s="19"/>
      <c r="CW766" s="19"/>
      <c r="CX766" s="19"/>
      <c r="CY766" s="19">
        <v>2</v>
      </c>
      <c r="CZ766" s="19"/>
      <c r="DA766" s="19"/>
      <c r="DB766" s="19"/>
      <c r="DC766" s="19"/>
      <c r="DD766" s="19"/>
      <c r="DE766" s="19"/>
      <c r="DF766" s="19"/>
      <c r="DG766" s="19"/>
      <c r="DH766" s="19"/>
      <c r="DI766" s="19"/>
      <c r="DJ766" s="19"/>
      <c r="DK766" s="19"/>
      <c r="DL766" s="19"/>
      <c r="DM766" s="19"/>
      <c r="DN766" s="19"/>
      <c r="DO766" s="19"/>
      <c r="DP766" s="19"/>
      <c r="DQ766" s="19"/>
      <c r="DR766" s="19"/>
      <c r="DS766" s="19"/>
      <c r="DT766" s="23"/>
      <c r="DU766" s="19"/>
      <c r="DV766" s="19"/>
      <c r="DW766" s="23"/>
      <c r="DX766" s="18"/>
      <c r="DY766" s="18"/>
      <c r="DZ766" s="22"/>
      <c r="EA766" s="19"/>
      <c r="EB766" s="19"/>
      <c r="EC766" s="19"/>
      <c r="ED766" s="19"/>
      <c r="EE766" s="19"/>
      <c r="EF766" s="19"/>
      <c r="EG766" s="23"/>
      <c r="EH766" s="18"/>
      <c r="EI766" s="18"/>
      <c r="EJ766" s="18"/>
      <c r="EK766" s="18"/>
      <c r="EL766" s="18"/>
      <c r="EM766" s="18"/>
      <c r="EN766" s="22"/>
      <c r="EO766" s="18"/>
      <c r="EP766" s="18"/>
      <c r="EQ766" s="18"/>
      <c r="ER766" s="18"/>
      <c r="ES766" s="18"/>
      <c r="ET766" s="18"/>
      <c r="EU766" s="22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58"/>
      <c r="FW766" s="19"/>
      <c r="FX766" s="19"/>
      <c r="FY766" s="19"/>
      <c r="FZ766" s="19"/>
      <c r="GA766" s="19"/>
      <c r="GB766" s="19"/>
      <c r="GC766" s="19"/>
      <c r="GD766" s="19"/>
      <c r="GE766" s="19"/>
      <c r="GF766" s="19"/>
      <c r="GG766" s="19"/>
      <c r="GH766" s="19"/>
      <c r="GI766" s="19"/>
      <c r="GJ766" s="19"/>
      <c r="GK766" s="19"/>
      <c r="GL766" s="19"/>
      <c r="GM766" s="19"/>
      <c r="GN766" s="19"/>
      <c r="GO766" s="19"/>
      <c r="GP766" s="19"/>
      <c r="GQ766" s="19"/>
      <c r="GR766" s="19"/>
      <c r="GS766" s="19"/>
      <c r="GT766" s="19"/>
      <c r="GU766" s="19"/>
      <c r="GV766" s="19"/>
      <c r="GW766" s="19"/>
      <c r="GX766" s="19"/>
      <c r="GY766" s="19"/>
      <c r="GZ766" s="59"/>
      <c r="HA766" s="19"/>
      <c r="HB766" s="19"/>
      <c r="HC766" s="19"/>
      <c r="HD766" s="19"/>
      <c r="HE766" s="19"/>
      <c r="HF766" s="19"/>
      <c r="HG766" s="19"/>
      <c r="HH766" s="19"/>
      <c r="HI766" s="19"/>
      <c r="HJ766" s="19"/>
      <c r="HK766" s="19"/>
      <c r="HL766" s="19"/>
      <c r="HM766" s="19"/>
      <c r="HN766" s="19"/>
      <c r="HO766" s="19"/>
      <c r="HP766" s="19"/>
    </row>
    <row r="767" spans="2:224" ht="15.75" customHeight="1" thickBot="1" x14ac:dyDescent="0.3">
      <c r="B767">
        <v>327</v>
      </c>
      <c r="C767">
        <v>567</v>
      </c>
      <c r="D767" s="62">
        <v>44037</v>
      </c>
      <c r="E767" t="s">
        <v>767</v>
      </c>
      <c r="F767">
        <v>31984493784</v>
      </c>
      <c r="G767">
        <v>0</v>
      </c>
      <c r="H767">
        <v>0</v>
      </c>
      <c r="I767" t="s">
        <v>768</v>
      </c>
      <c r="J767" t="s">
        <v>26</v>
      </c>
      <c r="K767" t="s">
        <v>769</v>
      </c>
      <c r="L767" t="s">
        <v>768</v>
      </c>
      <c r="M767" t="s">
        <v>2378</v>
      </c>
      <c r="N767" t="s">
        <v>2413</v>
      </c>
      <c r="O767" t="s">
        <v>2381</v>
      </c>
      <c r="P767" t="s">
        <v>2431</v>
      </c>
      <c r="R767">
        <v>189</v>
      </c>
      <c r="S767">
        <v>5</v>
      </c>
      <c r="T767" t="s">
        <v>2395</v>
      </c>
      <c r="Y767" s="18"/>
      <c r="Z767" s="18"/>
      <c r="AA767" s="18"/>
      <c r="AB767" s="18">
        <v>1.2</v>
      </c>
      <c r="AC767" s="18"/>
      <c r="AD767" s="18">
        <v>0.5</v>
      </c>
      <c r="AE767" s="18"/>
      <c r="AF767" s="18"/>
      <c r="AG767" s="18"/>
      <c r="AH767">
        <v>1</v>
      </c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>
        <v>0</v>
      </c>
      <c r="AV767" s="18"/>
      <c r="AW767" s="18">
        <v>0.64400000000000002</v>
      </c>
      <c r="AX767" s="18"/>
      <c r="AY767" s="18"/>
      <c r="AZ767" s="18"/>
      <c r="BA767" s="18"/>
      <c r="BB767" s="18">
        <v>0.4</v>
      </c>
      <c r="BC767" s="18"/>
      <c r="BD767" s="18"/>
      <c r="BE767" s="18">
        <v>0.5</v>
      </c>
      <c r="BF767" s="18"/>
      <c r="BG767" s="18"/>
      <c r="BH767" s="18"/>
      <c r="BI767" s="18"/>
      <c r="BJ767" s="18"/>
      <c r="BK767" s="18">
        <v>0.84</v>
      </c>
      <c r="BL767" s="18"/>
      <c r="BM767" s="19"/>
      <c r="BN767" s="19"/>
      <c r="BO767" s="19"/>
      <c r="BP767" s="19">
        <v>2</v>
      </c>
      <c r="BQ767" s="19"/>
      <c r="BR767" s="19">
        <v>1</v>
      </c>
      <c r="BS767" s="19"/>
      <c r="BT767" s="19"/>
      <c r="BU767" s="19"/>
      <c r="BV767" s="19">
        <v>1</v>
      </c>
      <c r="BW767" s="19"/>
      <c r="BX767" s="19"/>
      <c r="BY767" s="19"/>
      <c r="BZ767" s="19"/>
      <c r="CA767" s="19"/>
      <c r="CB767" s="19"/>
      <c r="CC767" s="19"/>
      <c r="CD767" s="19"/>
      <c r="CE767" s="19"/>
      <c r="CF767" s="19"/>
      <c r="CG767" s="19"/>
      <c r="CH767" s="19"/>
      <c r="CI767" s="19"/>
      <c r="CJ767" s="19"/>
      <c r="CK767" s="19">
        <v>1</v>
      </c>
      <c r="CL767" s="19"/>
      <c r="CM767" s="19"/>
      <c r="CN767" s="19"/>
      <c r="CO767" s="19"/>
      <c r="CP767" s="19">
        <v>1</v>
      </c>
      <c r="CQ767" s="19"/>
      <c r="CR767" s="19"/>
      <c r="CS767" s="19">
        <v>1</v>
      </c>
      <c r="CT767" s="19"/>
      <c r="CU767" s="19"/>
      <c r="CV767" s="19"/>
      <c r="CW767" s="19"/>
      <c r="CX767" s="19"/>
      <c r="CY767" s="19">
        <v>1</v>
      </c>
      <c r="CZ767" s="19"/>
      <c r="DA767" s="19"/>
      <c r="DB767" s="19"/>
      <c r="DC767" s="19"/>
      <c r="DD767" s="19"/>
      <c r="DE767" s="19"/>
      <c r="DF767" s="19"/>
      <c r="DG767" s="19"/>
      <c r="DH767" s="19"/>
      <c r="DI767" s="19"/>
      <c r="DJ767" s="19"/>
      <c r="DK767" s="19"/>
      <c r="DL767" s="19"/>
      <c r="DM767" s="19"/>
      <c r="DN767" s="19"/>
      <c r="DO767" s="19"/>
      <c r="DP767" s="19"/>
      <c r="DQ767" s="19"/>
      <c r="DR767" s="19"/>
      <c r="DS767" s="19"/>
      <c r="DT767" s="23"/>
      <c r="DU767" s="19"/>
      <c r="DV767" s="19"/>
      <c r="DW767" s="23"/>
      <c r="DX767" s="18"/>
      <c r="DY767" s="18"/>
      <c r="DZ767" s="22"/>
      <c r="EA767" s="19"/>
      <c r="EB767" s="19"/>
      <c r="EC767" s="19"/>
      <c r="ED767" s="19"/>
      <c r="EE767" s="19"/>
      <c r="EF767" s="19"/>
      <c r="EG767" s="23"/>
      <c r="EH767" s="18"/>
      <c r="EI767" s="18"/>
      <c r="EJ767" s="18"/>
      <c r="EK767" s="18"/>
      <c r="EL767" s="18"/>
      <c r="EM767" s="18"/>
      <c r="EN767" s="22"/>
      <c r="EO767" s="18"/>
      <c r="EP767" s="18"/>
      <c r="EQ767" s="18"/>
      <c r="ER767" s="18"/>
      <c r="ES767" s="18"/>
      <c r="ET767" s="18"/>
      <c r="EU767" s="22"/>
      <c r="EV767">
        <v>6</v>
      </c>
      <c r="EW767" t="s">
        <v>2658</v>
      </c>
      <c r="FI767" s="18"/>
      <c r="FJ767" s="18"/>
      <c r="FK767" s="18"/>
      <c r="FL767" s="18"/>
      <c r="FM767" s="18"/>
      <c r="FN767" s="18"/>
      <c r="FO767" s="18"/>
      <c r="FP767" s="18"/>
      <c r="FQ767" s="18"/>
      <c r="FR767" s="18"/>
      <c r="FS767" s="18"/>
      <c r="FT767" s="18"/>
      <c r="FU767" s="18"/>
      <c r="FV767" s="58"/>
      <c r="FW767" s="19"/>
      <c r="FX767" s="19"/>
      <c r="FY767" s="19"/>
      <c r="FZ767" s="19"/>
      <c r="GA767" s="19"/>
      <c r="GB767" s="19"/>
      <c r="GC767" s="19"/>
      <c r="GD767" s="19"/>
      <c r="GE767" s="19"/>
      <c r="GF767" s="19"/>
      <c r="GG767" s="19"/>
      <c r="GH767" s="19"/>
      <c r="GI767" s="19"/>
      <c r="GJ767" s="19"/>
      <c r="GK767" s="19"/>
      <c r="GL767" s="19"/>
      <c r="GM767" s="19"/>
      <c r="GN767" s="19"/>
      <c r="GO767" s="19"/>
      <c r="GP767" s="19"/>
      <c r="GQ767" s="19"/>
      <c r="GR767" s="19"/>
      <c r="GS767" s="19"/>
      <c r="GT767" s="19"/>
      <c r="GU767" s="19"/>
      <c r="GV767" s="19"/>
      <c r="GW767" s="19"/>
      <c r="GX767" s="19"/>
      <c r="GY767" s="19"/>
      <c r="GZ767" s="59"/>
      <c r="HA767" s="19"/>
      <c r="HB767" s="19"/>
      <c r="HC767" s="19"/>
      <c r="HD767" s="19"/>
      <c r="HE767" s="19"/>
      <c r="HF767" s="19"/>
      <c r="HG767" s="19"/>
      <c r="HH767" s="19"/>
      <c r="HI767" s="19"/>
      <c r="HJ767" s="19"/>
      <c r="HK767" s="19"/>
      <c r="HL767" s="19"/>
      <c r="HM767" s="19"/>
      <c r="HN767" s="19"/>
      <c r="HO767" s="19"/>
      <c r="HP767" s="19"/>
    </row>
    <row r="768" spans="2:224" ht="15.75" customHeight="1" thickBot="1" x14ac:dyDescent="0.3">
      <c r="B768">
        <v>326</v>
      </c>
      <c r="C768">
        <v>649</v>
      </c>
      <c r="D768" s="62">
        <v>44037</v>
      </c>
      <c r="E768" t="s">
        <v>563</v>
      </c>
      <c r="F768">
        <v>31997191322</v>
      </c>
      <c r="G768">
        <v>0</v>
      </c>
      <c r="H768">
        <v>0</v>
      </c>
      <c r="I768" t="s">
        <v>564</v>
      </c>
      <c r="J768">
        <v>0</v>
      </c>
      <c r="K768" t="s">
        <v>271</v>
      </c>
      <c r="L768" t="s">
        <v>564</v>
      </c>
      <c r="M768" t="s">
        <v>2378</v>
      </c>
      <c r="N768" t="s">
        <v>617</v>
      </c>
      <c r="O768" t="s">
        <v>2381</v>
      </c>
      <c r="P768" t="s">
        <v>2431</v>
      </c>
      <c r="R768">
        <v>203.16</v>
      </c>
      <c r="S768">
        <v>5</v>
      </c>
      <c r="T768" t="s">
        <v>2395</v>
      </c>
      <c r="Y768" s="18"/>
      <c r="Z768" s="18"/>
      <c r="AA768" s="18"/>
      <c r="AB768" s="18"/>
      <c r="AC768" s="18"/>
      <c r="AD768" s="18"/>
      <c r="AE768" s="18"/>
      <c r="AF768" s="18"/>
      <c r="AG768" s="18"/>
      <c r="AH768">
        <v>1</v>
      </c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>
        <v>0</v>
      </c>
      <c r="AV768" s="18"/>
      <c r="AW768" s="18"/>
      <c r="AX768" s="18"/>
      <c r="AY768" s="18"/>
      <c r="AZ768" s="18"/>
      <c r="BA768" s="18"/>
      <c r="BB768" s="18">
        <v>0.4</v>
      </c>
      <c r="BC768" s="18"/>
      <c r="BD768" s="18"/>
      <c r="BE768" s="18"/>
      <c r="BF768" s="18"/>
      <c r="BG768" s="18"/>
      <c r="BH768" s="18">
        <v>1.34</v>
      </c>
      <c r="BI768" s="18"/>
      <c r="BJ768" s="18"/>
      <c r="BK768" s="18"/>
      <c r="BL768" s="18"/>
      <c r="BM768" s="19"/>
      <c r="BN768" s="19"/>
      <c r="BO768" s="19"/>
      <c r="BP768" s="19"/>
      <c r="BQ768" s="19"/>
      <c r="BR768" s="19"/>
      <c r="BS768" s="19"/>
      <c r="BT768" s="19"/>
      <c r="BU768" s="19"/>
      <c r="BV768" s="19">
        <v>1</v>
      </c>
      <c r="BW768" s="19"/>
      <c r="BX768" s="19"/>
      <c r="BY768" s="19"/>
      <c r="BZ768" s="19"/>
      <c r="CA768" s="19"/>
      <c r="CB768" s="19"/>
      <c r="CC768" s="19"/>
      <c r="CD768" s="19"/>
      <c r="CE768" s="19"/>
      <c r="CF768" s="19"/>
      <c r="CG768" s="19"/>
      <c r="CH768" s="19"/>
      <c r="CI768" s="19"/>
      <c r="CJ768" s="19"/>
      <c r="CK768" s="19"/>
      <c r="CL768" s="19"/>
      <c r="CM768" s="19"/>
      <c r="CN768" s="19"/>
      <c r="CO768" s="19"/>
      <c r="CP768" s="19">
        <v>1</v>
      </c>
      <c r="CQ768" s="19"/>
      <c r="CR768" s="19"/>
      <c r="CS768" s="19"/>
      <c r="CT768" s="19"/>
      <c r="CU768" s="19"/>
      <c r="CV768" s="19">
        <v>1</v>
      </c>
      <c r="CW768" s="19"/>
      <c r="CX768" s="19"/>
      <c r="CY768" s="19"/>
      <c r="CZ768" s="19"/>
      <c r="DA768" s="19"/>
      <c r="DB768" s="19"/>
      <c r="DC768" s="19"/>
      <c r="DD768" s="19"/>
      <c r="DE768" s="19"/>
      <c r="DF768" s="19"/>
      <c r="DG768" s="19"/>
      <c r="DH768" s="19"/>
      <c r="DI768" s="19"/>
      <c r="DJ768" s="19"/>
      <c r="DK768" s="19"/>
      <c r="DL768" s="19"/>
      <c r="DM768" s="19"/>
      <c r="DN768" s="19"/>
      <c r="DO768" s="19"/>
      <c r="DP768" s="19"/>
      <c r="DQ768" s="19"/>
      <c r="DR768" s="19"/>
      <c r="DS768" s="19"/>
      <c r="DT768" s="23"/>
      <c r="DU768" s="19"/>
      <c r="DV768" s="19"/>
      <c r="DW768" s="23"/>
      <c r="DX768" s="18"/>
      <c r="DY768" s="18"/>
      <c r="DZ768" s="22"/>
      <c r="EA768" s="19"/>
      <c r="EB768" s="19"/>
      <c r="EC768" s="19"/>
      <c r="ED768" s="19"/>
      <c r="EE768" s="19"/>
      <c r="EF768" s="19"/>
      <c r="EG768" s="23"/>
      <c r="EH768" s="18"/>
      <c r="EI768" s="18"/>
      <c r="EJ768" s="18"/>
      <c r="EK768" s="18"/>
      <c r="EL768" s="18"/>
      <c r="EM768" s="18"/>
      <c r="EN768" s="22"/>
      <c r="EO768" s="18"/>
      <c r="EP768" s="18"/>
      <c r="EQ768" s="18"/>
      <c r="ER768" s="18"/>
      <c r="ES768" s="18"/>
      <c r="ET768" s="18"/>
      <c r="EU768" s="22"/>
      <c r="FI768" s="18"/>
      <c r="FJ768" s="18"/>
      <c r="FK768" s="18"/>
      <c r="FL768" s="18"/>
      <c r="FM768" s="18"/>
      <c r="FN768" s="18"/>
      <c r="FO768" s="18"/>
      <c r="FP768" s="18"/>
      <c r="FQ768" s="18"/>
      <c r="FR768" s="18"/>
      <c r="FS768" s="18"/>
      <c r="FT768" s="18"/>
      <c r="FU768" s="18"/>
      <c r="FV768" s="58"/>
      <c r="FW768" s="19"/>
      <c r="FX768" s="19"/>
      <c r="FY768" s="19"/>
      <c r="FZ768" s="19"/>
      <c r="GA768" s="19"/>
      <c r="GB768" s="19"/>
      <c r="GC768" s="19"/>
      <c r="GD768" s="19"/>
      <c r="GE768" s="19"/>
      <c r="GF768" s="19"/>
      <c r="GG768" s="19"/>
      <c r="GH768" s="19"/>
      <c r="GI768" s="19"/>
      <c r="GJ768" s="19"/>
      <c r="GK768" s="19"/>
      <c r="GL768" s="19"/>
      <c r="GM768" s="19"/>
      <c r="GN768" s="19"/>
      <c r="GO768" s="19"/>
      <c r="GP768" s="19"/>
      <c r="GQ768" s="19"/>
      <c r="GR768" s="19"/>
      <c r="GS768" s="19"/>
      <c r="GT768" s="19"/>
      <c r="GU768" s="19"/>
      <c r="GV768" s="19"/>
      <c r="GW768" s="19"/>
      <c r="GX768" s="19"/>
      <c r="GY768" s="19"/>
      <c r="GZ768" s="59"/>
      <c r="HA768" s="19"/>
      <c r="HB768" s="19"/>
      <c r="HC768" s="19"/>
      <c r="HD768" s="19"/>
      <c r="HE768" s="19"/>
      <c r="HF768" s="19"/>
      <c r="HG768" s="19"/>
      <c r="HH768" s="19"/>
      <c r="HI768" s="19"/>
      <c r="HJ768" s="19"/>
      <c r="HK768" s="19"/>
      <c r="HL768" s="19"/>
      <c r="HM768" s="19"/>
      <c r="HN768" s="19"/>
      <c r="HO768" s="19"/>
      <c r="HP768" s="19"/>
    </row>
    <row r="769" spans="2:224" ht="15.75" customHeight="1" thickBot="1" x14ac:dyDescent="0.3">
      <c r="B769">
        <v>324</v>
      </c>
      <c r="C769">
        <v>680</v>
      </c>
      <c r="D769" s="62">
        <v>44037</v>
      </c>
      <c r="E769" t="s">
        <v>481</v>
      </c>
      <c r="F769">
        <v>34988138059</v>
      </c>
      <c r="G769">
        <v>0</v>
      </c>
      <c r="H769">
        <v>0</v>
      </c>
      <c r="I769" t="s">
        <v>482</v>
      </c>
      <c r="J769" t="s">
        <v>20</v>
      </c>
      <c r="K769" t="s">
        <v>483</v>
      </c>
      <c r="L769" t="s">
        <v>482</v>
      </c>
      <c r="M769" t="s">
        <v>2378</v>
      </c>
      <c r="N769" t="s">
        <v>2379</v>
      </c>
      <c r="O769" t="s">
        <v>2381</v>
      </c>
      <c r="P769" t="s">
        <v>2431</v>
      </c>
      <c r="R769">
        <v>69.599999999999994</v>
      </c>
      <c r="S769">
        <v>5</v>
      </c>
      <c r="T769" t="s">
        <v>2426</v>
      </c>
      <c r="Y769" s="18"/>
      <c r="Z769" s="18"/>
      <c r="AA769" s="18"/>
      <c r="AB769" s="18"/>
      <c r="AC769" s="18"/>
      <c r="AD769" s="18">
        <v>1</v>
      </c>
      <c r="AE769" s="18"/>
      <c r="AF769" s="18">
        <v>1</v>
      </c>
      <c r="AG769" s="18"/>
      <c r="AH769">
        <v>0</v>
      </c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>
        <v>0</v>
      </c>
      <c r="AV769" s="18"/>
      <c r="AW769" s="18"/>
      <c r="AX769" s="18"/>
      <c r="AY769" s="18"/>
      <c r="AZ769" s="18"/>
      <c r="BA769" s="18"/>
      <c r="BB769" s="18">
        <v>0.4</v>
      </c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  <c r="BM769" s="19"/>
      <c r="BN769" s="19"/>
      <c r="BO769" s="19"/>
      <c r="BP769" s="19"/>
      <c r="BQ769" s="19"/>
      <c r="BR769" s="19">
        <v>2</v>
      </c>
      <c r="BS769" s="19"/>
      <c r="BT769" s="19">
        <v>1</v>
      </c>
      <c r="BU769" s="19"/>
      <c r="BV769" s="19"/>
      <c r="BW769" s="19"/>
      <c r="BX769" s="19"/>
      <c r="BY769" s="19"/>
      <c r="BZ769" s="19"/>
      <c r="CA769" s="19"/>
      <c r="CB769" s="19"/>
      <c r="CC769" s="19"/>
      <c r="CD769" s="19"/>
      <c r="CE769" s="19"/>
      <c r="CF769" s="19"/>
      <c r="CG769" s="19"/>
      <c r="CH769" s="19"/>
      <c r="CI769" s="19"/>
      <c r="CJ769" s="19"/>
      <c r="CK769" s="19"/>
      <c r="CL769" s="19"/>
      <c r="CM769" s="19"/>
      <c r="CN769" s="19"/>
      <c r="CO769" s="19"/>
      <c r="CP769" s="19">
        <v>1</v>
      </c>
      <c r="CQ769" s="19"/>
      <c r="CR769" s="19"/>
      <c r="CS769" s="19"/>
      <c r="CT769" s="19"/>
      <c r="CU769" s="19"/>
      <c r="CV769" s="19"/>
      <c r="CW769" s="19"/>
      <c r="CX769" s="19"/>
      <c r="CY769" s="19"/>
      <c r="CZ769" s="19"/>
      <c r="DA769" s="19"/>
      <c r="DB769" s="19"/>
      <c r="DC769" s="19"/>
      <c r="DD769" s="19"/>
      <c r="DE769" s="19"/>
      <c r="DF769" s="19"/>
      <c r="DG769" s="19"/>
      <c r="DH769" s="19"/>
      <c r="DI769" s="19"/>
      <c r="DJ769" s="19"/>
      <c r="DK769" s="19"/>
      <c r="DL769" s="19"/>
      <c r="DM769" s="19"/>
      <c r="DN769" s="19"/>
      <c r="DO769" s="19"/>
      <c r="DP769" s="19"/>
      <c r="DQ769" s="19"/>
      <c r="DR769" s="19"/>
      <c r="DS769" s="19"/>
      <c r="DT769" s="23"/>
      <c r="DU769" s="19"/>
      <c r="DV769" s="19"/>
      <c r="DW769" s="23"/>
      <c r="DX769" s="18"/>
      <c r="DY769" s="18"/>
      <c r="DZ769" s="22"/>
      <c r="EA769" s="19"/>
      <c r="EB769" s="19"/>
      <c r="EC769" s="19"/>
      <c r="ED769" s="19"/>
      <c r="EE769" s="19"/>
      <c r="EF769" s="19"/>
      <c r="EG769" s="23"/>
      <c r="EH769" s="18"/>
      <c r="EI769" s="18"/>
      <c r="EJ769" s="18"/>
      <c r="EK769" s="18"/>
      <c r="EL769" s="18"/>
      <c r="EM769" s="18"/>
      <c r="EN769" s="22"/>
      <c r="EO769" s="18"/>
      <c r="EP769" s="18"/>
      <c r="EQ769" s="18"/>
      <c r="ER769" s="18"/>
      <c r="ES769" s="18"/>
      <c r="ET769" s="18"/>
      <c r="EU769" s="22"/>
      <c r="FI769" s="18"/>
      <c r="FJ769" s="18"/>
      <c r="FK769" s="18"/>
      <c r="FL769" s="18"/>
      <c r="FM769" s="18"/>
      <c r="FN769" s="18"/>
      <c r="FO769" s="18"/>
      <c r="FP769" s="18"/>
      <c r="FQ769" s="18"/>
      <c r="FR769" s="18"/>
      <c r="FS769" s="18"/>
      <c r="FT769" s="18"/>
      <c r="FU769" s="18"/>
      <c r="FV769" s="58"/>
      <c r="FW769" s="19"/>
      <c r="FX769" s="19"/>
      <c r="FY769" s="19"/>
      <c r="FZ769" s="19"/>
      <c r="GA769" s="19"/>
      <c r="GB769" s="19"/>
      <c r="GC769" s="19"/>
      <c r="GD769" s="19"/>
      <c r="GE769" s="19"/>
      <c r="GF769" s="19"/>
      <c r="GG769" s="19"/>
      <c r="GH769" s="19"/>
      <c r="GI769" s="19"/>
      <c r="GJ769" s="19"/>
      <c r="GK769" s="19"/>
      <c r="GL769" s="19"/>
      <c r="GM769" s="19"/>
      <c r="GN769" s="19"/>
      <c r="GO769" s="19"/>
      <c r="GP769" s="19"/>
      <c r="GQ769" s="19"/>
      <c r="GR769" s="19"/>
      <c r="GS769" s="19"/>
      <c r="GT769" s="19"/>
      <c r="GU769" s="19"/>
      <c r="GV769" s="19"/>
      <c r="GW769" s="19"/>
      <c r="GX769" s="19"/>
      <c r="GY769" s="19"/>
      <c r="GZ769" s="59"/>
      <c r="HA769" s="19"/>
      <c r="HB769" s="19"/>
      <c r="HC769" s="19"/>
      <c r="HD769" s="19"/>
      <c r="HE769" s="19"/>
      <c r="HF769" s="19"/>
      <c r="HG769" s="19"/>
      <c r="HH769" s="19"/>
      <c r="HI769" s="19"/>
      <c r="HJ769" s="19"/>
      <c r="HK769" s="19"/>
      <c r="HL769" s="19"/>
      <c r="HM769" s="19"/>
      <c r="HN769" s="19"/>
      <c r="HO769" s="19"/>
      <c r="HP769" s="19"/>
    </row>
    <row r="770" spans="2:224" ht="15.75" customHeight="1" thickBot="1" x14ac:dyDescent="0.3">
      <c r="B770">
        <v>312</v>
      </c>
      <c r="C770">
        <v>672</v>
      </c>
      <c r="D770" s="62">
        <v>44036</v>
      </c>
      <c r="E770" t="s">
        <v>501</v>
      </c>
      <c r="F770">
        <v>31997302101</v>
      </c>
      <c r="G770">
        <v>0</v>
      </c>
      <c r="H770">
        <v>0</v>
      </c>
      <c r="I770" t="s">
        <v>502</v>
      </c>
      <c r="J770" t="s">
        <v>20</v>
      </c>
      <c r="K770" t="s">
        <v>503</v>
      </c>
      <c r="L770" t="s">
        <v>502</v>
      </c>
      <c r="M770" t="s">
        <v>2378</v>
      </c>
      <c r="N770" t="s">
        <v>2379</v>
      </c>
      <c r="O770" t="s">
        <v>2381</v>
      </c>
      <c r="P770" t="s">
        <v>2483</v>
      </c>
      <c r="R770">
        <v>70.900000000000006</v>
      </c>
      <c r="S770">
        <v>5</v>
      </c>
      <c r="T770" t="s">
        <v>2395</v>
      </c>
      <c r="V770" t="s">
        <v>2644</v>
      </c>
      <c r="Y770" s="18"/>
      <c r="Z770" s="18"/>
      <c r="AA770" s="18"/>
      <c r="AB770" s="18"/>
      <c r="AC770" s="18"/>
      <c r="AD770" s="18"/>
      <c r="AE770" s="18"/>
      <c r="AF770" s="18"/>
      <c r="AG770" s="18"/>
      <c r="AH770">
        <v>0</v>
      </c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>
        <v>0</v>
      </c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>
        <v>1</v>
      </c>
      <c r="BH770" s="18"/>
      <c r="BI770" s="18"/>
      <c r="BJ770" s="18"/>
      <c r="BK770" s="18"/>
      <c r="BL770" s="18"/>
      <c r="BM770" s="19"/>
      <c r="BN770" s="19"/>
      <c r="BO770" s="19"/>
      <c r="BP770" s="19"/>
      <c r="BQ770" s="19"/>
      <c r="BR770" s="19"/>
      <c r="BS770" s="19"/>
      <c r="BT770" s="19"/>
      <c r="BU770" s="19"/>
      <c r="BV770" s="19"/>
      <c r="BW770" s="19"/>
      <c r="BX770" s="19"/>
      <c r="BY770" s="19"/>
      <c r="BZ770" s="19"/>
      <c r="CA770" s="19"/>
      <c r="CB770" s="19"/>
      <c r="CC770" s="19"/>
      <c r="CD770" s="19"/>
      <c r="CE770" s="19"/>
      <c r="CF770" s="19"/>
      <c r="CG770" s="19"/>
      <c r="CH770" s="19"/>
      <c r="CI770" s="19"/>
      <c r="CJ770" s="19"/>
      <c r="CK770" s="19"/>
      <c r="CL770" s="19"/>
      <c r="CM770" s="19"/>
      <c r="CN770" s="19"/>
      <c r="CO770" s="19"/>
      <c r="CP770" s="19"/>
      <c r="CQ770" s="19"/>
      <c r="CR770" s="19"/>
      <c r="CS770" s="19"/>
      <c r="CT770" s="19"/>
      <c r="CU770" s="19">
        <v>1</v>
      </c>
      <c r="CV770" s="19"/>
      <c r="CW770" s="19"/>
      <c r="CX770" s="19"/>
      <c r="CY770" s="19"/>
      <c r="CZ770" s="19"/>
      <c r="DA770" s="19"/>
      <c r="DB770" s="19"/>
      <c r="DC770" s="19"/>
      <c r="DD770" s="19"/>
      <c r="DE770" s="19"/>
      <c r="DF770" s="19"/>
      <c r="DG770" s="19"/>
      <c r="DH770" s="19"/>
      <c r="DI770" s="19"/>
      <c r="DJ770" s="19"/>
      <c r="DK770" s="19"/>
      <c r="DL770" s="19"/>
      <c r="DM770" s="19"/>
      <c r="DN770" s="19"/>
      <c r="DO770" s="19"/>
      <c r="DP770" s="19"/>
      <c r="DQ770" s="19"/>
      <c r="DR770" s="19"/>
      <c r="DS770" s="19"/>
      <c r="DT770" s="23"/>
      <c r="DU770" s="19"/>
      <c r="DV770" s="19"/>
      <c r="DW770" s="23"/>
      <c r="DX770" s="18"/>
      <c r="DY770" s="18"/>
      <c r="DZ770" s="22"/>
      <c r="EA770" s="19"/>
      <c r="EB770" s="19"/>
      <c r="EC770" s="19"/>
      <c r="ED770" s="19"/>
      <c r="EE770" s="19"/>
      <c r="EF770" s="19"/>
      <c r="EG770" s="23"/>
      <c r="EH770" s="18"/>
      <c r="EI770" s="18"/>
      <c r="EJ770" s="18"/>
      <c r="EK770" s="18"/>
      <c r="EL770" s="18"/>
      <c r="EM770" s="18"/>
      <c r="EN770" s="22"/>
      <c r="EO770" s="18"/>
      <c r="EP770" s="18"/>
      <c r="EQ770" s="18"/>
      <c r="ER770" s="18"/>
      <c r="ES770" s="18"/>
      <c r="ET770" s="18"/>
      <c r="EU770" s="22"/>
      <c r="FI770" s="18"/>
      <c r="FJ770" s="18"/>
      <c r="FK770" s="18"/>
      <c r="FL770" s="18"/>
      <c r="FM770" s="18"/>
      <c r="FN770" s="18"/>
      <c r="FO770" s="18"/>
      <c r="FP770" s="18"/>
      <c r="FQ770" s="18"/>
      <c r="FR770" s="18"/>
      <c r="FS770" s="18"/>
      <c r="FT770" s="18"/>
      <c r="FU770" s="18"/>
      <c r="FV770" s="58"/>
      <c r="FW770" s="19"/>
      <c r="FX770" s="19"/>
      <c r="FY770" s="19"/>
      <c r="FZ770" s="19"/>
      <c r="GA770" s="19"/>
      <c r="GB770" s="19"/>
      <c r="GC770" s="19"/>
      <c r="GD770" s="19"/>
      <c r="GE770" s="19"/>
      <c r="GF770" s="19"/>
      <c r="GG770" s="19"/>
      <c r="GH770" s="19"/>
      <c r="GI770" s="19"/>
      <c r="GJ770" s="19"/>
      <c r="GK770" s="19"/>
      <c r="GL770" s="19"/>
      <c r="GM770" s="19"/>
      <c r="GN770" s="19"/>
      <c r="GO770" s="19"/>
      <c r="GP770" s="19"/>
      <c r="GQ770" s="19"/>
      <c r="GR770" s="19"/>
      <c r="GS770" s="19"/>
      <c r="GT770" s="19"/>
      <c r="GU770" s="19"/>
      <c r="GV770" s="19"/>
      <c r="GW770" s="19"/>
      <c r="GX770" s="19"/>
      <c r="GY770" s="19"/>
      <c r="GZ770" s="59"/>
      <c r="HA770" s="19"/>
      <c r="HB770" s="19"/>
      <c r="HC770" s="19"/>
      <c r="HD770" s="19"/>
      <c r="HE770" s="19"/>
      <c r="HF770" s="19"/>
      <c r="HG770" s="19"/>
      <c r="HH770" s="19"/>
      <c r="HI770" s="19"/>
      <c r="HJ770" s="19"/>
      <c r="HK770" s="19"/>
      <c r="HL770" s="19"/>
      <c r="HM770" s="19"/>
      <c r="HN770" s="19"/>
      <c r="HO770" s="19"/>
      <c r="HP770" s="19"/>
    </row>
    <row r="771" spans="2:224" ht="15.75" customHeight="1" thickBot="1" x14ac:dyDescent="0.3">
      <c r="B771">
        <v>305</v>
      </c>
      <c r="C771">
        <v>469</v>
      </c>
      <c r="D771" s="43">
        <v>44035</v>
      </c>
      <c r="E771" t="s">
        <v>997</v>
      </c>
      <c r="F771">
        <v>31996157993</v>
      </c>
      <c r="G771">
        <v>0</v>
      </c>
      <c r="H771">
        <v>0</v>
      </c>
      <c r="I771" t="s">
        <v>998</v>
      </c>
      <c r="J771" t="s">
        <v>20</v>
      </c>
      <c r="K771" t="s">
        <v>999</v>
      </c>
      <c r="L771" t="s">
        <v>998</v>
      </c>
      <c r="M771" t="s">
        <v>2378</v>
      </c>
      <c r="N771" t="s">
        <v>617</v>
      </c>
      <c r="O771" t="s">
        <v>2382</v>
      </c>
      <c r="P771" t="s">
        <v>2382</v>
      </c>
      <c r="R771">
        <v>179.41</v>
      </c>
      <c r="S771">
        <v>5</v>
      </c>
      <c r="T771" t="s">
        <v>2426</v>
      </c>
      <c r="Y771" s="67"/>
      <c r="Z771" s="67"/>
      <c r="AA771" s="67"/>
      <c r="AB771" s="67"/>
      <c r="AC771" s="67"/>
      <c r="AD771" s="67"/>
      <c r="AE771" s="67"/>
      <c r="AF771" s="67"/>
      <c r="AG771" s="67"/>
      <c r="AH771">
        <v>1</v>
      </c>
      <c r="AI771" s="67"/>
      <c r="AJ771" s="67"/>
      <c r="AK771" s="67"/>
      <c r="AL771" s="67"/>
      <c r="AM771" s="67">
        <v>1</v>
      </c>
      <c r="AN771" s="67"/>
      <c r="AO771" s="67"/>
      <c r="AP771" s="67"/>
      <c r="AQ771" s="67"/>
      <c r="AR771" s="67"/>
      <c r="AS771" s="67"/>
      <c r="AT771" s="67"/>
      <c r="AU771">
        <v>0</v>
      </c>
      <c r="AV771" s="67"/>
      <c r="AW771" s="67"/>
      <c r="AX771" s="67"/>
      <c r="AY771" s="67"/>
      <c r="AZ771" s="67"/>
      <c r="BA771" s="67"/>
      <c r="BB771" s="67"/>
      <c r="BC771" s="67">
        <v>1.468</v>
      </c>
      <c r="BD771" s="67"/>
      <c r="BE771" s="67"/>
      <c r="BF771" s="67"/>
      <c r="BG771" s="67"/>
      <c r="BH771" s="67"/>
      <c r="BI771" s="67"/>
      <c r="BJ771" s="67"/>
      <c r="BK771" s="67"/>
      <c r="BL771" s="67"/>
      <c r="BM771" s="68"/>
      <c r="BN771" s="68"/>
      <c r="BO771" s="68"/>
      <c r="BP771" s="68"/>
      <c r="BQ771" s="68"/>
      <c r="BR771" s="68"/>
      <c r="BS771" s="68"/>
      <c r="BT771" s="68"/>
      <c r="BU771" s="68"/>
      <c r="BV771" s="68">
        <v>1</v>
      </c>
      <c r="BW771" s="68"/>
      <c r="BX771" s="68"/>
      <c r="BY771" s="68"/>
      <c r="BZ771" s="68"/>
      <c r="CA771" s="68">
        <v>2</v>
      </c>
      <c r="CB771" s="68"/>
      <c r="CC771" s="68"/>
      <c r="CD771" s="68"/>
      <c r="CE771" s="68"/>
      <c r="CF771" s="68"/>
      <c r="CG771" s="68"/>
      <c r="CH771" s="68"/>
      <c r="CI771" s="68"/>
      <c r="CJ771" s="68"/>
      <c r="CK771" s="68"/>
      <c r="CL771" s="68"/>
      <c r="CM771" s="68"/>
      <c r="CN771" s="68"/>
      <c r="CO771" s="68"/>
      <c r="CP771" s="68"/>
      <c r="CQ771" s="68">
        <v>2</v>
      </c>
      <c r="CR771" s="68"/>
      <c r="CS771" s="68"/>
      <c r="CT771" s="68"/>
      <c r="CU771" s="68"/>
      <c r="CV771" s="68"/>
      <c r="CW771" s="68"/>
      <c r="CX771" s="68"/>
      <c r="CY771" s="68"/>
      <c r="CZ771" s="68"/>
      <c r="DA771" s="68"/>
      <c r="DB771" s="68"/>
      <c r="DC771" s="68"/>
      <c r="DD771" s="68"/>
      <c r="DE771" s="68"/>
      <c r="DF771" s="68"/>
      <c r="DG771" s="68"/>
      <c r="DH771" s="68"/>
      <c r="DI771" s="68"/>
      <c r="DJ771" s="68"/>
      <c r="DK771" s="68"/>
      <c r="DL771" s="68"/>
      <c r="DM771" s="68"/>
      <c r="DN771" s="68"/>
      <c r="DO771" s="68"/>
      <c r="DP771" s="68"/>
      <c r="DQ771" s="68"/>
      <c r="DR771" s="68"/>
      <c r="DS771" s="68"/>
      <c r="DT771" s="69"/>
      <c r="DU771" s="68"/>
      <c r="DV771" s="68"/>
      <c r="DW771" s="69"/>
      <c r="DX771" s="67"/>
      <c r="DY771" s="67"/>
      <c r="DZ771" s="70"/>
      <c r="EA771" s="68"/>
      <c r="EB771" s="68"/>
      <c r="EC771" s="68"/>
      <c r="ED771" s="68"/>
      <c r="EE771" s="68"/>
      <c r="EF771" s="68"/>
      <c r="EG771" s="69"/>
      <c r="EH771" s="67"/>
      <c r="EI771" s="67"/>
      <c r="EJ771" s="67"/>
      <c r="EK771" s="67"/>
      <c r="EL771" s="67"/>
      <c r="EM771" s="67"/>
      <c r="EN771" s="70"/>
      <c r="EO771" s="67"/>
      <c r="EP771" s="67"/>
      <c r="EQ771" s="67"/>
      <c r="ER771" s="67"/>
      <c r="ES771" s="67"/>
      <c r="ET771" s="67"/>
      <c r="EU771" s="70"/>
      <c r="EV771">
        <v>10.8</v>
      </c>
      <c r="EW771" t="s">
        <v>2627</v>
      </c>
      <c r="FI771" s="67"/>
      <c r="FJ771" s="67"/>
      <c r="FK771" s="67"/>
      <c r="FL771" s="67"/>
      <c r="FM771" s="67"/>
      <c r="FN771" s="67"/>
      <c r="FO771" s="67"/>
      <c r="FP771" s="67"/>
      <c r="FQ771" s="67"/>
      <c r="FR771" s="67"/>
      <c r="FS771" s="67"/>
      <c r="FT771" s="67"/>
      <c r="FU771" s="67"/>
      <c r="FV771" s="8"/>
      <c r="FW771" s="68"/>
      <c r="FX771" s="68"/>
      <c r="FY771" s="68"/>
      <c r="FZ771" s="68"/>
      <c r="GA771" s="68"/>
      <c r="GB771" s="68"/>
      <c r="GC771" s="68"/>
      <c r="GD771" s="68"/>
      <c r="GE771" s="68"/>
      <c r="GF771" s="68"/>
      <c r="GG771" s="68"/>
      <c r="GH771" s="68"/>
      <c r="GI771" s="68"/>
      <c r="GJ771" s="68"/>
      <c r="GK771" s="68"/>
      <c r="GL771" s="68"/>
      <c r="GM771" s="68"/>
      <c r="GN771" s="68"/>
      <c r="GO771" s="68"/>
      <c r="GP771" s="68"/>
      <c r="GQ771" s="68"/>
      <c r="GR771" s="68"/>
      <c r="GS771" s="68"/>
      <c r="GT771" s="68"/>
      <c r="GU771" s="68"/>
      <c r="GV771" s="68"/>
      <c r="GW771" s="68"/>
      <c r="GX771" s="68"/>
      <c r="GY771" s="68"/>
      <c r="GZ771" s="9"/>
      <c r="HA771" s="68"/>
      <c r="HB771" s="68"/>
      <c r="HC771" s="68"/>
      <c r="HD771" s="68"/>
      <c r="HE771" s="68"/>
      <c r="HF771" s="68"/>
      <c r="HG771" s="68"/>
      <c r="HH771" s="68"/>
      <c r="HI771" s="68"/>
      <c r="HJ771" s="68"/>
      <c r="HK771" s="68"/>
      <c r="HL771" s="68"/>
      <c r="HM771" s="68"/>
      <c r="HN771" s="68"/>
      <c r="HO771" s="68"/>
      <c r="HP771" s="68"/>
    </row>
    <row r="772" spans="2:224" ht="15.75" customHeight="1" thickBot="1" x14ac:dyDescent="0.3">
      <c r="B772">
        <v>286</v>
      </c>
      <c r="C772">
        <v>622</v>
      </c>
      <c r="D772" s="43">
        <v>44031</v>
      </c>
      <c r="E772" t="s">
        <v>628</v>
      </c>
      <c r="F772">
        <v>31999779299</v>
      </c>
      <c r="G772">
        <v>0</v>
      </c>
      <c r="H772">
        <v>0</v>
      </c>
      <c r="I772" t="s">
        <v>629</v>
      </c>
      <c r="J772" t="s">
        <v>20</v>
      </c>
      <c r="K772" t="s">
        <v>104</v>
      </c>
      <c r="M772" t="s">
        <v>2378</v>
      </c>
      <c r="N772" t="s">
        <v>617</v>
      </c>
      <c r="O772" t="s">
        <v>2382</v>
      </c>
      <c r="P772" t="s">
        <v>2382</v>
      </c>
      <c r="R772">
        <v>86.8</v>
      </c>
      <c r="S772">
        <v>5</v>
      </c>
      <c r="T772" t="s">
        <v>2426</v>
      </c>
      <c r="Y772" s="67">
        <v>1.016</v>
      </c>
      <c r="Z772" s="67"/>
      <c r="AA772" s="67"/>
      <c r="AB772" s="67"/>
      <c r="AC772" s="67"/>
      <c r="AD772" s="67"/>
      <c r="AE772" s="67"/>
      <c r="AF772" s="67"/>
      <c r="AG772" s="67"/>
      <c r="AH772">
        <v>1</v>
      </c>
      <c r="AI772" s="67"/>
      <c r="AJ772" s="67"/>
      <c r="AK772" s="67"/>
      <c r="AL772" s="67"/>
      <c r="AM772" s="67"/>
      <c r="AN772" s="67"/>
      <c r="AO772" s="67"/>
      <c r="AP772" s="67"/>
      <c r="AQ772" s="67"/>
      <c r="AR772" s="67"/>
      <c r="AS772" s="67"/>
      <c r="AT772" s="67"/>
      <c r="AU772">
        <v>0</v>
      </c>
      <c r="AV772" s="67"/>
      <c r="AW772" s="67"/>
      <c r="AX772" s="67"/>
      <c r="AY772" s="67"/>
      <c r="AZ772" s="67"/>
      <c r="BA772" s="67"/>
      <c r="BB772" s="67"/>
      <c r="BC772" s="67"/>
      <c r="BD772" s="67"/>
      <c r="BE772" s="67"/>
      <c r="BF772" s="67"/>
      <c r="BG772" s="67"/>
      <c r="BH772" s="67"/>
      <c r="BI772" s="67"/>
      <c r="BJ772" s="67"/>
      <c r="BK772" s="67"/>
      <c r="BL772" s="67"/>
      <c r="BM772" s="68">
        <v>1</v>
      </c>
      <c r="BN772" s="68"/>
      <c r="BO772" s="68"/>
      <c r="BP772" s="68"/>
      <c r="BQ772" s="68"/>
      <c r="BR772" s="68"/>
      <c r="BS772" s="68"/>
      <c r="BT772" s="68"/>
      <c r="BU772" s="68"/>
      <c r="BV772" s="68">
        <v>1</v>
      </c>
      <c r="BW772" s="68"/>
      <c r="BX772" s="68"/>
      <c r="BY772" s="68"/>
      <c r="BZ772" s="68"/>
      <c r="CA772" s="68"/>
      <c r="CB772" s="68"/>
      <c r="CC772" s="68"/>
      <c r="CD772" s="68"/>
      <c r="CE772" s="68"/>
      <c r="CF772" s="68"/>
      <c r="CG772" s="68"/>
      <c r="CH772" s="68"/>
      <c r="CI772" s="68"/>
      <c r="CJ772" s="68"/>
      <c r="CK772" s="68"/>
      <c r="CL772" s="68"/>
      <c r="CM772" s="68"/>
      <c r="CN772" s="68"/>
      <c r="CO772" s="68"/>
      <c r="CP772" s="68"/>
      <c r="CQ772" s="68"/>
      <c r="CR772" s="68"/>
      <c r="CS772" s="68"/>
      <c r="CT772" s="68"/>
      <c r="CU772" s="68"/>
      <c r="CV772" s="68"/>
      <c r="CW772" s="68"/>
      <c r="CX772" s="68"/>
      <c r="CY772" s="68"/>
      <c r="CZ772" s="68"/>
      <c r="DA772" s="68"/>
      <c r="DB772" s="68"/>
      <c r="DC772" s="68"/>
      <c r="DD772" s="68"/>
      <c r="DE772" s="68"/>
      <c r="DF772" s="68"/>
      <c r="DG772" s="68"/>
      <c r="DH772" s="68"/>
      <c r="DI772" s="68"/>
      <c r="DJ772" s="68"/>
      <c r="DK772" s="68"/>
      <c r="DL772" s="68"/>
      <c r="DM772" s="68"/>
      <c r="DN772" s="68"/>
      <c r="DO772" s="68"/>
      <c r="DP772" s="68"/>
      <c r="DQ772" s="68"/>
      <c r="DR772" s="68"/>
      <c r="DS772" s="68"/>
      <c r="DT772" s="69"/>
      <c r="DU772" s="68"/>
      <c r="DV772" s="68"/>
      <c r="DW772" s="69"/>
      <c r="DX772" s="67"/>
      <c r="DY772" s="67"/>
      <c r="DZ772" s="70"/>
      <c r="EA772" s="68"/>
      <c r="EB772" s="68"/>
      <c r="EC772" s="68"/>
      <c r="ED772" s="68"/>
      <c r="EE772" s="68"/>
      <c r="EF772" s="68"/>
      <c r="EG772" s="69"/>
      <c r="EH772" s="67"/>
      <c r="EI772" s="67"/>
      <c r="EJ772" s="67"/>
      <c r="EK772" s="67"/>
      <c r="EL772" s="67"/>
      <c r="EM772" s="67"/>
      <c r="EN772" s="70"/>
      <c r="EO772" s="67"/>
      <c r="EP772" s="67"/>
      <c r="EQ772" s="67"/>
      <c r="ER772" s="67"/>
      <c r="ES772" s="67"/>
      <c r="ET772" s="67"/>
      <c r="EU772" s="70"/>
      <c r="FI772" s="67"/>
      <c r="FJ772" s="67"/>
      <c r="FK772" s="67"/>
      <c r="FL772" s="67"/>
      <c r="FM772" s="67"/>
      <c r="FN772" s="67"/>
      <c r="FO772" s="67"/>
      <c r="FP772" s="67"/>
      <c r="FQ772" s="67"/>
      <c r="FR772" s="67"/>
      <c r="FS772" s="67"/>
      <c r="FT772" s="67"/>
      <c r="FU772" s="67"/>
      <c r="FV772" s="8"/>
      <c r="FW772" s="68"/>
      <c r="FX772" s="68"/>
      <c r="FY772" s="68"/>
      <c r="FZ772" s="68"/>
      <c r="GA772" s="68"/>
      <c r="GB772" s="68"/>
      <c r="GC772" s="68"/>
      <c r="GD772" s="68"/>
      <c r="GE772" s="68"/>
      <c r="GF772" s="68"/>
      <c r="GG772" s="68"/>
      <c r="GH772" s="68"/>
      <c r="GI772" s="68"/>
      <c r="GJ772" s="68"/>
      <c r="GK772" s="68"/>
      <c r="GL772" s="68"/>
      <c r="GM772" s="68"/>
      <c r="GN772" s="68"/>
      <c r="GO772" s="68"/>
      <c r="GP772" s="68"/>
      <c r="GQ772" s="68"/>
      <c r="GR772" s="68"/>
      <c r="GS772" s="68"/>
      <c r="GT772" s="68"/>
      <c r="GU772" s="68"/>
      <c r="GV772" s="68"/>
      <c r="GW772" s="68"/>
      <c r="GX772" s="68"/>
      <c r="GY772" s="68"/>
      <c r="GZ772" s="9"/>
      <c r="HA772" s="68"/>
      <c r="HB772" s="68"/>
      <c r="HC772" s="68"/>
      <c r="HD772" s="68"/>
      <c r="HE772" s="68"/>
      <c r="HF772" s="68"/>
      <c r="HG772" s="68"/>
      <c r="HH772" s="68"/>
      <c r="HI772" s="68"/>
      <c r="HJ772" s="68"/>
      <c r="HK772" s="68"/>
      <c r="HL772" s="68"/>
      <c r="HM772" s="68"/>
      <c r="HN772" s="68"/>
      <c r="HO772" s="68"/>
      <c r="HP772" s="68"/>
    </row>
    <row r="773" spans="2:224" ht="15.75" customHeight="1" thickBot="1" x14ac:dyDescent="0.3">
      <c r="B773">
        <v>254</v>
      </c>
      <c r="C773">
        <v>593</v>
      </c>
      <c r="D773" s="43">
        <v>44028</v>
      </c>
      <c r="E773" t="s">
        <v>702</v>
      </c>
      <c r="F773">
        <v>31987618788</v>
      </c>
      <c r="G773" t="s">
        <v>703</v>
      </c>
      <c r="H773">
        <v>0</v>
      </c>
      <c r="I773" t="s">
        <v>704</v>
      </c>
      <c r="J773" t="s">
        <v>20</v>
      </c>
      <c r="K773" t="s">
        <v>104</v>
      </c>
      <c r="L773" t="s">
        <v>704</v>
      </c>
      <c r="M773" t="s">
        <v>2378</v>
      </c>
      <c r="N773" t="s">
        <v>2379</v>
      </c>
      <c r="O773" t="s">
        <v>2381</v>
      </c>
      <c r="P773" t="s">
        <v>2622</v>
      </c>
      <c r="R773">
        <v>234.8</v>
      </c>
      <c r="S773">
        <v>5</v>
      </c>
      <c r="T773" t="s">
        <v>2669</v>
      </c>
      <c r="U773">
        <v>10</v>
      </c>
      <c r="Y773" s="67">
        <v>1.022</v>
      </c>
      <c r="Z773" s="67"/>
      <c r="AA773" s="67"/>
      <c r="AB773" s="67"/>
      <c r="AC773" s="67">
        <v>0.70799999999999996</v>
      </c>
      <c r="AD773" s="67"/>
      <c r="AE773" s="67"/>
      <c r="AF773" s="67"/>
      <c r="AG773" s="67"/>
      <c r="AH773">
        <v>1</v>
      </c>
      <c r="AI773" s="67"/>
      <c r="AJ773" s="67"/>
      <c r="AK773" s="67"/>
      <c r="AL773" s="67"/>
      <c r="AM773" s="67">
        <v>0.5</v>
      </c>
      <c r="AN773" s="67"/>
      <c r="AO773" s="67">
        <v>0.5</v>
      </c>
      <c r="AP773" s="67"/>
      <c r="AQ773" s="67"/>
      <c r="AR773" s="67">
        <v>0.5</v>
      </c>
      <c r="AS773" s="67"/>
      <c r="AT773" s="67">
        <v>0.5</v>
      </c>
      <c r="AU773">
        <v>0</v>
      </c>
      <c r="AV773" s="67"/>
      <c r="AW773" s="67"/>
      <c r="AX773" s="67"/>
      <c r="AY773" s="67"/>
      <c r="AZ773" s="67"/>
      <c r="BA773" s="67"/>
      <c r="BB773" s="67"/>
      <c r="BC773" s="67"/>
      <c r="BD773" s="67"/>
      <c r="BE773" s="67"/>
      <c r="BF773" s="67"/>
      <c r="BG773" s="67"/>
      <c r="BH773" s="67"/>
      <c r="BI773" s="67"/>
      <c r="BJ773" s="67"/>
      <c r="BK773" s="67"/>
      <c r="BL773" s="67"/>
      <c r="BM773" s="68">
        <v>1</v>
      </c>
      <c r="BN773" s="68"/>
      <c r="BO773" s="68"/>
      <c r="BP773" s="68"/>
      <c r="BQ773" s="68">
        <v>1</v>
      </c>
      <c r="BR773" s="68"/>
      <c r="BS773" s="68"/>
      <c r="BT773" s="68"/>
      <c r="BU773" s="68"/>
      <c r="BV773" s="68">
        <v>1</v>
      </c>
      <c r="BW773" s="68"/>
      <c r="BX773" s="68"/>
      <c r="BY773" s="68"/>
      <c r="BZ773" s="68"/>
      <c r="CA773" s="68">
        <v>1</v>
      </c>
      <c r="CB773" s="68"/>
      <c r="CC773" s="68">
        <v>1</v>
      </c>
      <c r="CD773" s="68"/>
      <c r="CE773" s="68"/>
      <c r="CF773" s="68">
        <v>1</v>
      </c>
      <c r="CG773" s="68"/>
      <c r="CH773" s="68">
        <v>1</v>
      </c>
      <c r="CI773" s="68"/>
      <c r="CJ773" s="68"/>
      <c r="CK773" s="68"/>
      <c r="CL773" s="68"/>
      <c r="CM773" s="68"/>
      <c r="CN773" s="68"/>
      <c r="CO773" s="68"/>
      <c r="CP773" s="68"/>
      <c r="CQ773" s="68"/>
      <c r="CR773" s="68"/>
      <c r="CS773" s="68"/>
      <c r="CT773" s="68"/>
      <c r="CU773" s="68"/>
      <c r="CV773" s="68"/>
      <c r="CW773" s="68"/>
      <c r="CX773" s="68"/>
      <c r="CY773" s="68"/>
      <c r="CZ773" s="68"/>
      <c r="DA773" s="68"/>
      <c r="DB773" s="68"/>
      <c r="DC773" s="68"/>
      <c r="DD773" s="68"/>
      <c r="DE773" s="68"/>
      <c r="DF773" s="68"/>
      <c r="DG773" s="68"/>
      <c r="DH773" s="68"/>
      <c r="DI773" s="68"/>
      <c r="DJ773" s="68"/>
      <c r="DK773" s="68"/>
      <c r="DL773" s="68"/>
      <c r="DM773" s="68"/>
      <c r="DN773" s="68"/>
      <c r="DO773" s="68"/>
      <c r="DP773" s="68"/>
      <c r="DQ773" s="68"/>
      <c r="DR773" s="68"/>
      <c r="DS773" s="68"/>
      <c r="DT773" s="69"/>
      <c r="DU773" s="68"/>
      <c r="DV773" s="68"/>
      <c r="DW773" s="69"/>
      <c r="DX773" s="67"/>
      <c r="DY773" s="67"/>
      <c r="DZ773" s="70"/>
      <c r="EA773" s="68"/>
      <c r="EB773" s="68"/>
      <c r="EC773" s="68"/>
      <c r="ED773" s="68"/>
      <c r="EE773" s="68"/>
      <c r="EF773" s="68"/>
      <c r="EG773" s="69"/>
      <c r="EH773" s="67"/>
      <c r="EI773" s="67"/>
      <c r="EJ773" s="67"/>
      <c r="EK773" s="67"/>
      <c r="EL773" s="67"/>
      <c r="EM773" s="67"/>
      <c r="EN773" s="70"/>
      <c r="EO773" s="67"/>
      <c r="EP773" s="67"/>
      <c r="EQ773" s="67"/>
      <c r="ER773" s="67"/>
      <c r="ES773" s="67"/>
      <c r="ET773" s="67"/>
      <c r="EU773" s="70"/>
      <c r="EV773">
        <v>12</v>
      </c>
      <c r="EW773" t="s">
        <v>2601</v>
      </c>
      <c r="EZ773">
        <v>0.5</v>
      </c>
      <c r="FA773">
        <v>1</v>
      </c>
      <c r="FG773">
        <v>0.53600000000000003</v>
      </c>
      <c r="FH773">
        <v>1</v>
      </c>
      <c r="FI773" s="67"/>
      <c r="FJ773" s="67"/>
      <c r="FK773" s="67"/>
      <c r="FL773" s="67"/>
      <c r="FM773" s="67"/>
      <c r="FN773" s="67"/>
      <c r="FO773" s="67"/>
      <c r="FP773" s="67"/>
      <c r="FQ773" s="67"/>
      <c r="FR773" s="67"/>
      <c r="FS773" s="67"/>
      <c r="FT773" s="67"/>
      <c r="FU773" s="67"/>
      <c r="FV773" s="8"/>
      <c r="FW773" s="68"/>
      <c r="FX773" s="68"/>
      <c r="FY773" s="68"/>
      <c r="FZ773" s="68"/>
      <c r="GA773" s="68"/>
      <c r="GB773" s="68"/>
      <c r="GC773" s="68"/>
      <c r="GD773" s="68"/>
      <c r="GE773" s="68"/>
      <c r="GF773" s="68"/>
      <c r="GG773" s="68"/>
      <c r="GH773" s="68"/>
      <c r="GI773" s="68"/>
      <c r="GJ773" s="68"/>
      <c r="GK773" s="68"/>
      <c r="GL773" s="68"/>
      <c r="GM773" s="68"/>
      <c r="GN773" s="68"/>
      <c r="GO773" s="68"/>
      <c r="GP773" s="68"/>
      <c r="GQ773" s="68"/>
      <c r="GR773" s="68"/>
      <c r="GS773" s="68"/>
      <c r="GT773" s="68"/>
      <c r="GU773" s="68"/>
      <c r="GV773" s="68"/>
      <c r="GW773" s="68"/>
      <c r="GX773" s="68"/>
      <c r="GY773" s="68"/>
      <c r="GZ773" s="9"/>
      <c r="HA773" s="68"/>
      <c r="HB773" s="68"/>
      <c r="HC773" s="68"/>
      <c r="HD773" s="68"/>
      <c r="HE773" s="68"/>
      <c r="HF773" s="68"/>
      <c r="HG773" s="68"/>
      <c r="HH773" s="68"/>
      <c r="HI773" s="68"/>
      <c r="HJ773" s="68"/>
      <c r="HK773" s="68"/>
      <c r="HL773" s="68"/>
      <c r="HM773" s="68"/>
      <c r="HN773" s="68"/>
      <c r="HO773" s="68"/>
      <c r="HP773" s="68"/>
    </row>
    <row r="774" spans="2:224" ht="15.75" customHeight="1" thickBot="1" x14ac:dyDescent="0.3">
      <c r="B774">
        <v>213</v>
      </c>
      <c r="C774">
        <v>534</v>
      </c>
      <c r="D774" s="43">
        <v>44022</v>
      </c>
      <c r="E774" t="s">
        <v>855</v>
      </c>
      <c r="F774" t="s">
        <v>856</v>
      </c>
      <c r="G774">
        <v>0</v>
      </c>
      <c r="H774">
        <v>0</v>
      </c>
      <c r="I774" t="s">
        <v>857</v>
      </c>
      <c r="J774" t="s">
        <v>20</v>
      </c>
      <c r="K774" t="s">
        <v>104</v>
      </c>
      <c r="L774" t="s">
        <v>857</v>
      </c>
      <c r="M774" t="s">
        <v>2378</v>
      </c>
      <c r="N774" t="s">
        <v>2379</v>
      </c>
      <c r="O774" t="s">
        <v>2381</v>
      </c>
      <c r="P774" t="s">
        <v>2431</v>
      </c>
      <c r="R774">
        <v>123.4</v>
      </c>
      <c r="S774">
        <v>5</v>
      </c>
      <c r="T774" t="s">
        <v>2395</v>
      </c>
      <c r="Y774" s="67"/>
      <c r="Z774" s="67"/>
      <c r="AA774" s="67"/>
      <c r="AB774" s="67"/>
      <c r="AC774" s="67"/>
      <c r="AD774" s="67"/>
      <c r="AE774" s="67"/>
      <c r="AF774" s="67">
        <v>2</v>
      </c>
      <c r="AG774" s="67"/>
      <c r="AH774">
        <v>0</v>
      </c>
      <c r="AI774" s="67"/>
      <c r="AJ774" s="67"/>
      <c r="AK774" s="67"/>
      <c r="AL774" s="67"/>
      <c r="AM774" s="67">
        <v>1</v>
      </c>
      <c r="AN774" s="67"/>
      <c r="AO774" s="67"/>
      <c r="AP774" s="67"/>
      <c r="AQ774" s="67"/>
      <c r="AR774" s="67">
        <v>1</v>
      </c>
      <c r="AS774" s="67"/>
      <c r="AT774" s="67"/>
      <c r="AU774">
        <v>0</v>
      </c>
      <c r="AV774" s="67"/>
      <c r="AW774" s="67"/>
      <c r="AX774" s="67"/>
      <c r="AY774" s="67"/>
      <c r="AZ774" s="67"/>
      <c r="BA774" s="67"/>
      <c r="BB774" s="67"/>
      <c r="BC774" s="67"/>
      <c r="BD774" s="67"/>
      <c r="BE774" s="67"/>
      <c r="BF774" s="67"/>
      <c r="BG774" s="67"/>
      <c r="BH774" s="67"/>
      <c r="BI774" s="67"/>
      <c r="BJ774" s="67"/>
      <c r="BK774" s="67"/>
      <c r="BL774" s="67"/>
      <c r="BM774" s="68"/>
      <c r="BN774" s="68"/>
      <c r="BO774" s="68"/>
      <c r="BP774" s="68"/>
      <c r="BQ774" s="68"/>
      <c r="BR774" s="68"/>
      <c r="BS774" s="68"/>
      <c r="BT774" s="68">
        <v>2</v>
      </c>
      <c r="BU774" s="68"/>
      <c r="BV774" s="68"/>
      <c r="BW774" s="68"/>
      <c r="BX774" s="68"/>
      <c r="BY774" s="68"/>
      <c r="BZ774" s="68"/>
      <c r="CA774" s="68">
        <v>2</v>
      </c>
      <c r="CB774" s="68"/>
      <c r="CC774" s="68"/>
      <c r="CD774" s="68"/>
      <c r="CE774" s="68"/>
      <c r="CF774" s="68">
        <v>2</v>
      </c>
      <c r="CG774" s="68"/>
      <c r="CH774" s="68"/>
      <c r="CI774" s="68"/>
      <c r="CJ774" s="68"/>
      <c r="CK774" s="68"/>
      <c r="CL774" s="68"/>
      <c r="CM774" s="68"/>
      <c r="CN774" s="68"/>
      <c r="CO774" s="68"/>
      <c r="CP774" s="68"/>
      <c r="CQ774" s="68"/>
      <c r="CR774" s="68"/>
      <c r="CS774" s="68"/>
      <c r="CT774" s="68"/>
      <c r="CU774" s="68"/>
      <c r="CV774" s="68"/>
      <c r="CW774" s="68"/>
      <c r="CX774" s="68"/>
      <c r="CY774" s="68"/>
      <c r="CZ774" s="68"/>
      <c r="DA774" s="68"/>
      <c r="DB774" s="68"/>
      <c r="DC774" s="68"/>
      <c r="DD774" s="68"/>
      <c r="DE774" s="68"/>
      <c r="DF774" s="68"/>
      <c r="DG774" s="68"/>
      <c r="DH774" s="68"/>
      <c r="DI774" s="68"/>
      <c r="DJ774" s="68"/>
      <c r="DK774" s="68"/>
      <c r="DL774" s="68"/>
      <c r="DM774" s="68"/>
      <c r="DN774" s="68"/>
      <c r="DO774" s="68"/>
      <c r="DP774" s="68"/>
      <c r="DQ774" s="68"/>
      <c r="DR774" s="68"/>
      <c r="DS774" s="68"/>
      <c r="DT774" s="69"/>
      <c r="DU774" s="68"/>
      <c r="DV774" s="68"/>
      <c r="DW774" s="69"/>
      <c r="DX774" s="67"/>
      <c r="DY774" s="67"/>
      <c r="DZ774" s="70"/>
      <c r="EA774" s="68"/>
      <c r="EB774" s="68"/>
      <c r="EC774" s="68"/>
      <c r="ED774" s="68"/>
      <c r="EE774" s="68"/>
      <c r="EF774" s="68"/>
      <c r="EG774" s="69"/>
      <c r="EH774" s="67"/>
      <c r="EI774" s="67"/>
      <c r="EJ774" s="67"/>
      <c r="EK774" s="67"/>
      <c r="EL774" s="67"/>
      <c r="EM774" s="67"/>
      <c r="EN774" s="70"/>
      <c r="EO774" s="67"/>
      <c r="EP774" s="67"/>
      <c r="EQ774" s="67"/>
      <c r="ER774" s="67"/>
      <c r="ES774" s="67"/>
      <c r="ET774" s="67"/>
      <c r="EU774" s="70"/>
      <c r="FI774" s="67"/>
      <c r="FJ774" s="67"/>
      <c r="FK774" s="67"/>
      <c r="FL774" s="67"/>
      <c r="FM774" s="67"/>
      <c r="FN774" s="67"/>
      <c r="FO774" s="67"/>
      <c r="FP774" s="67"/>
      <c r="FQ774" s="67"/>
      <c r="FR774" s="67"/>
      <c r="FS774" s="67"/>
      <c r="FT774" s="67"/>
      <c r="FU774" s="67"/>
      <c r="FV774" s="8"/>
      <c r="FW774" s="68"/>
      <c r="FX774" s="68"/>
      <c r="FY774" s="68"/>
      <c r="FZ774" s="68"/>
      <c r="GA774" s="68"/>
      <c r="GB774" s="68"/>
      <c r="GC774" s="68"/>
      <c r="GD774" s="68"/>
      <c r="GE774" s="68"/>
      <c r="GF774" s="68"/>
      <c r="GG774" s="68"/>
      <c r="GH774" s="68"/>
      <c r="GI774" s="68"/>
      <c r="GJ774" s="68"/>
      <c r="GK774" s="68"/>
      <c r="GL774" s="68"/>
      <c r="GM774" s="68"/>
      <c r="GN774" s="68"/>
      <c r="GO774" s="68"/>
      <c r="GP774" s="68"/>
      <c r="GQ774" s="68"/>
      <c r="GR774" s="68"/>
      <c r="GS774" s="68"/>
      <c r="GT774" s="68"/>
      <c r="GU774" s="68"/>
      <c r="GV774" s="68"/>
      <c r="GW774" s="68"/>
      <c r="GX774" s="68"/>
      <c r="GY774" s="68"/>
      <c r="GZ774" s="9"/>
      <c r="HA774" s="68"/>
      <c r="HB774" s="68"/>
      <c r="HC774" s="68"/>
      <c r="HD774" s="68"/>
      <c r="HE774" s="68"/>
      <c r="HF774" s="68"/>
      <c r="HG774" s="68"/>
      <c r="HH774" s="68"/>
      <c r="HI774" s="68"/>
      <c r="HJ774" s="68"/>
      <c r="HK774" s="68"/>
      <c r="HL774" s="68"/>
      <c r="HM774" s="68"/>
      <c r="HN774" s="68"/>
      <c r="HO774" s="68"/>
      <c r="HP774" s="68"/>
    </row>
    <row r="775" spans="2:224" ht="15.75" customHeight="1" thickBot="1" x14ac:dyDescent="0.3">
      <c r="B775">
        <v>209</v>
      </c>
      <c r="C775">
        <v>446</v>
      </c>
      <c r="D775" s="43">
        <v>44022</v>
      </c>
      <c r="E775" t="s">
        <v>1048</v>
      </c>
      <c r="F775">
        <v>31989907238</v>
      </c>
      <c r="G775">
        <v>0</v>
      </c>
      <c r="H775">
        <v>0</v>
      </c>
      <c r="I775" t="s">
        <v>1049</v>
      </c>
      <c r="J775" t="s">
        <v>20</v>
      </c>
      <c r="K775" t="s">
        <v>127</v>
      </c>
      <c r="L775" t="s">
        <v>1049</v>
      </c>
      <c r="M775" t="s">
        <v>2378</v>
      </c>
      <c r="N775" t="s">
        <v>2378</v>
      </c>
      <c r="O775" t="s">
        <v>2381</v>
      </c>
      <c r="P775" t="s">
        <v>2622</v>
      </c>
      <c r="R775">
        <v>345.9</v>
      </c>
      <c r="S775">
        <v>5</v>
      </c>
      <c r="T775" t="s">
        <v>2395</v>
      </c>
      <c r="Y775" s="67">
        <v>0.97199999999999998</v>
      </c>
      <c r="Z775" s="67"/>
      <c r="AA775" s="67"/>
      <c r="AB775" s="67"/>
      <c r="AC775" s="67">
        <v>0.64</v>
      </c>
      <c r="AD775" s="67">
        <v>0.5</v>
      </c>
      <c r="AE775" s="67"/>
      <c r="AF775" s="67"/>
      <c r="AG775" s="67">
        <v>1</v>
      </c>
      <c r="AH775">
        <v>0</v>
      </c>
      <c r="AI775" s="67">
        <v>0.58599999999999997</v>
      </c>
      <c r="AJ775" s="67"/>
      <c r="AK775" s="67"/>
      <c r="AL775" s="67"/>
      <c r="AM775" s="67"/>
      <c r="AN775" s="67"/>
      <c r="AO775" s="67"/>
      <c r="AP775" s="67"/>
      <c r="AQ775" s="67"/>
      <c r="AR775" s="67"/>
      <c r="AS775" s="67"/>
      <c r="AT775" s="67"/>
      <c r="AU775">
        <v>0</v>
      </c>
      <c r="AV775" s="67"/>
      <c r="AW775" s="67"/>
      <c r="AX775" s="67"/>
      <c r="AY775" s="67">
        <v>0.96399999999999997</v>
      </c>
      <c r="AZ775" s="67"/>
      <c r="BA775" s="67">
        <v>0.91800000000000004</v>
      </c>
      <c r="BB775" s="67"/>
      <c r="BC775" s="67"/>
      <c r="BD775" s="67"/>
      <c r="BE775" s="67"/>
      <c r="BF775" s="67"/>
      <c r="BG775" s="67"/>
      <c r="BH775" s="67"/>
      <c r="BI775" s="67"/>
      <c r="BJ775" s="67"/>
      <c r="BK775" s="67"/>
      <c r="BL775" s="67"/>
      <c r="BM775" s="68">
        <v>1</v>
      </c>
      <c r="BN775" s="68"/>
      <c r="BO775" s="68"/>
      <c r="BP775" s="68"/>
      <c r="BQ775" s="68">
        <v>1</v>
      </c>
      <c r="BR775" s="68">
        <v>1</v>
      </c>
      <c r="BS775" s="68"/>
      <c r="BT775" s="68"/>
      <c r="BU775" s="68">
        <v>1</v>
      </c>
      <c r="BV775" s="68"/>
      <c r="BW775" s="68">
        <v>1</v>
      </c>
      <c r="BX775" s="68"/>
      <c r="BY775" s="68"/>
      <c r="BZ775" s="68"/>
      <c r="CA775" s="68"/>
      <c r="CB775" s="68"/>
      <c r="CC775" s="68"/>
      <c r="CD775" s="68"/>
      <c r="CE775" s="68"/>
      <c r="CF775" s="68"/>
      <c r="CG775" s="68"/>
      <c r="CH775" s="68"/>
      <c r="CI775" s="68"/>
      <c r="CJ775" s="68"/>
      <c r="CK775" s="68"/>
      <c r="CL775" s="68"/>
      <c r="CM775" s="68">
        <v>1</v>
      </c>
      <c r="CN775" s="68"/>
      <c r="CO775" s="68">
        <v>1</v>
      </c>
      <c r="CP775" s="68"/>
      <c r="CQ775" s="68"/>
      <c r="CR775" s="68"/>
      <c r="CS775" s="68"/>
      <c r="CT775" s="68"/>
      <c r="CU775" s="68"/>
      <c r="CV775" s="68"/>
      <c r="CW775" s="68"/>
      <c r="CX775" s="68"/>
      <c r="CY775" s="68"/>
      <c r="CZ775" s="68"/>
      <c r="DA775" s="68"/>
      <c r="DB775" s="68"/>
      <c r="DC775" s="68"/>
      <c r="DD775" s="68"/>
      <c r="DE775" s="68"/>
      <c r="DF775" s="68"/>
      <c r="DG775" s="68"/>
      <c r="DH775" s="68"/>
      <c r="DI775" s="68"/>
      <c r="DJ775" s="68"/>
      <c r="DK775" s="68"/>
      <c r="DL775" s="68"/>
      <c r="DM775" s="68"/>
      <c r="DN775" s="68"/>
      <c r="DO775" s="68"/>
      <c r="DP775" s="68"/>
      <c r="DQ775" s="68"/>
      <c r="DR775" s="68"/>
      <c r="DS775" s="68"/>
      <c r="DT775" s="69"/>
      <c r="DU775" s="68"/>
      <c r="DV775" s="68"/>
      <c r="DW775" s="69"/>
      <c r="DX775" s="67"/>
      <c r="DY775" s="67"/>
      <c r="DZ775" s="70"/>
      <c r="EA775" s="68"/>
      <c r="EB775" s="68"/>
      <c r="EC775" s="68"/>
      <c r="ED775" s="68"/>
      <c r="EE775" s="68"/>
      <c r="EF775" s="68"/>
      <c r="EG775" s="69"/>
      <c r="EH775" s="67"/>
      <c r="EI775" s="67"/>
      <c r="EJ775" s="67"/>
      <c r="EK775" s="67"/>
      <c r="EL775" s="67"/>
      <c r="EM775" s="67"/>
      <c r="EN775" s="70"/>
      <c r="EO775" s="67"/>
      <c r="EP775" s="67"/>
      <c r="EQ775" s="67"/>
      <c r="ER775" s="67"/>
      <c r="ES775" s="67"/>
      <c r="ET775" s="67"/>
      <c r="EU775" s="70"/>
      <c r="FI775" s="67"/>
      <c r="FJ775" s="67"/>
      <c r="FK775" s="67"/>
      <c r="FL775" s="67"/>
      <c r="FM775" s="67"/>
      <c r="FN775" s="67"/>
      <c r="FO775" s="67"/>
      <c r="FP775" s="67"/>
      <c r="FQ775" s="67"/>
      <c r="FR775" s="67"/>
      <c r="FS775" s="67"/>
      <c r="FT775" s="67"/>
      <c r="FU775" s="67"/>
      <c r="FV775" s="8"/>
      <c r="FW775" s="68"/>
      <c r="FX775" s="68"/>
      <c r="FY775" s="68"/>
      <c r="FZ775" s="68"/>
      <c r="GA775" s="68"/>
      <c r="GB775" s="68"/>
      <c r="GC775" s="68"/>
      <c r="GD775" s="68"/>
      <c r="GE775" s="68"/>
      <c r="GF775" s="68"/>
      <c r="GG775" s="68"/>
      <c r="GH775" s="68"/>
      <c r="GI775" s="68"/>
      <c r="GJ775" s="68"/>
      <c r="GK775" s="68"/>
      <c r="GL775" s="68"/>
      <c r="GM775" s="68"/>
      <c r="GN775" s="68"/>
      <c r="GO775" s="68"/>
      <c r="GP775" s="68"/>
      <c r="GQ775" s="68"/>
      <c r="GR775" s="68"/>
      <c r="GS775" s="68"/>
      <c r="GT775" s="68"/>
      <c r="GU775" s="68"/>
      <c r="GV775" s="68"/>
      <c r="GW775" s="68"/>
      <c r="GX775" s="68"/>
      <c r="GY775" s="68"/>
      <c r="GZ775" s="9"/>
      <c r="HA775" s="68"/>
      <c r="HB775" s="68"/>
      <c r="HC775" s="68"/>
      <c r="HD775" s="68"/>
      <c r="HE775" s="68"/>
      <c r="HF775" s="68"/>
      <c r="HG775" s="68"/>
      <c r="HH775" s="68"/>
      <c r="HI775" s="68"/>
      <c r="HJ775" s="68"/>
      <c r="HK775" s="68"/>
      <c r="HL775" s="68"/>
      <c r="HM775" s="68"/>
      <c r="HN775" s="68"/>
      <c r="HO775" s="68"/>
      <c r="HP775" s="68"/>
    </row>
    <row r="776" spans="2:224" ht="15.75" customHeight="1" thickBot="1" x14ac:dyDescent="0.3">
      <c r="B776">
        <v>168</v>
      </c>
      <c r="C776">
        <v>350</v>
      </c>
      <c r="D776" s="43">
        <v>44015</v>
      </c>
      <c r="E776" t="s">
        <v>1290</v>
      </c>
      <c r="F776" t="s">
        <v>1291</v>
      </c>
      <c r="G776">
        <v>0</v>
      </c>
      <c r="H776">
        <v>43853</v>
      </c>
      <c r="I776" t="s">
        <v>1292</v>
      </c>
      <c r="J776" t="s">
        <v>20</v>
      </c>
      <c r="K776" t="s">
        <v>104</v>
      </c>
      <c r="L776" t="s">
        <v>1292</v>
      </c>
      <c r="M776" t="s">
        <v>2378</v>
      </c>
      <c r="N776" t="s">
        <v>2378</v>
      </c>
      <c r="O776" t="s">
        <v>2381</v>
      </c>
      <c r="P776">
        <v>5</v>
      </c>
      <c r="R776">
        <v>79.900000000000006</v>
      </c>
      <c r="S776">
        <v>5</v>
      </c>
      <c r="T776" t="s">
        <v>2395</v>
      </c>
      <c r="U776">
        <v>10</v>
      </c>
      <c r="Y776" s="67"/>
      <c r="Z776" s="67">
        <v>1</v>
      </c>
      <c r="AA776" s="67"/>
      <c r="AB776" s="67"/>
      <c r="AC776" s="67"/>
      <c r="AD776" s="67"/>
      <c r="AE776" s="67"/>
      <c r="AF776" s="67"/>
      <c r="AG776" s="67">
        <v>1</v>
      </c>
      <c r="AH776">
        <v>0</v>
      </c>
      <c r="AI776" s="67"/>
      <c r="AJ776" s="67"/>
      <c r="AK776" s="67"/>
      <c r="AL776" s="67"/>
      <c r="AM776" s="67"/>
      <c r="AN776" s="67"/>
      <c r="AO776" s="67"/>
      <c r="AP776" s="67"/>
      <c r="AQ776" s="67"/>
      <c r="AR776" s="67"/>
      <c r="AS776" s="67"/>
      <c r="AT776" s="67"/>
      <c r="AU776">
        <v>0</v>
      </c>
      <c r="AV776" s="67"/>
      <c r="AW776" s="67"/>
      <c r="AX776" s="67"/>
      <c r="AY776" s="67"/>
      <c r="AZ776" s="67"/>
      <c r="BA776" s="67"/>
      <c r="BB776" s="67"/>
      <c r="BC776" s="67"/>
      <c r="BD776" s="67"/>
      <c r="BE776" s="67">
        <v>0.5</v>
      </c>
      <c r="BF776" s="67"/>
      <c r="BG776" s="67"/>
      <c r="BH776" s="67"/>
      <c r="BI776" s="67"/>
      <c r="BJ776" s="67"/>
      <c r="BK776" s="67"/>
      <c r="BL776" s="67"/>
      <c r="BM776" s="68"/>
      <c r="BN776" s="68">
        <v>1</v>
      </c>
      <c r="BO776" s="68"/>
      <c r="BP776" s="68"/>
      <c r="BQ776" s="68"/>
      <c r="BR776" s="68"/>
      <c r="BS776" s="68"/>
      <c r="BT776" s="68"/>
      <c r="BU776" s="68">
        <v>1</v>
      </c>
      <c r="BV776" s="68"/>
      <c r="BW776" s="68"/>
      <c r="BX776" s="68"/>
      <c r="BY776" s="68"/>
      <c r="BZ776" s="68"/>
      <c r="CA776" s="68"/>
      <c r="CB776" s="68"/>
      <c r="CC776" s="68"/>
      <c r="CD776" s="68"/>
      <c r="CE776" s="68"/>
      <c r="CF776" s="68"/>
      <c r="CG776" s="68"/>
      <c r="CH776" s="68"/>
      <c r="CI776" s="68"/>
      <c r="CJ776" s="68"/>
      <c r="CK776" s="68"/>
      <c r="CL776" s="68"/>
      <c r="CM776" s="68"/>
      <c r="CN776" s="68"/>
      <c r="CO776" s="68"/>
      <c r="CP776" s="68"/>
      <c r="CQ776" s="68"/>
      <c r="CR776" s="68"/>
      <c r="CS776" s="68">
        <v>1</v>
      </c>
      <c r="CT776" s="68"/>
      <c r="CU776" s="68"/>
      <c r="CV776" s="68"/>
      <c r="CW776" s="68"/>
      <c r="CX776" s="68"/>
      <c r="CY776" s="68"/>
      <c r="CZ776" s="68"/>
      <c r="DA776" s="68"/>
      <c r="DB776" s="68"/>
      <c r="DC776" s="68"/>
      <c r="DD776" s="68"/>
      <c r="DE776" s="68"/>
      <c r="DF776" s="68"/>
      <c r="DG776" s="68"/>
      <c r="DH776" s="68"/>
      <c r="DI776" s="68"/>
      <c r="DJ776" s="68"/>
      <c r="DK776" s="68"/>
      <c r="DL776" s="68"/>
      <c r="DM776" s="68"/>
      <c r="DN776" s="68"/>
      <c r="DO776" s="68"/>
      <c r="DP776" s="68"/>
      <c r="DQ776" s="68"/>
      <c r="DR776" s="68"/>
      <c r="DS776" s="68"/>
      <c r="DT776" s="69"/>
      <c r="DU776" s="68"/>
      <c r="DV776" s="68"/>
      <c r="DW776" s="69"/>
      <c r="DX776" s="67"/>
      <c r="DY776" s="67"/>
      <c r="DZ776" s="70"/>
      <c r="EA776" s="68"/>
      <c r="EB776" s="68"/>
      <c r="EC776" s="68"/>
      <c r="ED776" s="68"/>
      <c r="EE776" s="68"/>
      <c r="EF776" s="68"/>
      <c r="EG776" s="69"/>
      <c r="EH776" s="67"/>
      <c r="EI776" s="67"/>
      <c r="EJ776" s="67"/>
      <c r="EK776" s="67"/>
      <c r="EL776" s="67"/>
      <c r="EM776" s="67"/>
      <c r="EN776" s="70"/>
      <c r="EO776" s="67"/>
      <c r="EP776" s="67"/>
      <c r="EQ776" s="67"/>
      <c r="ER776" s="67"/>
      <c r="ES776" s="67"/>
      <c r="ET776" s="67"/>
      <c r="EU776" s="70"/>
      <c r="FI776" s="67"/>
      <c r="FJ776" s="67"/>
      <c r="FK776" s="67"/>
      <c r="FL776" s="67"/>
      <c r="FM776" s="67"/>
      <c r="FN776" s="67"/>
      <c r="FO776" s="67"/>
      <c r="FP776" s="67"/>
      <c r="FQ776" s="67"/>
      <c r="FR776" s="67"/>
      <c r="FS776" s="67"/>
      <c r="FT776" s="67"/>
      <c r="FU776" s="67"/>
      <c r="FV776" s="8"/>
      <c r="FW776" s="68"/>
      <c r="FX776" s="68"/>
      <c r="FY776" s="68"/>
      <c r="FZ776" s="68"/>
      <c r="GA776" s="68"/>
      <c r="GB776" s="68"/>
      <c r="GC776" s="68"/>
      <c r="GD776" s="68"/>
      <c r="GE776" s="68"/>
      <c r="GF776" s="68"/>
      <c r="GG776" s="68"/>
      <c r="GH776" s="68"/>
      <c r="GI776" s="68"/>
      <c r="GJ776" s="68"/>
      <c r="GK776" s="68"/>
      <c r="GL776" s="68"/>
      <c r="GM776" s="68"/>
      <c r="GN776" s="68"/>
      <c r="GO776" s="68"/>
      <c r="GP776" s="68"/>
      <c r="GQ776" s="68"/>
      <c r="GR776" s="68"/>
      <c r="GS776" s="68"/>
      <c r="GT776" s="68"/>
      <c r="GU776" s="68"/>
      <c r="GV776" s="68"/>
      <c r="GW776" s="68"/>
      <c r="GX776" s="68"/>
      <c r="GY776" s="68"/>
      <c r="GZ776" s="9"/>
      <c r="HA776" s="68"/>
      <c r="HB776" s="68"/>
      <c r="HC776" s="68"/>
      <c r="HD776" s="68"/>
      <c r="HE776" s="68"/>
      <c r="HF776" s="68"/>
      <c r="HG776" s="68"/>
      <c r="HH776" s="68"/>
      <c r="HI776" s="68"/>
      <c r="HJ776" s="68"/>
      <c r="HK776" s="68"/>
      <c r="HL776" s="68"/>
      <c r="HM776" s="68"/>
      <c r="HN776" s="68"/>
      <c r="HO776" s="68"/>
      <c r="HP776" s="68"/>
    </row>
    <row r="777" spans="2:224" ht="15.75" customHeight="1" thickBot="1" x14ac:dyDescent="0.3">
      <c r="B777">
        <v>132</v>
      </c>
      <c r="C777">
        <v>608</v>
      </c>
      <c r="D777" s="43">
        <v>44009</v>
      </c>
      <c r="E777" t="s">
        <v>658</v>
      </c>
      <c r="F777">
        <v>31982671137</v>
      </c>
      <c r="G777">
        <v>0</v>
      </c>
      <c r="H777">
        <v>0</v>
      </c>
      <c r="I777" t="s">
        <v>659</v>
      </c>
      <c r="J777" t="s">
        <v>20</v>
      </c>
      <c r="K777" t="s">
        <v>267</v>
      </c>
      <c r="L777" t="s">
        <v>659</v>
      </c>
      <c r="M777" t="s">
        <v>2378</v>
      </c>
      <c r="N777" t="s">
        <v>2379</v>
      </c>
      <c r="O777" t="s">
        <v>2381</v>
      </c>
      <c r="P777" t="s">
        <v>2649</v>
      </c>
      <c r="R777">
        <v>99.9</v>
      </c>
      <c r="S777">
        <v>5</v>
      </c>
      <c r="T777" t="s">
        <v>2669</v>
      </c>
      <c r="Y777" s="67"/>
      <c r="Z777" s="67"/>
      <c r="AA777" s="67"/>
      <c r="AB777" s="67"/>
      <c r="AC777" s="67"/>
      <c r="AD777" s="67">
        <v>0.5</v>
      </c>
      <c r="AE777" s="67"/>
      <c r="AF777" s="67"/>
      <c r="AG777" s="67">
        <v>1</v>
      </c>
      <c r="AH777">
        <v>0</v>
      </c>
      <c r="AI777" s="67"/>
      <c r="AJ777" s="67"/>
      <c r="AK777" s="67"/>
      <c r="AL777" s="67"/>
      <c r="AM777" s="67"/>
      <c r="AN777" s="67"/>
      <c r="AO777" s="67"/>
      <c r="AP777" s="67">
        <v>1.214</v>
      </c>
      <c r="AQ777" s="67"/>
      <c r="AR777" s="67"/>
      <c r="AS777" s="67"/>
      <c r="AT777" s="67">
        <v>1</v>
      </c>
      <c r="AU777">
        <v>0</v>
      </c>
      <c r="AV777" s="67"/>
      <c r="AW777" s="67"/>
      <c r="AX777" s="67"/>
      <c r="AY777" s="67"/>
      <c r="AZ777" s="67"/>
      <c r="BA777" s="67"/>
      <c r="BB777" s="67"/>
      <c r="BC777" s="67"/>
      <c r="BD777" s="67"/>
      <c r="BE777" s="67"/>
      <c r="BF777" s="67"/>
      <c r="BG777" s="67"/>
      <c r="BH777" s="67"/>
      <c r="BI777" s="67"/>
      <c r="BJ777" s="67"/>
      <c r="BK777" s="67"/>
      <c r="BL777" s="67"/>
      <c r="BM777" s="68"/>
      <c r="BN777" s="68"/>
      <c r="BO777" s="68"/>
      <c r="BP777" s="68"/>
      <c r="BQ777" s="68"/>
      <c r="BR777" s="68">
        <v>1</v>
      </c>
      <c r="BS777" s="68"/>
      <c r="BT777" s="68"/>
      <c r="BU777" s="68">
        <v>1</v>
      </c>
      <c r="BV777" s="68"/>
      <c r="BW777" s="68"/>
      <c r="BX777" s="68"/>
      <c r="BY777" s="68"/>
      <c r="BZ777" s="68"/>
      <c r="CA777" s="68"/>
      <c r="CB777" s="68"/>
      <c r="CC777" s="68"/>
      <c r="CD777" s="68">
        <v>1</v>
      </c>
      <c r="CE777" s="68"/>
      <c r="CF777" s="68"/>
      <c r="CG777" s="68"/>
      <c r="CH777" s="68">
        <v>2</v>
      </c>
      <c r="CI777" s="68"/>
      <c r="CJ777" s="68"/>
      <c r="CK777" s="68"/>
      <c r="CL777" s="68"/>
      <c r="CM777" s="68"/>
      <c r="CN777" s="68"/>
      <c r="CO777" s="68"/>
      <c r="CP777" s="68"/>
      <c r="CQ777" s="68"/>
      <c r="CR777" s="68"/>
      <c r="CS777" s="68"/>
      <c r="CT777" s="68"/>
      <c r="CU777" s="68"/>
      <c r="CV777" s="68"/>
      <c r="CW777" s="68"/>
      <c r="CX777" s="68"/>
      <c r="CY777" s="68"/>
      <c r="CZ777" s="68"/>
      <c r="DA777" s="68"/>
      <c r="DB777" s="68"/>
      <c r="DC777" s="68"/>
      <c r="DD777" s="68"/>
      <c r="DE777" s="68"/>
      <c r="DF777" s="68"/>
      <c r="DG777" s="68"/>
      <c r="DH777" s="68"/>
      <c r="DI777" s="68"/>
      <c r="DJ777" s="68"/>
      <c r="DK777" s="68"/>
      <c r="DL777" s="68"/>
      <c r="DM777" s="68"/>
      <c r="DN777" s="68"/>
      <c r="DO777" s="68"/>
      <c r="DP777" s="68"/>
      <c r="DQ777" s="68"/>
      <c r="DR777" s="68"/>
      <c r="DS777" s="68"/>
      <c r="DT777" s="69"/>
      <c r="DU777" s="68"/>
      <c r="DV777" s="68"/>
      <c r="DW777" s="69"/>
      <c r="DX777" s="67"/>
      <c r="DY777" s="67"/>
      <c r="DZ777" s="70"/>
      <c r="EA777" s="68"/>
      <c r="EB777" s="68"/>
      <c r="EC777" s="68"/>
      <c r="ED777" s="68"/>
      <c r="EE777" s="68"/>
      <c r="EF777" s="68"/>
      <c r="EG777" s="69"/>
      <c r="EH777" s="67"/>
      <c r="EI777" s="67"/>
      <c r="EJ777" s="67"/>
      <c r="EK777" s="67"/>
      <c r="EL777" s="67"/>
      <c r="EM777" s="67"/>
      <c r="EN777" s="70"/>
      <c r="EO777" s="67"/>
      <c r="EP777" s="67"/>
      <c r="EQ777" s="67"/>
      <c r="ER777" s="67"/>
      <c r="ES777" s="67"/>
      <c r="ET777" s="67"/>
      <c r="EU777" s="70"/>
      <c r="FI777" s="67"/>
      <c r="FJ777" s="67"/>
      <c r="FK777" s="67"/>
      <c r="FL777" s="67"/>
      <c r="FM777" s="67"/>
      <c r="FN777" s="67"/>
      <c r="FO777" s="67"/>
      <c r="FP777" s="67"/>
      <c r="FQ777" s="67"/>
      <c r="FR777" s="67"/>
      <c r="FS777" s="67"/>
      <c r="FT777" s="67"/>
      <c r="FU777" s="67"/>
      <c r="FV777" s="8"/>
      <c r="FW777" s="68"/>
      <c r="FX777" s="68"/>
      <c r="FY777" s="68"/>
      <c r="FZ777" s="68"/>
      <c r="GA777" s="68"/>
      <c r="GB777" s="68"/>
      <c r="GC777" s="68"/>
      <c r="GD777" s="68"/>
      <c r="GE777" s="68"/>
      <c r="GF777" s="68"/>
      <c r="GG777" s="68"/>
      <c r="GH777" s="68"/>
      <c r="GI777" s="68"/>
      <c r="GJ777" s="68"/>
      <c r="GK777" s="68"/>
      <c r="GL777" s="68"/>
      <c r="GM777" s="68"/>
      <c r="GN777" s="68"/>
      <c r="GO777" s="68"/>
      <c r="GP777" s="68"/>
      <c r="GQ777" s="68"/>
      <c r="GR777" s="68"/>
      <c r="GS777" s="68"/>
      <c r="GT777" s="68"/>
      <c r="GU777" s="68"/>
      <c r="GV777" s="68"/>
      <c r="GW777" s="68"/>
      <c r="GX777" s="68"/>
      <c r="GY777" s="68"/>
      <c r="GZ777" s="9"/>
      <c r="HA777" s="68"/>
      <c r="HB777" s="68"/>
      <c r="HC777" s="68"/>
      <c r="HD777" s="68"/>
      <c r="HE777" s="68"/>
      <c r="HF777" s="68"/>
      <c r="HG777" s="68"/>
      <c r="HH777" s="68"/>
      <c r="HI777" s="68"/>
      <c r="HJ777" s="68"/>
      <c r="HK777" s="68"/>
      <c r="HL777" s="68"/>
      <c r="HM777" s="68"/>
      <c r="HN777" s="68"/>
      <c r="HO777" s="68"/>
      <c r="HP777" s="68"/>
    </row>
    <row r="778" spans="2:224" ht="15.75" customHeight="1" thickBot="1" x14ac:dyDescent="0.3">
      <c r="B778">
        <v>122</v>
      </c>
      <c r="C778">
        <v>337</v>
      </c>
      <c r="D778" s="43">
        <v>44008</v>
      </c>
      <c r="E778" t="s">
        <v>2671</v>
      </c>
      <c r="F778" t="s">
        <v>1341</v>
      </c>
      <c r="G778">
        <v>0</v>
      </c>
      <c r="H778">
        <v>0</v>
      </c>
      <c r="I778" t="s">
        <v>1342</v>
      </c>
      <c r="J778" t="s">
        <v>20</v>
      </c>
      <c r="K778" t="s">
        <v>90</v>
      </c>
      <c r="L778" t="s">
        <v>1342</v>
      </c>
      <c r="M778" t="s">
        <v>2378</v>
      </c>
      <c r="N778" t="s">
        <v>2379</v>
      </c>
      <c r="O778" t="s">
        <v>2381</v>
      </c>
      <c r="P778" t="s">
        <v>2431</v>
      </c>
      <c r="R778">
        <v>122.6</v>
      </c>
      <c r="S778">
        <v>5</v>
      </c>
      <c r="T778" t="s">
        <v>2669</v>
      </c>
      <c r="Y778" s="67"/>
      <c r="Z778" s="67"/>
      <c r="AA778" s="67"/>
      <c r="AB778" s="67"/>
      <c r="AC778" s="67">
        <v>0.71399999999999997</v>
      </c>
      <c r="AD778" s="67"/>
      <c r="AE778" s="67"/>
      <c r="AF778" s="67">
        <v>1</v>
      </c>
      <c r="AG778" s="67"/>
      <c r="AH778">
        <v>0</v>
      </c>
      <c r="AI778" s="67"/>
      <c r="AJ778" s="67"/>
      <c r="AK778" s="67"/>
      <c r="AL778" s="67"/>
      <c r="AM778" s="67"/>
      <c r="AN778" s="67"/>
      <c r="AO778" s="67"/>
      <c r="AP778" s="67"/>
      <c r="AQ778" s="67"/>
      <c r="AR778" s="67"/>
      <c r="AS778" s="67"/>
      <c r="AT778" s="67"/>
      <c r="AU778">
        <v>0</v>
      </c>
      <c r="AV778" s="67"/>
      <c r="AW778" s="67"/>
      <c r="AX778" s="67"/>
      <c r="AY778" s="67"/>
      <c r="AZ778" s="67"/>
      <c r="BA778" s="67"/>
      <c r="BB778" s="67">
        <v>0.4</v>
      </c>
      <c r="BC778" s="67"/>
      <c r="BD778" s="67">
        <v>1.1639999999999999</v>
      </c>
      <c r="BE778" s="67"/>
      <c r="BF778" s="67"/>
      <c r="BG778" s="67"/>
      <c r="BH778" s="67"/>
      <c r="BI778" s="67"/>
      <c r="BJ778" s="67"/>
      <c r="BK778" s="67"/>
      <c r="BL778" s="67"/>
      <c r="BM778" s="68"/>
      <c r="BN778" s="68"/>
      <c r="BO778" s="68"/>
      <c r="BP778" s="68"/>
      <c r="BQ778" s="68">
        <v>1</v>
      </c>
      <c r="BR778" s="68"/>
      <c r="BS778" s="68"/>
      <c r="BT778" s="68">
        <v>1</v>
      </c>
      <c r="BU778" s="68"/>
      <c r="BV778" s="68"/>
      <c r="BW778" s="68"/>
      <c r="BX778" s="68"/>
      <c r="BY778" s="68"/>
      <c r="BZ778" s="68"/>
      <c r="CA778" s="68"/>
      <c r="CB778" s="68"/>
      <c r="CC778" s="68"/>
      <c r="CD778" s="68"/>
      <c r="CE778" s="68"/>
      <c r="CF778" s="68"/>
      <c r="CG778" s="68"/>
      <c r="CH778" s="68"/>
      <c r="CI778" s="68"/>
      <c r="CJ778" s="68"/>
      <c r="CK778" s="68"/>
      <c r="CL778" s="68"/>
      <c r="CM778" s="68"/>
      <c r="CN778" s="68"/>
      <c r="CO778" s="68"/>
      <c r="CP778" s="68">
        <v>1</v>
      </c>
      <c r="CQ778" s="68"/>
      <c r="CR778" s="68">
        <v>2</v>
      </c>
      <c r="CS778" s="68"/>
      <c r="CT778" s="68"/>
      <c r="CU778" s="68"/>
      <c r="CV778" s="68"/>
      <c r="CW778" s="68"/>
      <c r="CX778" s="68"/>
      <c r="CY778" s="68"/>
      <c r="CZ778" s="68"/>
      <c r="DA778" s="68"/>
      <c r="DB778" s="68"/>
      <c r="DC778" s="68"/>
      <c r="DD778" s="68"/>
      <c r="DE778" s="68"/>
      <c r="DF778" s="68"/>
      <c r="DG778" s="68"/>
      <c r="DH778" s="68"/>
      <c r="DI778" s="68"/>
      <c r="DJ778" s="68"/>
      <c r="DK778" s="68"/>
      <c r="DL778" s="68"/>
      <c r="DM778" s="68"/>
      <c r="DN778" s="68"/>
      <c r="DO778" s="68"/>
      <c r="DP778" s="68"/>
      <c r="DQ778" s="68"/>
      <c r="DR778" s="68"/>
      <c r="DS778" s="68"/>
      <c r="DT778" s="69"/>
      <c r="DU778" s="68"/>
      <c r="DV778" s="68"/>
      <c r="DW778" s="69"/>
      <c r="DX778" s="67"/>
      <c r="DY778" s="67"/>
      <c r="DZ778" s="70"/>
      <c r="EA778" s="68"/>
      <c r="EB778" s="68"/>
      <c r="EC778" s="68"/>
      <c r="ED778" s="68"/>
      <c r="EE778" s="68"/>
      <c r="EF778" s="68"/>
      <c r="EG778" s="69"/>
      <c r="EH778" s="67"/>
      <c r="EI778" s="67"/>
      <c r="EJ778" s="67"/>
      <c r="EK778" s="67"/>
      <c r="EL778" s="67"/>
      <c r="EM778" s="67"/>
      <c r="EN778" s="70"/>
      <c r="EO778" s="67"/>
      <c r="EP778" s="67"/>
      <c r="EQ778" s="67"/>
      <c r="ER778" s="67"/>
      <c r="ES778" s="67"/>
      <c r="ET778" s="67"/>
      <c r="EU778" s="70"/>
      <c r="FI778" s="67"/>
      <c r="FJ778" s="67"/>
      <c r="FK778" s="67"/>
      <c r="FL778" s="67"/>
      <c r="FM778" s="67"/>
      <c r="FN778" s="67"/>
      <c r="FO778" s="67"/>
      <c r="FP778" s="67"/>
      <c r="FQ778" s="67"/>
      <c r="FR778" s="67"/>
      <c r="FS778" s="67"/>
      <c r="FT778" s="67"/>
      <c r="FU778" s="67"/>
      <c r="FV778" s="8"/>
      <c r="FW778" s="68"/>
      <c r="FX778" s="68"/>
      <c r="FY778" s="68"/>
      <c r="FZ778" s="68"/>
      <c r="GA778" s="68"/>
      <c r="GB778" s="68"/>
      <c r="GC778" s="68"/>
      <c r="GD778" s="68"/>
      <c r="GE778" s="68"/>
      <c r="GF778" s="68"/>
      <c r="GG778" s="68"/>
      <c r="GH778" s="68"/>
      <c r="GI778" s="68"/>
      <c r="GJ778" s="68"/>
      <c r="GK778" s="68"/>
      <c r="GL778" s="68"/>
      <c r="GM778" s="68"/>
      <c r="GN778" s="68"/>
      <c r="GO778" s="68"/>
      <c r="GP778" s="68"/>
      <c r="GQ778" s="68"/>
      <c r="GR778" s="68"/>
      <c r="GS778" s="68"/>
      <c r="GT778" s="68"/>
      <c r="GU778" s="68"/>
      <c r="GV778" s="68"/>
      <c r="GW778" s="68"/>
      <c r="GX778" s="68"/>
      <c r="GY778" s="68"/>
      <c r="GZ778" s="9"/>
      <c r="HA778" s="68"/>
      <c r="HB778" s="68"/>
      <c r="HC778" s="68"/>
      <c r="HD778" s="68"/>
      <c r="HE778" s="68"/>
      <c r="HF778" s="68"/>
      <c r="HG778" s="68"/>
      <c r="HH778" s="68"/>
      <c r="HI778" s="68"/>
      <c r="HJ778" s="68"/>
      <c r="HK778" s="68"/>
      <c r="HL778" s="68"/>
      <c r="HM778" s="68"/>
      <c r="HN778" s="68"/>
      <c r="HO778" s="68"/>
      <c r="HP778" s="68"/>
    </row>
    <row r="779" spans="2:224" ht="15.75" customHeight="1" thickBot="1" x14ac:dyDescent="0.3">
      <c r="B779">
        <v>107</v>
      </c>
      <c r="C779">
        <v>594</v>
      </c>
      <c r="D779" s="43">
        <v>44005</v>
      </c>
      <c r="E779" t="s">
        <v>699</v>
      </c>
      <c r="F779" t="s">
        <v>700</v>
      </c>
      <c r="G779">
        <v>0</v>
      </c>
      <c r="H779">
        <v>0</v>
      </c>
      <c r="I779" t="s">
        <v>701</v>
      </c>
      <c r="J779" t="s">
        <v>20</v>
      </c>
      <c r="K779" t="s">
        <v>127</v>
      </c>
      <c r="L779" t="s">
        <v>701</v>
      </c>
      <c r="M779" t="s">
        <v>2378</v>
      </c>
      <c r="N779" t="s">
        <v>617</v>
      </c>
      <c r="O779" t="s">
        <v>2381</v>
      </c>
      <c r="P779" t="s">
        <v>2454</v>
      </c>
      <c r="R779">
        <v>60.9</v>
      </c>
      <c r="S779">
        <v>5</v>
      </c>
      <c r="T779" t="s">
        <v>2669</v>
      </c>
      <c r="Y779" s="67"/>
      <c r="Z779" s="67"/>
      <c r="AA779" s="67"/>
      <c r="AB779" s="67"/>
      <c r="AC779" s="67"/>
      <c r="AD779" s="67"/>
      <c r="AE779" s="67"/>
      <c r="AF779" s="67"/>
      <c r="AG779" s="67"/>
      <c r="AH779">
        <v>0</v>
      </c>
      <c r="AI779" s="67"/>
      <c r="AJ779" s="67"/>
      <c r="AK779" s="67"/>
      <c r="AL779" s="67"/>
      <c r="AM779" s="67"/>
      <c r="AN779" s="67"/>
      <c r="AO779" s="67"/>
      <c r="AP779" s="67"/>
      <c r="AQ779" s="67"/>
      <c r="AR779" s="67"/>
      <c r="AS779" s="67"/>
      <c r="AT779" s="67"/>
      <c r="AU779">
        <v>1</v>
      </c>
      <c r="AV779" s="67"/>
      <c r="AW779" s="67"/>
      <c r="AX779" s="67"/>
      <c r="AY779" s="67"/>
      <c r="AZ779" s="67"/>
      <c r="BA779" s="67"/>
      <c r="BB779" s="67"/>
      <c r="BC779" s="67"/>
      <c r="BD779" s="67"/>
      <c r="BE779" s="67"/>
      <c r="BF779" s="67"/>
      <c r="BG779" s="67"/>
      <c r="BH779" s="67"/>
      <c r="BI779" s="67"/>
      <c r="BJ779" s="67"/>
      <c r="BK779" s="67"/>
      <c r="BL779" s="67"/>
      <c r="BM779" s="68"/>
      <c r="BN779" s="68"/>
      <c r="BO779" s="68"/>
      <c r="BP779" s="68"/>
      <c r="BQ779" s="68"/>
      <c r="BR779" s="68"/>
      <c r="BS779" s="68"/>
      <c r="BT779" s="68"/>
      <c r="BU779" s="68"/>
      <c r="BV779" s="68"/>
      <c r="BW779" s="68"/>
      <c r="BX779" s="68"/>
      <c r="BY779" s="68"/>
      <c r="BZ779" s="68"/>
      <c r="CA779" s="68"/>
      <c r="CB779" s="68"/>
      <c r="CC779" s="68"/>
      <c r="CD779" s="68"/>
      <c r="CE779" s="68"/>
      <c r="CF779" s="68"/>
      <c r="CG779" s="68"/>
      <c r="CH779" s="68"/>
      <c r="CI779" s="68">
        <v>1</v>
      </c>
      <c r="CJ779" s="68"/>
      <c r="CK779" s="68"/>
      <c r="CL779" s="68"/>
      <c r="CM779" s="68"/>
      <c r="CN779" s="68"/>
      <c r="CO779" s="68"/>
      <c r="CP779" s="68"/>
      <c r="CQ779" s="68"/>
      <c r="CR779" s="68"/>
      <c r="CS779" s="68"/>
      <c r="CT779" s="68"/>
      <c r="CU779" s="68"/>
      <c r="CV779" s="68"/>
      <c r="CW779" s="68"/>
      <c r="CX779" s="68"/>
      <c r="CY779" s="68"/>
      <c r="CZ779" s="68"/>
      <c r="DA779" s="68"/>
      <c r="DB779" s="68"/>
      <c r="DC779" s="68"/>
      <c r="DD779" s="68"/>
      <c r="DE779" s="68"/>
      <c r="DF779" s="68"/>
      <c r="DG779" s="68"/>
      <c r="DH779" s="68"/>
      <c r="DI779" s="68"/>
      <c r="DJ779" s="68"/>
      <c r="DK779" s="68"/>
      <c r="DL779" s="68"/>
      <c r="DM779" s="68"/>
      <c r="DN779" s="68"/>
      <c r="DO779" s="68"/>
      <c r="DP779" s="68"/>
      <c r="DQ779" s="68"/>
      <c r="DR779" s="68"/>
      <c r="DS779" s="68"/>
      <c r="DT779" s="69"/>
      <c r="DU779" s="68"/>
      <c r="DV779" s="68"/>
      <c r="DW779" s="69"/>
      <c r="DX779" s="67"/>
      <c r="DY779" s="67"/>
      <c r="DZ779" s="70"/>
      <c r="EA779" s="68"/>
      <c r="EB779" s="68"/>
      <c r="EC779" s="68"/>
      <c r="ED779" s="68"/>
      <c r="EE779" s="68"/>
      <c r="EF779" s="68"/>
      <c r="EG779" s="69"/>
      <c r="EH779" s="67"/>
      <c r="EI779" s="67"/>
      <c r="EJ779" s="67"/>
      <c r="EK779" s="67"/>
      <c r="EL779" s="67"/>
      <c r="EM779" s="67"/>
      <c r="EN779" s="70"/>
      <c r="EO779" s="67"/>
      <c r="EP779" s="67"/>
      <c r="EQ779" s="67"/>
      <c r="ER779" s="67"/>
      <c r="ES779" s="67"/>
      <c r="ET779" s="67"/>
      <c r="EU779" s="70"/>
      <c r="FI779" s="67"/>
      <c r="FJ779" s="67"/>
      <c r="FK779" s="67"/>
      <c r="FL779" s="67"/>
      <c r="FM779" s="67"/>
      <c r="FN779" s="67"/>
      <c r="FO779" s="67"/>
      <c r="FP779" s="67"/>
      <c r="FQ779" s="67"/>
      <c r="FR779" s="67"/>
      <c r="FS779" s="67"/>
      <c r="FT779" s="67"/>
      <c r="FU779" s="67"/>
      <c r="FV779" s="8"/>
      <c r="FW779" s="68"/>
      <c r="FX779" s="68"/>
      <c r="FY779" s="68"/>
      <c r="FZ779" s="68"/>
      <c r="GA779" s="68"/>
      <c r="GB779" s="68"/>
      <c r="GC779" s="68"/>
      <c r="GD779" s="68"/>
      <c r="GE779" s="68"/>
      <c r="GF779" s="68"/>
      <c r="GG779" s="68"/>
      <c r="GH779" s="68"/>
      <c r="GI779" s="68"/>
      <c r="GJ779" s="68"/>
      <c r="GK779" s="68"/>
      <c r="GL779" s="68"/>
      <c r="GM779" s="68"/>
      <c r="GN779" s="68"/>
      <c r="GO779" s="68"/>
      <c r="GP779" s="68"/>
      <c r="GQ779" s="68"/>
      <c r="GR779" s="68"/>
      <c r="GS779" s="68"/>
      <c r="GT779" s="68"/>
      <c r="GU779" s="68"/>
      <c r="GV779" s="68"/>
      <c r="GW779" s="68"/>
      <c r="GX779" s="68"/>
      <c r="GY779" s="68"/>
      <c r="GZ779" s="9"/>
      <c r="HA779" s="68"/>
      <c r="HB779" s="68"/>
      <c r="HC779" s="68"/>
      <c r="HD779" s="68"/>
      <c r="HE779" s="68"/>
      <c r="HF779" s="68"/>
      <c r="HG779" s="68"/>
      <c r="HH779" s="68"/>
      <c r="HI779" s="68"/>
      <c r="HJ779" s="68"/>
      <c r="HK779" s="68"/>
      <c r="HL779" s="68"/>
      <c r="HM779" s="68"/>
      <c r="HN779" s="68"/>
      <c r="HO779" s="68"/>
      <c r="HP779" s="68"/>
    </row>
    <row r="780" spans="2:224" ht="15.75" customHeight="1" thickBot="1" x14ac:dyDescent="0.3">
      <c r="B780">
        <v>80</v>
      </c>
      <c r="C780">
        <v>582</v>
      </c>
      <c r="D780" s="43">
        <v>43999</v>
      </c>
      <c r="E780" t="s">
        <v>726</v>
      </c>
      <c r="F780">
        <v>31999999999</v>
      </c>
      <c r="G780">
        <v>0</v>
      </c>
      <c r="H780">
        <v>0</v>
      </c>
      <c r="I780" t="s">
        <v>727</v>
      </c>
      <c r="J780" t="s">
        <v>20</v>
      </c>
      <c r="K780" t="s">
        <v>104</v>
      </c>
      <c r="L780" t="s">
        <v>727</v>
      </c>
      <c r="M780" t="s">
        <v>2378</v>
      </c>
      <c r="N780" t="s">
        <v>2379</v>
      </c>
      <c r="O780" t="s">
        <v>2381</v>
      </c>
      <c r="P780" t="s">
        <v>2454</v>
      </c>
      <c r="R780">
        <v>60.9</v>
      </c>
      <c r="S780">
        <v>5</v>
      </c>
      <c r="T780" t="s">
        <v>2420</v>
      </c>
      <c r="Y780" s="67"/>
      <c r="Z780" s="67"/>
      <c r="AA780" s="67"/>
      <c r="AB780" s="67"/>
      <c r="AC780" s="67"/>
      <c r="AD780" s="67"/>
      <c r="AE780" s="67"/>
      <c r="AF780" s="67"/>
      <c r="AG780" s="67"/>
      <c r="AH780">
        <v>0</v>
      </c>
      <c r="AI780" s="67"/>
      <c r="AJ780" s="67"/>
      <c r="AK780" s="67"/>
      <c r="AL780" s="67"/>
      <c r="AM780" s="67"/>
      <c r="AN780" s="67"/>
      <c r="AO780" s="67"/>
      <c r="AP780" s="67"/>
      <c r="AQ780" s="67"/>
      <c r="AR780" s="67"/>
      <c r="AS780" s="67"/>
      <c r="AT780" s="67"/>
      <c r="AU780">
        <v>1</v>
      </c>
      <c r="AV780" s="67"/>
      <c r="AW780" s="67"/>
      <c r="AX780" s="67"/>
      <c r="AY780" s="67"/>
      <c r="AZ780" s="67"/>
      <c r="BA780" s="67"/>
      <c r="BB780" s="67"/>
      <c r="BC780" s="67"/>
      <c r="BD780" s="67"/>
      <c r="BE780" s="67"/>
      <c r="BF780" s="67"/>
      <c r="BG780" s="67"/>
      <c r="BH780" s="67"/>
      <c r="BI780" s="67"/>
      <c r="BJ780" s="67"/>
      <c r="BK780" s="67"/>
      <c r="BL780" s="67"/>
      <c r="BM780" s="68"/>
      <c r="BN780" s="68"/>
      <c r="BO780" s="68"/>
      <c r="BP780" s="68"/>
      <c r="BQ780" s="68"/>
      <c r="BR780" s="68"/>
      <c r="BS780" s="68"/>
      <c r="BT780" s="68"/>
      <c r="BU780" s="68"/>
      <c r="BV780" s="68"/>
      <c r="BW780" s="68"/>
      <c r="BX780" s="68"/>
      <c r="BY780" s="68"/>
      <c r="BZ780" s="68"/>
      <c r="CA780" s="68"/>
      <c r="CB780" s="68"/>
      <c r="CC780" s="68"/>
      <c r="CD780" s="68"/>
      <c r="CE780" s="68"/>
      <c r="CF780" s="68"/>
      <c r="CG780" s="68"/>
      <c r="CH780" s="68"/>
      <c r="CI780" s="68">
        <v>1</v>
      </c>
      <c r="CJ780" s="68"/>
      <c r="CK780" s="68"/>
      <c r="CL780" s="68"/>
      <c r="CM780" s="68"/>
      <c r="CN780" s="68"/>
      <c r="CO780" s="68"/>
      <c r="CP780" s="68"/>
      <c r="CQ780" s="68"/>
      <c r="CR780" s="68"/>
      <c r="CS780" s="68"/>
      <c r="CT780" s="68"/>
      <c r="CU780" s="68"/>
      <c r="CV780" s="68"/>
      <c r="CW780" s="68"/>
      <c r="CX780" s="68"/>
      <c r="CY780" s="68"/>
      <c r="CZ780" s="68"/>
      <c r="DA780" s="68"/>
      <c r="DB780" s="68"/>
      <c r="DC780" s="68"/>
      <c r="DD780" s="68"/>
      <c r="DE780" s="68"/>
      <c r="DF780" s="68"/>
      <c r="DG780" s="68"/>
      <c r="DH780" s="68"/>
      <c r="DI780" s="68"/>
      <c r="DJ780" s="68"/>
      <c r="DK780" s="68"/>
      <c r="DL780" s="68"/>
      <c r="DM780" s="68"/>
      <c r="DN780" s="68"/>
      <c r="DO780" s="68"/>
      <c r="DP780" s="68"/>
      <c r="DQ780" s="68"/>
      <c r="DR780" s="68"/>
      <c r="DS780" s="68"/>
      <c r="DT780" s="69"/>
      <c r="DU780" s="68"/>
      <c r="DV780" s="68"/>
      <c r="DW780" s="69"/>
      <c r="DX780" s="67"/>
      <c r="DY780" s="67"/>
      <c r="DZ780" s="70"/>
      <c r="EA780" s="68"/>
      <c r="EB780" s="68"/>
      <c r="EC780" s="68"/>
      <c r="ED780" s="68"/>
      <c r="EE780" s="68"/>
      <c r="EF780" s="68"/>
      <c r="EG780" s="69"/>
      <c r="EH780" s="67"/>
      <c r="EI780" s="67"/>
      <c r="EJ780" s="67"/>
      <c r="EK780" s="67"/>
      <c r="EL780" s="67"/>
      <c r="EM780" s="67"/>
      <c r="EN780" s="70"/>
      <c r="EO780" s="67"/>
      <c r="EP780" s="67"/>
      <c r="EQ780" s="67"/>
      <c r="ER780" s="67"/>
      <c r="ES780" s="67"/>
      <c r="ET780" s="67"/>
      <c r="EU780" s="70"/>
      <c r="FI780" s="67"/>
      <c r="FJ780" s="67"/>
      <c r="FK780" s="67"/>
      <c r="FL780" s="67"/>
      <c r="FM780" s="67"/>
      <c r="FN780" s="67"/>
      <c r="FO780" s="67"/>
      <c r="FP780" s="67"/>
      <c r="FQ780" s="67"/>
      <c r="FR780" s="67"/>
      <c r="FS780" s="67"/>
      <c r="FT780" s="67"/>
      <c r="FU780" s="67"/>
      <c r="FV780" s="8"/>
      <c r="FW780" s="68"/>
      <c r="FX780" s="68"/>
      <c r="FY780" s="68"/>
      <c r="FZ780" s="68"/>
      <c r="GA780" s="68"/>
      <c r="GB780" s="68"/>
      <c r="GC780" s="68"/>
      <c r="GD780" s="68"/>
      <c r="GE780" s="68"/>
      <c r="GF780" s="68"/>
      <c r="GG780" s="68"/>
      <c r="GH780" s="68"/>
      <c r="GI780" s="68"/>
      <c r="GJ780" s="68"/>
      <c r="GK780" s="68"/>
      <c r="GL780" s="68"/>
      <c r="GM780" s="68"/>
      <c r="GN780" s="68"/>
      <c r="GO780" s="68"/>
      <c r="GP780" s="68"/>
      <c r="GQ780" s="68"/>
      <c r="GR780" s="68"/>
      <c r="GS780" s="68"/>
      <c r="GT780" s="68"/>
      <c r="GU780" s="68"/>
      <c r="GV780" s="68"/>
      <c r="GW780" s="68"/>
      <c r="GX780" s="68"/>
      <c r="GY780" s="68"/>
      <c r="GZ780" s="9"/>
      <c r="HA780" s="68"/>
      <c r="HB780" s="68"/>
      <c r="HC780" s="68"/>
      <c r="HD780" s="68"/>
      <c r="HE780" s="68"/>
      <c r="HF780" s="68"/>
      <c r="HG780" s="68"/>
      <c r="HH780" s="68"/>
      <c r="HI780" s="68"/>
      <c r="HJ780" s="68"/>
      <c r="HK780" s="68"/>
      <c r="HL780" s="68"/>
      <c r="HM780" s="68"/>
      <c r="HN780" s="68"/>
      <c r="HO780" s="68"/>
      <c r="HP780" s="68"/>
    </row>
    <row r="781" spans="2:224" ht="15.75" customHeight="1" thickBot="1" x14ac:dyDescent="0.3">
      <c r="B781">
        <v>77</v>
      </c>
      <c r="C781">
        <v>519</v>
      </c>
      <c r="D781" s="43">
        <v>43998</v>
      </c>
      <c r="E781" t="s">
        <v>890</v>
      </c>
      <c r="F781">
        <v>31997071059</v>
      </c>
      <c r="G781" t="s">
        <v>891</v>
      </c>
      <c r="H781">
        <v>0</v>
      </c>
      <c r="I781" t="s">
        <v>892</v>
      </c>
      <c r="J781" t="s">
        <v>20</v>
      </c>
      <c r="K781" t="s">
        <v>90</v>
      </c>
      <c r="L781" t="s">
        <v>892</v>
      </c>
      <c r="M781" t="s">
        <v>2378</v>
      </c>
      <c r="N781" t="s">
        <v>2379</v>
      </c>
      <c r="O781" t="s">
        <v>2381</v>
      </c>
      <c r="P781" t="s">
        <v>2696</v>
      </c>
      <c r="R781">
        <v>157</v>
      </c>
      <c r="S781">
        <v>5</v>
      </c>
      <c r="T781" t="s">
        <v>2426</v>
      </c>
      <c r="Y781" s="67"/>
      <c r="Z781" s="67"/>
      <c r="AA781" s="67"/>
      <c r="AB781" s="67"/>
      <c r="AC781" s="67">
        <v>0.68799999999999994</v>
      </c>
      <c r="AD781" s="67">
        <v>1</v>
      </c>
      <c r="AE781" s="67"/>
      <c r="AF781" s="67"/>
      <c r="AG781" s="67"/>
      <c r="AH781">
        <v>0</v>
      </c>
      <c r="AI781" s="67"/>
      <c r="AJ781" s="67"/>
      <c r="AK781" s="67"/>
      <c r="AL781" s="67"/>
      <c r="AM781" s="67">
        <v>0.5</v>
      </c>
      <c r="AN781" s="67">
        <v>0.5</v>
      </c>
      <c r="AO781" s="67">
        <v>0.5</v>
      </c>
      <c r="AP781" s="67"/>
      <c r="AQ781" s="67"/>
      <c r="AR781" s="67">
        <v>0.5</v>
      </c>
      <c r="AS781" s="67"/>
      <c r="AT781" s="67">
        <v>0.5</v>
      </c>
      <c r="AU781">
        <v>0</v>
      </c>
      <c r="AV781" s="67"/>
      <c r="AW781" s="67"/>
      <c r="AX781" s="67"/>
      <c r="AY781" s="67"/>
      <c r="AZ781" s="67"/>
      <c r="BA781" s="67"/>
      <c r="BB781" s="67"/>
      <c r="BC781" s="67"/>
      <c r="BD781" s="67"/>
      <c r="BE781" s="67"/>
      <c r="BF781" s="67"/>
      <c r="BG781" s="67"/>
      <c r="BH781" s="67"/>
      <c r="BI781" s="67"/>
      <c r="BJ781" s="67"/>
      <c r="BK781" s="67"/>
      <c r="BL781" s="67"/>
      <c r="BM781" s="68"/>
      <c r="BN781" s="68"/>
      <c r="BO781" s="68"/>
      <c r="BP781" s="68"/>
      <c r="BQ781" s="68">
        <v>1</v>
      </c>
      <c r="BR781" s="68">
        <v>2</v>
      </c>
      <c r="BS781" s="68"/>
      <c r="BT781" s="68"/>
      <c r="BU781" s="68"/>
      <c r="BV781" s="68"/>
      <c r="BW781" s="68"/>
      <c r="BX781" s="68"/>
      <c r="BY781" s="68"/>
      <c r="BZ781" s="68"/>
      <c r="CA781" s="68">
        <v>1</v>
      </c>
      <c r="CB781" s="68">
        <v>1</v>
      </c>
      <c r="CC781" s="68">
        <v>1</v>
      </c>
      <c r="CD781" s="68"/>
      <c r="CE781" s="68"/>
      <c r="CF781" s="68">
        <v>1</v>
      </c>
      <c r="CG781" s="68"/>
      <c r="CH781" s="68">
        <v>1</v>
      </c>
      <c r="CI781" s="68"/>
      <c r="CJ781" s="68"/>
      <c r="CK781" s="68"/>
      <c r="CL781" s="68"/>
      <c r="CM781" s="68"/>
      <c r="CN781" s="68"/>
      <c r="CO781" s="68"/>
      <c r="CP781" s="68"/>
      <c r="CQ781" s="68"/>
      <c r="CR781" s="68"/>
      <c r="CS781" s="68"/>
      <c r="CT781" s="68"/>
      <c r="CU781" s="68"/>
      <c r="CV781" s="68"/>
      <c r="CW781" s="68"/>
      <c r="CX781" s="68"/>
      <c r="CY781" s="68"/>
      <c r="CZ781" s="68"/>
      <c r="DA781" s="68"/>
      <c r="DB781" s="68"/>
      <c r="DC781" s="68"/>
      <c r="DD781" s="68"/>
      <c r="DE781" s="68"/>
      <c r="DF781" s="68"/>
      <c r="DG781" s="68"/>
      <c r="DH781" s="68"/>
      <c r="DI781" s="68"/>
      <c r="DJ781" s="68"/>
      <c r="DK781" s="68"/>
      <c r="DL781" s="68"/>
      <c r="DM781" s="68"/>
      <c r="DN781" s="68"/>
      <c r="DO781" s="68"/>
      <c r="DP781" s="68"/>
      <c r="DQ781" s="68"/>
      <c r="DR781" s="68"/>
      <c r="DS781" s="68"/>
      <c r="DT781" s="69"/>
      <c r="DU781" s="68"/>
      <c r="DV781" s="68"/>
      <c r="DW781" s="69"/>
      <c r="DX781" s="67"/>
      <c r="DY781" s="67"/>
      <c r="DZ781" s="70"/>
      <c r="EA781" s="68"/>
      <c r="EB781" s="68"/>
      <c r="EC781" s="68"/>
      <c r="ED781" s="68"/>
      <c r="EE781" s="68"/>
      <c r="EF781" s="68"/>
      <c r="EG781" s="69"/>
      <c r="EH781" s="67"/>
      <c r="EI781" s="67"/>
      <c r="EJ781" s="67"/>
      <c r="EK781" s="67"/>
      <c r="EL781" s="67"/>
      <c r="EM781" s="67"/>
      <c r="EN781" s="70"/>
      <c r="EO781" s="67"/>
      <c r="EP781" s="67"/>
      <c r="EQ781" s="67"/>
      <c r="ER781" s="67"/>
      <c r="ES781" s="67"/>
      <c r="ET781" s="67"/>
      <c r="EU781" s="70"/>
      <c r="FI781" s="67"/>
      <c r="FJ781" s="67"/>
      <c r="FK781" s="67"/>
      <c r="FL781" s="67"/>
      <c r="FM781" s="67"/>
      <c r="FN781" s="67"/>
      <c r="FO781" s="67"/>
      <c r="FP781" s="67"/>
      <c r="FQ781" s="67"/>
      <c r="FR781" s="67"/>
      <c r="FS781" s="67"/>
      <c r="FT781" s="67"/>
      <c r="FU781" s="67"/>
      <c r="FV781" s="8"/>
      <c r="FW781" s="68"/>
      <c r="FX781" s="68"/>
      <c r="FY781" s="68"/>
      <c r="FZ781" s="68"/>
      <c r="GA781" s="68"/>
      <c r="GB781" s="68"/>
      <c r="GC781" s="68"/>
      <c r="GD781" s="68"/>
      <c r="GE781" s="68"/>
      <c r="GF781" s="68"/>
      <c r="GG781" s="68"/>
      <c r="GH781" s="68"/>
      <c r="GI781" s="68"/>
      <c r="GJ781" s="68"/>
      <c r="GK781" s="68"/>
      <c r="GL781" s="68"/>
      <c r="GM781" s="68"/>
      <c r="GN781" s="68"/>
      <c r="GO781" s="68"/>
      <c r="GP781" s="68"/>
      <c r="GQ781" s="68"/>
      <c r="GR781" s="68"/>
      <c r="GS781" s="68"/>
      <c r="GT781" s="68"/>
      <c r="GU781" s="68"/>
      <c r="GV781" s="68"/>
      <c r="GW781" s="68"/>
      <c r="GX781" s="68"/>
      <c r="GY781" s="68"/>
      <c r="GZ781" s="9"/>
      <c r="HA781" s="68"/>
      <c r="HB781" s="68"/>
      <c r="HC781" s="68"/>
      <c r="HD781" s="68"/>
      <c r="HE781" s="68"/>
      <c r="HF781" s="68"/>
      <c r="HG781" s="68"/>
      <c r="HH781" s="68"/>
      <c r="HI781" s="68"/>
      <c r="HJ781" s="68"/>
      <c r="HK781" s="68"/>
      <c r="HL781" s="68"/>
      <c r="HM781" s="68"/>
      <c r="HN781" s="68"/>
      <c r="HO781" s="68"/>
      <c r="HP781" s="68"/>
    </row>
    <row r="782" spans="2:224" ht="15.75" customHeight="1" thickBot="1" x14ac:dyDescent="0.3">
      <c r="B782">
        <v>72</v>
      </c>
      <c r="C782">
        <v>1</v>
      </c>
      <c r="D782" s="43">
        <v>43996</v>
      </c>
      <c r="E782" t="s">
        <v>2362</v>
      </c>
      <c r="F782">
        <v>31999927305</v>
      </c>
      <c r="G782" t="s">
        <v>2363</v>
      </c>
      <c r="H782">
        <v>43988</v>
      </c>
      <c r="I782" t="s">
        <v>2364</v>
      </c>
      <c r="J782" t="s">
        <v>20</v>
      </c>
      <c r="K782" t="s">
        <v>622</v>
      </c>
      <c r="L782" t="s">
        <v>2364</v>
      </c>
      <c r="M782" t="s">
        <v>2378</v>
      </c>
      <c r="N782" t="s">
        <v>2403</v>
      </c>
      <c r="O782" t="s">
        <v>2381</v>
      </c>
      <c r="P782" t="s">
        <v>2431</v>
      </c>
      <c r="R782">
        <v>91.8</v>
      </c>
      <c r="S782">
        <v>5</v>
      </c>
      <c r="T782" t="s">
        <v>2430</v>
      </c>
      <c r="Y782" s="67"/>
      <c r="Z782" s="67"/>
      <c r="AA782" s="67"/>
      <c r="AB782" s="67"/>
      <c r="AC782" s="67"/>
      <c r="AD782" s="67">
        <v>0.5</v>
      </c>
      <c r="AE782" s="67">
        <v>1</v>
      </c>
      <c r="AF782" s="67"/>
      <c r="AG782" s="67"/>
      <c r="AH782">
        <v>1</v>
      </c>
      <c r="AI782" s="67">
        <v>0.61399999999999999</v>
      </c>
      <c r="AJ782" s="67"/>
      <c r="AK782" s="67"/>
      <c r="AL782" s="67"/>
      <c r="AM782" s="67"/>
      <c r="AN782" s="67"/>
      <c r="AO782" s="67"/>
      <c r="AP782" s="67"/>
      <c r="AQ782" s="67"/>
      <c r="AR782" s="67"/>
      <c r="AS782" s="67"/>
      <c r="AT782" s="67"/>
      <c r="AU782">
        <v>0</v>
      </c>
      <c r="AV782" s="67"/>
      <c r="AW782" s="67"/>
      <c r="AX782" s="67"/>
      <c r="AY782" s="67"/>
      <c r="AZ782" s="67"/>
      <c r="BA782" s="67"/>
      <c r="BB782" s="67"/>
      <c r="BC782" s="67"/>
      <c r="BD782" s="67"/>
      <c r="BE782" s="67"/>
      <c r="BF782" s="67"/>
      <c r="BG782" s="67"/>
      <c r="BH782" s="67"/>
      <c r="BI782" s="67"/>
      <c r="BJ782" s="67"/>
      <c r="BK782" s="67"/>
      <c r="BL782" s="67"/>
      <c r="BM782" s="68"/>
      <c r="BN782" s="68"/>
      <c r="BO782" s="68"/>
      <c r="BP782" s="68"/>
      <c r="BQ782" s="68"/>
      <c r="BR782" s="68">
        <v>1</v>
      </c>
      <c r="BS782" s="68">
        <v>2</v>
      </c>
      <c r="BT782" s="68"/>
      <c r="BU782" s="68"/>
      <c r="BV782" s="68">
        <v>1</v>
      </c>
      <c r="BW782" s="68">
        <v>1</v>
      </c>
      <c r="BX782" s="68"/>
      <c r="BY782" s="68"/>
      <c r="BZ782" s="68"/>
      <c r="CA782" s="68"/>
      <c r="CB782" s="68"/>
      <c r="CC782" s="68"/>
      <c r="CD782" s="68"/>
      <c r="CE782" s="68"/>
      <c r="CF782" s="68"/>
      <c r="CG782" s="68"/>
      <c r="CH782" s="68"/>
      <c r="CI782" s="68"/>
      <c r="CJ782" s="68"/>
      <c r="CK782" s="68"/>
      <c r="CL782" s="68"/>
      <c r="CM782" s="68"/>
      <c r="CN782" s="68"/>
      <c r="CO782" s="68"/>
      <c r="CP782" s="68"/>
      <c r="CQ782" s="68"/>
      <c r="CR782" s="68"/>
      <c r="CS782" s="68"/>
      <c r="CT782" s="68"/>
      <c r="CU782" s="68"/>
      <c r="CV782" s="68"/>
      <c r="CW782" s="68"/>
      <c r="CX782" s="68"/>
      <c r="CY782" s="68"/>
      <c r="CZ782" s="68"/>
      <c r="DA782" s="68"/>
      <c r="DB782" s="68"/>
      <c r="DC782" s="68"/>
      <c r="DD782" s="68"/>
      <c r="DE782" s="68"/>
      <c r="DF782" s="68"/>
      <c r="DG782" s="68"/>
      <c r="DH782" s="68"/>
      <c r="DI782" s="68"/>
      <c r="DJ782" s="68"/>
      <c r="DK782" s="68"/>
      <c r="DL782" s="68"/>
      <c r="DM782" s="68"/>
      <c r="DN782" s="68"/>
      <c r="DO782" s="68"/>
      <c r="DP782" s="68"/>
      <c r="DQ782" s="68"/>
      <c r="DR782" s="68"/>
      <c r="DS782" s="68"/>
      <c r="DT782" s="69"/>
      <c r="DU782" s="68"/>
      <c r="DV782" s="68"/>
      <c r="DW782" s="69"/>
      <c r="DX782" s="67"/>
      <c r="DY782" s="67"/>
      <c r="DZ782" s="70"/>
      <c r="EA782" s="68"/>
      <c r="EB782" s="68"/>
      <c r="EC782" s="68"/>
      <c r="ED782" s="68"/>
      <c r="EE782" s="68"/>
      <c r="EF782" s="68"/>
      <c r="EG782" s="69"/>
      <c r="EH782" s="67"/>
      <c r="EI782" s="67"/>
      <c r="EJ782" s="67"/>
      <c r="EK782" s="67"/>
      <c r="EL782" s="67"/>
      <c r="EM782" s="67"/>
      <c r="EN782" s="70"/>
      <c r="EO782" s="67"/>
      <c r="EP782" s="67"/>
      <c r="EQ782" s="67"/>
      <c r="ER782" s="67"/>
      <c r="ES782" s="67"/>
      <c r="ET782" s="67"/>
      <c r="EU782" s="70"/>
      <c r="FI782" s="67"/>
      <c r="FJ782" s="67"/>
      <c r="FK782" s="67"/>
      <c r="FL782" s="67"/>
      <c r="FM782" s="67"/>
      <c r="FN782" s="67"/>
      <c r="FO782" s="67"/>
      <c r="FP782" s="67"/>
      <c r="FQ782" s="67"/>
      <c r="FR782" s="67"/>
      <c r="FS782" s="67"/>
      <c r="FT782" s="67"/>
      <c r="FU782" s="67"/>
      <c r="FV782" s="8"/>
      <c r="FW782" s="68"/>
      <c r="FX782" s="68"/>
      <c r="FY782" s="68"/>
      <c r="FZ782" s="68"/>
      <c r="GA782" s="68"/>
      <c r="GB782" s="68"/>
      <c r="GC782" s="68"/>
      <c r="GD782" s="68"/>
      <c r="GE782" s="68"/>
      <c r="GF782" s="68"/>
      <c r="GG782" s="68"/>
      <c r="GH782" s="68"/>
      <c r="GI782" s="68"/>
      <c r="GJ782" s="68"/>
      <c r="GK782" s="68"/>
      <c r="GL782" s="68"/>
      <c r="GM782" s="68"/>
      <c r="GN782" s="68"/>
      <c r="GO782" s="68"/>
      <c r="GP782" s="68"/>
      <c r="GQ782" s="68"/>
      <c r="GR782" s="68"/>
      <c r="GS782" s="68"/>
      <c r="GT782" s="68"/>
      <c r="GU782" s="68"/>
      <c r="GV782" s="68"/>
      <c r="GW782" s="68"/>
      <c r="GX782" s="68"/>
      <c r="GY782" s="68"/>
      <c r="GZ782" s="9"/>
      <c r="HA782" s="68"/>
      <c r="HB782" s="68"/>
      <c r="HC782" s="68"/>
      <c r="HD782" s="68"/>
      <c r="HE782" s="68"/>
      <c r="HF782" s="68"/>
      <c r="HG782" s="68"/>
      <c r="HH782" s="68"/>
      <c r="HI782" s="68"/>
      <c r="HJ782" s="68"/>
      <c r="HK782" s="68"/>
      <c r="HL782" s="68"/>
      <c r="HM782" s="68"/>
      <c r="HN782" s="68"/>
      <c r="HO782" s="68"/>
      <c r="HP782" s="68"/>
    </row>
    <row r="783" spans="2:224" ht="15.75" customHeight="1" thickBot="1" x14ac:dyDescent="0.3">
      <c r="B783">
        <v>53</v>
      </c>
      <c r="C783">
        <v>539</v>
      </c>
      <c r="D783" s="43">
        <v>43993</v>
      </c>
      <c r="E783" t="s">
        <v>839</v>
      </c>
      <c r="F783" t="s">
        <v>840</v>
      </c>
      <c r="G783">
        <v>0</v>
      </c>
      <c r="H783">
        <v>0</v>
      </c>
      <c r="I783" t="s">
        <v>841</v>
      </c>
      <c r="J783" t="s">
        <v>26</v>
      </c>
      <c r="K783" t="s">
        <v>512</v>
      </c>
      <c r="L783" t="s">
        <v>2704</v>
      </c>
      <c r="M783" t="s">
        <v>2378</v>
      </c>
      <c r="N783" t="s">
        <v>617</v>
      </c>
      <c r="O783" t="s">
        <v>2381</v>
      </c>
      <c r="P783" t="s">
        <v>2431</v>
      </c>
      <c r="R783">
        <v>153.5</v>
      </c>
      <c r="S783">
        <v>5</v>
      </c>
      <c r="T783" t="s">
        <v>2395</v>
      </c>
      <c r="Y783" s="67">
        <v>1.038</v>
      </c>
      <c r="Z783" s="67"/>
      <c r="AA783" s="67"/>
      <c r="AB783" s="67"/>
      <c r="AC783" s="67"/>
      <c r="AD783" s="67"/>
      <c r="AE783" s="67"/>
      <c r="AF783" s="67"/>
      <c r="AG783" s="67">
        <v>2</v>
      </c>
      <c r="AH783">
        <v>2</v>
      </c>
      <c r="AI783" s="67"/>
      <c r="AJ783" s="67"/>
      <c r="AK783" s="67"/>
      <c r="AL783" s="67"/>
      <c r="AM783" s="67"/>
      <c r="AN783" s="67"/>
      <c r="AO783" s="67"/>
      <c r="AP783" s="67"/>
      <c r="AQ783" s="67"/>
      <c r="AR783" s="67"/>
      <c r="AS783" s="67"/>
      <c r="AT783" s="67"/>
      <c r="AU783">
        <v>0</v>
      </c>
      <c r="AV783" s="67"/>
      <c r="AW783" s="67"/>
      <c r="AX783" s="67"/>
      <c r="AY783" s="67"/>
      <c r="AZ783" s="67"/>
      <c r="BA783" s="67"/>
      <c r="BB783" s="67"/>
      <c r="BC783" s="67"/>
      <c r="BD783" s="67"/>
      <c r="BE783" s="67"/>
      <c r="BF783" s="67"/>
      <c r="BG783" s="67"/>
      <c r="BH783" s="67"/>
      <c r="BI783" s="67"/>
      <c r="BJ783" s="67"/>
      <c r="BK783" s="67"/>
      <c r="BL783" s="67"/>
      <c r="BM783" s="68">
        <v>1</v>
      </c>
      <c r="BN783" s="68"/>
      <c r="BO783" s="68"/>
      <c r="BP783" s="68"/>
      <c r="BQ783" s="68"/>
      <c r="BR783" s="68"/>
      <c r="BS783" s="68"/>
      <c r="BT783" s="68"/>
      <c r="BU783" s="68">
        <v>2</v>
      </c>
      <c r="BV783" s="68">
        <v>2</v>
      </c>
      <c r="BW783" s="68"/>
      <c r="BX783" s="68"/>
      <c r="BY783" s="68"/>
      <c r="BZ783" s="68"/>
      <c r="CA783" s="68"/>
      <c r="CB783" s="68"/>
      <c r="CC783" s="68"/>
      <c r="CD783" s="68"/>
      <c r="CE783" s="68"/>
      <c r="CF783" s="68"/>
      <c r="CG783" s="68"/>
      <c r="CH783" s="68"/>
      <c r="CI783" s="68"/>
      <c r="CJ783" s="68"/>
      <c r="CK783" s="68"/>
      <c r="CL783" s="68"/>
      <c r="CM783" s="68"/>
      <c r="CN783" s="68"/>
      <c r="CO783" s="68"/>
      <c r="CP783" s="68"/>
      <c r="CQ783" s="68"/>
      <c r="CR783" s="68"/>
      <c r="CS783" s="68"/>
      <c r="CT783" s="68"/>
      <c r="CU783" s="68"/>
      <c r="CV783" s="68"/>
      <c r="CW783" s="68"/>
      <c r="CX783" s="68"/>
      <c r="CY783" s="68"/>
      <c r="CZ783" s="68"/>
      <c r="DA783" s="68"/>
      <c r="DB783" s="68"/>
      <c r="DC783" s="68"/>
      <c r="DD783" s="68"/>
      <c r="DE783" s="68"/>
      <c r="DF783" s="68"/>
      <c r="DG783" s="68"/>
      <c r="DH783" s="68"/>
      <c r="DI783" s="68"/>
      <c r="DJ783" s="68"/>
      <c r="DK783" s="68"/>
      <c r="DL783" s="68"/>
      <c r="DM783" s="68"/>
      <c r="DN783" s="68"/>
      <c r="DO783" s="68"/>
      <c r="DP783" s="68"/>
      <c r="DQ783" s="68"/>
      <c r="DR783" s="68"/>
      <c r="DS783" s="68"/>
      <c r="DT783" s="69"/>
      <c r="DU783" s="68"/>
      <c r="DV783" s="68"/>
      <c r="DW783" s="69"/>
      <c r="DX783" s="67"/>
      <c r="DY783" s="67"/>
      <c r="DZ783" s="70"/>
      <c r="EA783" s="68"/>
      <c r="EB783" s="68"/>
      <c r="EC783" s="68"/>
      <c r="ED783" s="68"/>
      <c r="EE783" s="68"/>
      <c r="EF783" s="68"/>
      <c r="EG783" s="69"/>
      <c r="EH783" s="67"/>
      <c r="EI783" s="67"/>
      <c r="EJ783" s="67"/>
      <c r="EK783" s="67"/>
      <c r="EL783" s="67"/>
      <c r="EM783" s="67"/>
      <c r="EN783" s="70"/>
      <c r="EO783" s="67"/>
      <c r="EP783" s="67"/>
      <c r="EQ783" s="67"/>
      <c r="ER783" s="67"/>
      <c r="ES783" s="67"/>
      <c r="ET783" s="67"/>
      <c r="EU783" s="70"/>
      <c r="FI783" s="67"/>
      <c r="FJ783" s="67"/>
      <c r="FK783" s="67"/>
      <c r="FL783" s="67"/>
      <c r="FM783" s="67"/>
      <c r="FN783" s="67"/>
      <c r="FO783" s="67"/>
      <c r="FP783" s="67"/>
      <c r="FQ783" s="67"/>
      <c r="FR783" s="67"/>
      <c r="FS783" s="67"/>
      <c r="FT783" s="67"/>
      <c r="FU783" s="67"/>
      <c r="FV783" s="8"/>
      <c r="FW783" s="68"/>
      <c r="FX783" s="68"/>
      <c r="FY783" s="68"/>
      <c r="FZ783" s="68"/>
      <c r="GA783" s="68"/>
      <c r="GB783" s="68"/>
      <c r="GC783" s="68"/>
      <c r="GD783" s="68"/>
      <c r="GE783" s="68"/>
      <c r="GF783" s="68"/>
      <c r="GG783" s="68"/>
      <c r="GH783" s="68"/>
      <c r="GI783" s="68"/>
      <c r="GJ783" s="68"/>
      <c r="GK783" s="68"/>
      <c r="GL783" s="68"/>
      <c r="GM783" s="68"/>
      <c r="GN783" s="68"/>
      <c r="GO783" s="68"/>
      <c r="GP783" s="68"/>
      <c r="GQ783" s="68"/>
      <c r="GR783" s="68"/>
      <c r="GS783" s="68"/>
      <c r="GT783" s="68"/>
      <c r="GU783" s="68"/>
      <c r="GV783" s="68"/>
      <c r="GW783" s="68"/>
      <c r="GX783" s="68"/>
      <c r="GY783" s="68"/>
      <c r="GZ783" s="9"/>
      <c r="HA783" s="68"/>
      <c r="HB783" s="68"/>
      <c r="HC783" s="68"/>
      <c r="HD783" s="68"/>
      <c r="HE783" s="68"/>
      <c r="HF783" s="68"/>
      <c r="HG783" s="68"/>
      <c r="HH783" s="68"/>
      <c r="HI783" s="68"/>
      <c r="HJ783" s="68"/>
      <c r="HK783" s="68"/>
      <c r="HL783" s="68"/>
      <c r="HM783" s="68"/>
      <c r="HN783" s="68"/>
      <c r="HO783" s="68"/>
      <c r="HP783" s="68"/>
    </row>
    <row r="784" spans="2:224" ht="15.75" customHeight="1" thickBot="1" x14ac:dyDescent="0.3">
      <c r="B784">
        <v>52</v>
      </c>
      <c r="C784">
        <v>469</v>
      </c>
      <c r="D784" s="43">
        <v>43993</v>
      </c>
      <c r="E784" t="s">
        <v>997</v>
      </c>
      <c r="F784">
        <v>31996157993</v>
      </c>
      <c r="G784">
        <v>0</v>
      </c>
      <c r="H784">
        <v>0</v>
      </c>
      <c r="I784" t="s">
        <v>998</v>
      </c>
      <c r="J784" t="s">
        <v>20</v>
      </c>
      <c r="K784" t="s">
        <v>999</v>
      </c>
      <c r="L784" t="s">
        <v>998</v>
      </c>
      <c r="M784" t="s">
        <v>2378</v>
      </c>
      <c r="N784" t="s">
        <v>617</v>
      </c>
      <c r="O784" t="s">
        <v>2382</v>
      </c>
      <c r="P784" t="s">
        <v>2382</v>
      </c>
      <c r="R784">
        <v>207</v>
      </c>
      <c r="S784">
        <v>5</v>
      </c>
      <c r="T784" t="s">
        <v>2426</v>
      </c>
      <c r="Y784" s="67"/>
      <c r="Z784" s="67"/>
      <c r="AA784" s="67"/>
      <c r="AB784" s="67"/>
      <c r="AC784" s="67"/>
      <c r="AD784" s="67"/>
      <c r="AE784" s="67"/>
      <c r="AF784" s="67"/>
      <c r="AG784" s="67"/>
      <c r="AH784">
        <v>0</v>
      </c>
      <c r="AI784" s="67"/>
      <c r="AJ784" s="67"/>
      <c r="AK784" s="67"/>
      <c r="AL784" s="67"/>
      <c r="AM784" s="67">
        <v>3</v>
      </c>
      <c r="AN784" s="67"/>
      <c r="AO784" s="67"/>
      <c r="AP784" s="67"/>
      <c r="AQ784" s="67">
        <v>1</v>
      </c>
      <c r="AR784" s="67"/>
      <c r="AS784" s="67"/>
      <c r="AT784" s="67"/>
      <c r="AU784">
        <v>0</v>
      </c>
      <c r="AV784" s="67"/>
      <c r="AW784" s="67"/>
      <c r="AX784" s="67"/>
      <c r="AY784" s="67"/>
      <c r="AZ784" s="67"/>
      <c r="BA784" s="67"/>
      <c r="BB784" s="67"/>
      <c r="BC784" s="67"/>
      <c r="BD784" s="67"/>
      <c r="BE784" s="67"/>
      <c r="BF784" s="67"/>
      <c r="BG784" s="67"/>
      <c r="BH784" s="67"/>
      <c r="BI784" s="67"/>
      <c r="BJ784" s="67"/>
      <c r="BK784" s="67"/>
      <c r="BL784" s="67"/>
      <c r="BM784" s="68"/>
      <c r="BN784" s="68"/>
      <c r="BO784" s="68"/>
      <c r="BP784" s="68"/>
      <c r="BQ784" s="68"/>
      <c r="BR784" s="68"/>
      <c r="BS784" s="68"/>
      <c r="BT784" s="68"/>
      <c r="BU784" s="68"/>
      <c r="BV784" s="68"/>
      <c r="BW784" s="68"/>
      <c r="BX784" s="68"/>
      <c r="BY784" s="68"/>
      <c r="BZ784" s="68"/>
      <c r="CA784" s="68">
        <v>6</v>
      </c>
      <c r="CB784" s="68"/>
      <c r="CC784" s="68"/>
      <c r="CD784" s="68"/>
      <c r="CE784" s="68">
        <v>2</v>
      </c>
      <c r="CF784" s="68"/>
      <c r="CG784" s="68"/>
      <c r="CH784" s="68"/>
      <c r="CI784" s="68"/>
      <c r="CJ784" s="68"/>
      <c r="CK784" s="68"/>
      <c r="CL784" s="68"/>
      <c r="CM784" s="68"/>
      <c r="CN784" s="68"/>
      <c r="CO784" s="68"/>
      <c r="CP784" s="68"/>
      <c r="CQ784" s="68"/>
      <c r="CR784" s="68"/>
      <c r="CS784" s="68"/>
      <c r="CT784" s="68"/>
      <c r="CU784" s="68"/>
      <c r="CV784" s="68"/>
      <c r="CW784" s="68"/>
      <c r="CX784" s="68"/>
      <c r="CY784" s="68"/>
      <c r="CZ784" s="68"/>
      <c r="DA784" s="68"/>
      <c r="DB784" s="68"/>
      <c r="DC784" s="68"/>
      <c r="DD784" s="68"/>
      <c r="DE784" s="68"/>
      <c r="DF784" s="68"/>
      <c r="DG784" s="68"/>
      <c r="DH784" s="68"/>
      <c r="DI784" s="68"/>
      <c r="DJ784" s="68"/>
      <c r="DK784" s="68"/>
      <c r="DL784" s="68"/>
      <c r="DM784" s="68"/>
      <c r="DN784" s="68"/>
      <c r="DO784" s="68"/>
      <c r="DP784" s="68"/>
      <c r="DQ784" s="68"/>
      <c r="DR784" s="68"/>
      <c r="DS784" s="68"/>
      <c r="DT784" s="69"/>
      <c r="DU784" s="68"/>
      <c r="DV784" s="68"/>
      <c r="DW784" s="69"/>
      <c r="DX784" s="67"/>
      <c r="DY784" s="67"/>
      <c r="DZ784" s="70"/>
      <c r="EA784" s="68"/>
      <c r="EB784" s="68"/>
      <c r="EC784" s="68"/>
      <c r="ED784" s="68"/>
      <c r="EE784" s="68"/>
      <c r="EF784" s="68"/>
      <c r="EG784" s="69"/>
      <c r="EH784" s="67"/>
      <c r="EI784" s="67"/>
      <c r="EJ784" s="67"/>
      <c r="EK784" s="67"/>
      <c r="EL784" s="67"/>
      <c r="EM784" s="67"/>
      <c r="EN784" s="70"/>
      <c r="EO784" s="67"/>
      <c r="EP784" s="67"/>
      <c r="EQ784" s="67"/>
      <c r="ER784" s="67"/>
      <c r="ES784" s="67"/>
      <c r="ET784" s="67"/>
      <c r="EU784" s="70"/>
      <c r="FI784" s="67"/>
      <c r="FJ784" s="67"/>
      <c r="FK784" s="67"/>
      <c r="FL784" s="67"/>
      <c r="FM784" s="67"/>
      <c r="FN784" s="67"/>
      <c r="FO784" s="67"/>
      <c r="FP784" s="67"/>
      <c r="FQ784" s="67"/>
      <c r="FR784" s="67"/>
      <c r="FS784" s="67"/>
      <c r="FT784" s="67"/>
      <c r="FU784" s="67"/>
      <c r="FV784" s="8"/>
      <c r="FW784" s="68"/>
      <c r="FX784" s="68"/>
      <c r="FY784" s="68"/>
      <c r="FZ784" s="68"/>
      <c r="GA784" s="68"/>
      <c r="GB784" s="68"/>
      <c r="GC784" s="68"/>
      <c r="GD784" s="68"/>
      <c r="GE784" s="68"/>
      <c r="GF784" s="68"/>
      <c r="GG784" s="68"/>
      <c r="GH784" s="68"/>
      <c r="GI784" s="68"/>
      <c r="GJ784" s="68"/>
      <c r="GK784" s="68"/>
      <c r="GL784" s="68"/>
      <c r="GM784" s="68"/>
      <c r="GN784" s="68"/>
      <c r="GO784" s="68"/>
      <c r="GP784" s="68"/>
      <c r="GQ784" s="68"/>
      <c r="GR784" s="68"/>
      <c r="GS784" s="68"/>
      <c r="GT784" s="68"/>
      <c r="GU784" s="68"/>
      <c r="GV784" s="68"/>
      <c r="GW784" s="68"/>
      <c r="GX784" s="68"/>
      <c r="GY784" s="68"/>
      <c r="GZ784" s="9"/>
      <c r="HA784" s="68"/>
      <c r="HB784" s="68"/>
      <c r="HC784" s="68"/>
      <c r="HD784" s="68"/>
      <c r="HE784" s="68"/>
      <c r="HF784" s="68"/>
      <c r="HG784" s="68"/>
      <c r="HH784" s="68"/>
      <c r="HI784" s="68"/>
      <c r="HJ784" s="68"/>
      <c r="HK784" s="68"/>
      <c r="HL784" s="68"/>
      <c r="HM784" s="68"/>
      <c r="HN784" s="68"/>
      <c r="HO784" s="68"/>
      <c r="HP784" s="68"/>
    </row>
    <row r="785" spans="2:224" ht="15.75" customHeight="1" thickBot="1" x14ac:dyDescent="0.3">
      <c r="B785">
        <v>38</v>
      </c>
      <c r="C785">
        <v>520</v>
      </c>
      <c r="D785" s="43">
        <v>43992</v>
      </c>
      <c r="E785" t="s">
        <v>888</v>
      </c>
      <c r="F785">
        <v>31999942002</v>
      </c>
      <c r="G785">
        <v>0</v>
      </c>
      <c r="H785">
        <v>0</v>
      </c>
      <c r="I785" t="s">
        <v>889</v>
      </c>
      <c r="J785" t="s">
        <v>20</v>
      </c>
      <c r="K785" t="s">
        <v>90</v>
      </c>
      <c r="L785" t="s">
        <v>889</v>
      </c>
      <c r="M785" t="s">
        <v>2378</v>
      </c>
      <c r="N785" t="s">
        <v>2378</v>
      </c>
      <c r="O785" t="s">
        <v>2381</v>
      </c>
      <c r="P785" t="s">
        <v>2431</v>
      </c>
      <c r="R785">
        <v>88</v>
      </c>
      <c r="S785">
        <v>5</v>
      </c>
      <c r="T785" t="s">
        <v>2395</v>
      </c>
      <c r="Y785" s="67"/>
      <c r="Z785" s="67"/>
      <c r="AA785" s="67"/>
      <c r="AB785" s="67">
        <v>0.83399999999999996</v>
      </c>
      <c r="AC785" s="67"/>
      <c r="AD785" s="67">
        <v>0.5</v>
      </c>
      <c r="AE785" s="67"/>
      <c r="AF785" s="67"/>
      <c r="AG785" s="67">
        <v>1</v>
      </c>
      <c r="AH785">
        <v>1</v>
      </c>
      <c r="AI785" s="67"/>
      <c r="AJ785" s="67"/>
      <c r="AK785" s="67"/>
      <c r="AL785" s="67"/>
      <c r="AM785" s="67"/>
      <c r="AN785" s="67"/>
      <c r="AO785" s="67"/>
      <c r="AP785" s="67"/>
      <c r="AQ785" s="67"/>
      <c r="AR785" s="67"/>
      <c r="AS785" s="67"/>
      <c r="AT785" s="67"/>
      <c r="AU785">
        <v>0</v>
      </c>
      <c r="AV785" s="67"/>
      <c r="AW785" s="67"/>
      <c r="AX785" s="67"/>
      <c r="AY785" s="67"/>
      <c r="AZ785" s="67"/>
      <c r="BA785" s="67"/>
      <c r="BB785" s="67"/>
      <c r="BC785" s="67"/>
      <c r="BD785" s="67"/>
      <c r="BE785" s="67"/>
      <c r="BF785" s="67"/>
      <c r="BG785" s="67"/>
      <c r="BH785" s="67"/>
      <c r="BI785" s="67"/>
      <c r="BJ785" s="67"/>
      <c r="BK785" s="67"/>
      <c r="BL785" s="67"/>
      <c r="BM785" s="68"/>
      <c r="BN785" s="68"/>
      <c r="BO785" s="68"/>
      <c r="BP785" s="68">
        <v>1</v>
      </c>
      <c r="BQ785" s="68"/>
      <c r="BR785" s="68">
        <v>1</v>
      </c>
      <c r="BS785" s="68"/>
      <c r="BT785" s="68"/>
      <c r="BU785" s="68">
        <v>1</v>
      </c>
      <c r="BV785" s="68">
        <v>1</v>
      </c>
      <c r="BW785" s="68"/>
      <c r="BX785" s="68"/>
      <c r="BY785" s="68"/>
      <c r="BZ785" s="68"/>
      <c r="CA785" s="68"/>
      <c r="CB785" s="68"/>
      <c r="CC785" s="68"/>
      <c r="CD785" s="68"/>
      <c r="CE785" s="68"/>
      <c r="CF785" s="68"/>
      <c r="CG785" s="68"/>
      <c r="CH785" s="68"/>
      <c r="CI785" s="68"/>
      <c r="CJ785" s="68"/>
      <c r="CK785" s="68"/>
      <c r="CL785" s="68"/>
      <c r="CM785" s="68"/>
      <c r="CN785" s="68"/>
      <c r="CO785" s="68"/>
      <c r="CP785" s="68"/>
      <c r="CQ785" s="68"/>
      <c r="CR785" s="68"/>
      <c r="CS785" s="68"/>
      <c r="CT785" s="68"/>
      <c r="CU785" s="68"/>
      <c r="CV785" s="68"/>
      <c r="CW785" s="68"/>
      <c r="CX785" s="68"/>
      <c r="CY785" s="68"/>
      <c r="CZ785" s="68"/>
      <c r="DA785" s="68"/>
      <c r="DB785" s="68">
        <v>1</v>
      </c>
      <c r="DC785" s="68"/>
      <c r="DD785" s="68"/>
      <c r="DE785" s="68"/>
      <c r="DF785" s="68"/>
      <c r="DG785" s="68"/>
      <c r="DH785" s="68"/>
      <c r="DI785" s="68"/>
      <c r="DJ785" s="68"/>
      <c r="DK785" s="68"/>
      <c r="DL785" s="68"/>
      <c r="DM785" s="68"/>
      <c r="DN785" s="68"/>
      <c r="DO785" s="68"/>
      <c r="DP785" s="68"/>
      <c r="DQ785" s="68"/>
      <c r="DR785" s="68"/>
      <c r="DS785" s="68"/>
      <c r="DT785" s="69"/>
      <c r="DU785" s="68"/>
      <c r="DV785" s="68"/>
      <c r="DW785" s="69"/>
      <c r="DX785" s="67"/>
      <c r="DY785" s="67"/>
      <c r="DZ785" s="70"/>
      <c r="EA785" s="68"/>
      <c r="EB785" s="68"/>
      <c r="EC785" s="68"/>
      <c r="ED785" s="68"/>
      <c r="EE785" s="68"/>
      <c r="EF785" s="68"/>
      <c r="EG785" s="69"/>
      <c r="EH785" s="67"/>
      <c r="EI785" s="67"/>
      <c r="EJ785" s="67"/>
      <c r="EK785" s="67"/>
      <c r="EL785" s="67"/>
      <c r="EM785" s="67"/>
      <c r="EN785" s="70"/>
      <c r="EO785" s="67"/>
      <c r="EP785" s="67"/>
      <c r="EQ785" s="67"/>
      <c r="ER785" s="67"/>
      <c r="ES785" s="67"/>
      <c r="ET785" s="67"/>
      <c r="EU785" s="70"/>
      <c r="FI785" s="67"/>
      <c r="FJ785" s="67"/>
      <c r="FK785" s="67"/>
      <c r="FL785" s="67"/>
      <c r="FM785" s="67"/>
      <c r="FN785" s="67"/>
      <c r="FO785" s="67"/>
      <c r="FP785" s="67"/>
      <c r="FQ785" s="67"/>
      <c r="FR785" s="67"/>
      <c r="FS785" s="67"/>
      <c r="FT785" s="67"/>
      <c r="FU785" s="67"/>
      <c r="FV785" s="8"/>
      <c r="FW785" s="68"/>
      <c r="FX785" s="68"/>
      <c r="FY785" s="68"/>
      <c r="FZ785" s="68"/>
      <c r="GA785" s="68"/>
      <c r="GB785" s="68"/>
      <c r="GC785" s="68"/>
      <c r="GD785" s="68"/>
      <c r="GE785" s="68"/>
      <c r="GF785" s="68"/>
      <c r="GG785" s="68"/>
      <c r="GH785" s="68"/>
      <c r="GI785" s="68"/>
      <c r="GJ785" s="68"/>
      <c r="GK785" s="68"/>
      <c r="GL785" s="68"/>
      <c r="GM785" s="68"/>
      <c r="GN785" s="68"/>
      <c r="GO785" s="68"/>
      <c r="GP785" s="68"/>
      <c r="GQ785" s="68"/>
      <c r="GR785" s="68"/>
      <c r="GS785" s="68"/>
      <c r="GT785" s="68"/>
      <c r="GU785" s="68"/>
      <c r="GV785" s="68"/>
      <c r="GW785" s="68"/>
      <c r="GX785" s="68"/>
      <c r="GY785" s="68"/>
      <c r="GZ785" s="9"/>
      <c r="HA785" s="68"/>
      <c r="HB785" s="68"/>
      <c r="HC785" s="68"/>
      <c r="HD785" s="68"/>
      <c r="HE785" s="68"/>
      <c r="HF785" s="68"/>
      <c r="HG785" s="68"/>
      <c r="HH785" s="68"/>
      <c r="HI785" s="68"/>
      <c r="HJ785" s="68"/>
      <c r="HK785" s="68"/>
      <c r="HL785" s="68"/>
      <c r="HM785" s="68"/>
      <c r="HN785" s="68"/>
      <c r="HO785" s="68"/>
      <c r="HP785" s="68"/>
    </row>
    <row r="786" spans="2:224" ht="15.75" customHeight="1" thickBot="1" x14ac:dyDescent="0.3">
      <c r="B786">
        <v>32</v>
      </c>
      <c r="C786">
        <v>556</v>
      </c>
      <c r="D786" s="43">
        <v>43989</v>
      </c>
      <c r="E786" t="s">
        <v>798</v>
      </c>
      <c r="F786">
        <v>31994078089</v>
      </c>
      <c r="G786">
        <v>0</v>
      </c>
      <c r="H786">
        <v>0</v>
      </c>
      <c r="I786" t="s">
        <v>799</v>
      </c>
      <c r="J786" t="s">
        <v>20</v>
      </c>
      <c r="K786" t="s">
        <v>104</v>
      </c>
      <c r="L786" t="s">
        <v>799</v>
      </c>
      <c r="M786" t="s">
        <v>2378</v>
      </c>
      <c r="N786" t="s">
        <v>2379</v>
      </c>
      <c r="O786" t="s">
        <v>2381</v>
      </c>
      <c r="P786" t="s">
        <v>2431</v>
      </c>
      <c r="R786">
        <v>122.6</v>
      </c>
      <c r="S786">
        <v>5</v>
      </c>
      <c r="T786" t="s">
        <v>2669</v>
      </c>
      <c r="Y786" s="67">
        <v>0.93200000000000005</v>
      </c>
      <c r="Z786" s="67"/>
      <c r="AA786" s="67"/>
      <c r="AB786" s="67"/>
      <c r="AC786" s="67"/>
      <c r="AD786" s="67"/>
      <c r="AE786" s="67">
        <v>0.45500000000000002</v>
      </c>
      <c r="AF786" s="67"/>
      <c r="AG786" s="67"/>
      <c r="AH786">
        <v>2</v>
      </c>
      <c r="AI786" s="67"/>
      <c r="AJ786" s="67"/>
      <c r="AK786" s="67"/>
      <c r="AL786" s="67"/>
      <c r="AM786" s="67"/>
      <c r="AN786" s="67"/>
      <c r="AO786" s="67"/>
      <c r="AP786" s="67"/>
      <c r="AQ786" s="67"/>
      <c r="AR786" s="67"/>
      <c r="AS786" s="67"/>
      <c r="AT786" s="67"/>
      <c r="AU786">
        <v>0</v>
      </c>
      <c r="AV786" s="67"/>
      <c r="AW786" s="67"/>
      <c r="AX786" s="67"/>
      <c r="AY786" s="67"/>
      <c r="AZ786" s="67"/>
      <c r="BA786" s="67"/>
      <c r="BB786" s="67"/>
      <c r="BC786" s="67"/>
      <c r="BD786" s="67"/>
      <c r="BE786" s="67"/>
      <c r="BF786" s="67"/>
      <c r="BG786" s="67"/>
      <c r="BH786" s="67"/>
      <c r="BI786" s="67"/>
      <c r="BJ786" s="67"/>
      <c r="BK786" s="67"/>
      <c r="BL786" s="67"/>
      <c r="BM786" s="68">
        <v>1</v>
      </c>
      <c r="BN786" s="68"/>
      <c r="BO786" s="68"/>
      <c r="BP786" s="68"/>
      <c r="BQ786" s="68"/>
      <c r="BR786" s="68"/>
      <c r="BS786" s="68">
        <v>1</v>
      </c>
      <c r="BT786" s="68"/>
      <c r="BU786" s="68"/>
      <c r="BV786" s="68">
        <v>2</v>
      </c>
      <c r="BW786" s="68"/>
      <c r="BX786" s="68"/>
      <c r="BY786" s="68"/>
      <c r="BZ786" s="68"/>
      <c r="CA786" s="68"/>
      <c r="CB786" s="68"/>
      <c r="CC786" s="68"/>
      <c r="CD786" s="68"/>
      <c r="CE786" s="68"/>
      <c r="CF786" s="68"/>
      <c r="CG786" s="68"/>
      <c r="CH786" s="68"/>
      <c r="CI786" s="68"/>
      <c r="CJ786" s="68"/>
      <c r="CK786" s="68"/>
      <c r="CL786" s="68"/>
      <c r="CM786" s="68"/>
      <c r="CN786" s="68"/>
      <c r="CO786" s="68"/>
      <c r="CP786" s="68"/>
      <c r="CQ786" s="68"/>
      <c r="CR786" s="68"/>
      <c r="CS786" s="68"/>
      <c r="CT786" s="68"/>
      <c r="CU786" s="68"/>
      <c r="CV786" s="68"/>
      <c r="CW786" s="68"/>
      <c r="CX786" s="68"/>
      <c r="CY786" s="68"/>
      <c r="CZ786" s="68"/>
      <c r="DA786" s="68"/>
      <c r="DB786" s="68"/>
      <c r="DC786" s="68"/>
      <c r="DD786" s="68"/>
      <c r="DE786" s="68"/>
      <c r="DF786" s="68"/>
      <c r="DG786" s="68"/>
      <c r="DH786" s="68"/>
      <c r="DI786" s="68"/>
      <c r="DJ786" s="68"/>
      <c r="DK786" s="68"/>
      <c r="DL786" s="68"/>
      <c r="DM786" s="68"/>
      <c r="DN786" s="68"/>
      <c r="DO786" s="68"/>
      <c r="DP786" s="68"/>
      <c r="DQ786" s="68"/>
      <c r="DR786" s="68"/>
      <c r="DS786" s="68"/>
      <c r="DT786" s="69"/>
      <c r="DU786" s="68"/>
      <c r="DV786" s="68"/>
      <c r="DW786" s="69"/>
      <c r="DX786" s="67"/>
      <c r="DY786" s="67"/>
      <c r="DZ786" s="70"/>
      <c r="EA786" s="68"/>
      <c r="EB786" s="68"/>
      <c r="EC786" s="68"/>
      <c r="ED786" s="68"/>
      <c r="EE786" s="68"/>
      <c r="EF786" s="68"/>
      <c r="EG786" s="69"/>
      <c r="EH786" s="67"/>
      <c r="EI786" s="67"/>
      <c r="EJ786" s="67"/>
      <c r="EK786" s="67"/>
      <c r="EL786" s="67"/>
      <c r="EM786" s="67"/>
      <c r="EN786" s="70"/>
      <c r="EO786" s="67"/>
      <c r="EP786" s="67"/>
      <c r="EQ786" s="67"/>
      <c r="ER786" s="67"/>
      <c r="ES786" s="67"/>
      <c r="ET786" s="67"/>
      <c r="EU786" s="70"/>
      <c r="FI786" s="67"/>
      <c r="FJ786" s="67"/>
      <c r="FK786" s="67"/>
      <c r="FL786" s="67"/>
      <c r="FM786" s="67"/>
      <c r="FN786" s="67"/>
      <c r="FO786" s="67"/>
      <c r="FP786" s="67"/>
      <c r="FQ786" s="67"/>
      <c r="FR786" s="67"/>
      <c r="FS786" s="67"/>
      <c r="FT786" s="67"/>
      <c r="FU786" s="67"/>
      <c r="FV786" s="8"/>
      <c r="FW786" s="68"/>
      <c r="FX786" s="68"/>
      <c r="FY786" s="68"/>
      <c r="FZ786" s="68"/>
      <c r="GA786" s="68"/>
      <c r="GB786" s="68"/>
      <c r="GC786" s="68"/>
      <c r="GD786" s="68"/>
      <c r="GE786" s="68"/>
      <c r="GF786" s="68"/>
      <c r="GG786" s="68"/>
      <c r="GH786" s="68"/>
      <c r="GI786" s="68"/>
      <c r="GJ786" s="68"/>
      <c r="GK786" s="68"/>
      <c r="GL786" s="68"/>
      <c r="GM786" s="68"/>
      <c r="GN786" s="68"/>
      <c r="GO786" s="68"/>
      <c r="GP786" s="68"/>
      <c r="GQ786" s="68"/>
      <c r="GR786" s="68"/>
      <c r="GS786" s="68"/>
      <c r="GT786" s="68"/>
      <c r="GU786" s="68"/>
      <c r="GV786" s="68"/>
      <c r="GW786" s="68"/>
      <c r="GX786" s="68"/>
      <c r="GY786" s="68"/>
      <c r="GZ786" s="9"/>
      <c r="HA786" s="68"/>
      <c r="HB786" s="68"/>
      <c r="HC786" s="68"/>
      <c r="HD786" s="68"/>
      <c r="HE786" s="68"/>
      <c r="HF786" s="68"/>
      <c r="HG786" s="68"/>
      <c r="HH786" s="68"/>
      <c r="HI786" s="68"/>
      <c r="HJ786" s="68"/>
      <c r="HK786" s="68"/>
      <c r="HL786" s="68"/>
      <c r="HM786" s="68"/>
      <c r="HN786" s="68"/>
      <c r="HO786" s="68"/>
      <c r="HP786" s="68"/>
    </row>
    <row r="787" spans="2:224" ht="15.75" customHeight="1" thickBot="1" x14ac:dyDescent="0.3">
      <c r="B787">
        <v>4</v>
      </c>
      <c r="C787">
        <v>337</v>
      </c>
      <c r="D787" s="43">
        <v>43986</v>
      </c>
      <c r="E787" t="s">
        <v>2671</v>
      </c>
      <c r="F787" t="s">
        <v>1341</v>
      </c>
      <c r="G787">
        <v>0</v>
      </c>
      <c r="H787">
        <v>0</v>
      </c>
      <c r="I787" t="s">
        <v>1342</v>
      </c>
      <c r="J787" t="s">
        <v>20</v>
      </c>
      <c r="K787" t="s">
        <v>90</v>
      </c>
      <c r="L787" t="s">
        <v>1342</v>
      </c>
      <c r="M787" t="s">
        <v>2378</v>
      </c>
      <c r="N787" t="s">
        <v>2379</v>
      </c>
      <c r="O787" t="s">
        <v>2381</v>
      </c>
      <c r="P787" t="s">
        <v>2431</v>
      </c>
      <c r="R787">
        <v>231.1</v>
      </c>
      <c r="S787">
        <v>5</v>
      </c>
      <c r="T787" t="s">
        <v>2669</v>
      </c>
      <c r="Y787" s="67">
        <v>0.96399999999999997</v>
      </c>
      <c r="Z787" s="67"/>
      <c r="AA787" s="67"/>
      <c r="AB787" s="67"/>
      <c r="AC787" s="67">
        <v>0.70399999999999996</v>
      </c>
      <c r="AD787" s="67">
        <v>0.5</v>
      </c>
      <c r="AE787" s="67"/>
      <c r="AF787" s="67">
        <v>3</v>
      </c>
      <c r="AG787" s="67">
        <v>1</v>
      </c>
      <c r="AH787">
        <v>0</v>
      </c>
      <c r="AI787" s="67"/>
      <c r="AJ787" s="67"/>
      <c r="AK787" s="67"/>
      <c r="AL787" s="67"/>
      <c r="AM787" s="67"/>
      <c r="AN787" s="67">
        <v>0.5</v>
      </c>
      <c r="AO787" s="67"/>
      <c r="AP787" s="67"/>
      <c r="AQ787" s="67">
        <v>0.5</v>
      </c>
      <c r="AR787" s="67"/>
      <c r="AS787" s="67"/>
      <c r="AT787" s="67"/>
      <c r="AU787">
        <v>0</v>
      </c>
      <c r="AV787" s="67"/>
      <c r="AW787" s="67"/>
      <c r="AX787" s="67"/>
      <c r="AY787" s="67"/>
      <c r="AZ787" s="67"/>
      <c r="BA787" s="67"/>
      <c r="BB787" s="67"/>
      <c r="BC787" s="67"/>
      <c r="BD787" s="67"/>
      <c r="BE787" s="67"/>
      <c r="BF787" s="67"/>
      <c r="BG787" s="67"/>
      <c r="BH787" s="67"/>
      <c r="BI787" s="67"/>
      <c r="BJ787" s="67"/>
      <c r="BK787" s="67"/>
      <c r="BL787" s="67"/>
      <c r="BM787" s="68">
        <v>1</v>
      </c>
      <c r="BN787" s="68"/>
      <c r="BO787" s="68"/>
      <c r="BP787" s="68"/>
      <c r="BQ787" s="68">
        <v>1</v>
      </c>
      <c r="BR787" s="68">
        <v>1</v>
      </c>
      <c r="BS787" s="68"/>
      <c r="BT787" s="68">
        <v>3</v>
      </c>
      <c r="BU787" s="68">
        <v>1</v>
      </c>
      <c r="BV787" s="68"/>
      <c r="BW787" s="68"/>
      <c r="BX787" s="68"/>
      <c r="BY787" s="68"/>
      <c r="BZ787" s="68"/>
      <c r="CA787" s="68"/>
      <c r="CB787" s="68">
        <v>1</v>
      </c>
      <c r="CC787" s="68"/>
      <c r="CD787" s="68"/>
      <c r="CE787" s="68">
        <v>1</v>
      </c>
      <c r="CF787" s="68"/>
      <c r="CG787" s="68"/>
      <c r="CH787" s="68"/>
      <c r="CI787" s="68"/>
      <c r="CJ787" s="68"/>
      <c r="CK787" s="68"/>
      <c r="CL787" s="68"/>
      <c r="CM787" s="68"/>
      <c r="CN787" s="68"/>
      <c r="CO787" s="68"/>
      <c r="CP787" s="68"/>
      <c r="CQ787" s="68"/>
      <c r="CR787" s="68"/>
      <c r="CS787" s="68"/>
      <c r="CT787" s="68"/>
      <c r="CU787" s="68"/>
      <c r="CV787" s="68"/>
      <c r="CW787" s="68"/>
      <c r="CX787" s="68"/>
      <c r="CY787" s="68"/>
      <c r="CZ787" s="68"/>
      <c r="DA787" s="68"/>
      <c r="DB787" s="68"/>
      <c r="DC787" s="68"/>
      <c r="DD787" s="68"/>
      <c r="DE787" s="68"/>
      <c r="DF787" s="68"/>
      <c r="DG787" s="68"/>
      <c r="DH787" s="68"/>
      <c r="DI787" s="68"/>
      <c r="DJ787" s="68"/>
      <c r="DK787" s="68"/>
      <c r="DL787" s="68"/>
      <c r="DM787" s="68"/>
      <c r="DN787" s="68"/>
      <c r="DO787" s="68"/>
      <c r="DP787" s="68"/>
      <c r="DQ787" s="68"/>
      <c r="DR787" s="68"/>
      <c r="DS787" s="68"/>
      <c r="DT787" s="69"/>
      <c r="DU787" s="68"/>
      <c r="DV787" s="68"/>
      <c r="DW787" s="69"/>
      <c r="DX787" s="67"/>
      <c r="DY787" s="67"/>
      <c r="DZ787" s="70"/>
      <c r="EA787" s="68"/>
      <c r="EB787" s="68"/>
      <c r="EC787" s="68"/>
      <c r="ED787" s="68"/>
      <c r="EE787" s="68"/>
      <c r="EF787" s="68"/>
      <c r="EG787" s="69"/>
      <c r="EH787" s="67"/>
      <c r="EI787" s="67"/>
      <c r="EJ787" s="67"/>
      <c r="EK787" s="67"/>
      <c r="EL787" s="67"/>
      <c r="EM787" s="67"/>
      <c r="EN787" s="70"/>
      <c r="EO787" s="67"/>
      <c r="EP787" s="67"/>
      <c r="EQ787" s="67"/>
      <c r="ER787" s="67"/>
      <c r="ES787" s="67"/>
      <c r="ET787" s="67"/>
      <c r="EU787" s="70"/>
      <c r="FI787" s="67"/>
      <c r="FJ787" s="67"/>
      <c r="FK787" s="67"/>
      <c r="FL787" s="67"/>
      <c r="FM787" s="67"/>
      <c r="FN787" s="67"/>
      <c r="FO787" s="67"/>
      <c r="FP787" s="67"/>
      <c r="FQ787" s="67"/>
      <c r="FR787" s="67"/>
      <c r="FS787" s="67"/>
      <c r="FT787" s="67"/>
      <c r="FU787" s="67"/>
      <c r="FV787" s="8"/>
      <c r="FW787" s="68"/>
      <c r="FX787" s="68"/>
      <c r="FY787" s="68"/>
      <c r="FZ787" s="68"/>
      <c r="GA787" s="68"/>
      <c r="GB787" s="68"/>
      <c r="GC787" s="68"/>
      <c r="GD787" s="68"/>
      <c r="GE787" s="68"/>
      <c r="GF787" s="68"/>
      <c r="GG787" s="68"/>
      <c r="GH787" s="68"/>
      <c r="GI787" s="68"/>
      <c r="GJ787" s="68"/>
      <c r="GK787" s="68"/>
      <c r="GL787" s="68"/>
      <c r="GM787" s="68"/>
      <c r="GN787" s="68"/>
      <c r="GO787" s="68"/>
      <c r="GP787" s="68"/>
      <c r="GQ787" s="68"/>
      <c r="GR787" s="68"/>
      <c r="GS787" s="68"/>
      <c r="GT787" s="68"/>
      <c r="GU787" s="68"/>
      <c r="GV787" s="68"/>
      <c r="GW787" s="68"/>
      <c r="GX787" s="68"/>
      <c r="GY787" s="68"/>
      <c r="GZ787" s="9"/>
      <c r="HA787" s="68"/>
      <c r="HB787" s="68"/>
      <c r="HC787" s="68"/>
      <c r="HD787" s="68"/>
      <c r="HE787" s="68"/>
      <c r="HF787" s="68"/>
      <c r="HG787" s="68"/>
      <c r="HH787" s="68"/>
      <c r="HI787" s="68"/>
      <c r="HJ787" s="68"/>
      <c r="HK787" s="68"/>
      <c r="HL787" s="68"/>
      <c r="HM787" s="68"/>
      <c r="HN787" s="68"/>
      <c r="HO787" s="68"/>
      <c r="HP787" s="68"/>
    </row>
    <row r="788" spans="2:224" ht="15.75" customHeight="1" thickBot="1" x14ac:dyDescent="0.3">
      <c r="B788">
        <v>11</v>
      </c>
      <c r="C788">
        <v>487</v>
      </c>
      <c r="D788" s="43">
        <v>43987</v>
      </c>
      <c r="E788" t="s">
        <v>958</v>
      </c>
      <c r="F788" t="s">
        <v>959</v>
      </c>
      <c r="G788">
        <v>0</v>
      </c>
      <c r="H788">
        <v>0</v>
      </c>
      <c r="I788" t="s">
        <v>960</v>
      </c>
      <c r="J788" t="s">
        <v>20</v>
      </c>
      <c r="K788" t="s">
        <v>961</v>
      </c>
      <c r="L788" t="s">
        <v>2593</v>
      </c>
      <c r="M788" t="s">
        <v>2378</v>
      </c>
      <c r="N788" t="s">
        <v>617</v>
      </c>
      <c r="O788" t="s">
        <v>2381</v>
      </c>
      <c r="P788" t="s">
        <v>2431</v>
      </c>
      <c r="R788">
        <v>99.9</v>
      </c>
      <c r="S788">
        <v>0.1</v>
      </c>
      <c r="T788" t="s">
        <v>2395</v>
      </c>
      <c r="U788">
        <v>10</v>
      </c>
      <c r="Y788" s="67"/>
      <c r="Z788" s="67"/>
      <c r="AA788" s="67"/>
      <c r="AB788" s="67"/>
      <c r="AC788" s="67"/>
      <c r="AD788" s="67"/>
      <c r="AE788" s="67"/>
      <c r="AF788" s="67"/>
      <c r="AG788" s="67"/>
      <c r="AH788">
        <v>0</v>
      </c>
      <c r="AI788" s="67">
        <v>1.1259999999999999</v>
      </c>
      <c r="AJ788" s="67"/>
      <c r="AK788" s="67"/>
      <c r="AL788" s="67"/>
      <c r="AM788" s="67"/>
      <c r="AN788" s="67"/>
      <c r="AO788" s="67"/>
      <c r="AP788" s="67"/>
      <c r="AQ788" s="67"/>
      <c r="AR788" s="67"/>
      <c r="AS788" s="67"/>
      <c r="AT788" s="67"/>
      <c r="AU788">
        <v>0</v>
      </c>
      <c r="AV788" s="67"/>
      <c r="AW788" s="67"/>
      <c r="AX788" s="67"/>
      <c r="AY788" s="67"/>
      <c r="AZ788" s="67"/>
      <c r="BA788" s="67"/>
      <c r="BB788" s="67"/>
      <c r="BC788" s="67"/>
      <c r="BD788" s="67"/>
      <c r="BE788" s="67"/>
      <c r="BF788" s="67"/>
      <c r="BG788" s="67"/>
      <c r="BH788" s="67"/>
      <c r="BI788" s="67"/>
      <c r="BJ788" s="67"/>
      <c r="BK788" s="67"/>
      <c r="BL788" s="67"/>
      <c r="BM788" s="68"/>
      <c r="BN788" s="68"/>
      <c r="BO788" s="68"/>
      <c r="BP788" s="68"/>
      <c r="BQ788" s="68"/>
      <c r="BR788" s="68"/>
      <c r="BS788" s="68"/>
      <c r="BT788" s="68"/>
      <c r="BU788" s="68"/>
      <c r="BV788" s="68"/>
      <c r="BW788" s="68">
        <v>1</v>
      </c>
      <c r="BX788" s="68"/>
      <c r="BY788" s="68"/>
      <c r="BZ788" s="68"/>
      <c r="CA788" s="68"/>
      <c r="CB788" s="68"/>
      <c r="CC788" s="68"/>
      <c r="CD788" s="68"/>
      <c r="CE788" s="68"/>
      <c r="CF788" s="68"/>
      <c r="CG788" s="68"/>
      <c r="CH788" s="68"/>
      <c r="CI788" s="68"/>
      <c r="CJ788" s="68"/>
      <c r="CK788" s="68"/>
      <c r="CL788" s="68"/>
      <c r="CM788" s="68"/>
      <c r="CN788" s="68"/>
      <c r="CO788" s="68"/>
      <c r="CP788" s="68"/>
      <c r="CQ788" s="68"/>
      <c r="CR788" s="68"/>
      <c r="CS788" s="68"/>
      <c r="CT788" s="68"/>
      <c r="CU788" s="68"/>
      <c r="CV788" s="68"/>
      <c r="CW788" s="68"/>
      <c r="CX788" s="68"/>
      <c r="CY788" s="68"/>
      <c r="CZ788" s="68"/>
      <c r="DA788" s="68"/>
      <c r="DB788" s="68"/>
      <c r="DC788" s="68"/>
      <c r="DD788" s="68"/>
      <c r="DE788" s="68"/>
      <c r="DF788" s="68"/>
      <c r="DG788" s="68"/>
      <c r="DH788" s="68"/>
      <c r="DI788" s="68"/>
      <c r="DJ788" s="68"/>
      <c r="DK788" s="68"/>
      <c r="DL788" s="68"/>
      <c r="DM788" s="68"/>
      <c r="DN788" s="68"/>
      <c r="DO788" s="68"/>
      <c r="DP788" s="68"/>
      <c r="DQ788" s="68"/>
      <c r="DR788" s="68"/>
      <c r="DS788" s="68"/>
      <c r="DT788" s="69"/>
      <c r="DU788" s="68"/>
      <c r="DV788" s="68"/>
      <c r="DW788" s="69"/>
      <c r="DX788" s="67"/>
      <c r="DY788" s="67"/>
      <c r="DZ788" s="70"/>
      <c r="EA788" s="68"/>
      <c r="EB788" s="68"/>
      <c r="EC788" s="68"/>
      <c r="ED788" s="68"/>
      <c r="EE788" s="68"/>
      <c r="EF788" s="68"/>
      <c r="EG788" s="69"/>
      <c r="EH788" s="67"/>
      <c r="EI788" s="67"/>
      <c r="EJ788" s="67"/>
      <c r="EK788" s="67"/>
      <c r="EL788" s="67"/>
      <c r="EM788" s="67"/>
      <c r="EN788" s="70"/>
      <c r="EO788" s="67"/>
      <c r="EP788" s="67"/>
      <c r="EQ788" s="67"/>
      <c r="ER788" s="67"/>
      <c r="ES788" s="67"/>
      <c r="ET788" s="67"/>
      <c r="EU788" s="70"/>
      <c r="FI788" s="67"/>
      <c r="FJ788" s="67"/>
      <c r="FK788" s="67"/>
      <c r="FL788" s="67"/>
      <c r="FM788" s="67"/>
      <c r="FN788" s="67"/>
      <c r="FO788" s="67"/>
      <c r="FP788" s="67"/>
      <c r="FQ788" s="67"/>
      <c r="FR788" s="67"/>
      <c r="FS788" s="67"/>
      <c r="FT788" s="67"/>
      <c r="FU788" s="67"/>
      <c r="FV788" s="8"/>
      <c r="FW788" s="68"/>
      <c r="FX788" s="68"/>
      <c r="FY788" s="68"/>
      <c r="FZ788" s="68"/>
      <c r="GA788" s="68"/>
      <c r="GB788" s="68"/>
      <c r="GC788" s="68"/>
      <c r="GD788" s="68"/>
      <c r="GE788" s="68"/>
      <c r="GF788" s="68"/>
      <c r="GG788" s="68"/>
      <c r="GH788" s="68"/>
      <c r="GI788" s="68"/>
      <c r="GJ788" s="68"/>
      <c r="GK788" s="68"/>
      <c r="GL788" s="68"/>
      <c r="GM788" s="68"/>
      <c r="GN788" s="68"/>
      <c r="GO788" s="68"/>
      <c r="GP788" s="68"/>
      <c r="GQ788" s="68"/>
      <c r="GR788" s="68"/>
      <c r="GS788" s="68"/>
      <c r="GT788" s="68"/>
      <c r="GU788" s="68"/>
      <c r="GV788" s="68"/>
      <c r="GW788" s="68"/>
      <c r="GX788" s="68"/>
      <c r="GY788" s="68"/>
      <c r="GZ788" s="9"/>
      <c r="HA788" s="68"/>
      <c r="HB788" s="68"/>
      <c r="HC788" s="68"/>
      <c r="HD788" s="68"/>
      <c r="HE788" s="68"/>
      <c r="HF788" s="68"/>
      <c r="HG788" s="68"/>
      <c r="HH788" s="68"/>
      <c r="HI788" s="68"/>
      <c r="HJ788" s="68"/>
      <c r="HK788" s="68"/>
      <c r="HL788" s="68"/>
      <c r="HM788" s="68"/>
      <c r="HN788" s="68"/>
      <c r="HO788" s="68"/>
      <c r="HP788" s="68"/>
    </row>
    <row r="789" spans="2:224" ht="15.75" customHeight="1" thickBot="1" x14ac:dyDescent="0.3">
      <c r="B789">
        <v>1193</v>
      </c>
      <c r="C789">
        <v>1004</v>
      </c>
      <c r="D789" s="62">
        <v>44198</v>
      </c>
      <c r="E789" t="s">
        <v>3257</v>
      </c>
      <c r="F789">
        <v>31971117087</v>
      </c>
      <c r="G789">
        <v>0</v>
      </c>
      <c r="H789">
        <v>0</v>
      </c>
      <c r="I789">
        <v>0</v>
      </c>
      <c r="J789">
        <v>0</v>
      </c>
      <c r="K789">
        <v>0</v>
      </c>
      <c r="M789" t="s">
        <v>2378</v>
      </c>
      <c r="N789" t="s">
        <v>2379</v>
      </c>
      <c r="O789" t="s">
        <v>2405</v>
      </c>
      <c r="P789" t="s">
        <v>2470</v>
      </c>
      <c r="R789">
        <v>647.5</v>
      </c>
      <c r="S789">
        <v>0.01</v>
      </c>
      <c r="T789" t="s">
        <v>2395</v>
      </c>
      <c r="Y789" s="18">
        <v>1.35</v>
      </c>
      <c r="Z789" s="18"/>
      <c r="AA789" s="18"/>
      <c r="AB789" s="18"/>
      <c r="AC789" s="18"/>
      <c r="AD789" s="18">
        <v>1</v>
      </c>
      <c r="AE789" s="18">
        <v>1</v>
      </c>
      <c r="AF789" s="18">
        <v>1</v>
      </c>
      <c r="AG789" s="18">
        <v>1</v>
      </c>
      <c r="AH789">
        <v>2</v>
      </c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>
        <v>0</v>
      </c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  <c r="BM789" s="19">
        <v>1</v>
      </c>
      <c r="BN789" s="19"/>
      <c r="BO789" s="19"/>
      <c r="BP789" s="19"/>
      <c r="BQ789" s="19"/>
      <c r="BR789" s="19">
        <v>2</v>
      </c>
      <c r="BS789" s="19">
        <v>2</v>
      </c>
      <c r="BT789" s="19">
        <v>1</v>
      </c>
      <c r="BU789" s="19">
        <v>1</v>
      </c>
      <c r="BV789" s="19">
        <v>2</v>
      </c>
      <c r="BW789" s="19"/>
      <c r="BX789" s="19"/>
      <c r="BY789" s="19"/>
      <c r="BZ789" s="19"/>
      <c r="CA789" s="19"/>
      <c r="CB789" s="19"/>
      <c r="CC789" s="19"/>
      <c r="CD789" s="19"/>
      <c r="CE789" s="19"/>
      <c r="CF789" s="19"/>
      <c r="CG789" s="19"/>
      <c r="CH789" s="19"/>
      <c r="CI789" s="19"/>
      <c r="CJ789" s="19"/>
      <c r="CK789" s="19"/>
      <c r="CL789" s="19"/>
      <c r="CM789" s="19"/>
      <c r="CN789" s="19"/>
      <c r="CO789" s="19"/>
      <c r="CP789" s="19"/>
      <c r="CQ789" s="19"/>
      <c r="CR789" s="19"/>
      <c r="CS789" s="19"/>
      <c r="CT789" s="19"/>
      <c r="CU789" s="19"/>
      <c r="CV789" s="19"/>
      <c r="CW789" s="19"/>
      <c r="CX789" s="19"/>
      <c r="CY789" s="19"/>
      <c r="CZ789" s="19"/>
      <c r="DA789" s="19"/>
      <c r="DB789" s="19">
        <v>2</v>
      </c>
      <c r="DC789" s="19"/>
      <c r="DD789" s="19"/>
      <c r="DE789" s="19"/>
      <c r="DF789" s="19"/>
      <c r="DG789" s="19"/>
      <c r="DH789" s="19"/>
      <c r="DI789" s="19"/>
      <c r="DJ789" s="19"/>
      <c r="DK789" s="19"/>
      <c r="DL789" s="19"/>
      <c r="DM789" s="19"/>
      <c r="DN789" s="19"/>
      <c r="DO789" s="19"/>
      <c r="DP789" s="19"/>
      <c r="DQ789" s="19"/>
      <c r="DR789" s="19"/>
      <c r="DS789" s="19"/>
      <c r="DT789" s="23"/>
      <c r="DU789" s="19"/>
      <c r="DV789" s="19"/>
      <c r="DW789" s="23"/>
      <c r="DX789" s="18"/>
      <c r="DY789" s="18"/>
      <c r="DZ789" s="22"/>
      <c r="EA789" s="19">
        <v>220</v>
      </c>
      <c r="EB789" s="19"/>
      <c r="EC789" s="19"/>
      <c r="ED789" s="19"/>
      <c r="EE789" s="19"/>
      <c r="EF789" s="19"/>
      <c r="EG789" s="23"/>
      <c r="EH789" s="18"/>
      <c r="EI789" s="18"/>
      <c r="EJ789" s="18"/>
      <c r="EK789" s="18"/>
      <c r="EL789" s="18"/>
      <c r="EM789" s="18"/>
      <c r="EN789" s="22"/>
      <c r="EO789" s="18" t="s">
        <v>3258</v>
      </c>
      <c r="EP789" s="18"/>
      <c r="EQ789" s="18"/>
      <c r="ER789" s="18"/>
      <c r="ES789" s="18"/>
      <c r="ET789" s="18"/>
      <c r="EU789" s="22"/>
      <c r="FC789">
        <v>1.79</v>
      </c>
      <c r="FD789">
        <v>2</v>
      </c>
      <c r="FI789" s="18"/>
      <c r="FJ789" s="18"/>
      <c r="FK789" s="18"/>
      <c r="FL789" s="18"/>
      <c r="FM789" s="18"/>
      <c r="FN789" s="18"/>
      <c r="FO789" s="18"/>
      <c r="FP789" s="18"/>
      <c r="FQ789" s="18"/>
      <c r="FR789" s="18"/>
      <c r="FS789" s="18"/>
      <c r="FT789" s="18"/>
      <c r="FU789" s="18"/>
      <c r="FV789" s="58"/>
      <c r="FW789" s="19"/>
      <c r="FX789" s="19"/>
      <c r="FY789" s="19">
        <v>1.1000000000000001</v>
      </c>
      <c r="FZ789" s="19">
        <v>1.8</v>
      </c>
      <c r="GA789" s="19"/>
      <c r="GB789" s="19"/>
      <c r="GC789" s="19"/>
      <c r="GD789" s="19"/>
      <c r="GE789" s="19"/>
      <c r="GF789" s="19"/>
      <c r="GG789" s="19"/>
      <c r="GH789" s="19"/>
      <c r="GI789" s="19"/>
      <c r="GJ789" s="19"/>
      <c r="GK789" s="19"/>
      <c r="GL789" s="19"/>
      <c r="GM789" s="19"/>
      <c r="GN789" s="19"/>
      <c r="GO789" s="19"/>
      <c r="GP789" s="19"/>
      <c r="GQ789" s="19"/>
      <c r="GR789" s="19"/>
      <c r="GS789" s="19"/>
      <c r="GT789" s="19"/>
      <c r="GU789" s="19"/>
      <c r="GV789" s="19"/>
      <c r="GW789" s="19"/>
      <c r="GX789" s="19"/>
      <c r="GY789" s="19"/>
      <c r="GZ789" s="59"/>
      <c r="HA789" s="19"/>
      <c r="HB789" s="19"/>
      <c r="HC789" s="19">
        <v>1</v>
      </c>
      <c r="HD789" s="19">
        <v>2</v>
      </c>
      <c r="HE789" s="19"/>
      <c r="HF789" s="19"/>
      <c r="HG789" s="19"/>
      <c r="HH789" s="19"/>
      <c r="HI789" s="19"/>
      <c r="HJ789" s="19"/>
      <c r="HK789" s="19"/>
      <c r="HL789" s="19"/>
      <c r="HM789" s="19"/>
      <c r="HN789" s="19"/>
      <c r="HO789" s="19"/>
      <c r="HP789" s="19"/>
    </row>
    <row r="790" spans="2:224" ht="15.75" customHeight="1" thickBot="1" x14ac:dyDescent="0.3">
      <c r="B790">
        <v>1213</v>
      </c>
      <c r="C790">
        <v>1013</v>
      </c>
      <c r="D790" s="62">
        <v>44195</v>
      </c>
      <c r="E790" t="s">
        <v>3273</v>
      </c>
      <c r="F790">
        <v>31991407005</v>
      </c>
      <c r="G790">
        <v>0</v>
      </c>
      <c r="H790">
        <v>0</v>
      </c>
      <c r="I790" t="s">
        <v>3274</v>
      </c>
      <c r="J790" t="s">
        <v>20</v>
      </c>
      <c r="K790" t="s">
        <v>945</v>
      </c>
      <c r="M790" t="s">
        <v>2378</v>
      </c>
      <c r="N790" t="s">
        <v>2379</v>
      </c>
      <c r="O790" t="s">
        <v>2381</v>
      </c>
      <c r="P790">
        <v>20</v>
      </c>
      <c r="R790">
        <v>379.9</v>
      </c>
      <c r="S790">
        <v>0.01</v>
      </c>
      <c r="T790" t="s">
        <v>2395</v>
      </c>
      <c r="Y790" s="18">
        <v>3</v>
      </c>
      <c r="Z790" s="18"/>
      <c r="AA790" s="18"/>
      <c r="AB790" s="18"/>
      <c r="AC790" s="18"/>
      <c r="AD790" s="18">
        <v>1</v>
      </c>
      <c r="AE790" s="18">
        <v>0.5</v>
      </c>
      <c r="AF790" s="18">
        <v>1</v>
      </c>
      <c r="AG790" s="18"/>
      <c r="AH790">
        <v>2</v>
      </c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>
        <v>0</v>
      </c>
      <c r="AV790" s="18"/>
      <c r="AW790" s="18"/>
      <c r="AX790" s="18"/>
      <c r="AY790" s="18">
        <v>0.79800000000000004</v>
      </c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  <c r="BM790" s="19">
        <v>2</v>
      </c>
      <c r="BN790" s="19"/>
      <c r="BO790" s="19"/>
      <c r="BP790" s="19"/>
      <c r="BQ790" s="19"/>
      <c r="BR790" s="19">
        <v>2</v>
      </c>
      <c r="BS790" s="19">
        <v>1</v>
      </c>
      <c r="BT790" s="19">
        <v>1</v>
      </c>
      <c r="BU790" s="19"/>
      <c r="BV790" s="19">
        <v>2</v>
      </c>
      <c r="BW790" s="19"/>
      <c r="BX790" s="19"/>
      <c r="BY790" s="19"/>
      <c r="BZ790" s="19"/>
      <c r="CA790" s="19"/>
      <c r="CB790" s="19"/>
      <c r="CC790" s="19"/>
      <c r="CD790" s="19"/>
      <c r="CE790" s="19"/>
      <c r="CF790" s="19"/>
      <c r="CG790" s="19"/>
      <c r="CH790" s="19"/>
      <c r="CI790" s="19"/>
      <c r="CJ790" s="19"/>
      <c r="CK790" s="19"/>
      <c r="CL790" s="19"/>
      <c r="CM790" s="19">
        <v>1</v>
      </c>
      <c r="CN790" s="19"/>
      <c r="CO790" s="19"/>
      <c r="CP790" s="19"/>
      <c r="CQ790" s="19"/>
      <c r="CR790" s="19"/>
      <c r="CS790" s="19"/>
      <c r="CT790" s="19"/>
      <c r="CU790" s="19"/>
      <c r="CV790" s="19"/>
      <c r="CW790" s="19"/>
      <c r="CX790" s="19"/>
      <c r="CY790" s="19"/>
      <c r="CZ790" s="19"/>
      <c r="DA790" s="19"/>
      <c r="DB790" s="19"/>
      <c r="DC790" s="19"/>
      <c r="DD790" s="19"/>
      <c r="DE790" s="19"/>
      <c r="DF790" s="19"/>
      <c r="DG790" s="19"/>
      <c r="DH790" s="19"/>
      <c r="DI790" s="19"/>
      <c r="DJ790" s="19"/>
      <c r="DK790" s="19"/>
      <c r="DL790" s="19"/>
      <c r="DM790" s="19"/>
      <c r="DN790" s="19"/>
      <c r="DO790" s="19"/>
      <c r="DP790" s="19"/>
      <c r="DQ790" s="19"/>
      <c r="DR790" s="19"/>
      <c r="DS790" s="19"/>
      <c r="DT790" s="23"/>
      <c r="DU790" s="19"/>
      <c r="DV790" s="19"/>
      <c r="DW790" s="23"/>
      <c r="DX790" s="18"/>
      <c r="DY790" s="18"/>
      <c r="DZ790" s="22"/>
      <c r="EA790" s="19"/>
      <c r="EB790" s="19"/>
      <c r="EC790" s="19"/>
      <c r="ED790" s="19"/>
      <c r="EE790" s="19"/>
      <c r="EF790" s="19"/>
      <c r="EG790" s="23"/>
      <c r="EH790" s="18"/>
      <c r="EI790" s="18"/>
      <c r="EJ790" s="18"/>
      <c r="EK790" s="18"/>
      <c r="EL790" s="18"/>
      <c r="EM790" s="18"/>
      <c r="EN790" s="22"/>
      <c r="EO790" s="18"/>
      <c r="EP790" s="18"/>
      <c r="EQ790" s="18"/>
      <c r="ER790" s="18"/>
      <c r="ES790" s="18"/>
      <c r="ET790" s="18"/>
      <c r="EU790" s="22"/>
      <c r="FC790">
        <v>1</v>
      </c>
      <c r="FD790">
        <v>1</v>
      </c>
      <c r="FI790" s="18"/>
      <c r="FJ790" s="18"/>
      <c r="FK790" s="18"/>
      <c r="FL790" s="18"/>
      <c r="FM790" s="18"/>
      <c r="FN790" s="18"/>
      <c r="FO790" s="18"/>
      <c r="FP790" s="18"/>
      <c r="FQ790" s="18"/>
      <c r="FR790" s="18"/>
      <c r="FS790" s="18"/>
      <c r="FT790" s="18"/>
      <c r="FU790" s="18"/>
      <c r="FV790" s="58"/>
      <c r="FW790" s="19"/>
      <c r="FX790" s="19"/>
      <c r="FY790" s="19"/>
      <c r="FZ790" s="19"/>
      <c r="GA790" s="19"/>
      <c r="GB790" s="19"/>
      <c r="GC790" s="19"/>
      <c r="GD790" s="19"/>
      <c r="GE790" s="19"/>
      <c r="GF790" s="19"/>
      <c r="GG790" s="19"/>
      <c r="GH790" s="19"/>
      <c r="GI790" s="19"/>
      <c r="GJ790" s="19"/>
      <c r="GK790" s="19"/>
      <c r="GL790" s="19"/>
      <c r="GM790" s="19"/>
      <c r="GN790" s="19"/>
      <c r="GO790" s="19"/>
      <c r="GP790" s="19"/>
      <c r="GQ790" s="19"/>
      <c r="GR790" s="19"/>
      <c r="GS790" s="19"/>
      <c r="GT790" s="19"/>
      <c r="GU790" s="19"/>
      <c r="GV790" s="19"/>
      <c r="GW790" s="19"/>
      <c r="GX790" s="19"/>
      <c r="GY790" s="19"/>
      <c r="GZ790" s="59"/>
      <c r="HA790" s="19"/>
      <c r="HB790" s="19"/>
      <c r="HC790" s="19"/>
      <c r="HD790" s="19"/>
      <c r="HE790" s="19"/>
      <c r="HF790" s="19"/>
      <c r="HG790" s="19"/>
      <c r="HH790" s="19"/>
      <c r="HI790" s="19"/>
      <c r="HJ790" s="19"/>
      <c r="HK790" s="19"/>
      <c r="HL790" s="19"/>
      <c r="HM790" s="19"/>
      <c r="HN790" s="19"/>
      <c r="HO790" s="19"/>
      <c r="HP790" s="19"/>
    </row>
    <row r="791" spans="2:224" ht="15.75" customHeight="1" thickBot="1" x14ac:dyDescent="0.3">
      <c r="B791">
        <v>1207</v>
      </c>
      <c r="C791">
        <v>583</v>
      </c>
      <c r="D791" s="62">
        <v>44195</v>
      </c>
      <c r="E791" t="s">
        <v>723</v>
      </c>
      <c r="F791">
        <v>31984627346</v>
      </c>
      <c r="G791" t="s">
        <v>724</v>
      </c>
      <c r="H791">
        <v>0</v>
      </c>
      <c r="I791" t="s">
        <v>725</v>
      </c>
      <c r="J791" t="s">
        <v>20</v>
      </c>
      <c r="K791" t="s">
        <v>139</v>
      </c>
      <c r="M791" t="s">
        <v>2378</v>
      </c>
      <c r="N791" t="s">
        <v>2379</v>
      </c>
      <c r="O791" t="s">
        <v>2381</v>
      </c>
      <c r="P791">
        <v>10</v>
      </c>
      <c r="R791">
        <v>230</v>
      </c>
      <c r="S791">
        <v>0.01</v>
      </c>
      <c r="T791" t="s">
        <v>2395</v>
      </c>
      <c r="Y791" s="18">
        <v>0.99</v>
      </c>
      <c r="Z791" s="18"/>
      <c r="AA791" s="18"/>
      <c r="AB791" s="18"/>
      <c r="AC791" s="18"/>
      <c r="AD791" s="18">
        <v>0.5</v>
      </c>
      <c r="AE791" s="18"/>
      <c r="AF791" s="18">
        <v>1</v>
      </c>
      <c r="AG791" s="18"/>
      <c r="AH791">
        <v>1</v>
      </c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>
        <v>0</v>
      </c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  <c r="BM791" s="19">
        <v>1</v>
      </c>
      <c r="BN791" s="19"/>
      <c r="BO791" s="19"/>
      <c r="BP791" s="19"/>
      <c r="BQ791" s="19"/>
      <c r="BR791" s="19">
        <v>1</v>
      </c>
      <c r="BS791" s="19"/>
      <c r="BT791" s="19">
        <v>1</v>
      </c>
      <c r="BU791" s="19"/>
      <c r="BV791" s="19">
        <v>1</v>
      </c>
      <c r="BW791" s="19"/>
      <c r="BX791" s="19"/>
      <c r="BY791" s="19"/>
      <c r="BZ791" s="19"/>
      <c r="CA791" s="19"/>
      <c r="CB791" s="19"/>
      <c r="CC791" s="19"/>
      <c r="CD791" s="19"/>
      <c r="CE791" s="19"/>
      <c r="CF791" s="19"/>
      <c r="CG791" s="19"/>
      <c r="CH791" s="19"/>
      <c r="CI791" s="19"/>
      <c r="CJ791" s="19"/>
      <c r="CK791" s="19"/>
      <c r="CL791" s="19"/>
      <c r="CM791" s="19"/>
      <c r="CN791" s="19"/>
      <c r="CO791" s="19"/>
      <c r="CP791" s="19"/>
      <c r="CQ791" s="19"/>
      <c r="CR791" s="19"/>
      <c r="CS791" s="19"/>
      <c r="CT791" s="19"/>
      <c r="CU791" s="19"/>
      <c r="CV791" s="19"/>
      <c r="CW791" s="19"/>
      <c r="CX791" s="19"/>
      <c r="CY791" s="19"/>
      <c r="CZ791" s="19"/>
      <c r="DA791" s="19"/>
      <c r="DB791" s="19"/>
      <c r="DC791" s="19"/>
      <c r="DD791" s="19"/>
      <c r="DE791" s="19"/>
      <c r="DF791" s="19"/>
      <c r="DG791" s="19"/>
      <c r="DH791" s="19"/>
      <c r="DI791" s="19"/>
      <c r="DJ791" s="19"/>
      <c r="DK791" s="19"/>
      <c r="DL791" s="19"/>
      <c r="DM791" s="19"/>
      <c r="DN791" s="19"/>
      <c r="DO791" s="19"/>
      <c r="DP791" s="19"/>
      <c r="DQ791" s="19"/>
      <c r="DR791" s="19"/>
      <c r="DS791" s="19"/>
      <c r="DT791" s="23"/>
      <c r="DU791" s="19"/>
      <c r="DV791" s="19"/>
      <c r="DW791" s="23"/>
      <c r="DX791" s="18"/>
      <c r="DY791" s="18"/>
      <c r="DZ791" s="22"/>
      <c r="EA791" s="19"/>
      <c r="EB791" s="19"/>
      <c r="EC791" s="19"/>
      <c r="ED791" s="19"/>
      <c r="EE791" s="19"/>
      <c r="EF791" s="19"/>
      <c r="EG791" s="23"/>
      <c r="EH791" s="18"/>
      <c r="EI791" s="18"/>
      <c r="EJ791" s="18"/>
      <c r="EK791" s="18"/>
      <c r="EL791" s="18"/>
      <c r="EM791" s="18"/>
      <c r="EN791" s="22"/>
      <c r="EO791" s="18"/>
      <c r="EP791" s="18"/>
      <c r="EQ791" s="18"/>
      <c r="ER791" s="18"/>
      <c r="ES791" s="18"/>
      <c r="ET791" s="18"/>
      <c r="EU791" s="22"/>
      <c r="FI791" s="18"/>
      <c r="FJ791" s="18"/>
      <c r="FK791" s="18"/>
      <c r="FL791" s="18"/>
      <c r="FM791" s="18"/>
      <c r="FN791" s="18"/>
      <c r="FO791" s="18"/>
      <c r="FP791" s="18"/>
      <c r="FQ791" s="18"/>
      <c r="FR791" s="18"/>
      <c r="FS791" s="18"/>
      <c r="FT791" s="18"/>
      <c r="FU791" s="18"/>
      <c r="FV791" s="58"/>
      <c r="FW791" s="19"/>
      <c r="FX791" s="19"/>
      <c r="FY791" s="19">
        <v>1.3</v>
      </c>
      <c r="FZ791" s="19"/>
      <c r="GA791" s="19"/>
      <c r="GB791" s="19"/>
      <c r="GC791" s="19"/>
      <c r="GD791" s="19"/>
      <c r="GE791" s="19"/>
      <c r="GF791" s="19"/>
      <c r="GG791" s="19"/>
      <c r="GH791" s="19"/>
      <c r="GI791" s="19"/>
      <c r="GJ791" s="19"/>
      <c r="GK791" s="19"/>
      <c r="GL791" s="19"/>
      <c r="GM791" s="19"/>
      <c r="GN791" s="19"/>
      <c r="GO791" s="19"/>
      <c r="GP791" s="19"/>
      <c r="GQ791" s="19"/>
      <c r="GR791" s="19"/>
      <c r="GS791" s="19"/>
      <c r="GT791" s="19"/>
      <c r="GU791" s="19"/>
      <c r="GV791" s="19"/>
      <c r="GW791" s="19"/>
      <c r="GX791" s="19"/>
      <c r="GY791" s="19"/>
      <c r="GZ791" s="59"/>
      <c r="HA791" s="19"/>
      <c r="HB791" s="19"/>
      <c r="HC791" s="19">
        <v>1</v>
      </c>
      <c r="HD791" s="19"/>
      <c r="HE791" s="19"/>
      <c r="HF791" s="19"/>
      <c r="HG791" s="19"/>
      <c r="HH791" s="19"/>
      <c r="HI791" s="19"/>
      <c r="HJ791" s="19"/>
      <c r="HK791" s="19"/>
      <c r="HL791" s="19"/>
      <c r="HM791" s="19"/>
      <c r="HN791" s="19"/>
      <c r="HO791" s="19"/>
      <c r="HP791" s="19"/>
    </row>
    <row r="792" spans="2:224" ht="15.75" customHeight="1" thickBot="1" x14ac:dyDescent="0.3">
      <c r="B792">
        <v>1205</v>
      </c>
      <c r="C792">
        <v>3</v>
      </c>
      <c r="D792" s="62">
        <v>44195</v>
      </c>
      <c r="E792" t="s">
        <v>2357</v>
      </c>
      <c r="F792">
        <v>31983177510</v>
      </c>
      <c r="G792" t="s">
        <v>2358</v>
      </c>
      <c r="H792">
        <v>44031</v>
      </c>
      <c r="I792" t="s">
        <v>2356</v>
      </c>
      <c r="J792" t="s">
        <v>20</v>
      </c>
      <c r="K792" t="s">
        <v>227</v>
      </c>
      <c r="M792" t="s">
        <v>2378</v>
      </c>
      <c r="N792" t="s">
        <v>2413</v>
      </c>
      <c r="O792" t="s">
        <v>2381</v>
      </c>
      <c r="P792" t="s">
        <v>2431</v>
      </c>
      <c r="R792">
        <v>154</v>
      </c>
      <c r="S792">
        <v>0.01</v>
      </c>
      <c r="T792" t="s">
        <v>2395</v>
      </c>
      <c r="Y792" s="18"/>
      <c r="Z792" s="18"/>
      <c r="AA792" s="18"/>
      <c r="AB792" s="18"/>
      <c r="AC792" s="18"/>
      <c r="AD792" s="18"/>
      <c r="AE792" s="18"/>
      <c r="AF792" s="18"/>
      <c r="AG792" s="18"/>
      <c r="AH792">
        <v>0</v>
      </c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>
        <v>0</v>
      </c>
      <c r="AV792" s="18"/>
      <c r="AW792" s="18"/>
      <c r="AX792" s="18"/>
      <c r="AY792" s="18">
        <v>0.7</v>
      </c>
      <c r="AZ792" s="18"/>
      <c r="BA792" s="18"/>
      <c r="BB792" s="18">
        <v>0.4</v>
      </c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  <c r="BM792" s="19"/>
      <c r="BN792" s="19"/>
      <c r="BO792" s="19"/>
      <c r="BP792" s="19"/>
      <c r="BQ792" s="19"/>
      <c r="BR792" s="19"/>
      <c r="BS792" s="19"/>
      <c r="BT792" s="19"/>
      <c r="BU792" s="19"/>
      <c r="BV792" s="19"/>
      <c r="BW792" s="19"/>
      <c r="BX792" s="19"/>
      <c r="BY792" s="19"/>
      <c r="BZ792" s="19"/>
      <c r="CA792" s="19"/>
      <c r="CB792" s="19"/>
      <c r="CC792" s="19"/>
      <c r="CD792" s="19"/>
      <c r="CE792" s="19"/>
      <c r="CF792" s="19"/>
      <c r="CG792" s="19"/>
      <c r="CH792" s="19"/>
      <c r="CI792" s="19"/>
      <c r="CJ792" s="19"/>
      <c r="CK792" s="19"/>
      <c r="CL792" s="19"/>
      <c r="CM792" s="19">
        <v>1</v>
      </c>
      <c r="CN792" s="19"/>
      <c r="CO792" s="19"/>
      <c r="CP792" s="19">
        <v>1</v>
      </c>
      <c r="CQ792" s="19"/>
      <c r="CR792" s="19"/>
      <c r="CS792" s="19"/>
      <c r="CT792" s="19"/>
      <c r="CU792" s="19"/>
      <c r="CV792" s="19"/>
      <c r="CW792" s="19"/>
      <c r="CX792" s="19"/>
      <c r="CY792" s="19"/>
      <c r="CZ792" s="19"/>
      <c r="DA792" s="19"/>
      <c r="DB792" s="19"/>
      <c r="DC792" s="19"/>
      <c r="DD792" s="19"/>
      <c r="DE792" s="19"/>
      <c r="DF792" s="19"/>
      <c r="DG792" s="19"/>
      <c r="DH792" s="19"/>
      <c r="DI792" s="19"/>
      <c r="DJ792" s="19"/>
      <c r="DK792" s="19"/>
      <c r="DL792" s="19"/>
      <c r="DM792" s="19"/>
      <c r="DN792" s="19"/>
      <c r="DO792" s="19"/>
      <c r="DP792" s="19"/>
      <c r="DQ792" s="19"/>
      <c r="DR792" s="19"/>
      <c r="DS792" s="19"/>
      <c r="DT792" s="23"/>
      <c r="DU792" s="19"/>
      <c r="DV792" s="19"/>
      <c r="DW792" s="23"/>
      <c r="DX792" s="18"/>
      <c r="DY792" s="18"/>
      <c r="DZ792" s="22"/>
      <c r="EA792" s="19"/>
      <c r="EB792" s="19"/>
      <c r="EC792" s="19"/>
      <c r="ED792" s="19"/>
      <c r="EE792" s="19"/>
      <c r="EF792" s="19"/>
      <c r="EG792" s="23"/>
      <c r="EH792" s="18"/>
      <c r="EI792" s="18"/>
      <c r="EJ792" s="18"/>
      <c r="EK792" s="18"/>
      <c r="EL792" s="18"/>
      <c r="EM792" s="18"/>
      <c r="EN792" s="22"/>
      <c r="EO792" s="18"/>
      <c r="EP792" s="18"/>
      <c r="EQ792" s="18"/>
      <c r="ER792" s="18"/>
      <c r="ES792" s="18"/>
      <c r="ET792" s="18"/>
      <c r="EU792" s="22"/>
      <c r="FI792" s="18"/>
      <c r="FJ792" s="18"/>
      <c r="FK792" s="18"/>
      <c r="FL792" s="18">
        <v>0.2</v>
      </c>
      <c r="FM792" s="18"/>
      <c r="FN792" s="18"/>
      <c r="FO792" s="18"/>
      <c r="FP792" s="18"/>
      <c r="FQ792" s="18"/>
      <c r="FR792" s="18"/>
      <c r="FS792" s="18"/>
      <c r="FT792" s="18"/>
      <c r="FU792" s="18"/>
      <c r="FV792" s="58"/>
      <c r="FW792" s="19">
        <v>0.5</v>
      </c>
      <c r="FX792" s="19"/>
      <c r="FY792" s="19"/>
      <c r="FZ792" s="19"/>
      <c r="GA792" s="19"/>
      <c r="GB792" s="19"/>
      <c r="GC792" s="19"/>
      <c r="GD792" s="19"/>
      <c r="GE792" s="19"/>
      <c r="GF792" s="19"/>
      <c r="GG792" s="19"/>
      <c r="GH792" s="19"/>
      <c r="GI792" s="19"/>
      <c r="GJ792" s="19"/>
      <c r="GK792" s="19"/>
      <c r="GL792" s="19"/>
      <c r="GM792" s="19"/>
      <c r="GN792" s="19"/>
      <c r="GO792" s="19"/>
      <c r="GP792" s="19">
        <v>1</v>
      </c>
      <c r="GQ792" s="19"/>
      <c r="GR792" s="19"/>
      <c r="GS792" s="19"/>
      <c r="GT792" s="19"/>
      <c r="GU792" s="19"/>
      <c r="GV792" s="19"/>
      <c r="GW792" s="19"/>
      <c r="GX792" s="19"/>
      <c r="GY792" s="19"/>
      <c r="GZ792" s="59"/>
      <c r="HA792" s="19">
        <v>1</v>
      </c>
      <c r="HB792" s="19"/>
      <c r="HC792" s="19"/>
      <c r="HD792" s="19"/>
      <c r="HE792" s="19"/>
      <c r="HF792" s="19"/>
      <c r="HG792" s="19"/>
      <c r="HH792" s="19"/>
      <c r="HI792" s="19"/>
      <c r="HJ792" s="19"/>
      <c r="HK792" s="19"/>
      <c r="HL792" s="19"/>
      <c r="HM792" s="19"/>
      <c r="HN792" s="19"/>
      <c r="HO792" s="19"/>
      <c r="HP792" s="19"/>
    </row>
    <row r="793" spans="2:224" ht="15.75" customHeight="1" thickBot="1" x14ac:dyDescent="0.3">
      <c r="B793">
        <v>1203</v>
      </c>
      <c r="C793">
        <v>135</v>
      </c>
      <c r="D793" s="62">
        <v>44195</v>
      </c>
      <c r="E793" t="s">
        <v>1995</v>
      </c>
      <c r="F793" t="s">
        <v>1996</v>
      </c>
      <c r="G793" t="s">
        <v>1997</v>
      </c>
      <c r="H793">
        <v>35640</v>
      </c>
      <c r="I793" t="s">
        <v>1998</v>
      </c>
      <c r="J793" t="s">
        <v>20</v>
      </c>
      <c r="K793" t="s">
        <v>472</v>
      </c>
      <c r="M793" t="s">
        <v>2378</v>
      </c>
      <c r="N793" t="s">
        <v>2413</v>
      </c>
      <c r="O793" t="s">
        <v>2381</v>
      </c>
      <c r="P793" t="s">
        <v>2431</v>
      </c>
      <c r="R793">
        <v>100</v>
      </c>
      <c r="S793">
        <v>0.01</v>
      </c>
      <c r="T793" t="s">
        <v>2395</v>
      </c>
      <c r="Y793" s="18"/>
      <c r="Z793" s="18"/>
      <c r="AA793" s="18"/>
      <c r="AB793" s="18"/>
      <c r="AC793" s="18"/>
      <c r="AD793" s="18"/>
      <c r="AE793" s="18"/>
      <c r="AF793" s="18"/>
      <c r="AG793" s="18"/>
      <c r="AH793">
        <v>1</v>
      </c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>
        <v>0</v>
      </c>
      <c r="AV793" s="18"/>
      <c r="AW793" s="18"/>
      <c r="AX793" s="18"/>
      <c r="AY793" s="18"/>
      <c r="AZ793" s="18"/>
      <c r="BA793" s="18"/>
      <c r="BB793" s="18">
        <v>0.4</v>
      </c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  <c r="BM793" s="19"/>
      <c r="BN793" s="19"/>
      <c r="BO793" s="19"/>
      <c r="BP793" s="19"/>
      <c r="BQ793" s="19"/>
      <c r="BR793" s="19"/>
      <c r="BS793" s="19"/>
      <c r="BT793" s="19"/>
      <c r="BU793" s="19"/>
      <c r="BV793" s="19">
        <v>1</v>
      </c>
      <c r="BW793" s="19"/>
      <c r="BX793" s="19"/>
      <c r="BY793" s="19"/>
      <c r="BZ793" s="19"/>
      <c r="CA793" s="19"/>
      <c r="CB793" s="19"/>
      <c r="CC793" s="19"/>
      <c r="CD793" s="19"/>
      <c r="CE793" s="19"/>
      <c r="CF793" s="19"/>
      <c r="CG793" s="19"/>
      <c r="CH793" s="19"/>
      <c r="CI793" s="19"/>
      <c r="CJ793" s="19"/>
      <c r="CK793" s="19"/>
      <c r="CL793" s="19"/>
      <c r="CM793" s="19"/>
      <c r="CN793" s="19"/>
      <c r="CO793" s="19"/>
      <c r="CP793" s="19">
        <v>1</v>
      </c>
      <c r="CQ793" s="19"/>
      <c r="CR793" s="19"/>
      <c r="CS793" s="19"/>
      <c r="CT793" s="19"/>
      <c r="CU793" s="19"/>
      <c r="CV793" s="19"/>
      <c r="CW793" s="19"/>
      <c r="CX793" s="19"/>
      <c r="CY793" s="19"/>
      <c r="CZ793" s="19"/>
      <c r="DA793" s="19"/>
      <c r="DB793" s="19"/>
      <c r="DC793" s="19"/>
      <c r="DD793" s="19"/>
      <c r="DE793" s="19"/>
      <c r="DF793" s="19"/>
      <c r="DG793" s="19"/>
      <c r="DH793" s="19"/>
      <c r="DI793" s="19"/>
      <c r="DJ793" s="19"/>
      <c r="DK793" s="19"/>
      <c r="DL793" s="19"/>
      <c r="DM793" s="19"/>
      <c r="DN793" s="19"/>
      <c r="DO793" s="19"/>
      <c r="DP793" s="19"/>
      <c r="DQ793" s="19"/>
      <c r="DR793" s="19"/>
      <c r="DS793" s="19"/>
      <c r="DT793" s="23"/>
      <c r="DU793" s="19"/>
      <c r="DV793" s="19"/>
      <c r="DW793" s="23"/>
      <c r="DX793" s="18"/>
      <c r="DY793" s="18"/>
      <c r="DZ793" s="22"/>
      <c r="EA793" s="19"/>
      <c r="EB793" s="19"/>
      <c r="EC793" s="19"/>
      <c r="ED793" s="19"/>
      <c r="EE793" s="19"/>
      <c r="EF793" s="19"/>
      <c r="EG793" s="23"/>
      <c r="EH793" s="18"/>
      <c r="EI793" s="18"/>
      <c r="EJ793" s="18"/>
      <c r="EK793" s="18"/>
      <c r="EL793" s="18"/>
      <c r="EM793" s="18"/>
      <c r="EN793" s="22"/>
      <c r="EO793" s="18"/>
      <c r="EP793" s="18"/>
      <c r="EQ793" s="18"/>
      <c r="ER793" s="18"/>
      <c r="ES793" s="18"/>
      <c r="ET793" s="18"/>
      <c r="EU793" s="22"/>
      <c r="FI793" s="18"/>
      <c r="FJ793" s="18"/>
      <c r="FK793" s="18"/>
      <c r="FL793" s="18">
        <v>0.2</v>
      </c>
      <c r="FM793" s="18"/>
      <c r="FN793" s="18"/>
      <c r="FO793" s="18"/>
      <c r="FP793" s="18"/>
      <c r="FQ793" s="18"/>
      <c r="FR793" s="18"/>
      <c r="FS793" s="18"/>
      <c r="FT793" s="18"/>
      <c r="FU793" s="18"/>
      <c r="FV793" s="58"/>
      <c r="FW793" s="19">
        <v>0.58399999999999996</v>
      </c>
      <c r="FX793" s="19"/>
      <c r="FY793" s="19"/>
      <c r="FZ793" s="19"/>
      <c r="GA793" s="19"/>
      <c r="GB793" s="19"/>
      <c r="GC793" s="19"/>
      <c r="GD793" s="19"/>
      <c r="GE793" s="19"/>
      <c r="GF793" s="19"/>
      <c r="GG793" s="19"/>
      <c r="GH793" s="19"/>
      <c r="GI793" s="19"/>
      <c r="GJ793" s="19"/>
      <c r="GK793" s="19"/>
      <c r="GL793" s="19"/>
      <c r="GM793" s="19"/>
      <c r="GN793" s="19"/>
      <c r="GO793" s="19"/>
      <c r="GP793" s="19">
        <v>1</v>
      </c>
      <c r="GQ793" s="19"/>
      <c r="GR793" s="19"/>
      <c r="GS793" s="19"/>
      <c r="GT793" s="19"/>
      <c r="GU793" s="19"/>
      <c r="GV793" s="19"/>
      <c r="GW793" s="19"/>
      <c r="GX793" s="19"/>
      <c r="GY793" s="19"/>
      <c r="GZ793" s="59"/>
      <c r="HA793" s="19">
        <v>1</v>
      </c>
      <c r="HB793" s="19"/>
      <c r="HC793" s="19"/>
      <c r="HD793" s="19"/>
      <c r="HE793" s="19"/>
      <c r="HF793" s="19"/>
      <c r="HG793" s="19"/>
      <c r="HH793" s="19"/>
      <c r="HI793" s="19"/>
      <c r="HJ793" s="19"/>
      <c r="HK793" s="19"/>
      <c r="HL793" s="19"/>
      <c r="HM793" s="19"/>
      <c r="HN793" s="19"/>
      <c r="HO793" s="19"/>
      <c r="HP793" s="19"/>
    </row>
    <row r="794" spans="2:224" ht="15.75" customHeight="1" thickBot="1" x14ac:dyDescent="0.3">
      <c r="B794">
        <v>1202</v>
      </c>
      <c r="C794">
        <v>61</v>
      </c>
      <c r="D794" s="62">
        <v>44195</v>
      </c>
      <c r="E794" t="s">
        <v>2219</v>
      </c>
      <c r="F794">
        <v>31991209890</v>
      </c>
      <c r="G794" t="s">
        <v>2220</v>
      </c>
      <c r="H794">
        <v>35448</v>
      </c>
      <c r="I794" t="s">
        <v>145</v>
      </c>
      <c r="J794" t="s">
        <v>20</v>
      </c>
      <c r="K794" t="s">
        <v>82</v>
      </c>
      <c r="M794" t="s">
        <v>2378</v>
      </c>
      <c r="N794" t="s">
        <v>2403</v>
      </c>
      <c r="O794" t="s">
        <v>2381</v>
      </c>
      <c r="P794" t="s">
        <v>2431</v>
      </c>
      <c r="R794">
        <v>1450</v>
      </c>
      <c r="S794">
        <v>0.01</v>
      </c>
      <c r="T794" t="s">
        <v>2395</v>
      </c>
      <c r="Y794" s="18">
        <v>2.238</v>
      </c>
      <c r="Z794" s="18"/>
      <c r="AA794" s="18"/>
      <c r="AB794" s="18"/>
      <c r="AC794" s="18"/>
      <c r="AD794" s="18"/>
      <c r="AE794" s="18">
        <v>2</v>
      </c>
      <c r="AF794" s="18">
        <v>2</v>
      </c>
      <c r="AG794" s="18"/>
      <c r="AH794">
        <v>5</v>
      </c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>
        <v>0</v>
      </c>
      <c r="AV794" s="18"/>
      <c r="AW794" s="18"/>
      <c r="AX794" s="18"/>
      <c r="AY794" s="18">
        <v>0.92</v>
      </c>
      <c r="AZ794" s="18"/>
      <c r="BA794" s="18"/>
      <c r="BB794" s="18">
        <v>0.8</v>
      </c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  <c r="BM794" s="19">
        <v>2</v>
      </c>
      <c r="BN794" s="19"/>
      <c r="BO794" s="19"/>
      <c r="BP794" s="19"/>
      <c r="BQ794" s="19"/>
      <c r="BR794" s="19"/>
      <c r="BS794" s="19">
        <v>4</v>
      </c>
      <c r="BT794" s="19">
        <v>2</v>
      </c>
      <c r="BU794" s="19"/>
      <c r="BV794" s="19">
        <v>5</v>
      </c>
      <c r="BW794" s="19"/>
      <c r="BX794" s="19"/>
      <c r="BY794" s="19"/>
      <c r="BZ794" s="19"/>
      <c r="CA794" s="19"/>
      <c r="CB794" s="19"/>
      <c r="CC794" s="19"/>
      <c r="CD794" s="19"/>
      <c r="CE794" s="19"/>
      <c r="CF794" s="19"/>
      <c r="CG794" s="19"/>
      <c r="CH794" s="19"/>
      <c r="CI794" s="19"/>
      <c r="CJ794" s="19"/>
      <c r="CK794" s="19"/>
      <c r="CL794" s="19"/>
      <c r="CM794" s="19">
        <v>1</v>
      </c>
      <c r="CN794" s="19"/>
      <c r="CO794" s="19"/>
      <c r="CP794" s="19">
        <v>2</v>
      </c>
      <c r="CQ794" s="19"/>
      <c r="CR794" s="19"/>
      <c r="CS794" s="19"/>
      <c r="CT794" s="19"/>
      <c r="CU794" s="19"/>
      <c r="CV794" s="19"/>
      <c r="CW794" s="19"/>
      <c r="CX794" s="19"/>
      <c r="CY794" s="19"/>
      <c r="CZ794" s="19"/>
      <c r="DA794" s="19"/>
      <c r="DB794" s="19"/>
      <c r="DC794" s="19"/>
      <c r="DD794" s="19"/>
      <c r="DE794" s="19"/>
      <c r="DF794" s="19"/>
      <c r="DG794" s="19"/>
      <c r="DH794" s="19"/>
      <c r="DI794" s="19"/>
      <c r="DJ794" s="19"/>
      <c r="DK794" s="19"/>
      <c r="DL794" s="19"/>
      <c r="DM794" s="19"/>
      <c r="DN794" s="19"/>
      <c r="DO794" s="19"/>
      <c r="DP794" s="19"/>
      <c r="DQ794" s="19"/>
      <c r="DR794" s="19"/>
      <c r="DS794" s="19"/>
      <c r="DT794" s="23"/>
      <c r="DU794" s="19"/>
      <c r="DV794" s="19"/>
      <c r="DW794" s="23"/>
      <c r="DX794" s="18"/>
      <c r="DY794" s="18"/>
      <c r="DZ794" s="22"/>
      <c r="EA794" s="19"/>
      <c r="EB794" s="19"/>
      <c r="EC794" s="19"/>
      <c r="ED794" s="19"/>
      <c r="EE794" s="19"/>
      <c r="EF794" s="19"/>
      <c r="EG794" s="23"/>
      <c r="EH794" s="18"/>
      <c r="EI794" s="18"/>
      <c r="EJ794" s="18"/>
      <c r="EK794" s="18"/>
      <c r="EL794" s="18"/>
      <c r="EM794" s="18"/>
      <c r="EN794" s="22"/>
      <c r="EO794" s="18"/>
      <c r="EP794" s="18"/>
      <c r="EQ794" s="18"/>
      <c r="ER794" s="18"/>
      <c r="ES794" s="18"/>
      <c r="ET794" s="18"/>
      <c r="EU794" s="22"/>
      <c r="FC794">
        <v>1.79</v>
      </c>
      <c r="FD794">
        <v>2</v>
      </c>
      <c r="FI794" s="18"/>
      <c r="FJ794" s="18"/>
      <c r="FK794" s="18"/>
      <c r="FL794" s="18"/>
      <c r="FM794" s="18"/>
      <c r="FN794" s="18"/>
      <c r="FO794" s="18"/>
      <c r="FP794" s="18"/>
      <c r="FQ794" s="18"/>
      <c r="FR794" s="18"/>
      <c r="FS794" s="18"/>
      <c r="FT794" s="18"/>
      <c r="FU794" s="18"/>
      <c r="FV794" s="58"/>
      <c r="FW794" s="19">
        <v>1.04</v>
      </c>
      <c r="FX794" s="19"/>
      <c r="FY794" s="19">
        <v>2.56</v>
      </c>
      <c r="FZ794" s="19">
        <v>2.64</v>
      </c>
      <c r="GA794" s="19"/>
      <c r="GB794" s="19"/>
      <c r="GC794" s="19"/>
      <c r="GD794" s="19"/>
      <c r="GE794" s="19"/>
      <c r="GF794" s="19"/>
      <c r="GG794" s="19"/>
      <c r="GH794" s="19"/>
      <c r="GI794" s="19"/>
      <c r="GJ794" s="19"/>
      <c r="GK794" s="19"/>
      <c r="GL794" s="19"/>
      <c r="GM794" s="19"/>
      <c r="GN794" s="19"/>
      <c r="GO794" s="19"/>
      <c r="GP794" s="19"/>
      <c r="GQ794" s="19"/>
      <c r="GR794" s="19"/>
      <c r="GS794" s="19"/>
      <c r="GT794" s="19"/>
      <c r="GU794" s="19"/>
      <c r="GV794" s="19"/>
      <c r="GW794" s="19"/>
      <c r="GX794" s="19"/>
      <c r="GY794" s="19"/>
      <c r="GZ794" s="59"/>
      <c r="HA794" s="19">
        <v>2</v>
      </c>
      <c r="HB794" s="19"/>
      <c r="HC794" s="19">
        <v>2</v>
      </c>
      <c r="HD794" s="19">
        <v>2</v>
      </c>
      <c r="HE794" s="19"/>
      <c r="HF794" s="19"/>
      <c r="HG794" s="19"/>
      <c r="HH794" s="19"/>
      <c r="HI794" s="19"/>
      <c r="HJ794" s="19"/>
      <c r="HK794" s="19"/>
      <c r="HL794" s="19"/>
      <c r="HM794" s="19"/>
      <c r="HN794" s="19"/>
      <c r="HO794" s="19"/>
      <c r="HP794" s="19"/>
    </row>
    <row r="795" spans="2:224" ht="15.75" customHeight="1" thickBot="1" x14ac:dyDescent="0.3">
      <c r="B795">
        <v>1201</v>
      </c>
      <c r="C795">
        <v>425</v>
      </c>
      <c r="D795" s="62">
        <v>44195</v>
      </c>
      <c r="E795" t="s">
        <v>1097</v>
      </c>
      <c r="F795" t="s">
        <v>1098</v>
      </c>
      <c r="G795">
        <v>0</v>
      </c>
      <c r="H795">
        <v>0</v>
      </c>
      <c r="I795" t="s">
        <v>1099</v>
      </c>
      <c r="J795" t="s">
        <v>20</v>
      </c>
      <c r="K795" t="s">
        <v>982</v>
      </c>
      <c r="M795" t="s">
        <v>2378</v>
      </c>
      <c r="N795" t="s">
        <v>2413</v>
      </c>
      <c r="O795" t="s">
        <v>2381</v>
      </c>
      <c r="P795" t="s">
        <v>2431</v>
      </c>
      <c r="R795">
        <v>200</v>
      </c>
      <c r="S795">
        <v>0.01</v>
      </c>
      <c r="T795" t="s">
        <v>2395</v>
      </c>
      <c r="Y795" s="18"/>
      <c r="Z795" s="18"/>
      <c r="AA795" s="18"/>
      <c r="AB795" s="18"/>
      <c r="AC795" s="18"/>
      <c r="AD795" s="18"/>
      <c r="AE795" s="18"/>
      <c r="AF795" s="18">
        <v>1</v>
      </c>
      <c r="AG795" s="18"/>
      <c r="AH795">
        <v>0</v>
      </c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>
        <v>0</v>
      </c>
      <c r="AV795" s="18"/>
      <c r="AW795" s="18"/>
      <c r="AX795" s="18"/>
      <c r="AY795" s="18"/>
      <c r="AZ795" s="18"/>
      <c r="BA795" s="18"/>
      <c r="BB795" s="18">
        <v>0.4</v>
      </c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  <c r="BM795" s="19"/>
      <c r="BN795" s="19"/>
      <c r="BO795" s="19"/>
      <c r="BP795" s="19"/>
      <c r="BQ795" s="19"/>
      <c r="BR795" s="19"/>
      <c r="BS795" s="19"/>
      <c r="BT795" s="19">
        <v>1</v>
      </c>
      <c r="BU795" s="19"/>
      <c r="BV795" s="19"/>
      <c r="BW795" s="19"/>
      <c r="BX795" s="19"/>
      <c r="BY795" s="19"/>
      <c r="BZ795" s="19"/>
      <c r="CA795" s="19"/>
      <c r="CB795" s="19"/>
      <c r="CC795" s="19"/>
      <c r="CD795" s="19"/>
      <c r="CE795" s="19"/>
      <c r="CF795" s="19"/>
      <c r="CG795" s="19"/>
      <c r="CH795" s="19"/>
      <c r="CI795" s="19"/>
      <c r="CJ795" s="19"/>
      <c r="CK795" s="19"/>
      <c r="CL795" s="19"/>
      <c r="CM795" s="19"/>
      <c r="CN795" s="19"/>
      <c r="CO795" s="19"/>
      <c r="CP795" s="19">
        <v>1</v>
      </c>
      <c r="CQ795" s="19"/>
      <c r="CR795" s="19"/>
      <c r="CS795" s="19"/>
      <c r="CT795" s="19"/>
      <c r="CU795" s="19"/>
      <c r="CV795" s="19"/>
      <c r="CW795" s="19"/>
      <c r="CX795" s="19"/>
      <c r="CY795" s="19"/>
      <c r="CZ795" s="19"/>
      <c r="DA795" s="19"/>
      <c r="DB795" s="19"/>
      <c r="DC795" s="19"/>
      <c r="DD795" s="19"/>
      <c r="DE795" s="19"/>
      <c r="DF795" s="19"/>
      <c r="DG795" s="19"/>
      <c r="DH795" s="19"/>
      <c r="DI795" s="19"/>
      <c r="DJ795" s="19"/>
      <c r="DK795" s="19"/>
      <c r="DL795" s="19"/>
      <c r="DM795" s="19"/>
      <c r="DN795" s="19"/>
      <c r="DO795" s="19"/>
      <c r="DP795" s="19"/>
      <c r="DQ795" s="19"/>
      <c r="DR795" s="19"/>
      <c r="DS795" s="19"/>
      <c r="DT795" s="23"/>
      <c r="DU795" s="19"/>
      <c r="DV795" s="19"/>
      <c r="DW795" s="23"/>
      <c r="DX795" s="18"/>
      <c r="DY795" s="18"/>
      <c r="DZ795" s="22"/>
      <c r="EA795" s="19"/>
      <c r="EB795" s="19"/>
      <c r="EC795" s="19"/>
      <c r="ED795" s="19"/>
      <c r="EE795" s="19"/>
      <c r="EF795" s="19"/>
      <c r="EG795" s="23"/>
      <c r="EH795" s="18"/>
      <c r="EI795" s="18"/>
      <c r="EJ795" s="18"/>
      <c r="EK795" s="18"/>
      <c r="EL795" s="18"/>
      <c r="EM795" s="18"/>
      <c r="EN795" s="22"/>
      <c r="EO795" s="18"/>
      <c r="EP795" s="18"/>
      <c r="EQ795" s="18"/>
      <c r="ER795" s="18"/>
      <c r="ES795" s="18"/>
      <c r="ET795" s="18"/>
      <c r="EU795" s="22"/>
      <c r="FI795" s="18"/>
      <c r="FJ795" s="18"/>
      <c r="FK795" s="18"/>
      <c r="FL795" s="18">
        <v>0.2</v>
      </c>
      <c r="FM795" s="18"/>
      <c r="FN795" s="18"/>
      <c r="FO795" s="18"/>
      <c r="FP795" s="18"/>
      <c r="FQ795" s="18"/>
      <c r="FR795" s="18"/>
      <c r="FS795" s="18">
        <v>0.5</v>
      </c>
      <c r="FT795" s="18"/>
      <c r="FU795" s="18"/>
      <c r="FV795" s="58"/>
      <c r="FW795" s="19">
        <v>0.37</v>
      </c>
      <c r="FX795" s="19">
        <v>1.1180000000000001</v>
      </c>
      <c r="FY795" s="19"/>
      <c r="FZ795" s="19"/>
      <c r="GA795" s="19"/>
      <c r="GB795" s="19"/>
      <c r="GC795" s="19"/>
      <c r="GD795" s="19"/>
      <c r="GE795" s="19"/>
      <c r="GF795" s="19"/>
      <c r="GG795" s="19"/>
      <c r="GH795" s="19"/>
      <c r="GI795" s="19"/>
      <c r="GJ795" s="19"/>
      <c r="GK795" s="19"/>
      <c r="GL795" s="19"/>
      <c r="GM795" s="19"/>
      <c r="GN795" s="19"/>
      <c r="GO795" s="19"/>
      <c r="GP795" s="19">
        <v>1</v>
      </c>
      <c r="GQ795" s="19"/>
      <c r="GR795" s="19"/>
      <c r="GS795" s="19"/>
      <c r="GT795" s="19"/>
      <c r="GU795" s="19"/>
      <c r="GV795" s="19"/>
      <c r="GW795" s="19">
        <v>1</v>
      </c>
      <c r="GX795" s="19"/>
      <c r="GY795" s="19"/>
      <c r="GZ795" s="59"/>
      <c r="HA795" s="19">
        <v>1</v>
      </c>
      <c r="HB795" s="19">
        <v>1</v>
      </c>
      <c r="HC795" s="19"/>
      <c r="HD795" s="19"/>
      <c r="HE795" s="19"/>
      <c r="HF795" s="19"/>
      <c r="HG795" s="19"/>
      <c r="HH795" s="19"/>
      <c r="HI795" s="19"/>
      <c r="HJ795" s="19"/>
      <c r="HK795" s="19"/>
      <c r="HL795" s="19"/>
      <c r="HM795" s="19"/>
      <c r="HN795" s="19"/>
      <c r="HO795" s="19"/>
      <c r="HP795" s="19"/>
    </row>
    <row r="796" spans="2:224" ht="15.75" customHeight="1" thickBot="1" x14ac:dyDescent="0.3">
      <c r="B796">
        <v>1192</v>
      </c>
      <c r="C796">
        <v>1003</v>
      </c>
      <c r="D796" s="62">
        <v>44194</v>
      </c>
      <c r="E796" t="s">
        <v>3256</v>
      </c>
      <c r="F796">
        <v>31999952234</v>
      </c>
      <c r="G796">
        <v>0</v>
      </c>
      <c r="H796">
        <v>0</v>
      </c>
      <c r="I796">
        <v>0</v>
      </c>
      <c r="J796">
        <v>0</v>
      </c>
      <c r="K796">
        <v>0</v>
      </c>
      <c r="M796" t="s">
        <v>2378</v>
      </c>
      <c r="N796" t="s">
        <v>2378</v>
      </c>
      <c r="O796" t="s">
        <v>2382</v>
      </c>
      <c r="P796" t="s">
        <v>2382</v>
      </c>
      <c r="R796">
        <v>99</v>
      </c>
      <c r="S796">
        <v>0.01</v>
      </c>
      <c r="T796" t="s">
        <v>2395</v>
      </c>
      <c r="Y796" s="18"/>
      <c r="Z796" s="18"/>
      <c r="AA796" s="18"/>
      <c r="AB796" s="18"/>
      <c r="AC796" s="18"/>
      <c r="AD796" s="18"/>
      <c r="AE796" s="18"/>
      <c r="AF796" s="18"/>
      <c r="AG796" s="18"/>
      <c r="AH796">
        <v>0</v>
      </c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>
        <v>0</v>
      </c>
      <c r="AV796" s="18"/>
      <c r="AW796" s="18"/>
      <c r="AX796" s="18"/>
      <c r="AY796" s="18">
        <v>0.89800000000000002</v>
      </c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  <c r="BM796" s="19"/>
      <c r="BN796" s="19"/>
      <c r="BO796" s="19"/>
      <c r="BP796" s="19"/>
      <c r="BQ796" s="19"/>
      <c r="BR796" s="19"/>
      <c r="BS796" s="19"/>
      <c r="BT796" s="19"/>
      <c r="BU796" s="19"/>
      <c r="BV796" s="19"/>
      <c r="BW796" s="19"/>
      <c r="BX796" s="19"/>
      <c r="BY796" s="19"/>
      <c r="BZ796" s="19"/>
      <c r="CA796" s="19"/>
      <c r="CB796" s="19"/>
      <c r="CC796" s="19"/>
      <c r="CD796" s="19"/>
      <c r="CE796" s="19"/>
      <c r="CF796" s="19"/>
      <c r="CG796" s="19"/>
      <c r="CH796" s="19"/>
      <c r="CI796" s="19"/>
      <c r="CJ796" s="19"/>
      <c r="CK796" s="19"/>
      <c r="CL796" s="19"/>
      <c r="CM796" s="19">
        <v>1</v>
      </c>
      <c r="CN796" s="19"/>
      <c r="CO796" s="19"/>
      <c r="CP796" s="19"/>
      <c r="CQ796" s="19"/>
      <c r="CR796" s="19"/>
      <c r="CS796" s="19"/>
      <c r="CT796" s="19"/>
      <c r="CU796" s="19"/>
      <c r="CV796" s="19"/>
      <c r="CW796" s="19"/>
      <c r="CX796" s="19"/>
      <c r="CY796" s="19"/>
      <c r="CZ796" s="19"/>
      <c r="DA796" s="19"/>
      <c r="DB796" s="19"/>
      <c r="DC796" s="19"/>
      <c r="DD796" s="19"/>
      <c r="DE796" s="19"/>
      <c r="DF796" s="19"/>
      <c r="DG796" s="19"/>
      <c r="DH796" s="19"/>
      <c r="DI796" s="19"/>
      <c r="DJ796" s="19"/>
      <c r="DK796" s="19"/>
      <c r="DL796" s="19"/>
      <c r="DM796" s="19"/>
      <c r="DN796" s="19"/>
      <c r="DO796" s="19"/>
      <c r="DP796" s="19"/>
      <c r="DQ796" s="19"/>
      <c r="DR796" s="19"/>
      <c r="DS796" s="19"/>
      <c r="DT796" s="23"/>
      <c r="DU796" s="19"/>
      <c r="DV796" s="19"/>
      <c r="DW796" s="23"/>
      <c r="DX796" s="18"/>
      <c r="DY796" s="18"/>
      <c r="DZ796" s="22"/>
      <c r="EA796" s="19"/>
      <c r="EB796" s="19"/>
      <c r="EC796" s="19"/>
      <c r="ED796" s="19"/>
      <c r="EE796" s="19"/>
      <c r="EF796" s="19"/>
      <c r="EG796" s="23"/>
      <c r="EH796" s="18"/>
      <c r="EI796" s="18"/>
      <c r="EJ796" s="18"/>
      <c r="EK796" s="18"/>
      <c r="EL796" s="18"/>
      <c r="EM796" s="18"/>
      <c r="EN796" s="22"/>
      <c r="EO796" s="18"/>
      <c r="EP796" s="18"/>
      <c r="EQ796" s="18"/>
      <c r="ER796" s="18"/>
      <c r="ES796" s="18"/>
      <c r="ET796" s="18"/>
      <c r="EU796" s="22"/>
      <c r="FI796" s="18"/>
      <c r="FJ796" s="18"/>
      <c r="FK796" s="18"/>
      <c r="FL796" s="18"/>
      <c r="FM796" s="18"/>
      <c r="FN796" s="18"/>
      <c r="FO796" s="18"/>
      <c r="FP796" s="18"/>
      <c r="FQ796" s="18"/>
      <c r="FR796" s="18"/>
      <c r="FS796" s="18"/>
      <c r="FT796" s="18"/>
      <c r="FU796" s="18"/>
      <c r="FV796" s="58"/>
      <c r="FW796" s="19"/>
      <c r="FX796" s="19"/>
      <c r="FY796" s="19"/>
      <c r="FZ796" s="19"/>
      <c r="GA796" s="19"/>
      <c r="GB796" s="19"/>
      <c r="GC796" s="19"/>
      <c r="GD796" s="19"/>
      <c r="GE796" s="19"/>
      <c r="GF796" s="19"/>
      <c r="GG796" s="19"/>
      <c r="GH796" s="19"/>
      <c r="GI796" s="19"/>
      <c r="GJ796" s="19"/>
      <c r="GK796" s="19"/>
      <c r="GL796" s="19"/>
      <c r="GM796" s="19"/>
      <c r="GN796" s="19"/>
      <c r="GO796" s="19"/>
      <c r="GP796" s="19"/>
      <c r="GQ796" s="19"/>
      <c r="GR796" s="19"/>
      <c r="GS796" s="19"/>
      <c r="GT796" s="19"/>
      <c r="GU796" s="19"/>
      <c r="GV796" s="19"/>
      <c r="GW796" s="19"/>
      <c r="GX796" s="19"/>
      <c r="GY796" s="19"/>
      <c r="GZ796" s="59"/>
      <c r="HA796" s="19"/>
      <c r="HB796" s="19"/>
      <c r="HC796" s="19"/>
      <c r="HD796" s="19"/>
      <c r="HE796" s="19"/>
      <c r="HF796" s="19"/>
      <c r="HG796" s="19"/>
      <c r="HH796" s="19"/>
      <c r="HI796" s="19"/>
      <c r="HJ796" s="19"/>
      <c r="HK796" s="19"/>
      <c r="HL796" s="19"/>
      <c r="HM796" s="19"/>
      <c r="HN796" s="19"/>
      <c r="HO796" s="19"/>
      <c r="HP796" s="19"/>
    </row>
    <row r="797" spans="2:224" ht="15.75" customHeight="1" thickBot="1" x14ac:dyDescent="0.3">
      <c r="B797">
        <v>1191</v>
      </c>
      <c r="C797">
        <v>931</v>
      </c>
      <c r="D797" s="62">
        <v>44194</v>
      </c>
      <c r="E797" t="s">
        <v>3059</v>
      </c>
      <c r="F797">
        <v>31984784379</v>
      </c>
      <c r="G797">
        <v>0</v>
      </c>
      <c r="H797">
        <v>0</v>
      </c>
      <c r="I797">
        <v>0</v>
      </c>
      <c r="J797">
        <v>0</v>
      </c>
      <c r="K797">
        <v>0</v>
      </c>
      <c r="M797" t="s">
        <v>2378</v>
      </c>
      <c r="N797" t="s">
        <v>2378</v>
      </c>
      <c r="O797" t="s">
        <v>2381</v>
      </c>
      <c r="P797">
        <v>20</v>
      </c>
      <c r="R797">
        <v>849</v>
      </c>
      <c r="S797">
        <v>0.01</v>
      </c>
      <c r="T797" t="s">
        <v>2395</v>
      </c>
      <c r="Y797" s="18">
        <v>4.0999999999999996</v>
      </c>
      <c r="Z797" s="18"/>
      <c r="AA797" s="18"/>
      <c r="AB797" s="18"/>
      <c r="AC797" s="18"/>
      <c r="AD797" s="18">
        <v>2</v>
      </c>
      <c r="AE797" s="18">
        <v>1</v>
      </c>
      <c r="AF797" s="18"/>
      <c r="AG797" s="18">
        <v>2</v>
      </c>
      <c r="AH797">
        <v>6</v>
      </c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>
        <v>0</v>
      </c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  <c r="BM797" s="19">
        <v>4</v>
      </c>
      <c r="BN797" s="19"/>
      <c r="BO797" s="19"/>
      <c r="BP797" s="19"/>
      <c r="BQ797" s="19"/>
      <c r="BR797" s="19">
        <v>4</v>
      </c>
      <c r="BS797" s="19">
        <v>2</v>
      </c>
      <c r="BT797" s="19"/>
      <c r="BU797" s="19">
        <v>2</v>
      </c>
      <c r="BV797" s="19">
        <v>6</v>
      </c>
      <c r="BW797" s="19"/>
      <c r="BX797" s="19"/>
      <c r="BY797" s="19"/>
      <c r="BZ797" s="19"/>
      <c r="CA797" s="19"/>
      <c r="CB797" s="19"/>
      <c r="CC797" s="19"/>
      <c r="CD797" s="19"/>
      <c r="CE797" s="19"/>
      <c r="CF797" s="19"/>
      <c r="CG797" s="19"/>
      <c r="CH797" s="19"/>
      <c r="CI797" s="19"/>
      <c r="CJ797" s="19"/>
      <c r="CK797" s="19"/>
      <c r="CL797" s="19"/>
      <c r="CM797" s="19"/>
      <c r="CN797" s="19"/>
      <c r="CO797" s="19"/>
      <c r="CP797" s="19"/>
      <c r="CQ797" s="19"/>
      <c r="CR797" s="19"/>
      <c r="CS797" s="19"/>
      <c r="CT797" s="19"/>
      <c r="CU797" s="19"/>
      <c r="CV797" s="19"/>
      <c r="CW797" s="19"/>
      <c r="CX797" s="19"/>
      <c r="CY797" s="19"/>
      <c r="CZ797" s="19"/>
      <c r="DA797" s="19"/>
      <c r="DB797" s="19"/>
      <c r="DC797" s="19"/>
      <c r="DD797" s="19"/>
      <c r="DE797" s="19"/>
      <c r="DF797" s="19"/>
      <c r="DG797" s="19"/>
      <c r="DH797" s="19"/>
      <c r="DI797" s="19"/>
      <c r="DJ797" s="19"/>
      <c r="DK797" s="19"/>
      <c r="DL797" s="19"/>
      <c r="DM797" s="19"/>
      <c r="DN797" s="19"/>
      <c r="DO797" s="19"/>
      <c r="DP797" s="19"/>
      <c r="DQ797" s="19"/>
      <c r="DR797" s="19"/>
      <c r="DS797" s="19"/>
      <c r="DT797" s="23"/>
      <c r="DU797" s="19"/>
      <c r="DV797" s="19"/>
      <c r="DW797" s="23"/>
      <c r="DX797" s="18"/>
      <c r="DY797" s="18"/>
      <c r="DZ797" s="22"/>
      <c r="EA797" s="19"/>
      <c r="EB797" s="19"/>
      <c r="EC797" s="19"/>
      <c r="ED797" s="19"/>
      <c r="EE797" s="19"/>
      <c r="EF797" s="19"/>
      <c r="EG797" s="23"/>
      <c r="EH797" s="18"/>
      <c r="EI797" s="18"/>
      <c r="EJ797" s="18"/>
      <c r="EK797" s="18"/>
      <c r="EL797" s="18"/>
      <c r="EM797" s="18"/>
      <c r="EN797" s="22"/>
      <c r="EO797" s="18"/>
      <c r="EP797" s="18"/>
      <c r="EQ797" s="18"/>
      <c r="ER797" s="18"/>
      <c r="ES797" s="18"/>
      <c r="ET797" s="18"/>
      <c r="EU797" s="22"/>
      <c r="FC797">
        <v>1.8</v>
      </c>
      <c r="FD797">
        <v>2</v>
      </c>
      <c r="FI797" s="18"/>
      <c r="FJ797" s="18"/>
      <c r="FK797" s="18"/>
      <c r="FL797" s="18"/>
      <c r="FM797" s="18"/>
      <c r="FN797" s="18"/>
      <c r="FO797" s="18"/>
      <c r="FP797" s="18"/>
      <c r="FQ797" s="18"/>
      <c r="FR797" s="18"/>
      <c r="FS797" s="18"/>
      <c r="FT797" s="18"/>
      <c r="FU797" s="18"/>
      <c r="FV797" s="58"/>
      <c r="FW797" s="19"/>
      <c r="FX797" s="19"/>
      <c r="FY797" s="19">
        <v>1.95</v>
      </c>
      <c r="FZ797" s="19">
        <v>2.2000000000000002</v>
      </c>
      <c r="GA797" s="19"/>
      <c r="GB797" s="19"/>
      <c r="GC797" s="19"/>
      <c r="GD797" s="19"/>
      <c r="GE797" s="19"/>
      <c r="GF797" s="19"/>
      <c r="GG797" s="19"/>
      <c r="GH797" s="19"/>
      <c r="GI797" s="19"/>
      <c r="GJ797" s="19"/>
      <c r="GK797" s="19"/>
      <c r="GL797" s="19"/>
      <c r="GM797" s="19"/>
      <c r="GN797" s="19"/>
      <c r="GO797" s="19"/>
      <c r="GP797" s="19"/>
      <c r="GQ797" s="19"/>
      <c r="GR797" s="19"/>
      <c r="GS797" s="19"/>
      <c r="GT797" s="19"/>
      <c r="GU797" s="19"/>
      <c r="GV797" s="19"/>
      <c r="GW797" s="19"/>
      <c r="GX797" s="19"/>
      <c r="GY797" s="19"/>
      <c r="GZ797" s="59"/>
      <c r="HA797" s="19"/>
      <c r="HB797" s="19"/>
      <c r="HC797" s="19">
        <v>2</v>
      </c>
      <c r="HD797" s="19">
        <v>2</v>
      </c>
      <c r="HE797" s="19"/>
      <c r="HF797" s="19"/>
      <c r="HG797" s="19"/>
      <c r="HH797" s="19"/>
      <c r="HI797" s="19"/>
      <c r="HJ797" s="19"/>
      <c r="HK797" s="19"/>
      <c r="HL797" s="19"/>
      <c r="HM797" s="19"/>
      <c r="HN797" s="19"/>
      <c r="HO797" s="19"/>
      <c r="HP797" s="19"/>
    </row>
    <row r="798" spans="2:224" ht="15.75" customHeight="1" thickBot="1" x14ac:dyDescent="0.3">
      <c r="B798">
        <v>1189</v>
      </c>
      <c r="C798">
        <v>1002</v>
      </c>
      <c r="D798" s="62">
        <v>44193</v>
      </c>
      <c r="E798" t="s">
        <v>3254</v>
      </c>
      <c r="F798">
        <v>31999233559</v>
      </c>
      <c r="G798">
        <v>0</v>
      </c>
      <c r="H798">
        <v>0</v>
      </c>
      <c r="I798" t="s">
        <v>3255</v>
      </c>
      <c r="J798" t="s">
        <v>26</v>
      </c>
      <c r="K798" t="s">
        <v>622</v>
      </c>
      <c r="M798" t="s">
        <v>2378</v>
      </c>
      <c r="N798" t="s">
        <v>2403</v>
      </c>
      <c r="O798" t="s">
        <v>2381</v>
      </c>
      <c r="P798">
        <v>15</v>
      </c>
      <c r="R798">
        <v>615</v>
      </c>
      <c r="S798">
        <v>0.01</v>
      </c>
      <c r="T798" t="s">
        <v>2395</v>
      </c>
      <c r="Y798" s="18">
        <v>2.4500000000000002</v>
      </c>
      <c r="Z798" s="18"/>
      <c r="AA798" s="18"/>
      <c r="AB798" s="18"/>
      <c r="AC798" s="18"/>
      <c r="AD798" s="18">
        <v>2</v>
      </c>
      <c r="AE798" s="18">
        <v>1</v>
      </c>
      <c r="AF798" s="18"/>
      <c r="AG798" s="18">
        <v>2</v>
      </c>
      <c r="AH798">
        <v>2</v>
      </c>
      <c r="AI798" s="18"/>
      <c r="AJ798" s="18"/>
      <c r="AK798" s="18"/>
      <c r="AL798" s="18">
        <v>1</v>
      </c>
      <c r="AM798" s="18"/>
      <c r="AN798" s="18"/>
      <c r="AO798" s="18"/>
      <c r="AP798" s="18"/>
      <c r="AQ798" s="18"/>
      <c r="AR798" s="18"/>
      <c r="AS798" s="18"/>
      <c r="AT798" s="18"/>
      <c r="AU798">
        <v>0</v>
      </c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  <c r="BM798" s="19">
        <v>2</v>
      </c>
      <c r="BN798" s="19"/>
      <c r="BO798" s="19"/>
      <c r="BP798" s="19"/>
      <c r="BQ798" s="19"/>
      <c r="BR798" s="19">
        <v>4</v>
      </c>
      <c r="BS798" s="19">
        <v>2</v>
      </c>
      <c r="BT798" s="19"/>
      <c r="BU798" s="19">
        <v>2</v>
      </c>
      <c r="BV798" s="19">
        <v>2</v>
      </c>
      <c r="BW798" s="19"/>
      <c r="BX798" s="19"/>
      <c r="BY798" s="19"/>
      <c r="BZ798" s="19">
        <v>2</v>
      </c>
      <c r="CA798" s="19"/>
      <c r="CB798" s="19"/>
      <c r="CC798" s="19"/>
      <c r="CD798" s="19"/>
      <c r="CE798" s="19"/>
      <c r="CF798" s="19"/>
      <c r="CG798" s="19"/>
      <c r="CH798" s="19"/>
      <c r="CI798" s="19"/>
      <c r="CJ798" s="19"/>
      <c r="CK798" s="19"/>
      <c r="CL798" s="19"/>
      <c r="CM798" s="19"/>
      <c r="CN798" s="19"/>
      <c r="CO798" s="19"/>
      <c r="CP798" s="19"/>
      <c r="CQ798" s="19"/>
      <c r="CR798" s="19"/>
      <c r="CS798" s="19"/>
      <c r="CT798" s="19"/>
      <c r="CU798" s="19"/>
      <c r="CV798" s="19"/>
      <c r="CW798" s="19"/>
      <c r="CX798" s="19"/>
      <c r="CY798" s="19"/>
      <c r="CZ798" s="19"/>
      <c r="DA798" s="19"/>
      <c r="DB798" s="19"/>
      <c r="DC798" s="19"/>
      <c r="DD798" s="19"/>
      <c r="DE798" s="19"/>
      <c r="DF798" s="19"/>
      <c r="DG798" s="19"/>
      <c r="DH798" s="19"/>
      <c r="DI798" s="19"/>
      <c r="DJ798" s="19"/>
      <c r="DK798" s="19"/>
      <c r="DL798" s="19"/>
      <c r="DM798" s="19"/>
      <c r="DN798" s="19"/>
      <c r="DO798" s="19"/>
      <c r="DP798" s="19"/>
      <c r="DQ798" s="19"/>
      <c r="DR798" s="19"/>
      <c r="DS798" s="19"/>
      <c r="DT798" s="23"/>
      <c r="DU798" s="19"/>
      <c r="DV798" s="19"/>
      <c r="DW798" s="23"/>
      <c r="DX798" s="18"/>
      <c r="DY798" s="18"/>
      <c r="DZ798" s="22"/>
      <c r="EA798" s="19"/>
      <c r="EB798" s="19"/>
      <c r="EC798" s="19"/>
      <c r="ED798" s="19"/>
      <c r="EE798" s="19"/>
      <c r="EF798" s="19"/>
      <c r="EG798" s="23"/>
      <c r="EH798" s="18"/>
      <c r="EI798" s="18"/>
      <c r="EJ798" s="18"/>
      <c r="EK798" s="18"/>
      <c r="EL798" s="18"/>
      <c r="EM798" s="18"/>
      <c r="EN798" s="22"/>
      <c r="EO798" s="18"/>
      <c r="EP798" s="18"/>
      <c r="EQ798" s="18"/>
      <c r="ER798" s="18"/>
      <c r="ES798" s="18"/>
      <c r="ET798" s="18"/>
      <c r="EU798" s="22"/>
      <c r="FC798">
        <v>1.6359999999999999</v>
      </c>
      <c r="FD798">
        <v>2</v>
      </c>
      <c r="FI798" s="18"/>
      <c r="FJ798" s="18"/>
      <c r="FK798" s="18"/>
      <c r="FL798" s="18"/>
      <c r="FM798" s="18"/>
      <c r="FN798" s="18"/>
      <c r="FO798" s="18"/>
      <c r="FP798" s="18"/>
      <c r="FQ798" s="18"/>
      <c r="FR798" s="18"/>
      <c r="FS798" s="18"/>
      <c r="FT798" s="18"/>
      <c r="FU798" s="18"/>
      <c r="FV798" s="58"/>
      <c r="FW798" s="19"/>
      <c r="FX798" s="19"/>
      <c r="FY798" s="19">
        <v>2.0640000000000001</v>
      </c>
      <c r="FZ798" s="19"/>
      <c r="GA798" s="19"/>
      <c r="GB798" s="19"/>
      <c r="GC798" s="19"/>
      <c r="GD798" s="19"/>
      <c r="GE798" s="19"/>
      <c r="GF798" s="19"/>
      <c r="GG798" s="19"/>
      <c r="GH798" s="19"/>
      <c r="GI798" s="19"/>
      <c r="GJ798" s="19"/>
      <c r="GK798" s="19"/>
      <c r="GL798" s="19"/>
      <c r="GM798" s="19"/>
      <c r="GN798" s="19"/>
      <c r="GO798" s="19"/>
      <c r="GP798" s="19"/>
      <c r="GQ798" s="19"/>
      <c r="GR798" s="19"/>
      <c r="GS798" s="19"/>
      <c r="GT798" s="19"/>
      <c r="GU798" s="19"/>
      <c r="GV798" s="19"/>
      <c r="GW798" s="19"/>
      <c r="GX798" s="19"/>
      <c r="GY798" s="19"/>
      <c r="GZ798" s="59"/>
      <c r="HA798" s="19"/>
      <c r="HB798" s="19"/>
      <c r="HC798" s="19">
        <v>2</v>
      </c>
      <c r="HD798" s="19"/>
      <c r="HE798" s="19"/>
      <c r="HF798" s="19"/>
      <c r="HG798" s="19"/>
      <c r="HH798" s="19"/>
      <c r="HI798" s="19"/>
      <c r="HJ798" s="19"/>
      <c r="HK798" s="19"/>
      <c r="HL798" s="19"/>
      <c r="HM798" s="19"/>
      <c r="HN798" s="19"/>
      <c r="HO798" s="19"/>
      <c r="HP798" s="19"/>
    </row>
    <row r="799" spans="2:224" ht="15.75" customHeight="1" thickBot="1" x14ac:dyDescent="0.3">
      <c r="B799">
        <v>1179</v>
      </c>
      <c r="C799">
        <v>968</v>
      </c>
      <c r="D799" s="62">
        <v>44193</v>
      </c>
      <c r="E799" t="s">
        <v>3193</v>
      </c>
      <c r="F799">
        <v>38988287708</v>
      </c>
      <c r="G799">
        <v>0</v>
      </c>
      <c r="H799">
        <v>0</v>
      </c>
      <c r="I799">
        <v>0</v>
      </c>
      <c r="J799">
        <v>0</v>
      </c>
      <c r="K799">
        <v>0</v>
      </c>
      <c r="M799" t="s">
        <v>2378</v>
      </c>
      <c r="N799" t="s">
        <v>2379</v>
      </c>
      <c r="O799" t="s">
        <v>2381</v>
      </c>
      <c r="P799">
        <v>20</v>
      </c>
      <c r="R799">
        <v>1440</v>
      </c>
      <c r="S799">
        <v>0.01</v>
      </c>
      <c r="T799" t="s">
        <v>2395</v>
      </c>
      <c r="Y799" s="18">
        <v>5.3</v>
      </c>
      <c r="Z799" s="18"/>
      <c r="AA799" s="18"/>
      <c r="AB799" s="18"/>
      <c r="AC799" s="18"/>
      <c r="AD799" s="18"/>
      <c r="AE799" s="18"/>
      <c r="AF799" s="18"/>
      <c r="AG799" s="18">
        <v>4</v>
      </c>
      <c r="AH799">
        <v>6</v>
      </c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>
        <v>0</v>
      </c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  <c r="BM799" s="19">
        <v>4</v>
      </c>
      <c r="BN799" s="19"/>
      <c r="BO799" s="19"/>
      <c r="BP799" s="19"/>
      <c r="BQ799" s="19"/>
      <c r="BR799" s="19"/>
      <c r="BS799" s="19"/>
      <c r="BT799" s="19"/>
      <c r="BU799" s="19">
        <v>4</v>
      </c>
      <c r="BV799" s="19">
        <v>6</v>
      </c>
      <c r="BW799" s="19"/>
      <c r="BX799" s="19"/>
      <c r="BY799" s="19"/>
      <c r="BZ799" s="19"/>
      <c r="CA799" s="19"/>
      <c r="CB799" s="19"/>
      <c r="CC799" s="19"/>
      <c r="CD799" s="19"/>
      <c r="CE799" s="19"/>
      <c r="CF799" s="19"/>
      <c r="CG799" s="19"/>
      <c r="CH799" s="19"/>
      <c r="CI799" s="19"/>
      <c r="CJ799" s="19"/>
      <c r="CK799" s="19"/>
      <c r="CL799" s="19"/>
      <c r="CM799" s="19"/>
      <c r="CN799" s="19"/>
      <c r="CO799" s="19"/>
      <c r="CP799" s="19"/>
      <c r="CQ799" s="19"/>
      <c r="CR799" s="19"/>
      <c r="CS799" s="19"/>
      <c r="CT799" s="19"/>
      <c r="CU799" s="19"/>
      <c r="CV799" s="19"/>
      <c r="CW799" s="19"/>
      <c r="CX799" s="19"/>
      <c r="CY799" s="19"/>
      <c r="CZ799" s="19"/>
      <c r="DA799" s="19"/>
      <c r="DB799" s="19"/>
      <c r="DC799" s="19"/>
      <c r="DD799" s="19"/>
      <c r="DE799" s="19"/>
      <c r="DF799" s="19"/>
      <c r="DG799" s="19"/>
      <c r="DH799" s="19"/>
      <c r="DI799" s="19"/>
      <c r="DJ799" s="19"/>
      <c r="DK799" s="19"/>
      <c r="DL799" s="19"/>
      <c r="DM799" s="19"/>
      <c r="DN799" s="19"/>
      <c r="DO799" s="19"/>
      <c r="DP799" s="19"/>
      <c r="DQ799" s="19"/>
      <c r="DR799" s="19"/>
      <c r="DS799" s="19"/>
      <c r="DT799" s="23"/>
      <c r="DU799" s="19"/>
      <c r="DV799" s="19"/>
      <c r="DW799" s="23"/>
      <c r="DX799" s="18"/>
      <c r="DY799" s="18"/>
      <c r="DZ799" s="22"/>
      <c r="EA799" s="19"/>
      <c r="EB799" s="19"/>
      <c r="EC799" s="19"/>
      <c r="ED799" s="19"/>
      <c r="EE799" s="19"/>
      <c r="EF799" s="19"/>
      <c r="EG799" s="23"/>
      <c r="EH799" s="18"/>
      <c r="EI799" s="18"/>
      <c r="EJ799" s="18"/>
      <c r="EK799" s="18"/>
      <c r="EL799" s="18"/>
      <c r="EM799" s="18"/>
      <c r="EN799" s="22"/>
      <c r="EO799" s="18"/>
      <c r="EP799" s="18"/>
      <c r="EQ799" s="18"/>
      <c r="ER799" s="18"/>
      <c r="ES799" s="18"/>
      <c r="ET799" s="18"/>
      <c r="EU799" s="22"/>
      <c r="EZ799">
        <v>2</v>
      </c>
      <c r="FA799">
        <v>4</v>
      </c>
      <c r="FC799">
        <v>3.7</v>
      </c>
      <c r="FD799">
        <v>4</v>
      </c>
      <c r="FI799" s="18"/>
      <c r="FJ799" s="18"/>
      <c r="FK799" s="18"/>
      <c r="FL799" s="18"/>
      <c r="FM799" s="18"/>
      <c r="FN799" s="18"/>
      <c r="FO799" s="18"/>
      <c r="FP799" s="18"/>
      <c r="FQ799" s="18"/>
      <c r="FR799" s="18"/>
      <c r="FS799" s="18"/>
      <c r="FT799" s="18"/>
      <c r="FU799" s="18"/>
      <c r="FV799" s="58">
        <v>4.0599999999999996</v>
      </c>
      <c r="FW799" s="19">
        <v>0.55000000000000004</v>
      </c>
      <c r="FX799" s="19"/>
      <c r="FY799" s="19">
        <v>4.0199999999999996</v>
      </c>
      <c r="FZ799" s="19">
        <v>3.63</v>
      </c>
      <c r="GA799" s="19"/>
      <c r="GB799" s="19"/>
      <c r="GC799" s="19"/>
      <c r="GD799" s="19"/>
      <c r="GE799" s="19"/>
      <c r="GF799" s="19"/>
      <c r="GG799" s="19"/>
      <c r="GH799" s="19"/>
      <c r="GI799" s="19"/>
      <c r="GJ799" s="19"/>
      <c r="GK799" s="19"/>
      <c r="GL799" s="19"/>
      <c r="GM799" s="19"/>
      <c r="GN799" s="19"/>
      <c r="GO799" s="19"/>
      <c r="GP799" s="19"/>
      <c r="GQ799" s="19"/>
      <c r="GR799" s="19"/>
      <c r="GS799" s="19"/>
      <c r="GT799" s="19"/>
      <c r="GU799" s="19"/>
      <c r="GV799" s="19"/>
      <c r="GW799" s="19"/>
      <c r="GX799" s="19"/>
      <c r="GY799" s="19"/>
      <c r="GZ799" s="59">
        <v>4</v>
      </c>
      <c r="HA799" s="19">
        <v>1</v>
      </c>
      <c r="HB799" s="19"/>
      <c r="HC799" s="19">
        <v>4</v>
      </c>
      <c r="HD799" s="19">
        <v>4</v>
      </c>
      <c r="HE799" s="19"/>
      <c r="HF799" s="19"/>
      <c r="HG799" s="19"/>
      <c r="HH799" s="19"/>
      <c r="HI799" s="19"/>
      <c r="HJ799" s="19"/>
      <c r="HK799" s="19"/>
      <c r="HL799" s="19"/>
      <c r="HM799" s="19"/>
      <c r="HN799" s="19"/>
      <c r="HO799" s="19"/>
      <c r="HP799" s="19"/>
    </row>
    <row r="800" spans="2:224" ht="15.75" customHeight="1" thickBot="1" x14ac:dyDescent="0.3">
      <c r="B800">
        <v>1184</v>
      </c>
      <c r="C800">
        <v>999</v>
      </c>
      <c r="D800" s="62">
        <v>44192</v>
      </c>
      <c r="E800" t="s">
        <v>3249</v>
      </c>
      <c r="F800">
        <v>31995376826</v>
      </c>
      <c r="G800">
        <v>0</v>
      </c>
      <c r="H800">
        <v>0</v>
      </c>
      <c r="I800">
        <v>0</v>
      </c>
      <c r="J800">
        <v>0</v>
      </c>
      <c r="K800">
        <v>0</v>
      </c>
      <c r="M800" t="s">
        <v>2378</v>
      </c>
      <c r="N800" t="s">
        <v>2379</v>
      </c>
      <c r="O800" t="s">
        <v>2381</v>
      </c>
      <c r="P800">
        <v>20</v>
      </c>
      <c r="R800">
        <v>709.4</v>
      </c>
      <c r="S800">
        <v>0.01</v>
      </c>
      <c r="T800" t="s">
        <v>2414</v>
      </c>
      <c r="Y800" s="18">
        <v>3.7</v>
      </c>
      <c r="Z800" s="18"/>
      <c r="AA800" s="18"/>
      <c r="AB800" s="18"/>
      <c r="AC800" s="18"/>
      <c r="AD800" s="18"/>
      <c r="AE800" s="18">
        <v>1</v>
      </c>
      <c r="AF800" s="18">
        <v>1</v>
      </c>
      <c r="AG800" s="18">
        <v>3</v>
      </c>
      <c r="AH800">
        <v>6</v>
      </c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>
        <v>0</v>
      </c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  <c r="BM800" s="19">
        <v>3</v>
      </c>
      <c r="BN800" s="19"/>
      <c r="BO800" s="19"/>
      <c r="BP800" s="19"/>
      <c r="BQ800" s="19"/>
      <c r="BR800" s="19"/>
      <c r="BS800" s="19">
        <v>2</v>
      </c>
      <c r="BT800" s="19">
        <v>1</v>
      </c>
      <c r="BU800" s="19">
        <v>3</v>
      </c>
      <c r="BV800" s="19">
        <v>6</v>
      </c>
      <c r="BW800" s="19"/>
      <c r="BX800" s="19"/>
      <c r="BY800" s="19"/>
      <c r="BZ800" s="19"/>
      <c r="CA800" s="19"/>
      <c r="CB800" s="19"/>
      <c r="CC800" s="19"/>
      <c r="CD800" s="19"/>
      <c r="CE800" s="19"/>
      <c r="CF800" s="19"/>
      <c r="CG800" s="19"/>
      <c r="CH800" s="19"/>
      <c r="CI800" s="19"/>
      <c r="CJ800" s="19"/>
      <c r="CK800" s="19"/>
      <c r="CL800" s="19"/>
      <c r="CM800" s="19"/>
      <c r="CN800" s="19"/>
      <c r="CO800" s="19"/>
      <c r="CP800" s="19"/>
      <c r="CQ800" s="19"/>
      <c r="CR800" s="19"/>
      <c r="CS800" s="19"/>
      <c r="CT800" s="19"/>
      <c r="CU800" s="19"/>
      <c r="CV800" s="19"/>
      <c r="CW800" s="19"/>
      <c r="CX800" s="19"/>
      <c r="CY800" s="19"/>
      <c r="CZ800" s="19"/>
      <c r="DA800" s="19"/>
      <c r="DB800" s="19"/>
      <c r="DC800" s="19"/>
      <c r="DD800" s="19"/>
      <c r="DE800" s="19"/>
      <c r="DF800" s="19"/>
      <c r="DG800" s="19"/>
      <c r="DH800" s="19"/>
      <c r="DI800" s="19"/>
      <c r="DJ800" s="19"/>
      <c r="DK800" s="19"/>
      <c r="DL800" s="19"/>
      <c r="DM800" s="19"/>
      <c r="DN800" s="19"/>
      <c r="DO800" s="19"/>
      <c r="DP800" s="19"/>
      <c r="DQ800" s="19"/>
      <c r="DR800" s="19"/>
      <c r="DS800" s="19"/>
      <c r="DT800" s="23"/>
      <c r="DU800" s="19"/>
      <c r="DV800" s="19"/>
      <c r="DW800" s="23"/>
      <c r="DX800" s="18"/>
      <c r="DY800" s="18"/>
      <c r="DZ800" s="22"/>
      <c r="EA800" s="19"/>
      <c r="EB800" s="19"/>
      <c r="EC800" s="19"/>
      <c r="ED800" s="19"/>
      <c r="EE800" s="19"/>
      <c r="EF800" s="19"/>
      <c r="EG800" s="23"/>
      <c r="EH800" s="18"/>
      <c r="EI800" s="18"/>
      <c r="EJ800" s="18"/>
      <c r="EK800" s="18"/>
      <c r="EL800" s="18"/>
      <c r="EM800" s="18"/>
      <c r="EN800" s="22"/>
      <c r="EO800" s="18"/>
      <c r="EP800" s="18"/>
      <c r="EQ800" s="18"/>
      <c r="ER800" s="18"/>
      <c r="ES800" s="18"/>
      <c r="ET800" s="18"/>
      <c r="EU800" s="22"/>
      <c r="EZ800">
        <v>2</v>
      </c>
      <c r="FA800">
        <v>4</v>
      </c>
      <c r="FC800">
        <v>1.88</v>
      </c>
      <c r="FD800">
        <v>2</v>
      </c>
      <c r="FI800" s="18"/>
      <c r="FJ800" s="18"/>
      <c r="FK800" s="18"/>
      <c r="FL800" s="18"/>
      <c r="FM800" s="18"/>
      <c r="FN800" s="18"/>
      <c r="FO800" s="18"/>
      <c r="FP800" s="18"/>
      <c r="FQ800" s="18"/>
      <c r="FR800" s="18"/>
      <c r="FS800" s="18"/>
      <c r="FT800" s="18"/>
      <c r="FU800" s="18"/>
      <c r="FV800" s="58"/>
      <c r="FW800" s="19"/>
      <c r="FX800" s="19"/>
      <c r="FY800" s="19">
        <v>2.2799999999999998</v>
      </c>
      <c r="FZ800" s="19">
        <v>1.1599999999999999</v>
      </c>
      <c r="GA800" s="19"/>
      <c r="GB800" s="19"/>
      <c r="GC800" s="19"/>
      <c r="GD800" s="19"/>
      <c r="GE800" s="19"/>
      <c r="GF800" s="19"/>
      <c r="GG800" s="19"/>
      <c r="GH800" s="19"/>
      <c r="GI800" s="19"/>
      <c r="GJ800" s="19"/>
      <c r="GK800" s="19"/>
      <c r="GL800" s="19"/>
      <c r="GM800" s="19"/>
      <c r="GN800" s="19"/>
      <c r="GO800" s="19"/>
      <c r="GP800" s="19"/>
      <c r="GQ800" s="19"/>
      <c r="GR800" s="19"/>
      <c r="GS800" s="19"/>
      <c r="GT800" s="19"/>
      <c r="GU800" s="19"/>
      <c r="GV800" s="19"/>
      <c r="GW800" s="19"/>
      <c r="GX800" s="19"/>
      <c r="GY800" s="19"/>
      <c r="GZ800" s="59"/>
      <c r="HA800" s="19"/>
      <c r="HB800" s="19"/>
      <c r="HC800" s="19">
        <v>2</v>
      </c>
      <c r="HD800" s="19">
        <v>1</v>
      </c>
      <c r="HE800" s="19"/>
      <c r="HF800" s="19"/>
      <c r="HG800" s="19"/>
      <c r="HH800" s="19"/>
      <c r="HI800" s="19"/>
      <c r="HJ800" s="19"/>
      <c r="HK800" s="19"/>
      <c r="HL800" s="19"/>
      <c r="HM800" s="19"/>
      <c r="HN800" s="19"/>
      <c r="HO800" s="19"/>
      <c r="HP800" s="19"/>
    </row>
    <row r="801" spans="2:224" ht="15.75" customHeight="1" thickBot="1" x14ac:dyDescent="0.3">
      <c r="B801">
        <v>1178</v>
      </c>
      <c r="C801">
        <v>996</v>
      </c>
      <c r="D801" s="62">
        <v>44191</v>
      </c>
      <c r="E801" t="s">
        <v>3242</v>
      </c>
      <c r="F801">
        <v>31997450202</v>
      </c>
      <c r="G801">
        <v>0</v>
      </c>
      <c r="H801">
        <v>0</v>
      </c>
      <c r="I801" t="s">
        <v>3243</v>
      </c>
      <c r="J801" t="s">
        <v>20</v>
      </c>
      <c r="K801" t="s">
        <v>239</v>
      </c>
      <c r="M801" t="s">
        <v>2378</v>
      </c>
      <c r="N801" t="s">
        <v>2419</v>
      </c>
      <c r="O801" t="s">
        <v>2381</v>
      </c>
      <c r="P801">
        <v>15</v>
      </c>
      <c r="R801">
        <v>249.9</v>
      </c>
      <c r="S801">
        <v>0.01</v>
      </c>
      <c r="T801" t="s">
        <v>2395</v>
      </c>
      <c r="Y801" s="18">
        <v>1.1599999999999999</v>
      </c>
      <c r="Z801" s="18"/>
      <c r="AA801" s="18"/>
      <c r="AB801" s="18"/>
      <c r="AC801" s="18"/>
      <c r="AD801" s="18"/>
      <c r="AE801" s="18"/>
      <c r="AF801" s="18"/>
      <c r="AG801" s="18">
        <v>1</v>
      </c>
      <c r="AH801">
        <v>1</v>
      </c>
      <c r="AI801" s="18"/>
      <c r="AJ801" s="18"/>
      <c r="AK801" s="18"/>
      <c r="AL801" s="18">
        <v>0.5</v>
      </c>
      <c r="AM801" s="18"/>
      <c r="AN801" s="18"/>
      <c r="AO801" s="18"/>
      <c r="AP801" s="18"/>
      <c r="AQ801" s="18"/>
      <c r="AR801" s="18"/>
      <c r="AS801" s="18"/>
      <c r="AT801" s="18"/>
      <c r="AU801">
        <v>0</v>
      </c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9">
        <v>1</v>
      </c>
      <c r="BN801" s="19"/>
      <c r="BO801" s="19"/>
      <c r="BP801" s="19"/>
      <c r="BQ801" s="19"/>
      <c r="BR801" s="19"/>
      <c r="BS801" s="19"/>
      <c r="BT801" s="19"/>
      <c r="BU801" s="19">
        <v>1</v>
      </c>
      <c r="BV801" s="19">
        <v>1</v>
      </c>
      <c r="BW801" s="19"/>
      <c r="BX801" s="19"/>
      <c r="BY801" s="19"/>
      <c r="BZ801" s="19">
        <v>1</v>
      </c>
      <c r="CA801" s="19"/>
      <c r="CB801" s="19"/>
      <c r="CC801" s="19"/>
      <c r="CD801" s="19"/>
      <c r="CE801" s="19"/>
      <c r="CF801" s="19"/>
      <c r="CG801" s="19"/>
      <c r="CH801" s="19"/>
      <c r="CI801" s="19"/>
      <c r="CJ801" s="19"/>
      <c r="CK801" s="19"/>
      <c r="CL801" s="19"/>
      <c r="CM801" s="19"/>
      <c r="CN801" s="19"/>
      <c r="CO801" s="19"/>
      <c r="CP801" s="19"/>
      <c r="CQ801" s="19"/>
      <c r="CR801" s="19"/>
      <c r="CS801" s="19"/>
      <c r="CT801" s="19"/>
      <c r="CU801" s="19"/>
      <c r="CV801" s="19"/>
      <c r="CW801" s="19"/>
      <c r="CX801" s="19"/>
      <c r="CY801" s="19"/>
      <c r="CZ801" s="19"/>
      <c r="DA801" s="19"/>
      <c r="DB801" s="19"/>
      <c r="DC801" s="19"/>
      <c r="DD801" s="19"/>
      <c r="DE801" s="19"/>
      <c r="DF801" s="19"/>
      <c r="DG801" s="19"/>
      <c r="DH801" s="19"/>
      <c r="DI801" s="19"/>
      <c r="DJ801" s="19"/>
      <c r="DK801" s="19"/>
      <c r="DL801" s="19"/>
      <c r="DM801" s="19"/>
      <c r="DN801" s="19"/>
      <c r="DO801" s="19"/>
      <c r="DP801" s="19"/>
      <c r="DQ801" s="19"/>
      <c r="DR801" s="19"/>
      <c r="DS801" s="19"/>
      <c r="DT801" s="23"/>
      <c r="DU801" s="19"/>
      <c r="DV801" s="19"/>
      <c r="DW801" s="23"/>
      <c r="DX801" s="18"/>
      <c r="DY801" s="18"/>
      <c r="DZ801" s="22"/>
      <c r="EA801" s="19"/>
      <c r="EB801" s="19"/>
      <c r="EC801" s="19"/>
      <c r="ED801" s="19"/>
      <c r="EE801" s="19"/>
      <c r="EF801" s="19"/>
      <c r="EG801" s="23"/>
      <c r="EH801" s="18"/>
      <c r="EI801" s="18"/>
      <c r="EJ801" s="18"/>
      <c r="EK801" s="18"/>
      <c r="EL801" s="18"/>
      <c r="EM801" s="18"/>
      <c r="EN801" s="22"/>
      <c r="EO801" s="18"/>
      <c r="EP801" s="18"/>
      <c r="EQ801" s="18"/>
      <c r="ER801" s="18"/>
      <c r="ES801" s="18"/>
      <c r="ET801" s="18"/>
      <c r="EU801" s="22"/>
      <c r="EZ801">
        <v>1</v>
      </c>
      <c r="FA801">
        <v>2</v>
      </c>
      <c r="FC801">
        <v>0.96</v>
      </c>
      <c r="FD801">
        <v>1</v>
      </c>
      <c r="FI801" s="18"/>
      <c r="FJ801" s="18"/>
      <c r="FK801" s="18"/>
      <c r="FL801" s="18">
        <v>0.2</v>
      </c>
      <c r="FM801" s="18"/>
      <c r="FN801" s="18"/>
      <c r="FO801" s="18"/>
      <c r="FP801" s="18"/>
      <c r="FQ801" s="18"/>
      <c r="FR801" s="18"/>
      <c r="FS801" s="18"/>
      <c r="FT801" s="18"/>
      <c r="FU801" s="18"/>
      <c r="FV801" s="58"/>
      <c r="FW801" s="19"/>
      <c r="FX801" s="19"/>
      <c r="FY801" s="19">
        <v>1.1000000000000001</v>
      </c>
      <c r="FZ801" s="19"/>
      <c r="GA801" s="19"/>
      <c r="GB801" s="19"/>
      <c r="GC801" s="19"/>
      <c r="GD801" s="19"/>
      <c r="GE801" s="19"/>
      <c r="GF801" s="19"/>
      <c r="GG801" s="19"/>
      <c r="GH801" s="19"/>
      <c r="GI801" s="19"/>
      <c r="GJ801" s="19"/>
      <c r="GK801" s="19"/>
      <c r="GL801" s="19"/>
      <c r="GM801" s="19"/>
      <c r="GN801" s="19"/>
      <c r="GO801" s="19"/>
      <c r="GP801" s="19">
        <v>1</v>
      </c>
      <c r="GQ801" s="19"/>
      <c r="GR801" s="19"/>
      <c r="GS801" s="19"/>
      <c r="GT801" s="19"/>
      <c r="GU801" s="19"/>
      <c r="GV801" s="19"/>
      <c r="GW801" s="19"/>
      <c r="GX801" s="19"/>
      <c r="GY801" s="19"/>
      <c r="GZ801" s="59"/>
      <c r="HA801" s="19"/>
      <c r="HB801" s="19"/>
      <c r="HC801" s="19">
        <v>1</v>
      </c>
      <c r="HD801" s="19"/>
      <c r="HE801" s="19"/>
      <c r="HF801" s="19"/>
      <c r="HG801" s="19"/>
      <c r="HH801" s="19"/>
      <c r="HI801" s="19"/>
      <c r="HJ801" s="19"/>
      <c r="HK801" s="19"/>
      <c r="HL801" s="19"/>
      <c r="HM801" s="19"/>
      <c r="HN801" s="19"/>
      <c r="HO801" s="19"/>
      <c r="HP801" s="19"/>
    </row>
    <row r="802" spans="2:224" ht="15.75" customHeight="1" thickBot="1" x14ac:dyDescent="0.3">
      <c r="B802">
        <v>1174</v>
      </c>
      <c r="C802">
        <v>324</v>
      </c>
      <c r="D802" s="62">
        <v>44191</v>
      </c>
      <c r="E802" t="s">
        <v>1388</v>
      </c>
      <c r="F802" t="s">
        <v>1389</v>
      </c>
      <c r="G802">
        <v>0</v>
      </c>
      <c r="H802">
        <v>0</v>
      </c>
      <c r="I802" t="s">
        <v>1390</v>
      </c>
      <c r="J802" t="s">
        <v>20</v>
      </c>
      <c r="K802" t="s">
        <v>298</v>
      </c>
      <c r="M802" t="s">
        <v>2378</v>
      </c>
      <c r="N802" t="s">
        <v>2378</v>
      </c>
      <c r="O802" t="s">
        <v>2405</v>
      </c>
      <c r="P802" t="s">
        <v>2470</v>
      </c>
      <c r="Q802">
        <v>15</v>
      </c>
      <c r="R802">
        <v>750</v>
      </c>
      <c r="S802">
        <v>0.01</v>
      </c>
      <c r="T802" t="s">
        <v>2404</v>
      </c>
      <c r="Y802" s="18"/>
      <c r="Z802" s="18"/>
      <c r="AA802" s="18"/>
      <c r="AB802" s="18"/>
      <c r="AC802" s="18"/>
      <c r="AD802" s="18"/>
      <c r="AE802" s="18">
        <v>0.5</v>
      </c>
      <c r="AF802" s="18">
        <v>1</v>
      </c>
      <c r="AG802" s="18">
        <v>1</v>
      </c>
      <c r="AH802">
        <v>2</v>
      </c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>
        <v>0</v>
      </c>
      <c r="AV802" s="18"/>
      <c r="AW802" s="18"/>
      <c r="AX802" s="18">
        <v>1.8</v>
      </c>
      <c r="AY802" s="18"/>
      <c r="AZ802" s="18"/>
      <c r="BA802" s="18"/>
      <c r="BB802" s="18"/>
      <c r="BC802" s="18"/>
      <c r="BD802" s="18"/>
      <c r="BE802" s="18">
        <v>0.5</v>
      </c>
      <c r="BF802" s="18"/>
      <c r="BG802" s="18"/>
      <c r="BH802" s="18"/>
      <c r="BI802" s="18"/>
      <c r="BJ802" s="18"/>
      <c r="BK802" s="18"/>
      <c r="BL802" s="18"/>
      <c r="BM802" s="19"/>
      <c r="BN802" s="19"/>
      <c r="BO802" s="19"/>
      <c r="BP802" s="19"/>
      <c r="BQ802" s="19"/>
      <c r="BR802" s="19"/>
      <c r="BS802" s="19">
        <v>1</v>
      </c>
      <c r="BT802" s="19">
        <v>1</v>
      </c>
      <c r="BU802" s="19">
        <v>1</v>
      </c>
      <c r="BV802" s="19">
        <v>2</v>
      </c>
      <c r="BW802" s="19"/>
      <c r="BX802" s="19"/>
      <c r="BY802" s="19"/>
      <c r="BZ802" s="19"/>
      <c r="CA802" s="19"/>
      <c r="CB802" s="19"/>
      <c r="CC802" s="19"/>
      <c r="CD802" s="19"/>
      <c r="CE802" s="19"/>
      <c r="CF802" s="19"/>
      <c r="CG802" s="19"/>
      <c r="CH802" s="19"/>
      <c r="CI802" s="19"/>
      <c r="CJ802" s="19"/>
      <c r="CK802" s="19"/>
      <c r="CL802" s="19">
        <v>1</v>
      </c>
      <c r="CM802" s="19"/>
      <c r="CN802" s="19"/>
      <c r="CO802" s="19"/>
      <c r="CP802" s="19"/>
      <c r="CQ802" s="19"/>
      <c r="CR802" s="19"/>
      <c r="CS802" s="19">
        <v>1</v>
      </c>
      <c r="CT802" s="19"/>
      <c r="CU802" s="19"/>
      <c r="CV802" s="19"/>
      <c r="CW802" s="19"/>
      <c r="CX802" s="19"/>
      <c r="CY802" s="19"/>
      <c r="CZ802" s="19"/>
      <c r="DA802" s="19">
        <v>1</v>
      </c>
      <c r="DB802" s="19">
        <v>2</v>
      </c>
      <c r="DC802" s="19"/>
      <c r="DD802" s="19"/>
      <c r="DE802" s="19"/>
      <c r="DF802" s="19"/>
      <c r="DG802" s="19"/>
      <c r="DH802" s="19"/>
      <c r="DI802" s="19"/>
      <c r="DJ802" s="19"/>
      <c r="DK802" s="19"/>
      <c r="DL802" s="19"/>
      <c r="DM802" s="19"/>
      <c r="DN802" s="19"/>
      <c r="DO802" s="19"/>
      <c r="DP802" s="19"/>
      <c r="DQ802" s="19"/>
      <c r="DR802" s="19"/>
      <c r="DS802" s="19"/>
      <c r="DT802" s="23"/>
      <c r="DU802" s="19"/>
      <c r="DV802" s="19"/>
      <c r="DW802" s="23"/>
      <c r="DX802" s="18"/>
      <c r="DY802" s="18"/>
      <c r="DZ802" s="22"/>
      <c r="EA802" s="19">
        <v>200</v>
      </c>
      <c r="EB802" s="19"/>
      <c r="EC802" s="19"/>
      <c r="ED802" s="19"/>
      <c r="EE802" s="19"/>
      <c r="EF802" s="19"/>
      <c r="EG802" s="23"/>
      <c r="EH802" s="18"/>
      <c r="EI802" s="18"/>
      <c r="EJ802" s="18"/>
      <c r="EK802" s="18"/>
      <c r="EL802" s="18"/>
      <c r="EM802" s="18"/>
      <c r="EN802" s="22"/>
      <c r="EO802" s="18" t="s">
        <v>2621</v>
      </c>
      <c r="EP802" s="18"/>
      <c r="EQ802" s="18"/>
      <c r="ER802" s="18"/>
      <c r="ES802" s="18"/>
      <c r="ET802" s="18"/>
      <c r="EU802" s="22"/>
      <c r="FC802">
        <v>0.8</v>
      </c>
      <c r="FD802">
        <v>1</v>
      </c>
      <c r="FI802" s="18"/>
      <c r="FJ802" s="18"/>
      <c r="FK802" s="18">
        <v>1.8</v>
      </c>
      <c r="FL802" s="18"/>
      <c r="FM802" s="18"/>
      <c r="FN802" s="18"/>
      <c r="FO802" s="18"/>
      <c r="FP802" s="18"/>
      <c r="FQ802" s="18"/>
      <c r="FR802" s="18"/>
      <c r="FS802" s="18"/>
      <c r="FT802" s="18"/>
      <c r="FU802" s="18"/>
      <c r="FV802" s="58"/>
      <c r="FW802" s="19"/>
      <c r="FX802" s="19"/>
      <c r="FY802" s="19"/>
      <c r="FZ802" s="19"/>
      <c r="GA802" s="19"/>
      <c r="GB802" s="19"/>
      <c r="GC802" s="19"/>
      <c r="GD802" s="19"/>
      <c r="GE802" s="19"/>
      <c r="GF802" s="19"/>
      <c r="GG802" s="19"/>
      <c r="GH802" s="19"/>
      <c r="GI802" s="19"/>
      <c r="GJ802" s="19"/>
      <c r="GK802" s="19"/>
      <c r="GL802" s="19"/>
      <c r="GM802" s="19"/>
      <c r="GN802" s="19"/>
      <c r="GO802" s="19">
        <v>1</v>
      </c>
      <c r="GP802" s="19"/>
      <c r="GQ802" s="19"/>
      <c r="GR802" s="19"/>
      <c r="GS802" s="19"/>
      <c r="GT802" s="19"/>
      <c r="GU802" s="19"/>
      <c r="GV802" s="19"/>
      <c r="GW802" s="19"/>
      <c r="GX802" s="19"/>
      <c r="GY802" s="19"/>
      <c r="GZ802" s="59"/>
      <c r="HA802" s="19"/>
      <c r="HB802" s="19"/>
      <c r="HC802" s="19"/>
      <c r="HD802" s="19"/>
      <c r="HE802" s="19"/>
      <c r="HF802" s="19"/>
      <c r="HG802" s="19"/>
      <c r="HH802" s="19"/>
      <c r="HI802" s="19"/>
      <c r="HJ802" s="19"/>
      <c r="HK802" s="19"/>
      <c r="HL802" s="19"/>
      <c r="HM802" s="19"/>
      <c r="HN802" s="19"/>
      <c r="HO802" s="19"/>
      <c r="HP802" s="19"/>
    </row>
    <row r="803" spans="2:224" ht="15.75" customHeight="1" thickBot="1" x14ac:dyDescent="0.3">
      <c r="B803">
        <v>1173</v>
      </c>
      <c r="C803">
        <v>676</v>
      </c>
      <c r="D803" s="62">
        <v>44191</v>
      </c>
      <c r="E803" t="s">
        <v>491</v>
      </c>
      <c r="F803">
        <v>31998481615</v>
      </c>
      <c r="G803">
        <v>0</v>
      </c>
      <c r="H803">
        <v>0</v>
      </c>
      <c r="I803" t="s">
        <v>492</v>
      </c>
      <c r="J803" t="s">
        <v>20</v>
      </c>
      <c r="K803" t="s">
        <v>493</v>
      </c>
      <c r="L803" t="s">
        <v>2592</v>
      </c>
      <c r="M803" t="s">
        <v>2378</v>
      </c>
      <c r="N803" t="s">
        <v>2378</v>
      </c>
      <c r="O803" t="s">
        <v>2382</v>
      </c>
      <c r="P803" t="s">
        <v>2382</v>
      </c>
      <c r="R803">
        <v>220.75</v>
      </c>
      <c r="S803">
        <v>0.01</v>
      </c>
      <c r="T803" t="s">
        <v>2414</v>
      </c>
      <c r="Y803" s="18"/>
      <c r="Z803" s="18"/>
      <c r="AA803" s="18"/>
      <c r="AB803" s="18"/>
      <c r="AC803" s="18"/>
      <c r="AD803" s="18"/>
      <c r="AE803" s="18"/>
      <c r="AF803" s="18"/>
      <c r="AG803" s="18"/>
      <c r="AH803">
        <v>0</v>
      </c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>
        <v>0</v>
      </c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9"/>
      <c r="BN803" s="19"/>
      <c r="BO803" s="19"/>
      <c r="BP803" s="19"/>
      <c r="BQ803" s="19"/>
      <c r="BR803" s="19"/>
      <c r="BS803" s="19"/>
      <c r="BT803" s="19"/>
      <c r="BU803" s="19"/>
      <c r="BV803" s="19"/>
      <c r="BW803" s="19"/>
      <c r="BX803" s="19"/>
      <c r="BY803" s="19"/>
      <c r="BZ803" s="19"/>
      <c r="CA803" s="19"/>
      <c r="CB803" s="19"/>
      <c r="CC803" s="19"/>
      <c r="CD803" s="19"/>
      <c r="CE803" s="19"/>
      <c r="CF803" s="19"/>
      <c r="CG803" s="19"/>
      <c r="CH803" s="19"/>
      <c r="CI803" s="19"/>
      <c r="CJ803" s="19"/>
      <c r="CK803" s="19"/>
      <c r="CL803" s="19"/>
      <c r="CM803" s="19"/>
      <c r="CN803" s="19"/>
      <c r="CO803" s="19"/>
      <c r="CP803" s="19"/>
      <c r="CQ803" s="19"/>
      <c r="CR803" s="19"/>
      <c r="CS803" s="19"/>
      <c r="CT803" s="19"/>
      <c r="CU803" s="19"/>
      <c r="CV803" s="19"/>
      <c r="CW803" s="19"/>
      <c r="CX803" s="19"/>
      <c r="CY803" s="19"/>
      <c r="CZ803" s="19"/>
      <c r="DA803" s="19"/>
      <c r="DB803" s="19"/>
      <c r="DC803" s="19"/>
      <c r="DD803" s="19"/>
      <c r="DE803" s="19"/>
      <c r="DF803" s="19"/>
      <c r="DG803" s="19"/>
      <c r="DH803" s="19"/>
      <c r="DI803" s="19"/>
      <c r="DJ803" s="19"/>
      <c r="DK803" s="19"/>
      <c r="DL803" s="19"/>
      <c r="DM803" s="19"/>
      <c r="DN803" s="19"/>
      <c r="DO803" s="19"/>
      <c r="DP803" s="19"/>
      <c r="DQ803" s="19"/>
      <c r="DR803" s="19"/>
      <c r="DS803" s="19"/>
      <c r="DT803" s="23"/>
      <c r="DU803" s="19"/>
      <c r="DV803" s="19"/>
      <c r="DW803" s="23"/>
      <c r="DX803" s="18"/>
      <c r="DY803" s="18"/>
      <c r="DZ803" s="22"/>
      <c r="EA803" s="19"/>
      <c r="EB803" s="19"/>
      <c r="EC803" s="19"/>
      <c r="ED803" s="19"/>
      <c r="EE803" s="19"/>
      <c r="EF803" s="19"/>
      <c r="EG803" s="23"/>
      <c r="EH803" s="18"/>
      <c r="EI803" s="18"/>
      <c r="EJ803" s="18"/>
      <c r="EK803" s="18"/>
      <c r="EL803" s="18"/>
      <c r="EM803" s="18"/>
      <c r="EN803" s="22"/>
      <c r="EO803" s="18"/>
      <c r="EP803" s="18"/>
      <c r="EQ803" s="18"/>
      <c r="ER803" s="18"/>
      <c r="ES803" s="18"/>
      <c r="ET803" s="18"/>
      <c r="EU803" s="22"/>
      <c r="FI803" s="18"/>
      <c r="FJ803" s="18"/>
      <c r="FK803" s="18"/>
      <c r="FL803" s="18"/>
      <c r="FM803" s="18"/>
      <c r="FN803" s="18"/>
      <c r="FO803" s="18"/>
      <c r="FP803" s="18"/>
      <c r="FQ803" s="18"/>
      <c r="FR803" s="18"/>
      <c r="FS803" s="18"/>
      <c r="FT803" s="18"/>
      <c r="FU803" s="18"/>
      <c r="FV803" s="58">
        <v>1.2</v>
      </c>
      <c r="FW803" s="19"/>
      <c r="FX803" s="19"/>
      <c r="FY803" s="19">
        <v>1.3</v>
      </c>
      <c r="FZ803" s="19"/>
      <c r="GA803" s="19"/>
      <c r="GB803" s="19"/>
      <c r="GC803" s="19"/>
      <c r="GD803" s="19"/>
      <c r="GE803" s="19"/>
      <c r="GF803" s="19"/>
      <c r="GG803" s="19"/>
      <c r="GH803" s="19"/>
      <c r="GI803" s="19"/>
      <c r="GJ803" s="19"/>
      <c r="GK803" s="19"/>
      <c r="GL803" s="19"/>
      <c r="GM803" s="19"/>
      <c r="GN803" s="19"/>
      <c r="GO803" s="19"/>
      <c r="GP803" s="19"/>
      <c r="GQ803" s="19"/>
      <c r="GR803" s="19"/>
      <c r="GS803" s="19"/>
      <c r="GT803" s="19"/>
      <c r="GU803" s="19"/>
      <c r="GV803" s="19"/>
      <c r="GW803" s="19"/>
      <c r="GX803" s="19"/>
      <c r="GY803" s="19"/>
      <c r="GZ803" s="59">
        <v>1</v>
      </c>
      <c r="HA803" s="19"/>
      <c r="HB803" s="19"/>
      <c r="HC803" s="19">
        <v>1</v>
      </c>
      <c r="HD803" s="19"/>
      <c r="HE803" s="19"/>
      <c r="HF803" s="19"/>
      <c r="HG803" s="19"/>
      <c r="HH803" s="19"/>
      <c r="HI803" s="19"/>
      <c r="HJ803" s="19"/>
      <c r="HK803" s="19"/>
      <c r="HL803" s="19"/>
      <c r="HM803" s="19"/>
      <c r="HN803" s="19"/>
      <c r="HO803" s="19"/>
      <c r="HP803" s="19"/>
    </row>
    <row r="804" spans="2:224" ht="15.75" customHeight="1" thickBot="1" x14ac:dyDescent="0.3">
      <c r="B804">
        <v>1170</v>
      </c>
      <c r="C804">
        <v>394</v>
      </c>
      <c r="D804" s="62">
        <v>44191</v>
      </c>
      <c r="E804" t="s">
        <v>1167</v>
      </c>
      <c r="F804">
        <v>31998131115</v>
      </c>
      <c r="G804">
        <v>0</v>
      </c>
      <c r="H804">
        <v>0</v>
      </c>
      <c r="I804" t="s">
        <v>1168</v>
      </c>
      <c r="J804" t="s">
        <v>20</v>
      </c>
      <c r="K804" t="s">
        <v>239</v>
      </c>
      <c r="M804" t="s">
        <v>2378</v>
      </c>
      <c r="N804" t="s">
        <v>2419</v>
      </c>
      <c r="O804" t="s">
        <v>2381</v>
      </c>
      <c r="P804" t="s">
        <v>2431</v>
      </c>
      <c r="R804">
        <v>454.6</v>
      </c>
      <c r="S804">
        <v>0.01</v>
      </c>
      <c r="T804" t="s">
        <v>2414</v>
      </c>
      <c r="Y804" s="18"/>
      <c r="Z804" s="18"/>
      <c r="AA804" s="18"/>
      <c r="AB804" s="18"/>
      <c r="AC804" s="18"/>
      <c r="AD804" s="18"/>
      <c r="AE804" s="18"/>
      <c r="AF804" s="18"/>
      <c r="AG804" s="18"/>
      <c r="AH804">
        <v>1</v>
      </c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>
        <v>0</v>
      </c>
      <c r="AV804" s="18"/>
      <c r="AW804" s="18"/>
      <c r="AX804" s="18"/>
      <c r="AY804" s="18">
        <v>1</v>
      </c>
      <c r="AZ804" s="18"/>
      <c r="BA804" s="18"/>
      <c r="BB804" s="18"/>
      <c r="BC804" s="18"/>
      <c r="BD804" s="18"/>
      <c r="BE804" s="18"/>
      <c r="BF804" s="18"/>
      <c r="BG804" s="18">
        <v>1</v>
      </c>
      <c r="BH804" s="18"/>
      <c r="BI804" s="18"/>
      <c r="BJ804" s="18"/>
      <c r="BK804" s="18"/>
      <c r="BL804" s="18"/>
      <c r="BM804" s="19"/>
      <c r="BN804" s="19"/>
      <c r="BO804" s="19"/>
      <c r="BP804" s="19"/>
      <c r="BQ804" s="19"/>
      <c r="BR804" s="19"/>
      <c r="BS804" s="19"/>
      <c r="BT804" s="19"/>
      <c r="BU804" s="19"/>
      <c r="BV804" s="19">
        <v>1</v>
      </c>
      <c r="BW804" s="19"/>
      <c r="BX804" s="19"/>
      <c r="BY804" s="19"/>
      <c r="BZ804" s="19"/>
      <c r="CA804" s="19"/>
      <c r="CB804" s="19"/>
      <c r="CC804" s="19"/>
      <c r="CD804" s="19"/>
      <c r="CE804" s="19"/>
      <c r="CF804" s="19"/>
      <c r="CG804" s="19"/>
      <c r="CH804" s="19"/>
      <c r="CI804" s="19"/>
      <c r="CJ804" s="19"/>
      <c r="CK804" s="19"/>
      <c r="CL804" s="19"/>
      <c r="CM804" s="19">
        <v>1</v>
      </c>
      <c r="CN804" s="19"/>
      <c r="CO804" s="19"/>
      <c r="CP804" s="19"/>
      <c r="CQ804" s="19"/>
      <c r="CR804" s="19"/>
      <c r="CS804" s="19"/>
      <c r="CT804" s="19"/>
      <c r="CU804" s="19">
        <v>1</v>
      </c>
      <c r="CV804" s="19"/>
      <c r="CW804" s="19"/>
      <c r="CX804" s="19"/>
      <c r="CY804" s="19"/>
      <c r="CZ804" s="19"/>
      <c r="DA804" s="19"/>
      <c r="DB804" s="19"/>
      <c r="DC804" s="19"/>
      <c r="DD804" s="19"/>
      <c r="DE804" s="19"/>
      <c r="DF804" s="19"/>
      <c r="DG804" s="19"/>
      <c r="DH804" s="19"/>
      <c r="DI804" s="19"/>
      <c r="DJ804" s="19"/>
      <c r="DK804" s="19"/>
      <c r="DL804" s="19"/>
      <c r="DM804" s="19"/>
      <c r="DN804" s="19"/>
      <c r="DO804" s="19"/>
      <c r="DP804" s="19"/>
      <c r="DQ804" s="19"/>
      <c r="DR804" s="19"/>
      <c r="DS804" s="19"/>
      <c r="DT804" s="23"/>
      <c r="DU804" s="19"/>
      <c r="DV804" s="19"/>
      <c r="DW804" s="23"/>
      <c r="DX804" s="18"/>
      <c r="DY804" s="18"/>
      <c r="DZ804" s="22"/>
      <c r="EA804" s="19"/>
      <c r="EB804" s="19"/>
      <c r="EC804" s="19"/>
      <c r="ED804" s="19"/>
      <c r="EE804" s="19"/>
      <c r="EF804" s="19"/>
      <c r="EG804" s="23"/>
      <c r="EH804" s="18"/>
      <c r="EI804" s="18"/>
      <c r="EJ804" s="18"/>
      <c r="EK804" s="18"/>
      <c r="EL804" s="18"/>
      <c r="EM804" s="18"/>
      <c r="EN804" s="22"/>
      <c r="EO804" s="18"/>
      <c r="EP804" s="18"/>
      <c r="EQ804" s="18"/>
      <c r="ER804" s="18"/>
      <c r="ES804" s="18"/>
      <c r="ET804" s="18"/>
      <c r="EU804" s="22"/>
      <c r="FI804" s="18"/>
      <c r="FJ804" s="18"/>
      <c r="FK804" s="18"/>
      <c r="FL804" s="18"/>
      <c r="FM804" s="18"/>
      <c r="FN804" s="18"/>
      <c r="FO804" s="18"/>
      <c r="FP804" s="18"/>
      <c r="FQ804" s="18"/>
      <c r="FR804" s="18"/>
      <c r="FS804" s="18"/>
      <c r="FT804" s="18">
        <v>1.68</v>
      </c>
      <c r="FU804" s="18"/>
      <c r="FV804" s="58">
        <v>1.0880000000000001</v>
      </c>
      <c r="FW804" s="19"/>
      <c r="FX804" s="19"/>
      <c r="FY804" s="19"/>
      <c r="FZ804" s="19"/>
      <c r="GA804" s="19"/>
      <c r="GB804" s="19"/>
      <c r="GC804" s="19"/>
      <c r="GD804" s="19"/>
      <c r="GE804" s="19"/>
      <c r="GF804" s="19"/>
      <c r="GG804" s="19"/>
      <c r="GH804" s="19"/>
      <c r="GI804" s="19"/>
      <c r="GJ804" s="19"/>
      <c r="GK804" s="19"/>
      <c r="GL804" s="19"/>
      <c r="GM804" s="19"/>
      <c r="GN804" s="19"/>
      <c r="GO804" s="19"/>
      <c r="GP804" s="19"/>
      <c r="GQ804" s="19"/>
      <c r="GR804" s="19"/>
      <c r="GS804" s="19"/>
      <c r="GT804" s="19"/>
      <c r="GU804" s="19"/>
      <c r="GV804" s="19"/>
      <c r="GW804" s="19"/>
      <c r="GX804" s="19">
        <v>1</v>
      </c>
      <c r="GY804" s="19"/>
      <c r="GZ804" s="59">
        <v>1</v>
      </c>
      <c r="HA804" s="19"/>
      <c r="HB804" s="19"/>
      <c r="HC804" s="19"/>
      <c r="HD804" s="19"/>
      <c r="HE804" s="19"/>
      <c r="HF804" s="19"/>
      <c r="HG804" s="19"/>
      <c r="HH804" s="19"/>
      <c r="HI804" s="19"/>
      <c r="HJ804" s="19"/>
      <c r="HK804" s="19"/>
      <c r="HL804" s="19"/>
      <c r="HM804" s="19"/>
      <c r="HN804" s="19"/>
      <c r="HO804" s="19"/>
      <c r="HP804" s="19"/>
    </row>
    <row r="805" spans="2:224" ht="15.75" customHeight="1" thickBot="1" x14ac:dyDescent="0.3">
      <c r="B805">
        <v>1167</v>
      </c>
      <c r="C805">
        <v>992</v>
      </c>
      <c r="D805" s="62">
        <v>44191</v>
      </c>
      <c r="E805" t="s">
        <v>3235</v>
      </c>
      <c r="F805">
        <v>31985244036</v>
      </c>
      <c r="G805">
        <v>0</v>
      </c>
      <c r="H805">
        <v>0</v>
      </c>
      <c r="I805">
        <v>0</v>
      </c>
      <c r="J805">
        <v>0</v>
      </c>
      <c r="K805">
        <v>0</v>
      </c>
      <c r="M805" t="s">
        <v>2378</v>
      </c>
      <c r="N805" t="s">
        <v>2379</v>
      </c>
      <c r="O805" t="s">
        <v>2381</v>
      </c>
      <c r="P805">
        <v>15</v>
      </c>
      <c r="R805">
        <v>500</v>
      </c>
      <c r="S805">
        <v>0.01</v>
      </c>
      <c r="T805" t="s">
        <v>2430</v>
      </c>
      <c r="Y805" s="18">
        <v>2.16</v>
      </c>
      <c r="Z805" s="18"/>
      <c r="AA805" s="18"/>
      <c r="AB805" s="18"/>
      <c r="AC805" s="18"/>
      <c r="AD805" s="18">
        <v>2</v>
      </c>
      <c r="AE805" s="18"/>
      <c r="AF805" s="18"/>
      <c r="AG805" s="18">
        <v>2</v>
      </c>
      <c r="AH805">
        <v>2</v>
      </c>
      <c r="AI805" s="18"/>
      <c r="AJ805" s="18"/>
      <c r="AK805" s="18"/>
      <c r="AL805" s="18">
        <v>1</v>
      </c>
      <c r="AM805" s="18"/>
      <c r="AN805" s="18"/>
      <c r="AO805" s="18"/>
      <c r="AP805" s="18"/>
      <c r="AQ805" s="18"/>
      <c r="AR805" s="18"/>
      <c r="AS805" s="18"/>
      <c r="AT805" s="18"/>
      <c r="AU805">
        <v>0</v>
      </c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9">
        <v>2</v>
      </c>
      <c r="BN805" s="19"/>
      <c r="BO805" s="19"/>
      <c r="BP805" s="19"/>
      <c r="BQ805" s="19"/>
      <c r="BR805" s="19">
        <v>4</v>
      </c>
      <c r="BS805" s="19"/>
      <c r="BT805" s="19"/>
      <c r="BU805" s="19">
        <v>2</v>
      </c>
      <c r="BV805" s="19">
        <v>2</v>
      </c>
      <c r="BW805" s="19"/>
      <c r="BX805" s="19"/>
      <c r="BY805" s="19"/>
      <c r="BZ805" s="19">
        <v>2</v>
      </c>
      <c r="CA805" s="19"/>
      <c r="CB805" s="19"/>
      <c r="CC805" s="19"/>
      <c r="CD805" s="19"/>
      <c r="CE805" s="19"/>
      <c r="CF805" s="19"/>
      <c r="CG805" s="19"/>
      <c r="CH805" s="19"/>
      <c r="CI805" s="19"/>
      <c r="CJ805" s="19"/>
      <c r="CK805" s="19"/>
      <c r="CL805" s="19"/>
      <c r="CM805" s="19"/>
      <c r="CN805" s="19"/>
      <c r="CO805" s="19"/>
      <c r="CP805" s="19"/>
      <c r="CQ805" s="19"/>
      <c r="CR805" s="19"/>
      <c r="CS805" s="19"/>
      <c r="CT805" s="19"/>
      <c r="CU805" s="19"/>
      <c r="CV805" s="19"/>
      <c r="CW805" s="19"/>
      <c r="CX805" s="19"/>
      <c r="CY805" s="19"/>
      <c r="CZ805" s="19"/>
      <c r="DA805" s="19"/>
      <c r="DB805" s="19"/>
      <c r="DC805" s="19"/>
      <c r="DD805" s="19"/>
      <c r="DE805" s="19"/>
      <c r="DF805" s="19"/>
      <c r="DG805" s="19"/>
      <c r="DH805" s="19"/>
      <c r="DI805" s="19"/>
      <c r="DJ805" s="19"/>
      <c r="DK805" s="19"/>
      <c r="DL805" s="19"/>
      <c r="DM805" s="19"/>
      <c r="DN805" s="19"/>
      <c r="DO805" s="19"/>
      <c r="DP805" s="19"/>
      <c r="DQ805" s="19"/>
      <c r="DR805" s="19"/>
      <c r="DS805" s="19"/>
      <c r="DT805" s="23"/>
      <c r="DU805" s="19"/>
      <c r="DV805" s="19"/>
      <c r="DW805" s="23"/>
      <c r="DX805" s="18"/>
      <c r="DY805" s="18"/>
      <c r="DZ805" s="22"/>
      <c r="EA805" s="19"/>
      <c r="EB805" s="19"/>
      <c r="EC805" s="19"/>
      <c r="ED805" s="19"/>
      <c r="EE805" s="19"/>
      <c r="EF805" s="19"/>
      <c r="EG805" s="23"/>
      <c r="EH805" s="18"/>
      <c r="EI805" s="18"/>
      <c r="EJ805" s="18"/>
      <c r="EK805" s="18"/>
      <c r="EL805" s="18"/>
      <c r="EM805" s="18"/>
      <c r="EN805" s="22"/>
      <c r="EO805" s="18"/>
      <c r="EP805" s="18"/>
      <c r="EQ805" s="18"/>
      <c r="ER805" s="18"/>
      <c r="ES805" s="18"/>
      <c r="ET805" s="18"/>
      <c r="EU805" s="22"/>
      <c r="FC805">
        <v>1.3879999999999999</v>
      </c>
      <c r="FD805">
        <v>2</v>
      </c>
      <c r="FI805" s="18"/>
      <c r="FJ805" s="18"/>
      <c r="FK805" s="18"/>
      <c r="FL805" s="18">
        <v>0.4</v>
      </c>
      <c r="FM805" s="18"/>
      <c r="FN805" s="18"/>
      <c r="FO805" s="18"/>
      <c r="FP805" s="18"/>
      <c r="FQ805" s="18"/>
      <c r="FR805" s="18"/>
      <c r="FS805" s="18"/>
      <c r="FT805" s="18"/>
      <c r="FU805" s="18"/>
      <c r="FV805" s="58"/>
      <c r="FW805" s="19"/>
      <c r="FX805" s="19"/>
      <c r="FY805" s="19">
        <v>1.89</v>
      </c>
      <c r="FZ805" s="19"/>
      <c r="GA805" s="19"/>
      <c r="GB805" s="19"/>
      <c r="GC805" s="19"/>
      <c r="GD805" s="19"/>
      <c r="GE805" s="19"/>
      <c r="GF805" s="19"/>
      <c r="GG805" s="19"/>
      <c r="GH805" s="19"/>
      <c r="GI805" s="19"/>
      <c r="GJ805" s="19"/>
      <c r="GK805" s="19"/>
      <c r="GL805" s="19"/>
      <c r="GM805" s="19"/>
      <c r="GN805" s="19"/>
      <c r="GO805" s="19"/>
      <c r="GP805" s="19">
        <v>2</v>
      </c>
      <c r="GQ805" s="19"/>
      <c r="GR805" s="19"/>
      <c r="GS805" s="19"/>
      <c r="GT805" s="19"/>
      <c r="GU805" s="19"/>
      <c r="GV805" s="19"/>
      <c r="GW805" s="19"/>
      <c r="GX805" s="19"/>
      <c r="GY805" s="19"/>
      <c r="GZ805" s="59"/>
      <c r="HA805" s="19"/>
      <c r="HB805" s="19"/>
      <c r="HC805" s="19">
        <v>2</v>
      </c>
      <c r="HD805" s="19"/>
      <c r="HE805" s="19"/>
      <c r="HF805" s="19"/>
      <c r="HG805" s="19"/>
      <c r="HH805" s="19"/>
      <c r="HI805" s="19"/>
      <c r="HJ805" s="19"/>
      <c r="HK805" s="19"/>
      <c r="HL805" s="19"/>
      <c r="HM805" s="19"/>
      <c r="HN805" s="19"/>
      <c r="HO805" s="19"/>
      <c r="HP805" s="19"/>
    </row>
    <row r="806" spans="2:224" ht="15.75" customHeight="1" thickBot="1" x14ac:dyDescent="0.3">
      <c r="B806">
        <v>1165</v>
      </c>
      <c r="C806">
        <v>394</v>
      </c>
      <c r="D806" s="62">
        <v>44190</v>
      </c>
      <c r="E806" t="s">
        <v>1167</v>
      </c>
      <c r="F806">
        <v>31998131115</v>
      </c>
      <c r="G806">
        <v>0</v>
      </c>
      <c r="H806">
        <v>0</v>
      </c>
      <c r="I806" t="s">
        <v>1168</v>
      </c>
      <c r="J806" t="s">
        <v>20</v>
      </c>
      <c r="K806" t="s">
        <v>239</v>
      </c>
      <c r="M806" t="s">
        <v>2378</v>
      </c>
      <c r="N806" t="s">
        <v>2419</v>
      </c>
      <c r="O806" t="s">
        <v>2381</v>
      </c>
      <c r="P806" t="s">
        <v>2431</v>
      </c>
      <c r="R806">
        <v>954</v>
      </c>
      <c r="S806">
        <v>0.01</v>
      </c>
      <c r="T806" t="s">
        <v>2414</v>
      </c>
      <c r="Y806" s="18"/>
      <c r="Z806" s="18"/>
      <c r="AA806" s="18"/>
      <c r="AB806" s="18"/>
      <c r="AC806" s="18"/>
      <c r="AD806" s="18">
        <v>0.5</v>
      </c>
      <c r="AE806" s="18"/>
      <c r="AF806" s="18">
        <v>2</v>
      </c>
      <c r="AG806" s="18">
        <v>1</v>
      </c>
      <c r="AH806">
        <v>1</v>
      </c>
      <c r="AI806" s="18"/>
      <c r="AJ806" s="18"/>
      <c r="AK806" s="18"/>
      <c r="AL806" s="18">
        <v>1</v>
      </c>
      <c r="AM806" s="18"/>
      <c r="AN806" s="18"/>
      <c r="AO806" s="18"/>
      <c r="AP806" s="18"/>
      <c r="AQ806" s="18"/>
      <c r="AR806" s="18"/>
      <c r="AS806" s="18"/>
      <c r="AT806" s="18"/>
      <c r="AU806">
        <v>0</v>
      </c>
      <c r="AV806" s="18"/>
      <c r="AW806" s="18"/>
      <c r="AX806" s="18">
        <v>1.1679999999999999</v>
      </c>
      <c r="AY806" s="18"/>
      <c r="AZ806" s="18"/>
      <c r="BA806" s="18"/>
      <c r="BB806" s="18">
        <v>1.6</v>
      </c>
      <c r="BC806" s="18"/>
      <c r="BD806" s="18"/>
      <c r="BE806" s="18"/>
      <c r="BF806" s="18"/>
      <c r="BG806" s="18">
        <v>1</v>
      </c>
      <c r="BH806" s="18"/>
      <c r="BI806" s="18"/>
      <c r="BJ806" s="18"/>
      <c r="BK806" s="18"/>
      <c r="BL806" s="18"/>
      <c r="BM806" s="19"/>
      <c r="BN806" s="19"/>
      <c r="BO806" s="19"/>
      <c r="BP806" s="19"/>
      <c r="BQ806" s="19"/>
      <c r="BR806" s="19">
        <v>1</v>
      </c>
      <c r="BS806" s="19"/>
      <c r="BT806" s="19">
        <v>2</v>
      </c>
      <c r="BU806" s="19">
        <v>1</v>
      </c>
      <c r="BV806" s="19">
        <v>1</v>
      </c>
      <c r="BW806" s="19"/>
      <c r="BX806" s="19"/>
      <c r="BY806" s="19"/>
      <c r="BZ806" s="19">
        <v>2</v>
      </c>
      <c r="CA806" s="19"/>
      <c r="CB806" s="19"/>
      <c r="CC806" s="19"/>
      <c r="CD806" s="19"/>
      <c r="CE806" s="19"/>
      <c r="CF806" s="19"/>
      <c r="CG806" s="19"/>
      <c r="CH806" s="19"/>
      <c r="CI806" s="19"/>
      <c r="CJ806" s="19"/>
      <c r="CK806" s="19"/>
      <c r="CL806" s="19">
        <v>1</v>
      </c>
      <c r="CM806" s="19"/>
      <c r="CN806" s="19"/>
      <c r="CO806" s="19"/>
      <c r="CP806" s="19">
        <v>4</v>
      </c>
      <c r="CQ806" s="19"/>
      <c r="CR806" s="19"/>
      <c r="CS806" s="19"/>
      <c r="CT806" s="19"/>
      <c r="CU806" s="19">
        <v>1</v>
      </c>
      <c r="CV806" s="19"/>
      <c r="CW806" s="19"/>
      <c r="CX806" s="19"/>
      <c r="CY806" s="19"/>
      <c r="CZ806" s="19"/>
      <c r="DA806" s="19"/>
      <c r="DB806" s="19"/>
      <c r="DC806" s="19"/>
      <c r="DD806" s="19"/>
      <c r="DE806" s="19"/>
      <c r="DF806" s="19"/>
      <c r="DG806" s="19"/>
      <c r="DH806" s="19"/>
      <c r="DI806" s="19"/>
      <c r="DJ806" s="19"/>
      <c r="DK806" s="19"/>
      <c r="DL806" s="19"/>
      <c r="DM806" s="19"/>
      <c r="DN806" s="19"/>
      <c r="DO806" s="19"/>
      <c r="DP806" s="19"/>
      <c r="DQ806" s="19"/>
      <c r="DR806" s="19"/>
      <c r="DS806" s="19"/>
      <c r="DT806" s="23"/>
      <c r="DU806" s="19"/>
      <c r="DV806" s="19"/>
      <c r="DW806" s="23"/>
      <c r="DX806" s="18"/>
      <c r="DY806" s="18"/>
      <c r="DZ806" s="22"/>
      <c r="EA806" s="19"/>
      <c r="EB806" s="19"/>
      <c r="EC806" s="19"/>
      <c r="ED806" s="19"/>
      <c r="EE806" s="19"/>
      <c r="EF806" s="19"/>
      <c r="EG806" s="23"/>
      <c r="EH806" s="18"/>
      <c r="EI806" s="18"/>
      <c r="EJ806" s="18"/>
      <c r="EK806" s="18"/>
      <c r="EL806" s="18"/>
      <c r="EM806" s="18"/>
      <c r="EN806" s="22"/>
      <c r="EO806" s="18"/>
      <c r="EP806" s="18"/>
      <c r="EQ806" s="18"/>
      <c r="ER806" s="18"/>
      <c r="ES806" s="18"/>
      <c r="ET806" s="18"/>
      <c r="EU806" s="22"/>
      <c r="FI806" s="18"/>
      <c r="FJ806" s="18"/>
      <c r="FK806" s="18"/>
      <c r="FL806" s="18"/>
      <c r="FM806" s="18"/>
      <c r="FN806" s="18"/>
      <c r="FO806" s="18"/>
      <c r="FP806" s="18"/>
      <c r="FQ806" s="18"/>
      <c r="FR806" s="18"/>
      <c r="FS806" s="18"/>
      <c r="FT806" s="18"/>
      <c r="FU806" s="18"/>
      <c r="FV806" s="58">
        <v>2.04</v>
      </c>
      <c r="FW806" s="19"/>
      <c r="FX806" s="19"/>
      <c r="FY806" s="19"/>
      <c r="FZ806" s="19"/>
      <c r="GA806" s="19"/>
      <c r="GB806" s="19"/>
      <c r="GC806" s="19"/>
      <c r="GD806" s="19"/>
      <c r="GE806" s="19"/>
      <c r="GF806" s="19"/>
      <c r="GG806" s="19"/>
      <c r="GH806" s="19"/>
      <c r="GI806" s="19"/>
      <c r="GJ806" s="19"/>
      <c r="GK806" s="19"/>
      <c r="GL806" s="19"/>
      <c r="GM806" s="19"/>
      <c r="GN806" s="19"/>
      <c r="GO806" s="19"/>
      <c r="GP806" s="19"/>
      <c r="GQ806" s="19"/>
      <c r="GR806" s="19"/>
      <c r="GS806" s="19"/>
      <c r="GT806" s="19"/>
      <c r="GU806" s="19"/>
      <c r="GV806" s="19"/>
      <c r="GW806" s="19"/>
      <c r="GX806" s="19"/>
      <c r="GY806" s="19"/>
      <c r="GZ806" s="59">
        <v>2</v>
      </c>
      <c r="HA806" s="19"/>
      <c r="HB806" s="19"/>
      <c r="HC806" s="19"/>
      <c r="HD806" s="19"/>
      <c r="HE806" s="19"/>
      <c r="HF806" s="19"/>
      <c r="HG806" s="19"/>
      <c r="HH806" s="19"/>
      <c r="HI806" s="19"/>
      <c r="HJ806" s="19"/>
      <c r="HK806" s="19"/>
      <c r="HL806" s="19"/>
      <c r="HM806" s="19"/>
      <c r="HN806" s="19"/>
      <c r="HO806" s="19"/>
      <c r="HP806" s="19"/>
    </row>
    <row r="807" spans="2:224" ht="15.75" customHeight="1" thickBot="1" x14ac:dyDescent="0.3">
      <c r="B807">
        <v>1164</v>
      </c>
      <c r="C807">
        <v>610</v>
      </c>
      <c r="D807" s="62">
        <v>44190</v>
      </c>
      <c r="E807" t="s">
        <v>655</v>
      </c>
      <c r="F807">
        <v>31985950423</v>
      </c>
      <c r="G807">
        <v>0</v>
      </c>
      <c r="H807">
        <v>0</v>
      </c>
      <c r="I807" t="s">
        <v>656</v>
      </c>
      <c r="J807" t="s">
        <v>20</v>
      </c>
      <c r="K807" t="s">
        <v>127</v>
      </c>
      <c r="M807" t="s">
        <v>2378</v>
      </c>
      <c r="N807" t="s">
        <v>2419</v>
      </c>
      <c r="O807" t="s">
        <v>2381</v>
      </c>
      <c r="P807">
        <v>5</v>
      </c>
      <c r="R807">
        <v>109.9</v>
      </c>
      <c r="S807">
        <v>0.01</v>
      </c>
      <c r="T807" t="s">
        <v>2426</v>
      </c>
      <c r="Y807" s="18">
        <v>0.97199999999999998</v>
      </c>
      <c r="Z807" s="18"/>
      <c r="AA807" s="18"/>
      <c r="AB807" s="18"/>
      <c r="AC807" s="18"/>
      <c r="AD807" s="18">
        <v>0.5</v>
      </c>
      <c r="AE807" s="18"/>
      <c r="AF807" s="18"/>
      <c r="AG807" s="18">
        <v>1</v>
      </c>
      <c r="AH807">
        <v>0</v>
      </c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>
        <v>0</v>
      </c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  <c r="BM807" s="19">
        <v>1</v>
      </c>
      <c r="BN807" s="19"/>
      <c r="BO807" s="19"/>
      <c r="BP807" s="19"/>
      <c r="BQ807" s="19"/>
      <c r="BR807" s="19">
        <v>1</v>
      </c>
      <c r="BS807" s="19"/>
      <c r="BT807" s="19"/>
      <c r="BU807" s="19">
        <v>1</v>
      </c>
      <c r="BV807" s="19"/>
      <c r="BW807" s="19"/>
      <c r="BX807" s="19"/>
      <c r="BY807" s="19"/>
      <c r="BZ807" s="19"/>
      <c r="CA807" s="19"/>
      <c r="CB807" s="19"/>
      <c r="CC807" s="19"/>
      <c r="CD807" s="19"/>
      <c r="CE807" s="19"/>
      <c r="CF807" s="19"/>
      <c r="CG807" s="19"/>
      <c r="CH807" s="19"/>
      <c r="CI807" s="19"/>
      <c r="CJ807" s="19"/>
      <c r="CK807" s="19"/>
      <c r="CL807" s="19"/>
      <c r="CM807" s="19"/>
      <c r="CN807" s="19"/>
      <c r="CO807" s="19"/>
      <c r="CP807" s="19"/>
      <c r="CQ807" s="19"/>
      <c r="CR807" s="19"/>
      <c r="CS807" s="19"/>
      <c r="CT807" s="19"/>
      <c r="CU807" s="19"/>
      <c r="CV807" s="19"/>
      <c r="CW807" s="19"/>
      <c r="CX807" s="19"/>
      <c r="CY807" s="19"/>
      <c r="CZ807" s="19"/>
      <c r="DA807" s="19"/>
      <c r="DB807" s="19"/>
      <c r="DC807" s="19"/>
      <c r="DD807" s="19"/>
      <c r="DE807" s="19"/>
      <c r="DF807" s="19"/>
      <c r="DG807" s="19"/>
      <c r="DH807" s="19"/>
      <c r="DI807" s="19"/>
      <c r="DJ807" s="19"/>
      <c r="DK807" s="19"/>
      <c r="DL807" s="19"/>
      <c r="DM807" s="19"/>
      <c r="DN807" s="19"/>
      <c r="DO807" s="19"/>
      <c r="DP807" s="19"/>
      <c r="DQ807" s="19"/>
      <c r="DR807" s="19"/>
      <c r="DS807" s="19"/>
      <c r="DT807" s="23"/>
      <c r="DU807" s="19"/>
      <c r="DV807" s="19"/>
      <c r="DW807" s="23"/>
      <c r="DX807" s="18"/>
      <c r="DY807" s="18"/>
      <c r="DZ807" s="22"/>
      <c r="EA807" s="19"/>
      <c r="EB807" s="19"/>
      <c r="EC807" s="19"/>
      <c r="ED807" s="19"/>
      <c r="EE807" s="19"/>
      <c r="EF807" s="19"/>
      <c r="EG807" s="23"/>
      <c r="EH807" s="18"/>
      <c r="EI807" s="18"/>
      <c r="EJ807" s="18"/>
      <c r="EK807" s="18"/>
      <c r="EL807" s="18"/>
      <c r="EM807" s="18"/>
      <c r="EN807" s="22"/>
      <c r="EO807" s="18"/>
      <c r="EP807" s="18"/>
      <c r="EQ807" s="18"/>
      <c r="ER807" s="18"/>
      <c r="ES807" s="18"/>
      <c r="ET807" s="18"/>
      <c r="EU807" s="22"/>
      <c r="FI807" s="18"/>
      <c r="FJ807" s="18"/>
      <c r="FK807" s="18"/>
      <c r="FL807" s="18"/>
      <c r="FM807" s="18"/>
      <c r="FN807" s="18"/>
      <c r="FO807" s="18"/>
      <c r="FP807" s="18"/>
      <c r="FQ807" s="18"/>
      <c r="FR807" s="18"/>
      <c r="FS807" s="18"/>
      <c r="FT807" s="18"/>
      <c r="FU807" s="18"/>
      <c r="FV807" s="58"/>
      <c r="FW807" s="19"/>
      <c r="FX807" s="19"/>
      <c r="FY807" s="19"/>
      <c r="FZ807" s="19"/>
      <c r="GA807" s="19"/>
      <c r="GB807" s="19"/>
      <c r="GC807" s="19"/>
      <c r="GD807" s="19"/>
      <c r="GE807" s="19"/>
      <c r="GF807" s="19"/>
      <c r="GG807" s="19"/>
      <c r="GH807" s="19"/>
      <c r="GI807" s="19"/>
      <c r="GJ807" s="19"/>
      <c r="GK807" s="19"/>
      <c r="GL807" s="19"/>
      <c r="GM807" s="19"/>
      <c r="GN807" s="19"/>
      <c r="GO807" s="19"/>
      <c r="GP807" s="19"/>
      <c r="GQ807" s="19"/>
      <c r="GR807" s="19"/>
      <c r="GS807" s="19"/>
      <c r="GT807" s="19"/>
      <c r="GU807" s="19"/>
      <c r="GV807" s="19"/>
      <c r="GW807" s="19"/>
      <c r="GX807" s="19"/>
      <c r="GY807" s="19"/>
      <c r="GZ807" s="59"/>
      <c r="HA807" s="19"/>
      <c r="HB807" s="19"/>
      <c r="HC807" s="19"/>
      <c r="HD807" s="19"/>
      <c r="HE807" s="19"/>
      <c r="HF807" s="19"/>
      <c r="HG807" s="19"/>
      <c r="HH807" s="19"/>
      <c r="HI807" s="19"/>
      <c r="HJ807" s="19"/>
      <c r="HK807" s="19"/>
      <c r="HL807" s="19"/>
      <c r="HM807" s="19"/>
      <c r="HN807" s="19"/>
      <c r="HO807" s="19"/>
      <c r="HP807" s="19"/>
    </row>
    <row r="808" spans="2:224" ht="15.75" customHeight="1" thickBot="1" x14ac:dyDescent="0.3">
      <c r="B808">
        <v>1162</v>
      </c>
      <c r="C808">
        <v>487</v>
      </c>
      <c r="D808" s="62">
        <v>44189</v>
      </c>
      <c r="E808" t="s">
        <v>958</v>
      </c>
      <c r="F808" t="s">
        <v>959</v>
      </c>
      <c r="G808">
        <v>0</v>
      </c>
      <c r="H808">
        <v>0</v>
      </c>
      <c r="I808" t="s">
        <v>960</v>
      </c>
      <c r="J808" t="s">
        <v>20</v>
      </c>
      <c r="K808" t="s">
        <v>961</v>
      </c>
      <c r="M808" t="s">
        <v>2378</v>
      </c>
      <c r="N808" t="s">
        <v>617</v>
      </c>
      <c r="O808" t="s">
        <v>2382</v>
      </c>
      <c r="P808" t="s">
        <v>2382</v>
      </c>
      <c r="R808">
        <v>66.900000000000006</v>
      </c>
      <c r="S808">
        <v>0.01</v>
      </c>
      <c r="T808" t="s">
        <v>2395</v>
      </c>
      <c r="Y808" s="18">
        <v>0.96</v>
      </c>
      <c r="Z808" s="18"/>
      <c r="AA808" s="18"/>
      <c r="AB808" s="18"/>
      <c r="AC808" s="18"/>
      <c r="AD808" s="18"/>
      <c r="AE808" s="18"/>
      <c r="AF808" s="18"/>
      <c r="AG808" s="18"/>
      <c r="AH808">
        <v>0</v>
      </c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>
        <v>0</v>
      </c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  <c r="BM808" s="19">
        <v>1</v>
      </c>
      <c r="BN808" s="19"/>
      <c r="BO808" s="19"/>
      <c r="BP808" s="19"/>
      <c r="BQ808" s="19"/>
      <c r="BR808" s="19"/>
      <c r="BS808" s="19"/>
      <c r="BT808" s="19"/>
      <c r="BU808" s="19"/>
      <c r="BV808" s="19"/>
      <c r="BW808" s="19"/>
      <c r="BX808" s="19"/>
      <c r="BY808" s="19"/>
      <c r="BZ808" s="19"/>
      <c r="CA808" s="19"/>
      <c r="CB808" s="19"/>
      <c r="CC808" s="19"/>
      <c r="CD808" s="19"/>
      <c r="CE808" s="19"/>
      <c r="CF808" s="19"/>
      <c r="CG808" s="19"/>
      <c r="CH808" s="19"/>
      <c r="CI808" s="19"/>
      <c r="CJ808" s="19"/>
      <c r="CK808" s="19"/>
      <c r="CL808" s="19"/>
      <c r="CM808" s="19"/>
      <c r="CN808" s="19"/>
      <c r="CO808" s="19"/>
      <c r="CP808" s="19"/>
      <c r="CQ808" s="19"/>
      <c r="CR808" s="19"/>
      <c r="CS808" s="19"/>
      <c r="CT808" s="19"/>
      <c r="CU808" s="19"/>
      <c r="CV808" s="19"/>
      <c r="CW808" s="19"/>
      <c r="CX808" s="19"/>
      <c r="CY808" s="19"/>
      <c r="CZ808" s="19"/>
      <c r="DA808" s="19"/>
      <c r="DB808" s="19"/>
      <c r="DC808" s="19"/>
      <c r="DD808" s="19"/>
      <c r="DE808" s="19"/>
      <c r="DF808" s="19"/>
      <c r="DG808" s="19"/>
      <c r="DH808" s="19"/>
      <c r="DI808" s="19"/>
      <c r="DJ808" s="19"/>
      <c r="DK808" s="19"/>
      <c r="DL808" s="19"/>
      <c r="DM808" s="19"/>
      <c r="DN808" s="19"/>
      <c r="DO808" s="19"/>
      <c r="DP808" s="19"/>
      <c r="DQ808" s="19"/>
      <c r="DR808" s="19"/>
      <c r="DS808" s="19"/>
      <c r="DT808" s="23"/>
      <c r="DU808" s="19"/>
      <c r="DV808" s="19"/>
      <c r="DW808" s="23"/>
      <c r="DX808" s="18"/>
      <c r="DY808" s="18"/>
      <c r="DZ808" s="22"/>
      <c r="EA808" s="19"/>
      <c r="EB808" s="19"/>
      <c r="EC808" s="19"/>
      <c r="ED808" s="19"/>
      <c r="EE808" s="19"/>
      <c r="EF808" s="19"/>
      <c r="EG808" s="23"/>
      <c r="EH808" s="18"/>
      <c r="EI808" s="18"/>
      <c r="EJ808" s="18"/>
      <c r="EK808" s="18"/>
      <c r="EL808" s="18"/>
      <c r="EM808" s="18"/>
      <c r="EN808" s="22"/>
      <c r="EO808" s="18"/>
      <c r="EP808" s="18"/>
      <c r="EQ808" s="18"/>
      <c r="ER808" s="18"/>
      <c r="ES808" s="18"/>
      <c r="ET808" s="18"/>
      <c r="EU808" s="22"/>
      <c r="FI808" s="18"/>
      <c r="FJ808" s="18"/>
      <c r="FK808" s="18"/>
      <c r="FL808" s="18"/>
      <c r="FM808" s="18"/>
      <c r="FN808" s="18"/>
      <c r="FO808" s="18"/>
      <c r="FP808" s="18"/>
      <c r="FQ808" s="18"/>
      <c r="FR808" s="18"/>
      <c r="FS808" s="18"/>
      <c r="FT808" s="18"/>
      <c r="FU808" s="18"/>
      <c r="FV808" s="58"/>
      <c r="FW808" s="19"/>
      <c r="FX808" s="19"/>
      <c r="FY808" s="19"/>
      <c r="FZ808" s="19"/>
      <c r="GA808" s="19"/>
      <c r="GB808" s="19"/>
      <c r="GC808" s="19"/>
      <c r="GD808" s="19"/>
      <c r="GE808" s="19"/>
      <c r="GF808" s="19"/>
      <c r="GG808" s="19"/>
      <c r="GH808" s="19"/>
      <c r="GI808" s="19"/>
      <c r="GJ808" s="19"/>
      <c r="GK808" s="19"/>
      <c r="GL808" s="19"/>
      <c r="GM808" s="19"/>
      <c r="GN808" s="19"/>
      <c r="GO808" s="19"/>
      <c r="GP808" s="19"/>
      <c r="GQ808" s="19"/>
      <c r="GR808" s="19"/>
      <c r="GS808" s="19"/>
      <c r="GT808" s="19"/>
      <c r="GU808" s="19"/>
      <c r="GV808" s="19"/>
      <c r="GW808" s="19"/>
      <c r="GX808" s="19"/>
      <c r="GY808" s="19"/>
      <c r="GZ808" s="59"/>
      <c r="HA808" s="19"/>
      <c r="HB808" s="19"/>
      <c r="HC808" s="19"/>
      <c r="HD808" s="19"/>
      <c r="HE808" s="19"/>
      <c r="HF808" s="19"/>
      <c r="HG808" s="19"/>
      <c r="HH808" s="19"/>
      <c r="HI808" s="19"/>
      <c r="HJ808" s="19"/>
      <c r="HK808" s="19"/>
      <c r="HL808" s="19"/>
      <c r="HM808" s="19"/>
      <c r="HN808" s="19"/>
      <c r="HO808" s="19"/>
      <c r="HP808" s="19"/>
    </row>
    <row r="809" spans="2:224" ht="15.75" customHeight="1" thickBot="1" x14ac:dyDescent="0.3">
      <c r="B809">
        <v>1161</v>
      </c>
      <c r="C809">
        <v>109</v>
      </c>
      <c r="D809" s="62">
        <v>44189</v>
      </c>
      <c r="E809" t="s">
        <v>2084</v>
      </c>
      <c r="F809">
        <v>31987263555</v>
      </c>
      <c r="G809" t="s">
        <v>2085</v>
      </c>
      <c r="H809">
        <v>44048</v>
      </c>
      <c r="I809" t="s">
        <v>2086</v>
      </c>
      <c r="J809" t="s">
        <v>26</v>
      </c>
      <c r="K809" t="s">
        <v>2087</v>
      </c>
      <c r="M809" t="s">
        <v>2378</v>
      </c>
      <c r="N809" t="s">
        <v>617</v>
      </c>
      <c r="O809" t="s">
        <v>2381</v>
      </c>
      <c r="P809" t="s">
        <v>2431</v>
      </c>
      <c r="R809">
        <v>666.66</v>
      </c>
      <c r="S809">
        <v>0.01</v>
      </c>
      <c r="T809" t="s">
        <v>2395</v>
      </c>
      <c r="Y809" s="18"/>
      <c r="Z809" s="18"/>
      <c r="AA809" s="18"/>
      <c r="AB809" s="18"/>
      <c r="AC809" s="18"/>
      <c r="AD809" s="18"/>
      <c r="AE809" s="18"/>
      <c r="AF809" s="18"/>
      <c r="AG809" s="18">
        <v>1</v>
      </c>
      <c r="AH809">
        <v>4</v>
      </c>
      <c r="AI809" s="18"/>
      <c r="AJ809" s="18"/>
      <c r="AK809" s="18"/>
      <c r="AL809" s="18"/>
      <c r="AM809" s="18">
        <v>2</v>
      </c>
      <c r="AN809" s="18"/>
      <c r="AO809" s="18"/>
      <c r="AP809" s="18"/>
      <c r="AQ809" s="18"/>
      <c r="AR809" s="18"/>
      <c r="AS809" s="18"/>
      <c r="AT809" s="18"/>
      <c r="AU809">
        <v>0</v>
      </c>
      <c r="AV809" s="18"/>
      <c r="AW809" s="18"/>
      <c r="AX809" s="18"/>
      <c r="AY809" s="18"/>
      <c r="AZ809" s="18"/>
      <c r="BA809" s="18"/>
      <c r="BB809" s="18">
        <v>0.8</v>
      </c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  <c r="BM809" s="19"/>
      <c r="BN809" s="19"/>
      <c r="BO809" s="19"/>
      <c r="BP809" s="19"/>
      <c r="BQ809" s="19"/>
      <c r="BR809" s="19"/>
      <c r="BS809" s="19"/>
      <c r="BT809" s="19"/>
      <c r="BU809" s="19">
        <v>1</v>
      </c>
      <c r="BV809" s="19">
        <v>4</v>
      </c>
      <c r="BW809" s="19"/>
      <c r="BX809" s="19"/>
      <c r="BY809" s="19"/>
      <c r="BZ809" s="19"/>
      <c r="CA809" s="19">
        <v>4</v>
      </c>
      <c r="CB809" s="19"/>
      <c r="CC809" s="19"/>
      <c r="CD809" s="19"/>
      <c r="CE809" s="19"/>
      <c r="CF809" s="19"/>
      <c r="CG809" s="19"/>
      <c r="CH809" s="19"/>
      <c r="CI809" s="19"/>
      <c r="CJ809" s="19"/>
      <c r="CK809" s="19"/>
      <c r="CL809" s="19"/>
      <c r="CM809" s="19"/>
      <c r="CN809" s="19"/>
      <c r="CO809" s="19"/>
      <c r="CP809" s="19">
        <v>2</v>
      </c>
      <c r="CQ809" s="19"/>
      <c r="CR809" s="19"/>
      <c r="CS809" s="19"/>
      <c r="CT809" s="19"/>
      <c r="CU809" s="19"/>
      <c r="CV809" s="19"/>
      <c r="CW809" s="19"/>
      <c r="CX809" s="19"/>
      <c r="CY809" s="19"/>
      <c r="CZ809" s="19"/>
      <c r="DA809" s="19"/>
      <c r="DB809" s="19"/>
      <c r="DC809" s="19"/>
      <c r="DD809" s="19"/>
      <c r="DE809" s="19"/>
      <c r="DF809" s="19"/>
      <c r="DG809" s="19"/>
      <c r="DH809" s="19"/>
      <c r="DI809" s="19"/>
      <c r="DJ809" s="19"/>
      <c r="DK809" s="19"/>
      <c r="DL809" s="19"/>
      <c r="DM809" s="19"/>
      <c r="DN809" s="19"/>
      <c r="DO809" s="19"/>
      <c r="DP809" s="19"/>
      <c r="DQ809" s="19"/>
      <c r="DR809" s="19"/>
      <c r="DS809" s="19"/>
      <c r="DT809" s="23"/>
      <c r="DU809" s="19"/>
      <c r="DV809" s="19"/>
      <c r="DW809" s="23"/>
      <c r="DX809" s="18"/>
      <c r="DY809" s="18"/>
      <c r="DZ809" s="22"/>
      <c r="EA809" s="19"/>
      <c r="EB809" s="19"/>
      <c r="EC809" s="19"/>
      <c r="ED809" s="19"/>
      <c r="EE809" s="19"/>
      <c r="EF809" s="19"/>
      <c r="EG809" s="23"/>
      <c r="EH809" s="18"/>
      <c r="EI809" s="18"/>
      <c r="EJ809" s="18"/>
      <c r="EK809" s="18"/>
      <c r="EL809" s="18"/>
      <c r="EM809" s="18"/>
      <c r="EN809" s="22"/>
      <c r="EO809" s="18"/>
      <c r="EP809" s="18"/>
      <c r="EQ809" s="18"/>
      <c r="ER809" s="18"/>
      <c r="ES809" s="18"/>
      <c r="ET809" s="18"/>
      <c r="EU809" s="22"/>
      <c r="FC809">
        <v>0.8</v>
      </c>
      <c r="FD809">
        <v>1</v>
      </c>
      <c r="FI809" s="18"/>
      <c r="FJ809" s="18"/>
      <c r="FK809" s="18"/>
      <c r="FL809" s="18"/>
      <c r="FM809" s="18"/>
      <c r="FN809" s="18"/>
      <c r="FO809" s="18"/>
      <c r="FP809" s="18"/>
      <c r="FQ809" s="18"/>
      <c r="FR809" s="18"/>
      <c r="FS809" s="18"/>
      <c r="FT809" s="18"/>
      <c r="FU809" s="18"/>
      <c r="FV809" s="58"/>
      <c r="FW809" s="19"/>
      <c r="FX809" s="19">
        <v>2.3119999999999998</v>
      </c>
      <c r="FY809" s="19"/>
      <c r="FZ809" s="19"/>
      <c r="GA809" s="19"/>
      <c r="GB809" s="19"/>
      <c r="GC809" s="19"/>
      <c r="GD809" s="19"/>
      <c r="GE809" s="19"/>
      <c r="GF809" s="19"/>
      <c r="GG809" s="19"/>
      <c r="GH809" s="19"/>
      <c r="GI809" s="19"/>
      <c r="GJ809" s="19"/>
      <c r="GK809" s="19"/>
      <c r="GL809" s="19"/>
      <c r="GM809" s="19"/>
      <c r="GN809" s="19"/>
      <c r="GO809" s="19"/>
      <c r="GP809" s="19"/>
      <c r="GQ809" s="19"/>
      <c r="GR809" s="19"/>
      <c r="GS809" s="19"/>
      <c r="GT809" s="19"/>
      <c r="GU809" s="19"/>
      <c r="GV809" s="19"/>
      <c r="GW809" s="19"/>
      <c r="GX809" s="19"/>
      <c r="GY809" s="19"/>
      <c r="GZ809" s="59"/>
      <c r="HA809" s="19"/>
      <c r="HB809" s="19">
        <v>2</v>
      </c>
      <c r="HC809" s="19"/>
      <c r="HD809" s="19"/>
      <c r="HE809" s="19"/>
      <c r="HF809" s="19"/>
      <c r="HG809" s="19"/>
      <c r="HH809" s="19"/>
      <c r="HI809" s="19"/>
      <c r="HJ809" s="19"/>
      <c r="HK809" s="19"/>
      <c r="HL809" s="19"/>
      <c r="HM809" s="19"/>
      <c r="HN809" s="19"/>
      <c r="HO809" s="19"/>
      <c r="HP809" s="19"/>
    </row>
    <row r="810" spans="2:224" ht="15.75" customHeight="1" thickBot="1" x14ac:dyDescent="0.3">
      <c r="B810">
        <v>1160</v>
      </c>
      <c r="C810">
        <v>2</v>
      </c>
      <c r="D810" s="62">
        <v>44189</v>
      </c>
      <c r="E810" t="s">
        <v>2359</v>
      </c>
      <c r="F810">
        <v>31994906440</v>
      </c>
      <c r="G810" t="s">
        <v>2360</v>
      </c>
      <c r="H810">
        <v>44027</v>
      </c>
      <c r="I810" t="s">
        <v>2361</v>
      </c>
      <c r="J810" t="s">
        <v>20</v>
      </c>
      <c r="K810" t="s">
        <v>274</v>
      </c>
      <c r="M810" t="s">
        <v>2378</v>
      </c>
      <c r="N810" t="s">
        <v>2378</v>
      </c>
      <c r="O810" t="s">
        <v>2382</v>
      </c>
      <c r="P810" t="s">
        <v>2382</v>
      </c>
      <c r="R810">
        <v>137.25</v>
      </c>
      <c r="S810">
        <v>0.01</v>
      </c>
      <c r="T810" t="s">
        <v>2395</v>
      </c>
      <c r="Y810" s="18"/>
      <c r="Z810" s="18"/>
      <c r="AA810" s="18"/>
      <c r="AB810" s="18"/>
      <c r="AC810" s="18"/>
      <c r="AD810" s="18"/>
      <c r="AE810" s="18"/>
      <c r="AF810" s="18"/>
      <c r="AG810" s="18"/>
      <c r="AH810">
        <v>0</v>
      </c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>
        <v>0</v>
      </c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  <c r="BM810" s="19"/>
      <c r="BN810" s="19"/>
      <c r="BO810" s="19"/>
      <c r="BP810" s="19"/>
      <c r="BQ810" s="19"/>
      <c r="BR810" s="19"/>
      <c r="BS810" s="19"/>
      <c r="BT810" s="19"/>
      <c r="BU810" s="19"/>
      <c r="BV810" s="19"/>
      <c r="BW810" s="19"/>
      <c r="BX810" s="19"/>
      <c r="BY810" s="19"/>
      <c r="BZ810" s="19"/>
      <c r="CA810" s="19"/>
      <c r="CB810" s="19"/>
      <c r="CC810" s="19"/>
      <c r="CD810" s="19"/>
      <c r="CE810" s="19"/>
      <c r="CF810" s="19"/>
      <c r="CG810" s="19"/>
      <c r="CH810" s="19"/>
      <c r="CI810" s="19"/>
      <c r="CJ810" s="19"/>
      <c r="CK810" s="19"/>
      <c r="CL810" s="19"/>
      <c r="CM810" s="19"/>
      <c r="CN810" s="19"/>
      <c r="CO810" s="19"/>
      <c r="CP810" s="19"/>
      <c r="CQ810" s="19"/>
      <c r="CR810" s="19"/>
      <c r="CS810" s="19"/>
      <c r="CT810" s="19"/>
      <c r="CU810" s="19"/>
      <c r="CV810" s="19"/>
      <c r="CW810" s="19"/>
      <c r="CX810" s="19"/>
      <c r="CY810" s="19"/>
      <c r="CZ810" s="19"/>
      <c r="DA810" s="19"/>
      <c r="DB810" s="19"/>
      <c r="DC810" s="19"/>
      <c r="DD810" s="19"/>
      <c r="DE810" s="19"/>
      <c r="DF810" s="19"/>
      <c r="DG810" s="19"/>
      <c r="DH810" s="19"/>
      <c r="DI810" s="19"/>
      <c r="DJ810" s="19"/>
      <c r="DK810" s="19"/>
      <c r="DL810" s="19"/>
      <c r="DM810" s="19"/>
      <c r="DN810" s="19"/>
      <c r="DO810" s="19"/>
      <c r="DP810" s="19"/>
      <c r="DQ810" s="19"/>
      <c r="DR810" s="19"/>
      <c r="DS810" s="19"/>
      <c r="DT810" s="23"/>
      <c r="DU810" s="19"/>
      <c r="DV810" s="19"/>
      <c r="DW810" s="23"/>
      <c r="DX810" s="18"/>
      <c r="DY810" s="18"/>
      <c r="DZ810" s="22"/>
      <c r="EA810" s="19"/>
      <c r="EB810" s="19"/>
      <c r="EC810" s="19"/>
      <c r="ED810" s="19"/>
      <c r="EE810" s="19"/>
      <c r="EF810" s="19"/>
      <c r="EG810" s="23"/>
      <c r="EH810" s="18"/>
      <c r="EI810" s="18"/>
      <c r="EJ810" s="18"/>
      <c r="EK810" s="18"/>
      <c r="EL810" s="18"/>
      <c r="EM810" s="18"/>
      <c r="EN810" s="22"/>
      <c r="EO810" s="18"/>
      <c r="EP810" s="18"/>
      <c r="EQ810" s="18"/>
      <c r="ER810" s="18"/>
      <c r="ES810" s="18"/>
      <c r="ET810" s="18"/>
      <c r="EU810" s="22"/>
      <c r="FI810" s="18"/>
      <c r="FJ810" s="18"/>
      <c r="FK810" s="18"/>
      <c r="FL810" s="18"/>
      <c r="FM810" s="18"/>
      <c r="FN810" s="18"/>
      <c r="FO810" s="18"/>
      <c r="FP810" s="18"/>
      <c r="FQ810" s="18"/>
      <c r="FR810" s="18"/>
      <c r="FS810" s="18"/>
      <c r="FT810" s="18"/>
      <c r="FU810" s="18"/>
      <c r="FV810" s="58"/>
      <c r="FW810" s="19"/>
      <c r="FX810" s="19"/>
      <c r="FY810" s="19"/>
      <c r="FZ810" s="19">
        <v>2.5</v>
      </c>
      <c r="GA810" s="19"/>
      <c r="GB810" s="19"/>
      <c r="GC810" s="19"/>
      <c r="GD810" s="19"/>
      <c r="GE810" s="19"/>
      <c r="GF810" s="19"/>
      <c r="GG810" s="19"/>
      <c r="GH810" s="19"/>
      <c r="GI810" s="19"/>
      <c r="GJ810" s="19"/>
      <c r="GK810" s="19"/>
      <c r="GL810" s="19"/>
      <c r="GM810" s="19"/>
      <c r="GN810" s="19"/>
      <c r="GO810" s="19"/>
      <c r="GP810" s="19"/>
      <c r="GQ810" s="19"/>
      <c r="GR810" s="19"/>
      <c r="GS810" s="19"/>
      <c r="GT810" s="19"/>
      <c r="GU810" s="19"/>
      <c r="GV810" s="19"/>
      <c r="GW810" s="19"/>
      <c r="GX810" s="19"/>
      <c r="GY810" s="19"/>
      <c r="GZ810" s="59"/>
      <c r="HA810" s="19"/>
      <c r="HB810" s="19"/>
      <c r="HC810" s="19"/>
      <c r="HD810" s="19">
        <v>2</v>
      </c>
      <c r="HE810" s="19"/>
      <c r="HF810" s="19"/>
      <c r="HG810" s="19"/>
      <c r="HH810" s="19"/>
      <c r="HI810" s="19"/>
      <c r="HJ810" s="19"/>
      <c r="HK810" s="19"/>
      <c r="HL810" s="19"/>
      <c r="HM810" s="19"/>
      <c r="HN810" s="19"/>
      <c r="HO810" s="19"/>
      <c r="HP810" s="19"/>
    </row>
    <row r="811" spans="2:224" ht="15.75" customHeight="1" thickBot="1" x14ac:dyDescent="0.3">
      <c r="B811">
        <v>1172</v>
      </c>
      <c r="C811">
        <v>303</v>
      </c>
      <c r="D811" s="62">
        <v>44188</v>
      </c>
      <c r="E811" t="s">
        <v>1457</v>
      </c>
      <c r="F811" t="s">
        <v>1458</v>
      </c>
      <c r="G811" t="s">
        <v>1459</v>
      </c>
      <c r="H811">
        <v>34914</v>
      </c>
      <c r="I811" t="s">
        <v>1460</v>
      </c>
      <c r="J811" t="s">
        <v>20</v>
      </c>
      <c r="K811" t="s">
        <v>90</v>
      </c>
      <c r="M811" t="s">
        <v>2378</v>
      </c>
      <c r="N811" t="s">
        <v>2403</v>
      </c>
      <c r="O811" t="s">
        <v>2405</v>
      </c>
      <c r="P811" t="s">
        <v>2470</v>
      </c>
      <c r="R811">
        <v>700</v>
      </c>
      <c r="S811">
        <v>0.01</v>
      </c>
      <c r="T811" t="s">
        <v>2395</v>
      </c>
      <c r="Y811" s="18">
        <v>1.3</v>
      </c>
      <c r="Z811" s="18"/>
      <c r="AA811" s="18"/>
      <c r="AB811" s="18"/>
      <c r="AC811" s="18"/>
      <c r="AD811" s="18">
        <v>1</v>
      </c>
      <c r="AE811" s="18">
        <v>0.5</v>
      </c>
      <c r="AF811" s="18"/>
      <c r="AG811" s="18">
        <v>1</v>
      </c>
      <c r="AH811">
        <v>2</v>
      </c>
      <c r="AI811" s="18"/>
      <c r="AJ811" s="18"/>
      <c r="AK811" s="18"/>
      <c r="AL811" s="18">
        <v>0.5</v>
      </c>
      <c r="AM811" s="18"/>
      <c r="AN811" s="18"/>
      <c r="AO811" s="18"/>
      <c r="AP811" s="18"/>
      <c r="AQ811" s="18"/>
      <c r="AR811" s="18"/>
      <c r="AS811" s="18"/>
      <c r="AT811" s="18"/>
      <c r="AU811">
        <v>0</v>
      </c>
      <c r="AV811" s="18"/>
      <c r="AW811" s="18"/>
      <c r="AX811" s="18"/>
      <c r="AY811" s="18"/>
      <c r="AZ811" s="18"/>
      <c r="BA811" s="18"/>
      <c r="BB811" s="18">
        <v>0.8</v>
      </c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  <c r="BM811" s="19">
        <v>1</v>
      </c>
      <c r="BN811" s="19"/>
      <c r="BO811" s="19"/>
      <c r="BP811" s="19"/>
      <c r="BQ811" s="19"/>
      <c r="BR811" s="19">
        <v>2</v>
      </c>
      <c r="BS811" s="19">
        <v>1</v>
      </c>
      <c r="BT811" s="19"/>
      <c r="BU811" s="19">
        <v>1</v>
      </c>
      <c r="BV811" s="19">
        <v>2</v>
      </c>
      <c r="BW811" s="19"/>
      <c r="BX811" s="19"/>
      <c r="BY811" s="19"/>
      <c r="BZ811" s="19">
        <v>1</v>
      </c>
      <c r="CA811" s="19"/>
      <c r="CB811" s="19"/>
      <c r="CC811" s="19"/>
      <c r="CD811" s="19"/>
      <c r="CE811" s="19"/>
      <c r="CF811" s="19"/>
      <c r="CG811" s="19"/>
      <c r="CH811" s="19"/>
      <c r="CI811" s="19"/>
      <c r="CJ811" s="19"/>
      <c r="CK811" s="19"/>
      <c r="CL811" s="19"/>
      <c r="CM811" s="19"/>
      <c r="CN811" s="19"/>
      <c r="CO811" s="19"/>
      <c r="CP811" s="19">
        <v>2</v>
      </c>
      <c r="CQ811" s="19"/>
      <c r="CR811" s="19"/>
      <c r="CS811" s="19"/>
      <c r="CT811" s="19"/>
      <c r="CU811" s="19"/>
      <c r="CV811" s="19"/>
      <c r="CW811" s="19"/>
      <c r="CX811" s="19"/>
      <c r="CY811" s="19"/>
      <c r="CZ811" s="19"/>
      <c r="DA811" s="19"/>
      <c r="DB811" s="19">
        <v>3</v>
      </c>
      <c r="DC811" s="19"/>
      <c r="DD811" s="19"/>
      <c r="DE811" s="19"/>
      <c r="DF811" s="19"/>
      <c r="DG811" s="19"/>
      <c r="DH811" s="19"/>
      <c r="DI811" s="19"/>
      <c r="DJ811" s="19"/>
      <c r="DK811" s="19"/>
      <c r="DL811" s="19"/>
      <c r="DM811" s="19"/>
      <c r="DN811" s="19"/>
      <c r="DO811" s="19"/>
      <c r="DP811" s="19"/>
      <c r="DQ811" s="19"/>
      <c r="DR811" s="19"/>
      <c r="DS811" s="19"/>
      <c r="DT811" s="23"/>
      <c r="DU811" s="19"/>
      <c r="DV811" s="19"/>
      <c r="DW811" s="23"/>
      <c r="DX811" s="18"/>
      <c r="DY811" s="18"/>
      <c r="DZ811" s="22"/>
      <c r="EA811" s="19">
        <v>200</v>
      </c>
      <c r="EB811" s="19"/>
      <c r="EC811" s="19"/>
      <c r="ED811" s="19"/>
      <c r="EE811" s="19"/>
      <c r="EF811" s="19"/>
      <c r="EG811" s="23"/>
      <c r="EH811" s="18"/>
      <c r="EI811" s="18"/>
      <c r="EJ811" s="18"/>
      <c r="EK811" s="18"/>
      <c r="EL811" s="18"/>
      <c r="EM811" s="18"/>
      <c r="EN811" s="22"/>
      <c r="EO811" s="18" t="s">
        <v>2869</v>
      </c>
      <c r="EP811" s="18"/>
      <c r="EQ811" s="18"/>
      <c r="ER811" s="18"/>
      <c r="ES811" s="18"/>
      <c r="ET811" s="18"/>
      <c r="EU811" s="22"/>
      <c r="FC811">
        <v>0.8</v>
      </c>
      <c r="FD811">
        <v>1</v>
      </c>
      <c r="FI811" s="18"/>
      <c r="FJ811" s="18"/>
      <c r="FK811" s="18"/>
      <c r="FL811" s="18"/>
      <c r="FM811" s="18"/>
      <c r="FN811" s="18"/>
      <c r="FO811" s="18"/>
      <c r="FP811" s="18"/>
      <c r="FQ811" s="18"/>
      <c r="FR811" s="18"/>
      <c r="FS811" s="18"/>
      <c r="FT811" s="18"/>
      <c r="FU811" s="18"/>
      <c r="FV811" s="58"/>
      <c r="FW811" s="19"/>
      <c r="FX811" s="19"/>
      <c r="FY811" s="19">
        <v>1.3</v>
      </c>
      <c r="FZ811" s="19"/>
      <c r="GA811" s="19"/>
      <c r="GB811" s="19"/>
      <c r="GC811" s="19"/>
      <c r="GD811" s="19"/>
      <c r="GE811" s="19"/>
      <c r="GF811" s="19"/>
      <c r="GG811" s="19"/>
      <c r="GH811" s="19"/>
      <c r="GI811" s="19"/>
      <c r="GJ811" s="19"/>
      <c r="GK811" s="19"/>
      <c r="GL811" s="19"/>
      <c r="GM811" s="19"/>
      <c r="GN811" s="19"/>
      <c r="GO811" s="19"/>
      <c r="GP811" s="19"/>
      <c r="GQ811" s="19"/>
      <c r="GR811" s="19"/>
      <c r="GS811" s="19"/>
      <c r="GT811" s="19"/>
      <c r="GU811" s="19"/>
      <c r="GV811" s="19"/>
      <c r="GW811" s="19"/>
      <c r="GX811" s="19"/>
      <c r="GY811" s="19"/>
      <c r="GZ811" s="59"/>
      <c r="HA811" s="19"/>
      <c r="HB811" s="19"/>
      <c r="HC811" s="19">
        <v>1</v>
      </c>
      <c r="HD811" s="19"/>
      <c r="HE811" s="19"/>
      <c r="HF811" s="19"/>
      <c r="HG811" s="19"/>
      <c r="HH811" s="19"/>
      <c r="HI811" s="19"/>
      <c r="HJ811" s="19"/>
      <c r="HK811" s="19"/>
      <c r="HL811" s="19"/>
      <c r="HM811" s="19"/>
      <c r="HN811" s="19"/>
      <c r="HO811" s="19"/>
      <c r="HP811" s="19"/>
    </row>
    <row r="812" spans="2:224" ht="15.75" customHeight="1" thickBot="1" x14ac:dyDescent="0.3">
      <c r="B812">
        <v>1150</v>
      </c>
      <c r="C812">
        <v>283</v>
      </c>
      <c r="D812" s="62">
        <v>44188</v>
      </c>
      <c r="E812" t="s">
        <v>1520</v>
      </c>
      <c r="F812" t="s">
        <v>1521</v>
      </c>
      <c r="G812" t="s">
        <v>1522</v>
      </c>
      <c r="H812">
        <v>0</v>
      </c>
      <c r="I812">
        <v>0</v>
      </c>
      <c r="J812" t="s">
        <v>20</v>
      </c>
      <c r="K812">
        <v>0</v>
      </c>
      <c r="M812" t="s">
        <v>2378</v>
      </c>
      <c r="N812" t="s">
        <v>617</v>
      </c>
      <c r="O812" t="s">
        <v>2381</v>
      </c>
      <c r="P812">
        <v>20</v>
      </c>
      <c r="R812">
        <v>379.9</v>
      </c>
      <c r="S812">
        <v>0.01</v>
      </c>
      <c r="T812" t="s">
        <v>2395</v>
      </c>
      <c r="Y812" s="18"/>
      <c r="Z812" s="18"/>
      <c r="AA812" s="18"/>
      <c r="AB812" s="18"/>
      <c r="AC812" s="18"/>
      <c r="AD812" s="18">
        <v>1</v>
      </c>
      <c r="AE812" s="18"/>
      <c r="AF812" s="18"/>
      <c r="AG812" s="18">
        <v>1</v>
      </c>
      <c r="AH812">
        <v>1</v>
      </c>
      <c r="AI812" s="18"/>
      <c r="AJ812" s="18"/>
      <c r="AK812" s="18"/>
      <c r="AL812" s="18">
        <v>0.5</v>
      </c>
      <c r="AM812" s="18"/>
      <c r="AN812" s="18"/>
      <c r="AO812" s="18"/>
      <c r="AP812" s="18"/>
      <c r="AQ812" s="18"/>
      <c r="AR812" s="18"/>
      <c r="AS812" s="18"/>
      <c r="AT812" s="18"/>
      <c r="AU812">
        <v>0</v>
      </c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  <c r="BM812" s="19"/>
      <c r="BN812" s="19"/>
      <c r="BO812" s="19"/>
      <c r="BP812" s="19"/>
      <c r="BQ812" s="19"/>
      <c r="BR812" s="19">
        <v>2</v>
      </c>
      <c r="BS812" s="19"/>
      <c r="BT812" s="19"/>
      <c r="BU812" s="19">
        <v>1</v>
      </c>
      <c r="BV812" s="19">
        <v>1</v>
      </c>
      <c r="BW812" s="19"/>
      <c r="BX812" s="19"/>
      <c r="BY812" s="19"/>
      <c r="BZ812" s="19">
        <v>1</v>
      </c>
      <c r="CA812" s="19"/>
      <c r="CB812" s="19"/>
      <c r="CC812" s="19"/>
      <c r="CD812" s="19"/>
      <c r="CE812" s="19"/>
      <c r="CF812" s="19"/>
      <c r="CG812" s="19"/>
      <c r="CH812" s="19"/>
      <c r="CI812" s="19"/>
      <c r="CJ812" s="19"/>
      <c r="CK812" s="19"/>
      <c r="CL812" s="19"/>
      <c r="CM812" s="19"/>
      <c r="CN812" s="19"/>
      <c r="CO812" s="19"/>
      <c r="CP812" s="19"/>
      <c r="CQ812" s="19"/>
      <c r="CR812" s="19"/>
      <c r="CS812" s="19"/>
      <c r="CT812" s="19"/>
      <c r="CU812" s="19"/>
      <c r="CV812" s="19"/>
      <c r="CW812" s="19"/>
      <c r="CX812" s="19"/>
      <c r="CY812" s="19"/>
      <c r="CZ812" s="19"/>
      <c r="DA812" s="19"/>
      <c r="DB812" s="19"/>
      <c r="DC812" s="19"/>
      <c r="DD812" s="19"/>
      <c r="DE812" s="19"/>
      <c r="DF812" s="19"/>
      <c r="DG812" s="19"/>
      <c r="DH812" s="19"/>
      <c r="DI812" s="19"/>
      <c r="DJ812" s="19"/>
      <c r="DK812" s="19"/>
      <c r="DL812" s="19"/>
      <c r="DM812" s="19"/>
      <c r="DN812" s="19"/>
      <c r="DO812" s="19"/>
      <c r="DP812" s="19"/>
      <c r="DQ812" s="19"/>
      <c r="DR812" s="19"/>
      <c r="DS812" s="19"/>
      <c r="DT812" s="23"/>
      <c r="DU812" s="19"/>
      <c r="DV812" s="19"/>
      <c r="DW812" s="23"/>
      <c r="DX812" s="18"/>
      <c r="DY812" s="18"/>
      <c r="DZ812" s="22"/>
      <c r="EA812" s="19"/>
      <c r="EB812" s="19"/>
      <c r="EC812" s="19"/>
      <c r="ED812" s="19"/>
      <c r="EE812" s="19"/>
      <c r="EF812" s="19"/>
      <c r="EG812" s="23"/>
      <c r="EH812" s="18"/>
      <c r="EI812" s="18"/>
      <c r="EJ812" s="18"/>
      <c r="EK812" s="18"/>
      <c r="EL812" s="18"/>
      <c r="EM812" s="18"/>
      <c r="EN812" s="22"/>
      <c r="EO812" s="18"/>
      <c r="EP812" s="18"/>
      <c r="EQ812" s="18"/>
      <c r="ER812" s="18"/>
      <c r="ES812" s="18"/>
      <c r="ET812" s="18"/>
      <c r="EU812" s="22"/>
      <c r="FC812">
        <v>0.82399999999999995</v>
      </c>
      <c r="FD812">
        <v>1</v>
      </c>
      <c r="FI812" s="18"/>
      <c r="FJ812" s="18"/>
      <c r="FK812" s="18"/>
      <c r="FL812" s="18">
        <v>0.4</v>
      </c>
      <c r="FM812" s="18"/>
      <c r="FN812" s="18"/>
      <c r="FO812" s="18"/>
      <c r="FP812" s="18"/>
      <c r="FQ812" s="18"/>
      <c r="FR812" s="18"/>
      <c r="FS812" s="18"/>
      <c r="FT812" s="18"/>
      <c r="FU812" s="18"/>
      <c r="FV812" s="58">
        <v>2.4</v>
      </c>
      <c r="FW812" s="19"/>
      <c r="FX812" s="19"/>
      <c r="FY812" s="19">
        <v>1.296</v>
      </c>
      <c r="FZ812" s="19">
        <v>0.94199999999999995</v>
      </c>
      <c r="GA812" s="19"/>
      <c r="GB812" s="19"/>
      <c r="GC812" s="19"/>
      <c r="GD812" s="19"/>
      <c r="GE812" s="19"/>
      <c r="GF812" s="19"/>
      <c r="GG812" s="19"/>
      <c r="GH812" s="19"/>
      <c r="GI812" s="19"/>
      <c r="GJ812" s="19"/>
      <c r="GK812" s="19"/>
      <c r="GL812" s="19"/>
      <c r="GM812" s="19"/>
      <c r="GN812" s="19"/>
      <c r="GO812" s="19"/>
      <c r="GP812" s="19">
        <v>2</v>
      </c>
      <c r="GQ812" s="19"/>
      <c r="GR812" s="19"/>
      <c r="GS812" s="19"/>
      <c r="GT812" s="19"/>
      <c r="GU812" s="19"/>
      <c r="GV812" s="19"/>
      <c r="GW812" s="19"/>
      <c r="GX812" s="19"/>
      <c r="GY812" s="19"/>
      <c r="GZ812" s="59">
        <v>2</v>
      </c>
      <c r="HA812" s="19"/>
      <c r="HB812" s="19"/>
      <c r="HC812" s="19">
        <v>1</v>
      </c>
      <c r="HD812" s="19">
        <v>1</v>
      </c>
      <c r="HE812" s="19"/>
      <c r="HF812" s="19"/>
      <c r="HG812" s="19"/>
      <c r="HH812" s="19"/>
      <c r="HI812" s="19"/>
      <c r="HJ812" s="19"/>
      <c r="HK812" s="19"/>
      <c r="HL812" s="19"/>
      <c r="HM812" s="19"/>
      <c r="HN812" s="19"/>
      <c r="HO812" s="19"/>
      <c r="HP812" s="19"/>
    </row>
    <row r="813" spans="2:224" ht="15.75" customHeight="1" thickBot="1" x14ac:dyDescent="0.3">
      <c r="B813">
        <v>1149</v>
      </c>
      <c r="C813">
        <v>969</v>
      </c>
      <c r="D813" s="62">
        <v>44188</v>
      </c>
      <c r="E813" t="s">
        <v>3194</v>
      </c>
      <c r="F813">
        <v>31988357568</v>
      </c>
      <c r="G813">
        <v>0</v>
      </c>
      <c r="H813">
        <v>0</v>
      </c>
      <c r="I813" t="s">
        <v>1090</v>
      </c>
      <c r="J813" t="s">
        <v>20</v>
      </c>
      <c r="K813" t="s">
        <v>622</v>
      </c>
      <c r="L813" t="s">
        <v>1090</v>
      </c>
      <c r="M813" t="s">
        <v>2378</v>
      </c>
      <c r="N813" t="s">
        <v>2403</v>
      </c>
      <c r="O813" t="s">
        <v>2405</v>
      </c>
      <c r="P813" t="s">
        <v>2470</v>
      </c>
      <c r="Q813">
        <v>15</v>
      </c>
      <c r="R813">
        <v>583.5</v>
      </c>
      <c r="S813">
        <v>0.01</v>
      </c>
      <c r="T813" t="s">
        <v>2395</v>
      </c>
      <c r="Y813" s="18">
        <v>1.0860000000000001</v>
      </c>
      <c r="Z813" s="18"/>
      <c r="AA813" s="18"/>
      <c r="AB813" s="18"/>
      <c r="AC813" s="18"/>
      <c r="AD813" s="18">
        <v>1</v>
      </c>
      <c r="AE813" s="18">
        <v>0.5</v>
      </c>
      <c r="AF813" s="18"/>
      <c r="AG813" s="18">
        <v>2</v>
      </c>
      <c r="AH813">
        <v>2</v>
      </c>
      <c r="AI813" s="18"/>
      <c r="AJ813" s="18"/>
      <c r="AK813" s="18"/>
      <c r="AL813" s="18">
        <v>0.5</v>
      </c>
      <c r="AM813" s="18"/>
      <c r="AN813" s="18"/>
      <c r="AO813" s="18"/>
      <c r="AP813" s="18"/>
      <c r="AQ813" s="18"/>
      <c r="AR813" s="18"/>
      <c r="AS813" s="18"/>
      <c r="AT813" s="18"/>
      <c r="AU813">
        <v>0</v>
      </c>
      <c r="AV813" s="18"/>
      <c r="AW813" s="18"/>
      <c r="AX813" s="18"/>
      <c r="AY813" s="18"/>
      <c r="AZ813" s="18"/>
      <c r="BA813" s="18"/>
      <c r="BB813" s="18">
        <v>0.8</v>
      </c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  <c r="BM813" s="19">
        <v>1</v>
      </c>
      <c r="BN813" s="19"/>
      <c r="BO813" s="19"/>
      <c r="BP813" s="19"/>
      <c r="BQ813" s="19"/>
      <c r="BR813" s="19">
        <v>2</v>
      </c>
      <c r="BS813" s="19">
        <v>1</v>
      </c>
      <c r="BT813" s="19"/>
      <c r="BU813" s="19">
        <v>2</v>
      </c>
      <c r="BV813" s="19">
        <v>2</v>
      </c>
      <c r="BW813" s="19"/>
      <c r="BX813" s="19"/>
      <c r="BY813" s="19"/>
      <c r="BZ813" s="19">
        <v>1</v>
      </c>
      <c r="CA813" s="19"/>
      <c r="CB813" s="19"/>
      <c r="CC813" s="19"/>
      <c r="CD813" s="19"/>
      <c r="CE813" s="19"/>
      <c r="CF813" s="19"/>
      <c r="CG813" s="19"/>
      <c r="CH813" s="19"/>
      <c r="CI813" s="19"/>
      <c r="CJ813" s="19"/>
      <c r="CK813" s="19"/>
      <c r="CL813" s="19"/>
      <c r="CM813" s="19"/>
      <c r="CN813" s="19"/>
      <c r="CO813" s="19"/>
      <c r="CP813" s="19">
        <v>2</v>
      </c>
      <c r="CQ813" s="19"/>
      <c r="CR813" s="19"/>
      <c r="CS813" s="19"/>
      <c r="CT813" s="19"/>
      <c r="CU813" s="19"/>
      <c r="CV813" s="19"/>
      <c r="CW813" s="19"/>
      <c r="CX813" s="19"/>
      <c r="CY813" s="19"/>
      <c r="CZ813" s="19"/>
      <c r="DA813" s="19">
        <v>1</v>
      </c>
      <c r="DB813" s="19">
        <v>3</v>
      </c>
      <c r="DC813" s="19"/>
      <c r="DD813" s="19"/>
      <c r="DE813" s="19"/>
      <c r="DF813" s="19"/>
      <c r="DG813" s="19"/>
      <c r="DH813" s="19"/>
      <c r="DI813" s="19"/>
      <c r="DJ813" s="19"/>
      <c r="DK813" s="19"/>
      <c r="DL813" s="19"/>
      <c r="DM813" s="19"/>
      <c r="DN813" s="19"/>
      <c r="DO813" s="19"/>
      <c r="DP813" s="19"/>
      <c r="DQ813" s="19"/>
      <c r="DR813" s="19"/>
      <c r="DS813" s="19"/>
      <c r="DT813" s="23"/>
      <c r="DU813" s="19"/>
      <c r="DV813" s="19"/>
      <c r="DW813" s="23"/>
      <c r="DX813" s="18"/>
      <c r="DY813" s="18"/>
      <c r="DZ813" s="22"/>
      <c r="EA813" s="19">
        <v>200</v>
      </c>
      <c r="EB813" s="19"/>
      <c r="EC813" s="19"/>
      <c r="ED813" s="19"/>
      <c r="EE813" s="19"/>
      <c r="EF813" s="19"/>
      <c r="EG813" s="23"/>
      <c r="EH813" s="18">
        <v>1</v>
      </c>
      <c r="EI813" s="18"/>
      <c r="EJ813" s="18"/>
      <c r="EK813" s="18"/>
      <c r="EL813" s="18"/>
      <c r="EM813" s="18"/>
      <c r="EN813" s="22"/>
      <c r="EO813" s="18" t="s">
        <v>2621</v>
      </c>
      <c r="EP813" s="18"/>
      <c r="EQ813" s="18"/>
      <c r="ER813" s="18"/>
      <c r="ES813" s="18"/>
      <c r="ET813" s="18"/>
      <c r="EU813" s="22"/>
      <c r="FC813">
        <v>0.97</v>
      </c>
      <c r="FD813">
        <v>1</v>
      </c>
      <c r="FI813" s="18"/>
      <c r="FJ813" s="18"/>
      <c r="FK813" s="18"/>
      <c r="FL813" s="18"/>
      <c r="FM813" s="18"/>
      <c r="FN813" s="18"/>
      <c r="FO813" s="18"/>
      <c r="FP813" s="18"/>
      <c r="FQ813" s="18"/>
      <c r="FR813" s="18"/>
      <c r="FS813" s="18"/>
      <c r="FT813" s="18"/>
      <c r="FU813" s="18"/>
      <c r="FV813" s="58"/>
      <c r="FW813" s="19"/>
      <c r="FX813" s="19"/>
      <c r="FY813" s="19">
        <v>1.266</v>
      </c>
      <c r="FZ813" s="19">
        <v>0.95799999999999996</v>
      </c>
      <c r="GA813" s="19"/>
      <c r="GB813" s="19"/>
      <c r="GC813" s="19"/>
      <c r="GD813" s="19"/>
      <c r="GE813" s="19"/>
      <c r="GF813" s="19"/>
      <c r="GG813" s="19"/>
      <c r="GH813" s="19"/>
      <c r="GI813" s="19"/>
      <c r="GJ813" s="19"/>
      <c r="GK813" s="19"/>
      <c r="GL813" s="19"/>
      <c r="GM813" s="19"/>
      <c r="GN813" s="19"/>
      <c r="GO813" s="19"/>
      <c r="GP813" s="19"/>
      <c r="GQ813" s="19"/>
      <c r="GR813" s="19"/>
      <c r="GS813" s="19"/>
      <c r="GT813" s="19"/>
      <c r="GU813" s="19"/>
      <c r="GV813" s="19"/>
      <c r="GW813" s="19"/>
      <c r="GX813" s="19"/>
      <c r="GY813" s="19"/>
      <c r="GZ813" s="59"/>
      <c r="HA813" s="19"/>
      <c r="HB813" s="19"/>
      <c r="HC813" s="19">
        <v>1</v>
      </c>
      <c r="HD813" s="19">
        <v>1</v>
      </c>
      <c r="HE813" s="19"/>
      <c r="HF813" s="19"/>
      <c r="HG813" s="19"/>
      <c r="HH813" s="19"/>
      <c r="HI813" s="19"/>
      <c r="HJ813" s="19"/>
      <c r="HK813" s="19"/>
      <c r="HL813" s="19"/>
      <c r="HM813" s="19"/>
      <c r="HN813" s="19"/>
      <c r="HO813" s="19"/>
      <c r="HP813" s="19"/>
    </row>
    <row r="814" spans="2:224" ht="15.75" customHeight="1" thickBot="1" x14ac:dyDescent="0.3">
      <c r="B814">
        <v>1146</v>
      </c>
      <c r="C814">
        <v>984</v>
      </c>
      <c r="D814" s="62">
        <v>44187</v>
      </c>
      <c r="E814" t="s">
        <v>3219</v>
      </c>
      <c r="F814">
        <v>31993127550</v>
      </c>
      <c r="G814">
        <v>0</v>
      </c>
      <c r="H814">
        <v>0</v>
      </c>
      <c r="I814" t="s">
        <v>3220</v>
      </c>
      <c r="J814" t="s">
        <v>20</v>
      </c>
      <c r="K814" t="s">
        <v>218</v>
      </c>
      <c r="L814" t="s">
        <v>3220</v>
      </c>
      <c r="M814" t="s">
        <v>2378</v>
      </c>
      <c r="N814" t="s">
        <v>2403</v>
      </c>
      <c r="O814" t="s">
        <v>2381</v>
      </c>
      <c r="P814">
        <v>15</v>
      </c>
      <c r="R814">
        <v>269.89999999999998</v>
      </c>
      <c r="S814">
        <v>0.01</v>
      </c>
      <c r="T814" t="s">
        <v>2395</v>
      </c>
      <c r="Y814" s="18"/>
      <c r="Z814" s="18"/>
      <c r="AA814" s="18"/>
      <c r="AB814" s="18"/>
      <c r="AC814" s="18"/>
      <c r="AD814" s="18">
        <v>1</v>
      </c>
      <c r="AE814" s="18">
        <v>0.5</v>
      </c>
      <c r="AF814" s="18"/>
      <c r="AG814" s="18">
        <v>1</v>
      </c>
      <c r="AH814">
        <v>1</v>
      </c>
      <c r="AI814" s="18"/>
      <c r="AJ814" s="18"/>
      <c r="AK814" s="18"/>
      <c r="AL814" s="18">
        <v>0.5</v>
      </c>
      <c r="AM814" s="18"/>
      <c r="AN814" s="18"/>
      <c r="AO814" s="18"/>
      <c r="AP814" s="18"/>
      <c r="AQ814" s="18"/>
      <c r="AR814" s="18"/>
      <c r="AS814" s="18"/>
      <c r="AT814" s="18"/>
      <c r="AU814">
        <v>0</v>
      </c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  <c r="BM814" s="19"/>
      <c r="BN814" s="19"/>
      <c r="BO814" s="19"/>
      <c r="BP814" s="19"/>
      <c r="BQ814" s="19"/>
      <c r="BR814" s="19">
        <v>2</v>
      </c>
      <c r="BS814" s="19">
        <v>1</v>
      </c>
      <c r="BT814" s="19"/>
      <c r="BU814" s="19">
        <v>1</v>
      </c>
      <c r="BV814" s="19">
        <v>1</v>
      </c>
      <c r="BW814" s="19"/>
      <c r="BX814" s="19"/>
      <c r="BY814" s="19"/>
      <c r="BZ814" s="19">
        <v>1</v>
      </c>
      <c r="CA814" s="19"/>
      <c r="CB814" s="19"/>
      <c r="CC814" s="19"/>
      <c r="CD814" s="19"/>
      <c r="CE814" s="19"/>
      <c r="CF814" s="19"/>
      <c r="CG814" s="19"/>
      <c r="CH814" s="19"/>
      <c r="CI814" s="19"/>
      <c r="CJ814" s="19"/>
      <c r="CK814" s="19"/>
      <c r="CL814" s="19"/>
      <c r="CM814" s="19"/>
      <c r="CN814" s="19"/>
      <c r="CO814" s="19"/>
      <c r="CP814" s="19"/>
      <c r="CQ814" s="19"/>
      <c r="CR814" s="19"/>
      <c r="CS814" s="19"/>
      <c r="CT814" s="19"/>
      <c r="CU814" s="19"/>
      <c r="CV814" s="19"/>
      <c r="CW814" s="19"/>
      <c r="CX814" s="19"/>
      <c r="CY814" s="19"/>
      <c r="CZ814" s="19"/>
      <c r="DA814" s="19"/>
      <c r="DB814" s="19"/>
      <c r="DC814" s="19"/>
      <c r="DD814" s="19"/>
      <c r="DE814" s="19"/>
      <c r="DF814" s="19"/>
      <c r="DG814" s="19"/>
      <c r="DH814" s="19"/>
      <c r="DI814" s="19"/>
      <c r="DJ814" s="19"/>
      <c r="DK814" s="19"/>
      <c r="DL814" s="19"/>
      <c r="DM814" s="19"/>
      <c r="DN814" s="19"/>
      <c r="DO814" s="19"/>
      <c r="DP814" s="19"/>
      <c r="DQ814" s="19"/>
      <c r="DR814" s="19"/>
      <c r="DS814" s="19"/>
      <c r="DT814" s="23"/>
      <c r="DU814" s="19"/>
      <c r="DV814" s="19"/>
      <c r="DW814" s="23"/>
      <c r="DX814" s="18"/>
      <c r="DY814" s="18"/>
      <c r="DZ814" s="22"/>
      <c r="EA814" s="19"/>
      <c r="EB814" s="19"/>
      <c r="EC814" s="19"/>
      <c r="ED814" s="19"/>
      <c r="EE814" s="19"/>
      <c r="EF814" s="19"/>
      <c r="EG814" s="23"/>
      <c r="EH814" s="18"/>
      <c r="EI814" s="18"/>
      <c r="EJ814" s="18"/>
      <c r="EK814" s="18"/>
      <c r="EL814" s="18"/>
      <c r="EM814" s="18"/>
      <c r="EN814" s="22"/>
      <c r="EO814" s="18"/>
      <c r="EP814" s="18"/>
      <c r="EQ814" s="18"/>
      <c r="ER814" s="18"/>
      <c r="ES814" s="18"/>
      <c r="ET814" s="18"/>
      <c r="EU814" s="22"/>
      <c r="FC814">
        <v>0.82</v>
      </c>
      <c r="FD814">
        <v>1</v>
      </c>
      <c r="FI814" s="18"/>
      <c r="FJ814" s="18"/>
      <c r="FK814" s="18"/>
      <c r="FL814" s="18"/>
      <c r="FM814" s="18"/>
      <c r="FN814" s="18"/>
      <c r="FO814" s="18"/>
      <c r="FP814" s="18"/>
      <c r="FQ814" s="18"/>
      <c r="FR814" s="18"/>
      <c r="FS814" s="18"/>
      <c r="FT814" s="18"/>
      <c r="FU814" s="18">
        <v>1</v>
      </c>
      <c r="FV814" s="58"/>
      <c r="FW814" s="19"/>
      <c r="FX814" s="19"/>
      <c r="FY814" s="19">
        <v>1.04</v>
      </c>
      <c r="FZ814" s="19"/>
      <c r="GA814" s="19"/>
      <c r="GB814" s="19"/>
      <c r="GC814" s="19"/>
      <c r="GD814" s="19"/>
      <c r="GE814" s="19"/>
      <c r="GF814" s="19"/>
      <c r="GG814" s="19"/>
      <c r="GH814" s="19"/>
      <c r="GI814" s="19"/>
      <c r="GJ814" s="19"/>
      <c r="GK814" s="19"/>
      <c r="GL814" s="19"/>
      <c r="GM814" s="19"/>
      <c r="GN814" s="19"/>
      <c r="GO814" s="19"/>
      <c r="GP814" s="19"/>
      <c r="GQ814" s="19"/>
      <c r="GR814" s="19"/>
      <c r="GS814" s="19"/>
      <c r="GT814" s="19"/>
      <c r="GU814" s="19"/>
      <c r="GV814" s="19"/>
      <c r="GW814" s="19"/>
      <c r="GX814" s="19"/>
      <c r="GY814" s="19">
        <v>1</v>
      </c>
      <c r="GZ814" s="59"/>
      <c r="HA814" s="19"/>
      <c r="HB814" s="19"/>
      <c r="HC814" s="19">
        <v>1</v>
      </c>
      <c r="HD814" s="19"/>
      <c r="HE814" s="19"/>
      <c r="HF814" s="19"/>
      <c r="HG814" s="19"/>
      <c r="HH814" s="19"/>
      <c r="HI814" s="19"/>
      <c r="HJ814" s="19"/>
      <c r="HK814" s="19"/>
      <c r="HL814" s="19"/>
      <c r="HM814" s="19"/>
      <c r="HN814" s="19"/>
      <c r="HO814" s="19"/>
      <c r="HP814" s="19"/>
    </row>
    <row r="815" spans="2:224" ht="15.75" customHeight="1" thickBot="1" x14ac:dyDescent="0.3">
      <c r="B815">
        <v>1145</v>
      </c>
      <c r="C815">
        <v>983</v>
      </c>
      <c r="D815" s="62">
        <v>44187</v>
      </c>
      <c r="E815" t="s">
        <v>3218</v>
      </c>
      <c r="F815">
        <v>31996916871</v>
      </c>
      <c r="G815">
        <v>0</v>
      </c>
      <c r="H815">
        <v>0</v>
      </c>
      <c r="I815">
        <v>0</v>
      </c>
      <c r="J815">
        <v>0</v>
      </c>
      <c r="K815">
        <v>0</v>
      </c>
      <c r="M815" t="s">
        <v>2378</v>
      </c>
      <c r="N815" t="s">
        <v>2378</v>
      </c>
      <c r="O815" t="s">
        <v>2381</v>
      </c>
      <c r="P815" t="s">
        <v>2431</v>
      </c>
      <c r="R815">
        <v>140</v>
      </c>
      <c r="S815">
        <v>0.01</v>
      </c>
      <c r="T815" t="s">
        <v>2395</v>
      </c>
      <c r="Y815" s="18">
        <v>1</v>
      </c>
      <c r="Z815" s="18"/>
      <c r="AA815" s="18"/>
      <c r="AB815" s="18"/>
      <c r="AC815" s="18"/>
      <c r="AD815" s="18">
        <v>0.5</v>
      </c>
      <c r="AE815" s="18"/>
      <c r="AF815" s="18"/>
      <c r="AG815" s="18">
        <v>1</v>
      </c>
      <c r="AH815">
        <v>1</v>
      </c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>
        <v>0</v>
      </c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  <c r="BM815" s="19">
        <v>1</v>
      </c>
      <c r="BN815" s="19"/>
      <c r="BO815" s="19"/>
      <c r="BP815" s="19"/>
      <c r="BQ815" s="19"/>
      <c r="BR815" s="19">
        <v>1</v>
      </c>
      <c r="BS815" s="19"/>
      <c r="BT815" s="19"/>
      <c r="BU815" s="19">
        <v>1</v>
      </c>
      <c r="BV815" s="19">
        <v>1</v>
      </c>
      <c r="BW815" s="19"/>
      <c r="BX815" s="19"/>
      <c r="BY815" s="19"/>
      <c r="BZ815" s="19"/>
      <c r="CA815" s="19"/>
      <c r="CB815" s="19"/>
      <c r="CC815" s="19"/>
      <c r="CD815" s="19"/>
      <c r="CE815" s="19"/>
      <c r="CF815" s="19"/>
      <c r="CG815" s="19"/>
      <c r="CH815" s="19"/>
      <c r="CI815" s="19"/>
      <c r="CJ815" s="19"/>
      <c r="CK815" s="19"/>
      <c r="CL815" s="19"/>
      <c r="CM815" s="19"/>
      <c r="CN815" s="19"/>
      <c r="CO815" s="19"/>
      <c r="CP815" s="19"/>
      <c r="CQ815" s="19"/>
      <c r="CR815" s="19"/>
      <c r="CS815" s="19"/>
      <c r="CT815" s="19"/>
      <c r="CU815" s="19"/>
      <c r="CV815" s="19"/>
      <c r="CW815" s="19"/>
      <c r="CX815" s="19"/>
      <c r="CY815" s="19"/>
      <c r="CZ815" s="19"/>
      <c r="DA815" s="19"/>
      <c r="DB815" s="19"/>
      <c r="DC815" s="19"/>
      <c r="DD815" s="19"/>
      <c r="DE815" s="19"/>
      <c r="DF815" s="19"/>
      <c r="DG815" s="19"/>
      <c r="DH815" s="19"/>
      <c r="DI815" s="19"/>
      <c r="DJ815" s="19"/>
      <c r="DK815" s="19"/>
      <c r="DL815" s="19"/>
      <c r="DM815" s="19"/>
      <c r="DN815" s="19"/>
      <c r="DO815" s="19"/>
      <c r="DP815" s="19"/>
      <c r="DQ815" s="19"/>
      <c r="DR815" s="19"/>
      <c r="DS815" s="19"/>
      <c r="DT815" s="23"/>
      <c r="DU815" s="19"/>
      <c r="DV815" s="19"/>
      <c r="DW815" s="23"/>
      <c r="DX815" s="18"/>
      <c r="DY815" s="18"/>
      <c r="DZ815" s="22"/>
      <c r="EA815" s="19"/>
      <c r="EB815" s="19"/>
      <c r="EC815" s="19"/>
      <c r="ED815" s="19"/>
      <c r="EE815" s="19"/>
      <c r="EF815" s="19"/>
      <c r="EG815" s="23"/>
      <c r="EH815" s="18"/>
      <c r="EI815" s="18"/>
      <c r="EJ815" s="18"/>
      <c r="EK815" s="18"/>
      <c r="EL815" s="18"/>
      <c r="EM815" s="18"/>
      <c r="EN815" s="22"/>
      <c r="EO815" s="18"/>
      <c r="EP815" s="18"/>
      <c r="EQ815" s="18"/>
      <c r="ER815" s="18"/>
      <c r="ES815" s="18"/>
      <c r="ET815" s="18"/>
      <c r="EU815" s="22"/>
      <c r="FI815" s="18"/>
      <c r="FJ815" s="18"/>
      <c r="FK815" s="18"/>
      <c r="FL815" s="18"/>
      <c r="FM815" s="18"/>
      <c r="FN815" s="18"/>
      <c r="FO815" s="18"/>
      <c r="FP815" s="18"/>
      <c r="FQ815" s="18"/>
      <c r="FR815" s="18"/>
      <c r="FS815" s="18"/>
      <c r="FT815" s="18"/>
      <c r="FU815" s="18"/>
      <c r="FV815" s="58"/>
      <c r="FW815" s="19"/>
      <c r="FX815" s="19"/>
      <c r="FY815" s="19"/>
      <c r="FZ815" s="19">
        <v>1</v>
      </c>
      <c r="GA815" s="19"/>
      <c r="GB815" s="19"/>
      <c r="GC815" s="19"/>
      <c r="GD815" s="19"/>
      <c r="GE815" s="19"/>
      <c r="GF815" s="19"/>
      <c r="GG815" s="19"/>
      <c r="GH815" s="19"/>
      <c r="GI815" s="19"/>
      <c r="GJ815" s="19"/>
      <c r="GK815" s="19"/>
      <c r="GL815" s="19"/>
      <c r="GM815" s="19"/>
      <c r="GN815" s="19"/>
      <c r="GO815" s="19"/>
      <c r="GP815" s="19"/>
      <c r="GQ815" s="19"/>
      <c r="GR815" s="19"/>
      <c r="GS815" s="19"/>
      <c r="GT815" s="19"/>
      <c r="GU815" s="19"/>
      <c r="GV815" s="19"/>
      <c r="GW815" s="19"/>
      <c r="GX815" s="19"/>
      <c r="GY815" s="19"/>
      <c r="GZ815" s="59"/>
      <c r="HA815" s="19"/>
      <c r="HB815" s="19"/>
      <c r="HC815" s="19"/>
      <c r="HD815" s="19">
        <v>1</v>
      </c>
      <c r="HE815" s="19"/>
      <c r="HF815" s="19"/>
      <c r="HG815" s="19"/>
      <c r="HH815" s="19"/>
      <c r="HI815" s="19"/>
      <c r="HJ815" s="19"/>
      <c r="HK815" s="19"/>
      <c r="HL815" s="19"/>
      <c r="HM815" s="19"/>
      <c r="HN815" s="19"/>
      <c r="HO815" s="19"/>
      <c r="HP815" s="19"/>
    </row>
    <row r="816" spans="2:224" ht="15.75" customHeight="1" thickBot="1" x14ac:dyDescent="0.3">
      <c r="B816">
        <v>1140</v>
      </c>
      <c r="C816">
        <v>362</v>
      </c>
      <c r="D816" s="62">
        <v>44185</v>
      </c>
      <c r="E816" t="s">
        <v>1245</v>
      </c>
      <c r="F816" t="s">
        <v>1246</v>
      </c>
      <c r="G816">
        <v>0</v>
      </c>
      <c r="H816">
        <v>0</v>
      </c>
      <c r="I816" t="s">
        <v>1247</v>
      </c>
      <c r="J816" t="s">
        <v>20</v>
      </c>
      <c r="K816" t="s">
        <v>133</v>
      </c>
      <c r="M816" t="s">
        <v>2378</v>
      </c>
      <c r="N816" t="s">
        <v>2379</v>
      </c>
      <c r="O816" t="s">
        <v>2381</v>
      </c>
      <c r="P816" t="s">
        <v>2431</v>
      </c>
      <c r="R816">
        <v>148.66999999999999</v>
      </c>
      <c r="S816">
        <v>0.01</v>
      </c>
      <c r="T816" t="s">
        <v>2414</v>
      </c>
      <c r="Y816" s="18"/>
      <c r="Z816" s="18"/>
      <c r="AA816" s="18"/>
      <c r="AB816" s="18"/>
      <c r="AC816" s="18"/>
      <c r="AD816" s="18">
        <v>0.5</v>
      </c>
      <c r="AE816" s="18"/>
      <c r="AF816" s="18"/>
      <c r="AG816" s="18">
        <v>1</v>
      </c>
      <c r="AH816">
        <v>0</v>
      </c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>
        <v>0</v>
      </c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  <c r="BM816" s="19"/>
      <c r="BN816" s="19"/>
      <c r="BO816" s="19"/>
      <c r="BP816" s="19"/>
      <c r="BQ816" s="19"/>
      <c r="BR816" s="19">
        <v>1</v>
      </c>
      <c r="BS816" s="19"/>
      <c r="BT816" s="19"/>
      <c r="BU816" s="19">
        <v>1</v>
      </c>
      <c r="BV816" s="19"/>
      <c r="BW816" s="19"/>
      <c r="BX816" s="19"/>
      <c r="BY816" s="19"/>
      <c r="BZ816" s="19"/>
      <c r="CA816" s="19"/>
      <c r="CB816" s="19"/>
      <c r="CC816" s="19"/>
      <c r="CD816" s="19"/>
      <c r="CE816" s="19"/>
      <c r="CF816" s="19"/>
      <c r="CG816" s="19"/>
      <c r="CH816" s="19"/>
      <c r="CI816" s="19"/>
      <c r="CJ816" s="19"/>
      <c r="CK816" s="19"/>
      <c r="CL816" s="19"/>
      <c r="CM816" s="19"/>
      <c r="CN816" s="19"/>
      <c r="CO816" s="19"/>
      <c r="CP816" s="19"/>
      <c r="CQ816" s="19"/>
      <c r="CR816" s="19"/>
      <c r="CS816" s="19"/>
      <c r="CT816" s="19"/>
      <c r="CU816" s="19"/>
      <c r="CV816" s="19"/>
      <c r="CW816" s="19"/>
      <c r="CX816" s="19"/>
      <c r="CY816" s="19"/>
      <c r="CZ816" s="19"/>
      <c r="DA816" s="19"/>
      <c r="DB816" s="19"/>
      <c r="DC816" s="19"/>
      <c r="DD816" s="19"/>
      <c r="DE816" s="19"/>
      <c r="DF816" s="19"/>
      <c r="DG816" s="19"/>
      <c r="DH816" s="19"/>
      <c r="DI816" s="19"/>
      <c r="DJ816" s="19"/>
      <c r="DK816" s="19"/>
      <c r="DL816" s="19"/>
      <c r="DM816" s="19"/>
      <c r="DN816" s="19"/>
      <c r="DO816" s="19"/>
      <c r="DP816" s="19"/>
      <c r="DQ816" s="19"/>
      <c r="DR816" s="19"/>
      <c r="DS816" s="19"/>
      <c r="DT816" s="23"/>
      <c r="DU816" s="19"/>
      <c r="DV816" s="19"/>
      <c r="DW816" s="23"/>
      <c r="DX816" s="18"/>
      <c r="DY816" s="18"/>
      <c r="DZ816" s="22"/>
      <c r="EA816" s="19"/>
      <c r="EB816" s="19"/>
      <c r="EC816" s="19"/>
      <c r="ED816" s="19"/>
      <c r="EE816" s="19"/>
      <c r="EF816" s="19"/>
      <c r="EG816" s="23"/>
      <c r="EH816" s="18"/>
      <c r="EI816" s="18"/>
      <c r="EJ816" s="18"/>
      <c r="EK816" s="18"/>
      <c r="EL816" s="18"/>
      <c r="EM816" s="18"/>
      <c r="EN816" s="22"/>
      <c r="EO816" s="18"/>
      <c r="EP816" s="18"/>
      <c r="EQ816" s="18"/>
      <c r="ER816" s="18"/>
      <c r="ES816" s="18"/>
      <c r="ET816" s="18"/>
      <c r="EU816" s="22"/>
      <c r="FI816" s="18"/>
      <c r="FJ816" s="18"/>
      <c r="FK816" s="18"/>
      <c r="FL816" s="18"/>
      <c r="FM816" s="18"/>
      <c r="FN816" s="18"/>
      <c r="FO816" s="18"/>
      <c r="FP816" s="18"/>
      <c r="FQ816" s="18">
        <v>1.3740000000000001</v>
      </c>
      <c r="FR816" s="18"/>
      <c r="FS816" s="18"/>
      <c r="FT816" s="18"/>
      <c r="FU816" s="18"/>
      <c r="FV816" s="58"/>
      <c r="FW816" s="19"/>
      <c r="FX816" s="19"/>
      <c r="FY816" s="19"/>
      <c r="FZ816" s="19"/>
      <c r="GA816" s="19"/>
      <c r="GB816" s="19"/>
      <c r="GC816" s="19"/>
      <c r="GD816" s="19"/>
      <c r="GE816" s="19"/>
      <c r="GF816" s="19"/>
      <c r="GG816" s="19"/>
      <c r="GH816" s="19"/>
      <c r="GI816" s="19"/>
      <c r="GJ816" s="19"/>
      <c r="GK816" s="19"/>
      <c r="GL816" s="19"/>
      <c r="GM816" s="19"/>
      <c r="GN816" s="19"/>
      <c r="GO816" s="19"/>
      <c r="GP816" s="19"/>
      <c r="GQ816" s="19"/>
      <c r="GR816" s="19"/>
      <c r="GS816" s="19"/>
      <c r="GT816" s="19"/>
      <c r="GU816" s="19">
        <v>1</v>
      </c>
      <c r="GV816" s="19"/>
      <c r="GW816" s="19"/>
      <c r="GX816" s="19"/>
      <c r="GY816" s="19"/>
      <c r="GZ816" s="59"/>
      <c r="HA816" s="19"/>
      <c r="HB816" s="19"/>
      <c r="HC816" s="19"/>
      <c r="HD816" s="19"/>
      <c r="HE816" s="19"/>
      <c r="HF816" s="19"/>
      <c r="HG816" s="19"/>
      <c r="HH816" s="19"/>
      <c r="HI816" s="19"/>
      <c r="HJ816" s="19"/>
      <c r="HK816" s="19"/>
      <c r="HL816" s="19"/>
      <c r="HM816" s="19"/>
      <c r="HN816" s="19"/>
      <c r="HO816" s="19"/>
      <c r="HP816" s="19"/>
    </row>
    <row r="817" spans="2:224" ht="15.75" customHeight="1" thickBot="1" x14ac:dyDescent="0.3">
      <c r="B817">
        <v>1136</v>
      </c>
      <c r="C817">
        <v>980</v>
      </c>
      <c r="D817" s="62">
        <v>44184</v>
      </c>
      <c r="E817" t="s">
        <v>3212</v>
      </c>
      <c r="F817">
        <v>31999999999</v>
      </c>
      <c r="G817">
        <v>0</v>
      </c>
      <c r="H817">
        <v>0</v>
      </c>
      <c r="I817">
        <v>0</v>
      </c>
      <c r="J817">
        <v>0</v>
      </c>
      <c r="K817">
        <v>0</v>
      </c>
      <c r="M817" t="s">
        <v>2378</v>
      </c>
      <c r="N817" t="s">
        <v>2379</v>
      </c>
      <c r="O817" t="s">
        <v>2381</v>
      </c>
      <c r="P817">
        <v>10</v>
      </c>
      <c r="R817">
        <v>200</v>
      </c>
      <c r="S817">
        <v>0.01</v>
      </c>
      <c r="T817" t="s">
        <v>2414</v>
      </c>
      <c r="Y817" s="18"/>
      <c r="Z817" s="18"/>
      <c r="AA817" s="18"/>
      <c r="AB817" s="18"/>
      <c r="AC817" s="18"/>
      <c r="AD817" s="18">
        <v>0.5</v>
      </c>
      <c r="AE817" s="18"/>
      <c r="AF817" s="18"/>
      <c r="AG817" s="18">
        <v>1</v>
      </c>
      <c r="AH817">
        <v>2</v>
      </c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>
        <v>0</v>
      </c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  <c r="BM817" s="19"/>
      <c r="BN817" s="19"/>
      <c r="BO817" s="19"/>
      <c r="BP817" s="19"/>
      <c r="BQ817" s="19"/>
      <c r="BR817" s="19">
        <v>1</v>
      </c>
      <c r="BS817" s="19"/>
      <c r="BT817" s="19"/>
      <c r="BU817" s="19">
        <v>1</v>
      </c>
      <c r="BV817" s="19">
        <v>2</v>
      </c>
      <c r="BW817" s="19"/>
      <c r="BX817" s="19"/>
      <c r="BY817" s="19"/>
      <c r="BZ817" s="19"/>
      <c r="CA817" s="19"/>
      <c r="CB817" s="19"/>
      <c r="CC817" s="19"/>
      <c r="CD817" s="19"/>
      <c r="CE817" s="19"/>
      <c r="CF817" s="19"/>
      <c r="CG817" s="19"/>
      <c r="CH817" s="19"/>
      <c r="CI817" s="19"/>
      <c r="CJ817" s="19"/>
      <c r="CK817" s="19"/>
      <c r="CL817" s="19"/>
      <c r="CM817" s="19"/>
      <c r="CN817" s="19"/>
      <c r="CO817" s="19"/>
      <c r="CP817" s="19"/>
      <c r="CQ817" s="19"/>
      <c r="CR817" s="19"/>
      <c r="CS817" s="19"/>
      <c r="CT817" s="19"/>
      <c r="CU817" s="19"/>
      <c r="CV817" s="19"/>
      <c r="CW817" s="19"/>
      <c r="CX817" s="19"/>
      <c r="CY817" s="19"/>
      <c r="CZ817" s="19"/>
      <c r="DA817" s="19"/>
      <c r="DB817" s="19"/>
      <c r="DC817" s="19"/>
      <c r="DD817" s="19"/>
      <c r="DE817" s="19"/>
      <c r="DF817" s="19"/>
      <c r="DG817" s="19"/>
      <c r="DH817" s="19"/>
      <c r="DI817" s="19"/>
      <c r="DJ817" s="19"/>
      <c r="DK817" s="19"/>
      <c r="DL817" s="19"/>
      <c r="DM817" s="19"/>
      <c r="DN817" s="19"/>
      <c r="DO817" s="19"/>
      <c r="DP817" s="19"/>
      <c r="DQ817" s="19"/>
      <c r="DR817" s="19"/>
      <c r="DS817" s="19"/>
      <c r="DT817" s="23"/>
      <c r="DU817" s="19"/>
      <c r="DV817" s="19"/>
      <c r="DW817" s="23"/>
      <c r="DX817" s="18"/>
      <c r="DY817" s="18"/>
      <c r="DZ817" s="22"/>
      <c r="EA817" s="19"/>
      <c r="EB817" s="19"/>
      <c r="EC817" s="19"/>
      <c r="ED817" s="19"/>
      <c r="EE817" s="19"/>
      <c r="EF817" s="19"/>
      <c r="EG817" s="23"/>
      <c r="EH817" s="18"/>
      <c r="EI817" s="18"/>
      <c r="EJ817" s="18"/>
      <c r="EK817" s="18"/>
      <c r="EL817" s="18"/>
      <c r="EM817" s="18"/>
      <c r="EN817" s="22"/>
      <c r="EO817" s="18"/>
      <c r="EP817" s="18"/>
      <c r="EQ817" s="18"/>
      <c r="ER817" s="18"/>
      <c r="ES817" s="18"/>
      <c r="ET817" s="18"/>
      <c r="EU817" s="22"/>
      <c r="FI817" s="18"/>
      <c r="FJ817" s="18"/>
      <c r="FK817" s="18"/>
      <c r="FL817" s="18"/>
      <c r="FM817" s="18"/>
      <c r="FN817" s="18"/>
      <c r="FO817" s="18"/>
      <c r="FP817" s="18"/>
      <c r="FQ817" s="18"/>
      <c r="FR817" s="18"/>
      <c r="FS817" s="18"/>
      <c r="FT817" s="18"/>
      <c r="FU817" s="18"/>
      <c r="FV817" s="58">
        <v>1.0900000000000001</v>
      </c>
      <c r="FW817" s="19"/>
      <c r="FX817" s="19"/>
      <c r="FY817" s="19">
        <v>1.1499999999999999</v>
      </c>
      <c r="FZ817" s="19"/>
      <c r="GA817" s="19"/>
      <c r="GB817" s="19"/>
      <c r="GC817" s="19"/>
      <c r="GD817" s="19"/>
      <c r="GE817" s="19"/>
      <c r="GF817" s="19"/>
      <c r="GG817" s="19"/>
      <c r="GH817" s="19"/>
      <c r="GI817" s="19"/>
      <c r="GJ817" s="19"/>
      <c r="GK817" s="19"/>
      <c r="GL817" s="19"/>
      <c r="GM817" s="19"/>
      <c r="GN817" s="19"/>
      <c r="GO817" s="19"/>
      <c r="GP817" s="19"/>
      <c r="GQ817" s="19"/>
      <c r="GR817" s="19"/>
      <c r="GS817" s="19"/>
      <c r="GT817" s="19"/>
      <c r="GU817" s="19"/>
      <c r="GV817" s="19"/>
      <c r="GW817" s="19"/>
      <c r="GX817" s="19"/>
      <c r="GY817" s="19"/>
      <c r="GZ817" s="59">
        <v>1</v>
      </c>
      <c r="HA817" s="19"/>
      <c r="HB817" s="19"/>
      <c r="HC817" s="19">
        <v>1</v>
      </c>
      <c r="HD817" s="19"/>
      <c r="HE817" s="19"/>
      <c r="HF817" s="19"/>
      <c r="HG817" s="19"/>
      <c r="HH817" s="19"/>
      <c r="HI817" s="19"/>
      <c r="HJ817" s="19"/>
      <c r="HK817" s="19"/>
      <c r="HL817" s="19"/>
      <c r="HM817" s="19"/>
      <c r="HN817" s="19"/>
      <c r="HO817" s="19"/>
      <c r="HP817" s="19"/>
    </row>
    <row r="818" spans="2:224" ht="15.75" customHeight="1" thickBot="1" x14ac:dyDescent="0.3">
      <c r="B818">
        <v>1135</v>
      </c>
      <c r="C818">
        <v>979</v>
      </c>
      <c r="D818" s="62">
        <v>44184</v>
      </c>
      <c r="E818" t="s">
        <v>3210</v>
      </c>
      <c r="F818">
        <v>31981184283</v>
      </c>
      <c r="G818">
        <v>0</v>
      </c>
      <c r="H818">
        <v>0</v>
      </c>
      <c r="I818">
        <v>0</v>
      </c>
      <c r="J818">
        <v>0</v>
      </c>
      <c r="K818">
        <v>0</v>
      </c>
      <c r="M818" t="s">
        <v>2378</v>
      </c>
      <c r="N818" t="s">
        <v>2379</v>
      </c>
      <c r="O818" t="s">
        <v>2381</v>
      </c>
      <c r="P818" t="s">
        <v>2431</v>
      </c>
      <c r="R818">
        <v>470</v>
      </c>
      <c r="S818">
        <v>0.01</v>
      </c>
      <c r="T818" t="s">
        <v>2414</v>
      </c>
      <c r="Y818" s="18"/>
      <c r="Z818" s="18"/>
      <c r="AA818" s="18"/>
      <c r="AB818" s="18"/>
      <c r="AC818" s="18"/>
      <c r="AD818" s="18">
        <v>1</v>
      </c>
      <c r="AE818" s="18"/>
      <c r="AF818" s="18"/>
      <c r="AG818" s="18">
        <v>1</v>
      </c>
      <c r="AH818">
        <v>0</v>
      </c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>
        <v>0</v>
      </c>
      <c r="AV818" s="18"/>
      <c r="AW818" s="18"/>
      <c r="AX818" s="18"/>
      <c r="AY818" s="18"/>
      <c r="AZ818" s="18"/>
      <c r="BA818" s="18"/>
      <c r="BB818" s="18">
        <v>0.4</v>
      </c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  <c r="BM818" s="19"/>
      <c r="BN818" s="19"/>
      <c r="BO818" s="19"/>
      <c r="BP818" s="19"/>
      <c r="BQ818" s="19"/>
      <c r="BR818" s="19">
        <v>2</v>
      </c>
      <c r="BS818" s="19"/>
      <c r="BT818" s="19"/>
      <c r="BU818" s="19">
        <v>1</v>
      </c>
      <c r="BV818" s="19"/>
      <c r="BW818" s="19"/>
      <c r="BX818" s="19"/>
      <c r="BY818" s="19"/>
      <c r="BZ818" s="19"/>
      <c r="CA818" s="19"/>
      <c r="CB818" s="19"/>
      <c r="CC818" s="19"/>
      <c r="CD818" s="19"/>
      <c r="CE818" s="19"/>
      <c r="CF818" s="19"/>
      <c r="CG818" s="19"/>
      <c r="CH818" s="19"/>
      <c r="CI818" s="19"/>
      <c r="CJ818" s="19"/>
      <c r="CK818" s="19"/>
      <c r="CL818" s="19"/>
      <c r="CM818" s="19"/>
      <c r="CN818" s="19"/>
      <c r="CO818" s="19"/>
      <c r="CP818" s="19">
        <v>1</v>
      </c>
      <c r="CQ818" s="19"/>
      <c r="CR818" s="19"/>
      <c r="CS818" s="19"/>
      <c r="CT818" s="19"/>
      <c r="CU818" s="19"/>
      <c r="CV818" s="19"/>
      <c r="CW818" s="19"/>
      <c r="CX818" s="19"/>
      <c r="CY818" s="19"/>
      <c r="CZ818" s="19"/>
      <c r="DA818" s="19"/>
      <c r="DB818" s="19"/>
      <c r="DC818" s="19"/>
      <c r="DD818" s="19"/>
      <c r="DE818" s="19"/>
      <c r="DF818" s="19"/>
      <c r="DG818" s="19"/>
      <c r="DH818" s="19"/>
      <c r="DI818" s="19"/>
      <c r="DJ818" s="19"/>
      <c r="DK818" s="19"/>
      <c r="DL818" s="19"/>
      <c r="DM818" s="19"/>
      <c r="DN818" s="19"/>
      <c r="DO818" s="19"/>
      <c r="DP818" s="19"/>
      <c r="DQ818" s="19"/>
      <c r="DR818" s="19"/>
      <c r="DS818" s="19"/>
      <c r="DT818" s="23"/>
      <c r="DU818" s="19"/>
      <c r="DV818" s="19"/>
      <c r="DW818" s="23"/>
      <c r="DX818" s="18"/>
      <c r="DY818" s="18"/>
      <c r="DZ818" s="22"/>
      <c r="EA818" s="19"/>
      <c r="EB818" s="19"/>
      <c r="EC818" s="19"/>
      <c r="ED818" s="19"/>
      <c r="EE818" s="19"/>
      <c r="EF818" s="19"/>
      <c r="EG818" s="23"/>
      <c r="EH818" s="18"/>
      <c r="EI818" s="18"/>
      <c r="EJ818" s="18"/>
      <c r="EK818" s="18"/>
      <c r="EL818" s="18"/>
      <c r="EM818" s="18"/>
      <c r="EN818" s="22"/>
      <c r="EO818" s="18"/>
      <c r="EP818" s="18"/>
      <c r="EQ818" s="18"/>
      <c r="ER818" s="18"/>
      <c r="ES818" s="18"/>
      <c r="ET818" s="18"/>
      <c r="EU818" s="22"/>
      <c r="FC818">
        <v>0.7</v>
      </c>
      <c r="FD818">
        <v>1</v>
      </c>
      <c r="FI818" s="18"/>
      <c r="FJ818" s="18"/>
      <c r="FK818" s="18"/>
      <c r="FL818" s="18"/>
      <c r="FM818" s="18"/>
      <c r="FN818" s="18"/>
      <c r="FO818" s="18"/>
      <c r="FP818" s="18"/>
      <c r="FQ818" s="18"/>
      <c r="FR818" s="18"/>
      <c r="FS818" s="18"/>
      <c r="FT818" s="18"/>
      <c r="FU818" s="18"/>
      <c r="FV818" s="58">
        <v>2.2000000000000002</v>
      </c>
      <c r="FW818" s="19"/>
      <c r="FX818" s="19"/>
      <c r="FY818" s="19">
        <v>1.25</v>
      </c>
      <c r="FZ818" s="19">
        <v>1.08</v>
      </c>
      <c r="GA818" s="19"/>
      <c r="GB818" s="19"/>
      <c r="GC818" s="19"/>
      <c r="GD818" s="19"/>
      <c r="GE818" s="19"/>
      <c r="GF818" s="19"/>
      <c r="GG818" s="19"/>
      <c r="GH818" s="19"/>
      <c r="GI818" s="19"/>
      <c r="GJ818" s="19"/>
      <c r="GK818" s="19"/>
      <c r="GL818" s="19"/>
      <c r="GM818" s="19"/>
      <c r="GN818" s="19"/>
      <c r="GO818" s="19"/>
      <c r="GP818" s="19"/>
      <c r="GQ818" s="19"/>
      <c r="GR818" s="19"/>
      <c r="GS818" s="19"/>
      <c r="GT818" s="19"/>
      <c r="GU818" s="19"/>
      <c r="GV818" s="19"/>
      <c r="GW818" s="19"/>
      <c r="GX818" s="19"/>
      <c r="GY818" s="19"/>
      <c r="GZ818" s="59">
        <v>2</v>
      </c>
      <c r="HA818" s="19"/>
      <c r="HB818" s="19"/>
      <c r="HC818" s="19">
        <v>1</v>
      </c>
      <c r="HD818" s="19">
        <v>1</v>
      </c>
      <c r="HE818" s="19"/>
      <c r="HF818" s="19"/>
      <c r="HG818" s="19"/>
      <c r="HH818" s="19"/>
      <c r="HI818" s="19"/>
      <c r="HJ818" s="19"/>
      <c r="HK818" s="19"/>
      <c r="HL818" s="19"/>
      <c r="HM818" s="19"/>
      <c r="HN818" s="19"/>
      <c r="HO818" s="19"/>
      <c r="HP818" s="19"/>
    </row>
    <row r="819" spans="2:224" ht="15.75" customHeight="1" thickBot="1" x14ac:dyDescent="0.3">
      <c r="B819">
        <v>1131</v>
      </c>
      <c r="C819">
        <v>977</v>
      </c>
      <c r="D819" s="62">
        <v>44184</v>
      </c>
      <c r="E819" t="s">
        <v>3208</v>
      </c>
      <c r="F819">
        <v>38992518408</v>
      </c>
      <c r="G819">
        <v>0</v>
      </c>
      <c r="H819">
        <v>0</v>
      </c>
      <c r="I819">
        <v>0</v>
      </c>
      <c r="J819">
        <v>0</v>
      </c>
      <c r="K819">
        <v>0</v>
      </c>
      <c r="M819" t="s">
        <v>2378</v>
      </c>
      <c r="N819" t="s">
        <v>2379</v>
      </c>
      <c r="O819" t="s">
        <v>2381</v>
      </c>
      <c r="P819" t="s">
        <v>2396</v>
      </c>
      <c r="R819">
        <v>199.9</v>
      </c>
      <c r="S819">
        <v>0.01</v>
      </c>
      <c r="T819" t="s">
        <v>2414</v>
      </c>
      <c r="U819">
        <v>9</v>
      </c>
      <c r="Y819" s="18"/>
      <c r="Z819" s="18"/>
      <c r="AA819" s="18"/>
      <c r="AB819" s="18"/>
      <c r="AC819" s="18"/>
      <c r="AD819" s="18"/>
      <c r="AE819" s="18"/>
      <c r="AF819" s="18"/>
      <c r="AG819" s="18">
        <v>1</v>
      </c>
      <c r="AH819">
        <v>1</v>
      </c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>
        <v>0</v>
      </c>
      <c r="AV819" s="18"/>
      <c r="AW819" s="18"/>
      <c r="AX819" s="18"/>
      <c r="AY819" s="18"/>
      <c r="AZ819" s="18"/>
      <c r="BA819" s="18"/>
      <c r="BB819" s="18">
        <v>0.8</v>
      </c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  <c r="BM819" s="19"/>
      <c r="BN819" s="19"/>
      <c r="BO819" s="19"/>
      <c r="BP819" s="19"/>
      <c r="BQ819" s="19"/>
      <c r="BR819" s="19"/>
      <c r="BS819" s="19"/>
      <c r="BT819" s="19"/>
      <c r="BU819" s="19">
        <v>1</v>
      </c>
      <c r="BV819" s="19">
        <v>1</v>
      </c>
      <c r="BW819" s="19"/>
      <c r="BX819" s="19"/>
      <c r="BY819" s="19"/>
      <c r="BZ819" s="19"/>
      <c r="CA819" s="19"/>
      <c r="CB819" s="19"/>
      <c r="CC819" s="19"/>
      <c r="CD819" s="19"/>
      <c r="CE819" s="19"/>
      <c r="CF819" s="19"/>
      <c r="CG819" s="19"/>
      <c r="CH819" s="19"/>
      <c r="CI819" s="19"/>
      <c r="CJ819" s="19"/>
      <c r="CK819" s="19"/>
      <c r="CL819" s="19"/>
      <c r="CM819" s="19"/>
      <c r="CN819" s="19"/>
      <c r="CO819" s="19"/>
      <c r="CP819" s="19">
        <v>2</v>
      </c>
      <c r="CQ819" s="19"/>
      <c r="CR819" s="19"/>
      <c r="CS819" s="19"/>
      <c r="CT819" s="19"/>
      <c r="CU819" s="19"/>
      <c r="CV819" s="19"/>
      <c r="CW819" s="19"/>
      <c r="CX819" s="19"/>
      <c r="CY819" s="19"/>
      <c r="CZ819" s="19"/>
      <c r="DA819" s="19"/>
      <c r="DB819" s="19"/>
      <c r="DC819" s="19"/>
      <c r="DD819" s="19"/>
      <c r="DE819" s="19"/>
      <c r="DF819" s="19"/>
      <c r="DG819" s="19"/>
      <c r="DH819" s="19"/>
      <c r="DI819" s="19"/>
      <c r="DJ819" s="19"/>
      <c r="DK819" s="19"/>
      <c r="DL819" s="19"/>
      <c r="DM819" s="19"/>
      <c r="DN819" s="19"/>
      <c r="DO819" s="19"/>
      <c r="DP819" s="19"/>
      <c r="DQ819" s="19"/>
      <c r="DR819" s="19"/>
      <c r="DS819" s="19"/>
      <c r="DT819" s="23"/>
      <c r="DU819" s="19"/>
      <c r="DV819" s="19"/>
      <c r="DW819" s="23"/>
      <c r="DX819" s="18"/>
      <c r="DY819" s="18"/>
      <c r="DZ819" s="22"/>
      <c r="EA819" s="19"/>
      <c r="EB819" s="19"/>
      <c r="EC819" s="19"/>
      <c r="ED819" s="19"/>
      <c r="EE819" s="19"/>
      <c r="EF819" s="19"/>
      <c r="EG819" s="23"/>
      <c r="EH819" s="18"/>
      <c r="EI819" s="18"/>
      <c r="EJ819" s="18"/>
      <c r="EK819" s="18"/>
      <c r="EL819" s="18"/>
      <c r="EM819" s="18"/>
      <c r="EN819" s="22"/>
      <c r="EO819" s="18"/>
      <c r="EP819" s="18"/>
      <c r="EQ819" s="18"/>
      <c r="ER819" s="18"/>
      <c r="ES819" s="18"/>
      <c r="ET819" s="18"/>
      <c r="EU819" s="22"/>
      <c r="FC819">
        <v>0.73</v>
      </c>
      <c r="FD819">
        <v>1</v>
      </c>
      <c r="FI819" s="18"/>
      <c r="FJ819" s="18"/>
      <c r="FK819" s="18"/>
      <c r="FL819" s="18"/>
      <c r="FM819" s="18"/>
      <c r="FN819" s="18"/>
      <c r="FO819" s="18"/>
      <c r="FP819" s="18"/>
      <c r="FQ819" s="18"/>
      <c r="FR819" s="18"/>
      <c r="FS819" s="18"/>
      <c r="FT819" s="18"/>
      <c r="FU819" s="18">
        <v>0.86399999999999999</v>
      </c>
      <c r="FV819" s="58"/>
      <c r="FW819" s="19"/>
      <c r="FX819" s="19"/>
      <c r="FY819" s="19"/>
      <c r="FZ819" s="19"/>
      <c r="GA819" s="19"/>
      <c r="GB819" s="19"/>
      <c r="GC819" s="19"/>
      <c r="GD819" s="19"/>
      <c r="GE819" s="19"/>
      <c r="GF819" s="19"/>
      <c r="GG819" s="19"/>
      <c r="GH819" s="19"/>
      <c r="GI819" s="19"/>
      <c r="GJ819" s="19"/>
      <c r="GK819" s="19"/>
      <c r="GL819" s="19"/>
      <c r="GM819" s="19"/>
      <c r="GN819" s="19"/>
      <c r="GO819" s="19"/>
      <c r="GP819" s="19"/>
      <c r="GQ819" s="19"/>
      <c r="GR819" s="19"/>
      <c r="GS819" s="19"/>
      <c r="GT819" s="19"/>
      <c r="GU819" s="19"/>
      <c r="GV819" s="19"/>
      <c r="GW819" s="19"/>
      <c r="GX819" s="19"/>
      <c r="GY819" s="19">
        <v>1</v>
      </c>
      <c r="GZ819" s="59"/>
      <c r="HA819" s="19"/>
      <c r="HB819" s="19"/>
      <c r="HC819" s="19"/>
      <c r="HD819" s="19"/>
      <c r="HE819" s="19"/>
      <c r="HF819" s="19"/>
      <c r="HG819" s="19"/>
      <c r="HH819" s="19"/>
      <c r="HI819" s="19"/>
      <c r="HJ819" s="19"/>
      <c r="HK819" s="19"/>
      <c r="HL819" s="19"/>
      <c r="HM819" s="19"/>
      <c r="HN819" s="19"/>
      <c r="HO819" s="19"/>
      <c r="HP819" s="19"/>
    </row>
    <row r="820" spans="2:224" ht="15.75" customHeight="1" thickBot="1" x14ac:dyDescent="0.3">
      <c r="B820">
        <v>1129</v>
      </c>
      <c r="C820">
        <v>3</v>
      </c>
      <c r="D820" s="62">
        <v>44184</v>
      </c>
      <c r="E820" t="s">
        <v>2357</v>
      </c>
      <c r="F820">
        <v>31983177510</v>
      </c>
      <c r="G820" t="s">
        <v>2358</v>
      </c>
      <c r="H820">
        <v>44031</v>
      </c>
      <c r="I820" t="s">
        <v>2356</v>
      </c>
      <c r="J820" t="s">
        <v>20</v>
      </c>
      <c r="K820" t="s">
        <v>227</v>
      </c>
      <c r="M820" t="s">
        <v>2378</v>
      </c>
      <c r="N820" t="s">
        <v>2413</v>
      </c>
      <c r="O820" t="s">
        <v>2382</v>
      </c>
      <c r="P820" t="s">
        <v>2382</v>
      </c>
      <c r="R820">
        <v>16</v>
      </c>
      <c r="S820">
        <v>0.01</v>
      </c>
      <c r="T820" t="s">
        <v>2395</v>
      </c>
      <c r="U820">
        <v>9</v>
      </c>
      <c r="Y820" s="18"/>
      <c r="Z820" s="18"/>
      <c r="AA820" s="18"/>
      <c r="AB820" s="18"/>
      <c r="AC820" s="18"/>
      <c r="AD820" s="18"/>
      <c r="AE820" s="18"/>
      <c r="AF820" s="18"/>
      <c r="AG820" s="18"/>
      <c r="AH820">
        <v>0</v>
      </c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>
        <v>0</v>
      </c>
      <c r="AV820" s="18"/>
      <c r="AW820" s="18"/>
      <c r="AX820" s="18"/>
      <c r="AY820" s="18"/>
      <c r="AZ820" s="18"/>
      <c r="BA820" s="18"/>
      <c r="BB820" s="18">
        <v>0.4</v>
      </c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  <c r="BM820" s="19"/>
      <c r="BN820" s="19"/>
      <c r="BO820" s="19"/>
      <c r="BP820" s="19"/>
      <c r="BQ820" s="19"/>
      <c r="BR820" s="19"/>
      <c r="BS820" s="19"/>
      <c r="BT820" s="19"/>
      <c r="BU820" s="19"/>
      <c r="BV820" s="19"/>
      <c r="BW820" s="19"/>
      <c r="BX820" s="19"/>
      <c r="BY820" s="19"/>
      <c r="BZ820" s="19"/>
      <c r="CA820" s="19"/>
      <c r="CB820" s="19"/>
      <c r="CC820" s="19"/>
      <c r="CD820" s="19"/>
      <c r="CE820" s="19"/>
      <c r="CF820" s="19"/>
      <c r="CG820" s="19"/>
      <c r="CH820" s="19"/>
      <c r="CI820" s="19"/>
      <c r="CJ820" s="19"/>
      <c r="CK820" s="19"/>
      <c r="CL820" s="19"/>
      <c r="CM820" s="19"/>
      <c r="CN820" s="19"/>
      <c r="CO820" s="19"/>
      <c r="CP820" s="19">
        <v>1</v>
      </c>
      <c r="CQ820" s="19"/>
      <c r="CR820" s="19"/>
      <c r="CS820" s="19"/>
      <c r="CT820" s="19"/>
      <c r="CU820" s="19"/>
      <c r="CV820" s="19"/>
      <c r="CW820" s="19"/>
      <c r="CX820" s="19"/>
      <c r="CY820" s="19"/>
      <c r="CZ820" s="19"/>
      <c r="DA820" s="19"/>
      <c r="DB820" s="19"/>
      <c r="DC820" s="19"/>
      <c r="DD820" s="19"/>
      <c r="DE820" s="19"/>
      <c r="DF820" s="19"/>
      <c r="DG820" s="19"/>
      <c r="DH820" s="19"/>
      <c r="DI820" s="19"/>
      <c r="DJ820" s="19"/>
      <c r="DK820" s="19"/>
      <c r="DL820" s="19"/>
      <c r="DM820" s="19"/>
      <c r="DN820" s="19"/>
      <c r="DO820" s="19"/>
      <c r="DP820" s="19"/>
      <c r="DQ820" s="19"/>
      <c r="DR820" s="19"/>
      <c r="DS820" s="19"/>
      <c r="DT820" s="23"/>
      <c r="DU820" s="19"/>
      <c r="DV820" s="19"/>
      <c r="DW820" s="23"/>
      <c r="DX820" s="18"/>
      <c r="DY820" s="18"/>
      <c r="DZ820" s="22"/>
      <c r="EA820" s="19"/>
      <c r="EB820" s="19"/>
      <c r="EC820" s="19"/>
      <c r="ED820" s="19"/>
      <c r="EE820" s="19"/>
      <c r="EF820" s="19"/>
      <c r="EG820" s="23"/>
      <c r="EH820" s="18"/>
      <c r="EI820" s="18"/>
      <c r="EJ820" s="18"/>
      <c r="EK820" s="18"/>
      <c r="EL820" s="18"/>
      <c r="EM820" s="18"/>
      <c r="EN820" s="22"/>
      <c r="EO820" s="18"/>
      <c r="EP820" s="18"/>
      <c r="EQ820" s="18"/>
      <c r="ER820" s="18"/>
      <c r="ES820" s="18"/>
      <c r="ET820" s="18"/>
      <c r="EU820" s="22"/>
      <c r="FI820" s="18"/>
      <c r="FJ820" s="18"/>
      <c r="FK820" s="18"/>
      <c r="FL820" s="18"/>
      <c r="FM820" s="18"/>
      <c r="FN820" s="18"/>
      <c r="FO820" s="18"/>
      <c r="FP820" s="18"/>
      <c r="FQ820" s="18"/>
      <c r="FR820" s="18"/>
      <c r="FS820" s="18"/>
      <c r="FT820" s="18"/>
      <c r="FU820" s="18"/>
      <c r="FV820" s="58"/>
      <c r="FW820" s="19"/>
      <c r="FX820" s="19"/>
      <c r="FY820" s="19"/>
      <c r="FZ820" s="19"/>
      <c r="GA820" s="19"/>
      <c r="GB820" s="19"/>
      <c r="GC820" s="19"/>
      <c r="GD820" s="19"/>
      <c r="GE820" s="19"/>
      <c r="GF820" s="19"/>
      <c r="GG820" s="19"/>
      <c r="GH820" s="19"/>
      <c r="GI820" s="19"/>
      <c r="GJ820" s="19"/>
      <c r="GK820" s="19"/>
      <c r="GL820" s="19"/>
      <c r="GM820" s="19"/>
      <c r="GN820" s="19"/>
      <c r="GO820" s="19"/>
      <c r="GP820" s="19"/>
      <c r="GQ820" s="19"/>
      <c r="GR820" s="19"/>
      <c r="GS820" s="19"/>
      <c r="GT820" s="19"/>
      <c r="GU820" s="19"/>
      <c r="GV820" s="19"/>
      <c r="GW820" s="19"/>
      <c r="GX820" s="19"/>
      <c r="GY820" s="19"/>
      <c r="GZ820" s="59"/>
      <c r="HA820" s="19"/>
      <c r="HB820" s="19"/>
      <c r="HC820" s="19"/>
      <c r="HD820" s="19"/>
      <c r="HE820" s="19"/>
      <c r="HF820" s="19"/>
      <c r="HG820" s="19"/>
      <c r="HH820" s="19"/>
      <c r="HI820" s="19"/>
      <c r="HJ820" s="19"/>
      <c r="HK820" s="19"/>
      <c r="HL820" s="19"/>
      <c r="HM820" s="19"/>
      <c r="HN820" s="19"/>
      <c r="HO820" s="19"/>
      <c r="HP820" s="19"/>
    </row>
    <row r="821" spans="2:224" ht="15.75" customHeight="1" thickBot="1" x14ac:dyDescent="0.3">
      <c r="B821">
        <v>1128</v>
      </c>
      <c r="C821">
        <v>944</v>
      </c>
      <c r="D821" s="62">
        <v>44184</v>
      </c>
      <c r="E821" t="s">
        <v>3103</v>
      </c>
      <c r="F821">
        <v>31998119949</v>
      </c>
      <c r="G821">
        <v>0</v>
      </c>
      <c r="H821">
        <v>0</v>
      </c>
      <c r="I821">
        <v>0</v>
      </c>
      <c r="J821">
        <v>0</v>
      </c>
      <c r="K821">
        <v>0</v>
      </c>
      <c r="M821" t="s">
        <v>2378</v>
      </c>
      <c r="N821" t="s">
        <v>2413</v>
      </c>
      <c r="O821" t="s">
        <v>2405</v>
      </c>
      <c r="P821" t="s">
        <v>2470</v>
      </c>
      <c r="R821">
        <v>540</v>
      </c>
      <c r="S821">
        <v>0.01</v>
      </c>
      <c r="T821" t="s">
        <v>2395</v>
      </c>
      <c r="Y821" s="18"/>
      <c r="Z821" s="18"/>
      <c r="AA821" s="18"/>
      <c r="AB821" s="18"/>
      <c r="AC821" s="18"/>
      <c r="AD821" s="18">
        <v>0.5</v>
      </c>
      <c r="AE821" s="18"/>
      <c r="AF821" s="18"/>
      <c r="AG821" s="18">
        <v>1</v>
      </c>
      <c r="AH821">
        <v>2</v>
      </c>
      <c r="AI821" s="18"/>
      <c r="AJ821" s="18"/>
      <c r="AK821" s="18"/>
      <c r="AL821" s="18">
        <v>0.5</v>
      </c>
      <c r="AM821" s="18"/>
      <c r="AN821" s="18"/>
      <c r="AO821" s="18"/>
      <c r="AP821" s="18"/>
      <c r="AQ821" s="18"/>
      <c r="AR821" s="18"/>
      <c r="AS821" s="18"/>
      <c r="AT821" s="18"/>
      <c r="AU821">
        <v>0</v>
      </c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  <c r="BM821" s="19"/>
      <c r="BN821" s="19"/>
      <c r="BO821" s="19"/>
      <c r="BP821" s="19"/>
      <c r="BQ821" s="19"/>
      <c r="BR821" s="19">
        <v>1</v>
      </c>
      <c r="BS821" s="19"/>
      <c r="BT821" s="19"/>
      <c r="BU821" s="19">
        <v>1</v>
      </c>
      <c r="BV821" s="19">
        <v>2</v>
      </c>
      <c r="BW821" s="19"/>
      <c r="BX821" s="19"/>
      <c r="BY821" s="19"/>
      <c r="BZ821" s="19">
        <v>1</v>
      </c>
      <c r="CA821" s="19"/>
      <c r="CB821" s="19"/>
      <c r="CC821" s="19"/>
      <c r="CD821" s="19"/>
      <c r="CE821" s="19"/>
      <c r="CF821" s="19"/>
      <c r="CG821" s="19"/>
      <c r="CH821" s="19"/>
      <c r="CI821" s="19"/>
      <c r="CJ821" s="19"/>
      <c r="CK821" s="19"/>
      <c r="CL821" s="19"/>
      <c r="CM821" s="19"/>
      <c r="CN821" s="19"/>
      <c r="CO821" s="19"/>
      <c r="CP821" s="19"/>
      <c r="CQ821" s="19"/>
      <c r="CR821" s="19"/>
      <c r="CS821" s="19"/>
      <c r="CT821" s="19"/>
      <c r="CU821" s="19"/>
      <c r="CV821" s="19"/>
      <c r="CW821" s="19"/>
      <c r="CX821" s="19"/>
      <c r="CY821" s="19"/>
      <c r="CZ821" s="19"/>
      <c r="DA821" s="19"/>
      <c r="DB821" s="19"/>
      <c r="DC821" s="19"/>
      <c r="DD821" s="19"/>
      <c r="DE821" s="19"/>
      <c r="DF821" s="19"/>
      <c r="DG821" s="19"/>
      <c r="DH821" s="19"/>
      <c r="DI821" s="19"/>
      <c r="DJ821" s="19"/>
      <c r="DK821" s="19"/>
      <c r="DL821" s="19"/>
      <c r="DM821" s="19"/>
      <c r="DN821" s="19"/>
      <c r="DO821" s="19"/>
      <c r="DP821" s="19"/>
      <c r="DQ821" s="19"/>
      <c r="DR821" s="19"/>
      <c r="DS821" s="19"/>
      <c r="DT821" s="23"/>
      <c r="DU821" s="19"/>
      <c r="DV821" s="19"/>
      <c r="DW821" s="23"/>
      <c r="DX821" s="18"/>
      <c r="DY821" s="18"/>
      <c r="DZ821" s="22"/>
      <c r="EA821" s="19">
        <v>200</v>
      </c>
      <c r="EB821" s="19"/>
      <c r="EC821" s="19"/>
      <c r="ED821" s="19"/>
      <c r="EE821" s="19"/>
      <c r="EF821" s="19"/>
      <c r="EG821" s="23"/>
      <c r="EH821" s="18"/>
      <c r="EI821" s="18"/>
      <c r="EJ821" s="18"/>
      <c r="EK821" s="18"/>
      <c r="EL821" s="18"/>
      <c r="EM821" s="18"/>
      <c r="EN821" s="22"/>
      <c r="EO821" s="18" t="s">
        <v>2869</v>
      </c>
      <c r="EP821" s="18"/>
      <c r="EQ821" s="18"/>
      <c r="ER821" s="18"/>
      <c r="ES821" s="18"/>
      <c r="ET821" s="18"/>
      <c r="EU821" s="22"/>
      <c r="FC821">
        <v>0.67</v>
      </c>
      <c r="FD821">
        <v>1</v>
      </c>
      <c r="FI821" s="18"/>
      <c r="FJ821" s="18"/>
      <c r="FK821" s="18"/>
      <c r="FL821" s="18"/>
      <c r="FM821" s="18"/>
      <c r="FN821" s="18"/>
      <c r="FO821" s="18"/>
      <c r="FP821" s="18"/>
      <c r="FQ821" s="18"/>
      <c r="FR821" s="18"/>
      <c r="FS821" s="18"/>
      <c r="FT821" s="18"/>
      <c r="FU821" s="18"/>
      <c r="FV821" s="58"/>
      <c r="FW821" s="19"/>
      <c r="FX821" s="19">
        <v>1.35</v>
      </c>
      <c r="FY821" s="19">
        <v>1.03</v>
      </c>
      <c r="FZ821" s="19"/>
      <c r="GA821" s="19"/>
      <c r="GB821" s="19"/>
      <c r="GC821" s="19"/>
      <c r="GD821" s="19"/>
      <c r="GE821" s="19"/>
      <c r="GF821" s="19"/>
      <c r="GG821" s="19"/>
      <c r="GH821" s="19"/>
      <c r="GI821" s="19"/>
      <c r="GJ821" s="19"/>
      <c r="GK821" s="19"/>
      <c r="GL821" s="19"/>
      <c r="GM821" s="19"/>
      <c r="GN821" s="19"/>
      <c r="GO821" s="19"/>
      <c r="GP821" s="19"/>
      <c r="GQ821" s="19"/>
      <c r="GR821" s="19"/>
      <c r="GS821" s="19"/>
      <c r="GT821" s="19"/>
      <c r="GU821" s="19"/>
      <c r="GV821" s="19"/>
      <c r="GW821" s="19"/>
      <c r="GX821" s="19"/>
      <c r="GY821" s="19"/>
      <c r="GZ821" s="59"/>
      <c r="HA821" s="19"/>
      <c r="HB821" s="19">
        <v>1</v>
      </c>
      <c r="HC821" s="19">
        <v>1</v>
      </c>
      <c r="HD821" s="19"/>
      <c r="HE821" s="19"/>
      <c r="HF821" s="19"/>
      <c r="HG821" s="19"/>
      <c r="HH821" s="19"/>
      <c r="HI821" s="19"/>
      <c r="HJ821" s="19"/>
      <c r="HK821" s="19"/>
      <c r="HL821" s="19"/>
      <c r="HM821" s="19"/>
      <c r="HN821" s="19"/>
      <c r="HO821" s="19"/>
      <c r="HP821" s="19"/>
    </row>
    <row r="822" spans="2:224" ht="15.75" customHeight="1" thickBot="1" x14ac:dyDescent="0.3">
      <c r="B822">
        <v>1127</v>
      </c>
      <c r="C822">
        <v>835</v>
      </c>
      <c r="D822" s="62">
        <v>44184</v>
      </c>
      <c r="E822" t="s">
        <v>73</v>
      </c>
      <c r="F822">
        <v>31998021609</v>
      </c>
      <c r="G822">
        <v>0</v>
      </c>
      <c r="H822">
        <v>0</v>
      </c>
      <c r="I822" t="s">
        <v>74</v>
      </c>
      <c r="J822" t="s">
        <v>20</v>
      </c>
      <c r="K822" t="s">
        <v>75</v>
      </c>
      <c r="M822" t="s">
        <v>2378</v>
      </c>
      <c r="N822" t="s">
        <v>3206</v>
      </c>
      <c r="O822" t="s">
        <v>2381</v>
      </c>
      <c r="P822" t="s">
        <v>2431</v>
      </c>
      <c r="R822">
        <v>128</v>
      </c>
      <c r="S822">
        <v>0.01</v>
      </c>
      <c r="T822" t="s">
        <v>2395</v>
      </c>
      <c r="Y822" s="18"/>
      <c r="Z822" s="18"/>
      <c r="AA822" s="18"/>
      <c r="AB822" s="18"/>
      <c r="AC822" s="18"/>
      <c r="AD822" s="18"/>
      <c r="AE822" s="18"/>
      <c r="AF822" s="18"/>
      <c r="AG822" s="18">
        <v>1</v>
      </c>
      <c r="AH822">
        <v>1</v>
      </c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>
        <v>0</v>
      </c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9"/>
      <c r="BN822" s="19"/>
      <c r="BO822" s="19"/>
      <c r="BP822" s="19"/>
      <c r="BQ822" s="19"/>
      <c r="BR822" s="19"/>
      <c r="BS822" s="19"/>
      <c r="BT822" s="19"/>
      <c r="BU822" s="19">
        <v>1</v>
      </c>
      <c r="BV822" s="19">
        <v>1</v>
      </c>
      <c r="BW822" s="19"/>
      <c r="BX822" s="19"/>
      <c r="BY822" s="19"/>
      <c r="BZ822" s="19"/>
      <c r="CA822" s="19"/>
      <c r="CB822" s="19"/>
      <c r="CC822" s="19"/>
      <c r="CD822" s="19"/>
      <c r="CE822" s="19"/>
      <c r="CF822" s="19"/>
      <c r="CG822" s="19"/>
      <c r="CH822" s="19"/>
      <c r="CI822" s="19"/>
      <c r="CJ822" s="19"/>
      <c r="CK822" s="19"/>
      <c r="CL822" s="19"/>
      <c r="CM822" s="19"/>
      <c r="CN822" s="19"/>
      <c r="CO822" s="19"/>
      <c r="CP822" s="19"/>
      <c r="CQ822" s="19"/>
      <c r="CR822" s="19"/>
      <c r="CS822" s="19"/>
      <c r="CT822" s="19"/>
      <c r="CU822" s="19"/>
      <c r="CV822" s="19"/>
      <c r="CW822" s="19"/>
      <c r="CX822" s="19"/>
      <c r="CY822" s="19"/>
      <c r="CZ822" s="19"/>
      <c r="DA822" s="19"/>
      <c r="DB822" s="19"/>
      <c r="DC822" s="19"/>
      <c r="DD822" s="19"/>
      <c r="DE822" s="19"/>
      <c r="DF822" s="19"/>
      <c r="DG822" s="19"/>
      <c r="DH822" s="19"/>
      <c r="DI822" s="19"/>
      <c r="DJ822" s="19"/>
      <c r="DK822" s="19"/>
      <c r="DL822" s="19"/>
      <c r="DM822" s="19"/>
      <c r="DN822" s="19"/>
      <c r="DO822" s="19"/>
      <c r="DP822" s="19"/>
      <c r="DQ822" s="19"/>
      <c r="DR822" s="19"/>
      <c r="DS822" s="19"/>
      <c r="DT822" s="23"/>
      <c r="DU822" s="19"/>
      <c r="DV822" s="19"/>
      <c r="DW822" s="23"/>
      <c r="DX822" s="18"/>
      <c r="DY822" s="18"/>
      <c r="DZ822" s="22"/>
      <c r="EA822" s="19"/>
      <c r="EB822" s="19"/>
      <c r="EC822" s="19"/>
      <c r="ED822" s="19"/>
      <c r="EE822" s="19"/>
      <c r="EF822" s="19"/>
      <c r="EG822" s="23"/>
      <c r="EH822" s="18"/>
      <c r="EI822" s="18"/>
      <c r="EJ822" s="18"/>
      <c r="EK822" s="18"/>
      <c r="EL822" s="18"/>
      <c r="EM822" s="18"/>
      <c r="EN822" s="22"/>
      <c r="EO822" s="18"/>
      <c r="EP822" s="18"/>
      <c r="EQ822" s="18"/>
      <c r="ER822" s="18"/>
      <c r="ES822" s="18"/>
      <c r="ET822" s="18"/>
      <c r="EU822" s="22"/>
      <c r="FI822" s="18"/>
      <c r="FJ822" s="18"/>
      <c r="FK822" s="18"/>
      <c r="FL822" s="18"/>
      <c r="FM822" s="18"/>
      <c r="FN822" s="18"/>
      <c r="FO822" s="18"/>
      <c r="FP822" s="18"/>
      <c r="FQ822" s="18"/>
      <c r="FR822" s="18"/>
      <c r="FS822" s="18">
        <v>0.49199999999999999</v>
      </c>
      <c r="FT822" s="18"/>
      <c r="FU822" s="18"/>
      <c r="FV822" s="58"/>
      <c r="FW822" s="19"/>
      <c r="FX822" s="19"/>
      <c r="FY822" s="19"/>
      <c r="FZ822" s="19">
        <v>0.96799999999999997</v>
      </c>
      <c r="GA822" s="19"/>
      <c r="GB822" s="19"/>
      <c r="GC822" s="19"/>
      <c r="GD822" s="19"/>
      <c r="GE822" s="19"/>
      <c r="GF822" s="19"/>
      <c r="GG822" s="19"/>
      <c r="GH822" s="19"/>
      <c r="GI822" s="19"/>
      <c r="GJ822" s="19"/>
      <c r="GK822" s="19"/>
      <c r="GL822" s="19"/>
      <c r="GM822" s="19"/>
      <c r="GN822" s="19"/>
      <c r="GO822" s="19"/>
      <c r="GP822" s="19"/>
      <c r="GQ822" s="19"/>
      <c r="GR822" s="19"/>
      <c r="GS822" s="19"/>
      <c r="GT822" s="19"/>
      <c r="GU822" s="19"/>
      <c r="GV822" s="19"/>
      <c r="GW822" s="19">
        <v>1</v>
      </c>
      <c r="GX822" s="19"/>
      <c r="GY822" s="19"/>
      <c r="GZ822" s="59"/>
      <c r="HA822" s="19"/>
      <c r="HB822" s="19"/>
      <c r="HC822" s="19"/>
      <c r="HD822" s="19">
        <v>1</v>
      </c>
      <c r="HE822" s="19"/>
      <c r="HF822" s="19"/>
      <c r="HG822" s="19"/>
      <c r="HH822" s="19"/>
      <c r="HI822" s="19"/>
      <c r="HJ822" s="19"/>
      <c r="HK822" s="19"/>
      <c r="HL822" s="19"/>
      <c r="HM822" s="19"/>
      <c r="HN822" s="19"/>
      <c r="HO822" s="19"/>
      <c r="HP822" s="19"/>
    </row>
    <row r="823" spans="2:224" ht="15.75" customHeight="1" thickBot="1" x14ac:dyDescent="0.3">
      <c r="B823">
        <v>1126</v>
      </c>
      <c r="C823">
        <v>976</v>
      </c>
      <c r="D823" s="62">
        <v>44184</v>
      </c>
      <c r="E823" t="s">
        <v>3022</v>
      </c>
      <c r="F823">
        <v>31986591388</v>
      </c>
      <c r="G823">
        <v>0</v>
      </c>
      <c r="H823">
        <v>0</v>
      </c>
      <c r="I823" t="s">
        <v>3205</v>
      </c>
      <c r="J823" t="s">
        <v>20</v>
      </c>
      <c r="K823" t="s">
        <v>3191</v>
      </c>
      <c r="M823" t="s">
        <v>2378</v>
      </c>
      <c r="N823" t="s">
        <v>2403</v>
      </c>
      <c r="O823" t="s">
        <v>2405</v>
      </c>
      <c r="P823" t="s">
        <v>2477</v>
      </c>
      <c r="Q823">
        <v>20</v>
      </c>
      <c r="R823">
        <v>991.92</v>
      </c>
      <c r="S823">
        <v>0.01</v>
      </c>
      <c r="T823" t="s">
        <v>2395</v>
      </c>
      <c r="Y823" s="18"/>
      <c r="Z823" s="18"/>
      <c r="AA823" s="18"/>
      <c r="AB823" s="18"/>
      <c r="AC823" s="18"/>
      <c r="AD823" s="18">
        <v>1</v>
      </c>
      <c r="AE823" s="18"/>
      <c r="AF823" s="18"/>
      <c r="AG823" s="18">
        <v>2</v>
      </c>
      <c r="AH823">
        <v>2</v>
      </c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>
        <v>0</v>
      </c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9"/>
      <c r="BN823" s="19"/>
      <c r="BO823" s="19"/>
      <c r="BP823" s="19"/>
      <c r="BQ823" s="19"/>
      <c r="BR823" s="19">
        <v>2</v>
      </c>
      <c r="BS823" s="19"/>
      <c r="BT823" s="19"/>
      <c r="BU823" s="19">
        <v>2</v>
      </c>
      <c r="BV823" s="19">
        <v>2</v>
      </c>
      <c r="BW823" s="19"/>
      <c r="BX823" s="19"/>
      <c r="BY823" s="19"/>
      <c r="BZ823" s="19"/>
      <c r="CA823" s="19"/>
      <c r="CB823" s="19"/>
      <c r="CC823" s="19"/>
      <c r="CD823" s="19"/>
      <c r="CE823" s="19"/>
      <c r="CF823" s="19"/>
      <c r="CG823" s="19"/>
      <c r="CH823" s="19"/>
      <c r="CI823" s="19"/>
      <c r="CJ823" s="19"/>
      <c r="CK823" s="19"/>
      <c r="CL823" s="19"/>
      <c r="CM823" s="19"/>
      <c r="CN823" s="19"/>
      <c r="CO823" s="19"/>
      <c r="CP823" s="19"/>
      <c r="CQ823" s="19"/>
      <c r="CR823" s="19"/>
      <c r="CS823" s="19"/>
      <c r="CT823" s="19"/>
      <c r="CU823" s="19"/>
      <c r="CV823" s="19"/>
      <c r="CW823" s="19"/>
      <c r="CX823" s="19"/>
      <c r="CY823" s="19"/>
      <c r="CZ823" s="19"/>
      <c r="DA823" s="19"/>
      <c r="DB823" s="19"/>
      <c r="DC823" s="19"/>
      <c r="DD823" s="19"/>
      <c r="DE823" s="19"/>
      <c r="DF823" s="19"/>
      <c r="DG823" s="19"/>
      <c r="DH823" s="19"/>
      <c r="DI823" s="19"/>
      <c r="DJ823" s="19"/>
      <c r="DK823" s="19"/>
      <c r="DL823" s="19"/>
      <c r="DM823" s="19"/>
      <c r="DN823" s="19"/>
      <c r="DO823" s="19"/>
      <c r="DP823" s="19"/>
      <c r="DQ823" s="19"/>
      <c r="DR823" s="19"/>
      <c r="DS823" s="19"/>
      <c r="DT823" s="23"/>
      <c r="DU823" s="19"/>
      <c r="DV823" s="19"/>
      <c r="DW823" s="23"/>
      <c r="DX823" s="18"/>
      <c r="DY823" s="18"/>
      <c r="DZ823" s="22"/>
      <c r="EA823" s="19">
        <v>170</v>
      </c>
      <c r="EB823" s="19"/>
      <c r="EC823" s="19"/>
      <c r="ED823" s="19"/>
      <c r="EE823" s="19"/>
      <c r="EF823" s="19"/>
      <c r="EG823" s="23">
        <v>200</v>
      </c>
      <c r="EH823" s="18"/>
      <c r="EI823" s="18"/>
      <c r="EJ823" s="18"/>
      <c r="EK823" s="18"/>
      <c r="EL823" s="18"/>
      <c r="EM823" s="18"/>
      <c r="EN823" s="22"/>
      <c r="EO823" s="18" t="s">
        <v>2621</v>
      </c>
      <c r="EP823" s="18"/>
      <c r="EQ823" s="18"/>
      <c r="ER823" s="18"/>
      <c r="ES823" s="18"/>
      <c r="ET823" s="18"/>
      <c r="EU823" s="22" t="s">
        <v>3152</v>
      </c>
      <c r="FC823">
        <v>1.42</v>
      </c>
      <c r="FD823">
        <v>2</v>
      </c>
      <c r="FI823" s="18"/>
      <c r="FJ823" s="18">
        <v>0.88</v>
      </c>
      <c r="FK823" s="18"/>
      <c r="FL823" s="18">
        <v>0.4</v>
      </c>
      <c r="FM823" s="18"/>
      <c r="FN823" s="18"/>
      <c r="FO823" s="18"/>
      <c r="FP823" s="18"/>
      <c r="FQ823" s="18"/>
      <c r="FR823" s="18"/>
      <c r="FS823" s="18"/>
      <c r="FT823" s="18"/>
      <c r="FU823" s="18"/>
      <c r="FV823" s="58"/>
      <c r="FW823" s="19"/>
      <c r="FX823" s="19"/>
      <c r="FY823" s="19">
        <v>1.448</v>
      </c>
      <c r="FZ823" s="19">
        <v>1.18</v>
      </c>
      <c r="GA823" s="19"/>
      <c r="GB823" s="19"/>
      <c r="GC823" s="19"/>
      <c r="GD823" s="19"/>
      <c r="GE823" s="19"/>
      <c r="GF823" s="19"/>
      <c r="GG823" s="19"/>
      <c r="GH823" s="19"/>
      <c r="GI823" s="19"/>
      <c r="GJ823" s="19"/>
      <c r="GK823" s="19"/>
      <c r="GL823" s="19"/>
      <c r="GM823" s="19"/>
      <c r="GN823" s="19">
        <v>1</v>
      </c>
      <c r="GO823" s="19"/>
      <c r="GP823" s="19">
        <v>2</v>
      </c>
      <c r="GQ823" s="19"/>
      <c r="GR823" s="19"/>
      <c r="GS823" s="19"/>
      <c r="GT823" s="19"/>
      <c r="GU823" s="19"/>
      <c r="GV823" s="19"/>
      <c r="GW823" s="19"/>
      <c r="GX823" s="19"/>
      <c r="GY823" s="19"/>
      <c r="GZ823" s="59"/>
      <c r="HA823" s="19"/>
      <c r="HB823" s="19"/>
      <c r="HC823" s="19">
        <v>1</v>
      </c>
      <c r="HD823" s="19">
        <v>1</v>
      </c>
      <c r="HE823" s="19"/>
      <c r="HF823" s="19"/>
      <c r="HG823" s="19"/>
      <c r="HH823" s="19"/>
      <c r="HI823" s="19"/>
      <c r="HJ823" s="19"/>
      <c r="HK823" s="19"/>
      <c r="HL823" s="19"/>
      <c r="HM823" s="19"/>
      <c r="HN823" s="19"/>
      <c r="HO823" s="19"/>
      <c r="HP823" s="19"/>
    </row>
    <row r="824" spans="2:224" ht="15.75" customHeight="1" thickBot="1" x14ac:dyDescent="0.3">
      <c r="B824">
        <v>1124</v>
      </c>
      <c r="C824">
        <v>975</v>
      </c>
      <c r="D824" s="62">
        <v>44183</v>
      </c>
      <c r="E824" t="s">
        <v>3204</v>
      </c>
      <c r="F824">
        <v>31999999999</v>
      </c>
      <c r="G824">
        <v>0</v>
      </c>
      <c r="H824">
        <v>0</v>
      </c>
      <c r="I824">
        <v>0</v>
      </c>
      <c r="J824">
        <v>0</v>
      </c>
      <c r="K824">
        <v>0</v>
      </c>
      <c r="M824" t="s">
        <v>2378</v>
      </c>
      <c r="N824" t="s">
        <v>2413</v>
      </c>
      <c r="O824" t="s">
        <v>2381</v>
      </c>
      <c r="P824" t="s">
        <v>2431</v>
      </c>
      <c r="R824">
        <v>200</v>
      </c>
      <c r="S824">
        <v>0.01</v>
      </c>
      <c r="T824" t="s">
        <v>2395</v>
      </c>
      <c r="Y824" s="18"/>
      <c r="Z824" s="18"/>
      <c r="AA824" s="18"/>
      <c r="AB824" s="18"/>
      <c r="AC824" s="18"/>
      <c r="AD824" s="18">
        <v>0.5</v>
      </c>
      <c r="AE824" s="18"/>
      <c r="AF824" s="18"/>
      <c r="AG824" s="18">
        <v>1</v>
      </c>
      <c r="AH824">
        <v>1</v>
      </c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>
        <v>0</v>
      </c>
      <c r="AV824" s="18"/>
      <c r="AW824" s="18"/>
      <c r="AX824" s="18"/>
      <c r="AY824" s="18"/>
      <c r="AZ824" s="18"/>
      <c r="BA824" s="18"/>
      <c r="BB824" s="18">
        <v>0.4</v>
      </c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9"/>
      <c r="BN824" s="19"/>
      <c r="BO824" s="19"/>
      <c r="BP824" s="19"/>
      <c r="BQ824" s="19"/>
      <c r="BR824" s="19">
        <v>1</v>
      </c>
      <c r="BS824" s="19"/>
      <c r="BT824" s="19"/>
      <c r="BU824" s="19">
        <v>1</v>
      </c>
      <c r="BV824" s="19">
        <v>1</v>
      </c>
      <c r="BW824" s="19"/>
      <c r="BX824" s="19"/>
      <c r="BY824" s="19"/>
      <c r="BZ824" s="19"/>
      <c r="CA824" s="19"/>
      <c r="CB824" s="19"/>
      <c r="CC824" s="19"/>
      <c r="CD824" s="19"/>
      <c r="CE824" s="19"/>
      <c r="CF824" s="19"/>
      <c r="CG824" s="19"/>
      <c r="CH824" s="19"/>
      <c r="CI824" s="19"/>
      <c r="CJ824" s="19"/>
      <c r="CK824" s="19"/>
      <c r="CL824" s="19"/>
      <c r="CM824" s="19"/>
      <c r="CN824" s="19"/>
      <c r="CO824" s="19"/>
      <c r="CP824" s="19">
        <v>1</v>
      </c>
      <c r="CQ824" s="19"/>
      <c r="CR824" s="19"/>
      <c r="CS824" s="19"/>
      <c r="CT824" s="19"/>
      <c r="CU824" s="19"/>
      <c r="CV824" s="19"/>
      <c r="CW824" s="19"/>
      <c r="CX824" s="19"/>
      <c r="CY824" s="19"/>
      <c r="CZ824" s="19"/>
      <c r="DA824" s="19"/>
      <c r="DB824" s="19"/>
      <c r="DC824" s="19"/>
      <c r="DD824" s="19"/>
      <c r="DE824" s="19"/>
      <c r="DF824" s="19"/>
      <c r="DG824" s="19"/>
      <c r="DH824" s="19"/>
      <c r="DI824" s="19"/>
      <c r="DJ824" s="19"/>
      <c r="DK824" s="19"/>
      <c r="DL824" s="19"/>
      <c r="DM824" s="19"/>
      <c r="DN824" s="19"/>
      <c r="DO824" s="19"/>
      <c r="DP824" s="19"/>
      <c r="DQ824" s="19"/>
      <c r="DR824" s="19"/>
      <c r="DS824" s="19"/>
      <c r="DT824" s="23"/>
      <c r="DU824" s="19"/>
      <c r="DV824" s="19"/>
      <c r="DW824" s="23"/>
      <c r="DX824" s="18"/>
      <c r="DY824" s="18"/>
      <c r="DZ824" s="22"/>
      <c r="EA824" s="19"/>
      <c r="EB824" s="19"/>
      <c r="EC824" s="19"/>
      <c r="ED824" s="19"/>
      <c r="EE824" s="19"/>
      <c r="EF824" s="19"/>
      <c r="EG824" s="23"/>
      <c r="EH824" s="18"/>
      <c r="EI824" s="18"/>
      <c r="EJ824" s="18"/>
      <c r="EK824" s="18"/>
      <c r="EL824" s="18"/>
      <c r="EM824" s="18"/>
      <c r="EN824" s="22"/>
      <c r="EO824" s="18"/>
      <c r="EP824" s="18"/>
      <c r="EQ824" s="18"/>
      <c r="ER824" s="18"/>
      <c r="ES824" s="18"/>
      <c r="ET824" s="18"/>
      <c r="EU824" s="22"/>
      <c r="FC824">
        <v>0.70199999999999996</v>
      </c>
      <c r="FD824">
        <v>1</v>
      </c>
      <c r="FI824" s="18"/>
      <c r="FJ824" s="18"/>
      <c r="FK824" s="18"/>
      <c r="FL824" s="18">
        <v>0.2</v>
      </c>
      <c r="FM824" s="18"/>
      <c r="FN824" s="18"/>
      <c r="FO824" s="18"/>
      <c r="FP824" s="18"/>
      <c r="FQ824" s="18"/>
      <c r="FR824" s="18"/>
      <c r="FS824" s="18">
        <v>0.5</v>
      </c>
      <c r="FT824" s="18"/>
      <c r="FU824" s="18"/>
      <c r="FV824" s="58"/>
      <c r="FW824" s="19"/>
      <c r="FX824" s="19">
        <v>1.35</v>
      </c>
      <c r="FY824" s="19"/>
      <c r="FZ824" s="19"/>
      <c r="GA824" s="19"/>
      <c r="GB824" s="19"/>
      <c r="GC824" s="19"/>
      <c r="GD824" s="19"/>
      <c r="GE824" s="19"/>
      <c r="GF824" s="19"/>
      <c r="GG824" s="19"/>
      <c r="GH824" s="19"/>
      <c r="GI824" s="19"/>
      <c r="GJ824" s="19"/>
      <c r="GK824" s="19"/>
      <c r="GL824" s="19"/>
      <c r="GM824" s="19"/>
      <c r="GN824" s="19"/>
      <c r="GO824" s="19"/>
      <c r="GP824" s="19">
        <v>1</v>
      </c>
      <c r="GQ824" s="19"/>
      <c r="GR824" s="19"/>
      <c r="GS824" s="19"/>
      <c r="GT824" s="19"/>
      <c r="GU824" s="19"/>
      <c r="GV824" s="19"/>
      <c r="GW824" s="19">
        <v>1</v>
      </c>
      <c r="GX824" s="19"/>
      <c r="GY824" s="19"/>
      <c r="GZ824" s="59"/>
      <c r="HA824" s="19"/>
      <c r="HB824" s="19">
        <v>1</v>
      </c>
      <c r="HC824" s="19"/>
      <c r="HD824" s="19"/>
      <c r="HE824" s="19"/>
      <c r="HF824" s="19"/>
      <c r="HG824" s="19"/>
      <c r="HH824" s="19"/>
      <c r="HI824" s="19"/>
      <c r="HJ824" s="19"/>
      <c r="HK824" s="19"/>
      <c r="HL824" s="19"/>
      <c r="HM824" s="19"/>
      <c r="HN824" s="19"/>
      <c r="HO824" s="19"/>
      <c r="HP824" s="19"/>
    </row>
    <row r="825" spans="2:224" ht="15.75" customHeight="1" thickBot="1" x14ac:dyDescent="0.3">
      <c r="B825">
        <v>1123</v>
      </c>
      <c r="C825">
        <v>974</v>
      </c>
      <c r="D825" s="62">
        <v>44183</v>
      </c>
      <c r="E825" t="s">
        <v>3203</v>
      </c>
      <c r="F825">
        <v>31975760051</v>
      </c>
      <c r="G825">
        <v>0</v>
      </c>
      <c r="H825">
        <v>0</v>
      </c>
      <c r="I825">
        <v>0</v>
      </c>
      <c r="J825">
        <v>0</v>
      </c>
      <c r="K825">
        <v>0</v>
      </c>
      <c r="M825" t="s">
        <v>2378</v>
      </c>
      <c r="N825" t="s">
        <v>2419</v>
      </c>
      <c r="O825" t="s">
        <v>2381</v>
      </c>
      <c r="P825">
        <v>15</v>
      </c>
      <c r="R825">
        <v>499.8</v>
      </c>
      <c r="S825">
        <v>0.01</v>
      </c>
      <c r="T825" t="s">
        <v>2395</v>
      </c>
      <c r="Y825" s="18"/>
      <c r="Z825" s="18"/>
      <c r="AA825" s="18"/>
      <c r="AB825" s="18"/>
      <c r="AC825" s="18"/>
      <c r="AD825" s="18">
        <v>1.5</v>
      </c>
      <c r="AE825" s="18">
        <v>1</v>
      </c>
      <c r="AF825" s="18"/>
      <c r="AG825" s="18"/>
      <c r="AH825">
        <v>0</v>
      </c>
      <c r="AI825" s="18"/>
      <c r="AJ825" s="18"/>
      <c r="AK825" s="18"/>
      <c r="AL825" s="18">
        <v>1</v>
      </c>
      <c r="AM825" s="18"/>
      <c r="AN825" s="18"/>
      <c r="AO825" s="18"/>
      <c r="AP825" s="18"/>
      <c r="AQ825" s="18"/>
      <c r="AR825" s="18"/>
      <c r="AS825" s="18"/>
      <c r="AT825" s="18"/>
      <c r="AU825">
        <v>0</v>
      </c>
      <c r="AV825" s="18"/>
      <c r="AW825" s="18"/>
      <c r="AX825" s="18"/>
      <c r="AY825" s="18"/>
      <c r="AZ825" s="18"/>
      <c r="BA825" s="18"/>
      <c r="BB825" s="18">
        <v>0.4</v>
      </c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9"/>
      <c r="BN825" s="19"/>
      <c r="BO825" s="19"/>
      <c r="BP825" s="19"/>
      <c r="BQ825" s="19"/>
      <c r="BR825" s="19">
        <v>3</v>
      </c>
      <c r="BS825" s="19">
        <v>2</v>
      </c>
      <c r="BT825" s="19"/>
      <c r="BU825" s="19"/>
      <c r="BV825" s="19"/>
      <c r="BW825" s="19"/>
      <c r="BX825" s="19"/>
      <c r="BY825" s="19"/>
      <c r="BZ825" s="19">
        <v>2</v>
      </c>
      <c r="CA825" s="19"/>
      <c r="CB825" s="19"/>
      <c r="CC825" s="19"/>
      <c r="CD825" s="19"/>
      <c r="CE825" s="19"/>
      <c r="CF825" s="19"/>
      <c r="CG825" s="19"/>
      <c r="CH825" s="19"/>
      <c r="CI825" s="19"/>
      <c r="CJ825" s="19"/>
      <c r="CK825" s="19"/>
      <c r="CL825" s="19"/>
      <c r="CM825" s="19"/>
      <c r="CN825" s="19"/>
      <c r="CO825" s="19"/>
      <c r="CP825" s="19">
        <v>1</v>
      </c>
      <c r="CQ825" s="19"/>
      <c r="CR825" s="19"/>
      <c r="CS825" s="19"/>
      <c r="CT825" s="19"/>
      <c r="CU825" s="19"/>
      <c r="CV825" s="19"/>
      <c r="CW825" s="19"/>
      <c r="CX825" s="19"/>
      <c r="CY825" s="19"/>
      <c r="CZ825" s="19"/>
      <c r="DA825" s="19"/>
      <c r="DB825" s="19"/>
      <c r="DC825" s="19"/>
      <c r="DD825" s="19"/>
      <c r="DE825" s="19"/>
      <c r="DF825" s="19"/>
      <c r="DG825" s="19"/>
      <c r="DH825" s="19"/>
      <c r="DI825" s="19"/>
      <c r="DJ825" s="19"/>
      <c r="DK825" s="19"/>
      <c r="DL825" s="19"/>
      <c r="DM825" s="19"/>
      <c r="DN825" s="19"/>
      <c r="DO825" s="19"/>
      <c r="DP825" s="19"/>
      <c r="DQ825" s="19"/>
      <c r="DR825" s="19"/>
      <c r="DS825" s="19"/>
      <c r="DT825" s="23"/>
      <c r="DU825" s="19"/>
      <c r="DV825" s="19"/>
      <c r="DW825" s="23"/>
      <c r="DX825" s="18"/>
      <c r="DY825" s="18"/>
      <c r="DZ825" s="22"/>
      <c r="EA825" s="19"/>
      <c r="EB825" s="19"/>
      <c r="EC825" s="19"/>
      <c r="ED825" s="19"/>
      <c r="EE825" s="19"/>
      <c r="EF825" s="19"/>
      <c r="EG825" s="23"/>
      <c r="EH825" s="18"/>
      <c r="EI825" s="18"/>
      <c r="EJ825" s="18"/>
      <c r="EK825" s="18"/>
      <c r="EL825" s="18"/>
      <c r="EM825" s="18"/>
      <c r="EN825" s="22"/>
      <c r="EO825" s="18"/>
      <c r="EP825" s="18"/>
      <c r="EQ825" s="18"/>
      <c r="ER825" s="18"/>
      <c r="ES825" s="18"/>
      <c r="ET825" s="18"/>
      <c r="EU825" s="22"/>
      <c r="FC825">
        <v>1.63</v>
      </c>
      <c r="FD825">
        <v>2</v>
      </c>
      <c r="FI825" s="18"/>
      <c r="FJ825" s="18"/>
      <c r="FK825" s="18"/>
      <c r="FL825" s="18">
        <v>0.4</v>
      </c>
      <c r="FM825" s="18"/>
      <c r="FN825" s="18"/>
      <c r="FO825" s="18"/>
      <c r="FP825" s="18"/>
      <c r="FQ825" s="18"/>
      <c r="FR825" s="18"/>
      <c r="FS825" s="18"/>
      <c r="FT825" s="18"/>
      <c r="FU825" s="18">
        <v>0.72</v>
      </c>
      <c r="FV825" s="58"/>
      <c r="FW825" s="19"/>
      <c r="FX825" s="19">
        <v>1.3520000000000001</v>
      </c>
      <c r="FY825" s="19">
        <v>2.452</v>
      </c>
      <c r="FZ825" s="19"/>
      <c r="GA825" s="19"/>
      <c r="GB825" s="19"/>
      <c r="GC825" s="19"/>
      <c r="GD825" s="19"/>
      <c r="GE825" s="19"/>
      <c r="GF825" s="19"/>
      <c r="GG825" s="19"/>
      <c r="GH825" s="19"/>
      <c r="GI825" s="19"/>
      <c r="GJ825" s="19"/>
      <c r="GK825" s="19"/>
      <c r="GL825" s="19"/>
      <c r="GM825" s="19"/>
      <c r="GN825" s="19"/>
      <c r="GO825" s="19"/>
      <c r="GP825" s="19">
        <v>2</v>
      </c>
      <c r="GQ825" s="19"/>
      <c r="GR825" s="19"/>
      <c r="GS825" s="19"/>
      <c r="GT825" s="19"/>
      <c r="GU825" s="19"/>
      <c r="GV825" s="19"/>
      <c r="GW825" s="19"/>
      <c r="GX825" s="19"/>
      <c r="GY825" s="19">
        <v>1</v>
      </c>
      <c r="GZ825" s="59"/>
      <c r="HA825" s="19"/>
      <c r="HB825" s="19">
        <v>1</v>
      </c>
      <c r="HC825" s="19">
        <v>2</v>
      </c>
      <c r="HD825" s="19"/>
      <c r="HE825" s="19"/>
      <c r="HF825" s="19"/>
      <c r="HG825" s="19"/>
      <c r="HH825" s="19"/>
      <c r="HI825" s="19"/>
      <c r="HJ825" s="19"/>
      <c r="HK825" s="19"/>
      <c r="HL825" s="19"/>
      <c r="HM825" s="19"/>
      <c r="HN825" s="19"/>
      <c r="HO825" s="19"/>
      <c r="HP825" s="19"/>
    </row>
    <row r="826" spans="2:224" ht="15.75" customHeight="1" thickBot="1" x14ac:dyDescent="0.3">
      <c r="B826">
        <v>1122</v>
      </c>
      <c r="C826">
        <v>59</v>
      </c>
      <c r="D826" s="62">
        <v>44183</v>
      </c>
      <c r="E826" t="s">
        <v>2224</v>
      </c>
      <c r="F826">
        <v>31991518145</v>
      </c>
      <c r="G826" t="s">
        <v>2225</v>
      </c>
      <c r="H826">
        <v>0</v>
      </c>
      <c r="I826" t="s">
        <v>2226</v>
      </c>
      <c r="J826" t="s">
        <v>20</v>
      </c>
      <c r="K826" t="s">
        <v>274</v>
      </c>
      <c r="M826" t="s">
        <v>2378</v>
      </c>
      <c r="N826" t="s">
        <v>2378</v>
      </c>
      <c r="O826" t="s">
        <v>2381</v>
      </c>
      <c r="P826" t="s">
        <v>2431</v>
      </c>
      <c r="R826">
        <v>800</v>
      </c>
      <c r="S826">
        <v>0.01</v>
      </c>
      <c r="T826" t="s">
        <v>2395</v>
      </c>
      <c r="Y826" s="18"/>
      <c r="Z826" s="18"/>
      <c r="AA826" s="18"/>
      <c r="AB826" s="18"/>
      <c r="AC826" s="18"/>
      <c r="AD826" s="18">
        <v>1</v>
      </c>
      <c r="AE826" s="18">
        <v>1</v>
      </c>
      <c r="AF826" s="18"/>
      <c r="AG826" s="18"/>
      <c r="AH826">
        <v>4</v>
      </c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>
        <v>0</v>
      </c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9"/>
      <c r="BN826" s="19"/>
      <c r="BO826" s="19"/>
      <c r="BP826" s="19"/>
      <c r="BQ826" s="19"/>
      <c r="BR826" s="19">
        <v>2</v>
      </c>
      <c r="BS826" s="19">
        <v>2</v>
      </c>
      <c r="BT826" s="19"/>
      <c r="BU826" s="19"/>
      <c r="BV826" s="19">
        <v>4</v>
      </c>
      <c r="BW826" s="19"/>
      <c r="BX826" s="19"/>
      <c r="BY826" s="19"/>
      <c r="BZ826" s="19"/>
      <c r="CA826" s="19"/>
      <c r="CB826" s="19"/>
      <c r="CC826" s="19"/>
      <c r="CD826" s="19"/>
      <c r="CE826" s="19"/>
      <c r="CF826" s="19"/>
      <c r="CG826" s="19"/>
      <c r="CH826" s="19"/>
      <c r="CI826" s="19"/>
      <c r="CJ826" s="19"/>
      <c r="CK826" s="19"/>
      <c r="CL826" s="19"/>
      <c r="CM826" s="19"/>
      <c r="CN826" s="19"/>
      <c r="CO826" s="19"/>
      <c r="CP826" s="19"/>
      <c r="CQ826" s="19"/>
      <c r="CR826" s="19"/>
      <c r="CS826" s="19"/>
      <c r="CT826" s="19"/>
      <c r="CU826" s="19"/>
      <c r="CV826" s="19"/>
      <c r="CW826" s="19"/>
      <c r="CX826" s="19"/>
      <c r="CY826" s="19"/>
      <c r="CZ826" s="19"/>
      <c r="DA826" s="19"/>
      <c r="DB826" s="19"/>
      <c r="DC826" s="19"/>
      <c r="DD826" s="19"/>
      <c r="DE826" s="19"/>
      <c r="DF826" s="19"/>
      <c r="DG826" s="19"/>
      <c r="DH826" s="19"/>
      <c r="DI826" s="19"/>
      <c r="DJ826" s="19"/>
      <c r="DK826" s="19"/>
      <c r="DL826" s="19"/>
      <c r="DM826" s="19"/>
      <c r="DN826" s="19"/>
      <c r="DO826" s="19"/>
      <c r="DP826" s="19"/>
      <c r="DQ826" s="19"/>
      <c r="DR826" s="19"/>
      <c r="DS826" s="19"/>
      <c r="DT826" s="23"/>
      <c r="DU826" s="19"/>
      <c r="DV826" s="19"/>
      <c r="DW826" s="23"/>
      <c r="DX826" s="18"/>
      <c r="DY826" s="18"/>
      <c r="DZ826" s="22"/>
      <c r="EA826" s="19"/>
      <c r="EB826" s="19"/>
      <c r="EC826" s="19"/>
      <c r="ED826" s="19"/>
      <c r="EE826" s="19"/>
      <c r="EF826" s="19"/>
      <c r="EG826" s="23"/>
      <c r="EH826" s="18"/>
      <c r="EI826" s="18"/>
      <c r="EJ826" s="18"/>
      <c r="EK826" s="18"/>
      <c r="EL826" s="18"/>
      <c r="EM826" s="18"/>
      <c r="EN826" s="22"/>
      <c r="EO826" s="18"/>
      <c r="EP826" s="18"/>
      <c r="EQ826" s="18"/>
      <c r="ER826" s="18"/>
      <c r="ES826" s="18"/>
      <c r="ET826" s="18"/>
      <c r="EU826" s="22"/>
      <c r="FC826">
        <v>1.65</v>
      </c>
      <c r="FD826">
        <v>2</v>
      </c>
      <c r="FI826" s="18"/>
      <c r="FJ826" s="18"/>
      <c r="FK826" s="18"/>
      <c r="FL826" s="18"/>
      <c r="FM826" s="18"/>
      <c r="FN826" s="18"/>
      <c r="FO826" s="18"/>
      <c r="FP826" s="18"/>
      <c r="FQ826" s="18"/>
      <c r="FR826" s="18"/>
      <c r="FS826" s="18"/>
      <c r="FT826" s="18"/>
      <c r="FU826" s="18"/>
      <c r="FV826" s="58">
        <v>1</v>
      </c>
      <c r="FW826" s="19">
        <v>1.0680000000000001</v>
      </c>
      <c r="FX826" s="19">
        <v>1.1000000000000001</v>
      </c>
      <c r="FY826" s="19">
        <v>1.1000000000000001</v>
      </c>
      <c r="FZ826" s="19"/>
      <c r="GA826" s="19"/>
      <c r="GB826" s="19"/>
      <c r="GC826" s="19"/>
      <c r="GD826" s="19"/>
      <c r="GE826" s="19"/>
      <c r="GF826" s="19"/>
      <c r="GG826" s="19"/>
      <c r="GH826" s="19"/>
      <c r="GI826" s="19"/>
      <c r="GJ826" s="19"/>
      <c r="GK826" s="19"/>
      <c r="GL826" s="19"/>
      <c r="GM826" s="19"/>
      <c r="GN826" s="19"/>
      <c r="GO826" s="19"/>
      <c r="GP826" s="19"/>
      <c r="GQ826" s="19"/>
      <c r="GR826" s="19"/>
      <c r="GS826" s="19"/>
      <c r="GT826" s="19"/>
      <c r="GU826" s="19"/>
      <c r="GV826" s="19"/>
      <c r="GW826" s="19"/>
      <c r="GX826" s="19"/>
      <c r="GY826" s="19"/>
      <c r="GZ826" s="59">
        <v>1</v>
      </c>
      <c r="HA826" s="19">
        <v>2</v>
      </c>
      <c r="HB826" s="19">
        <v>1</v>
      </c>
      <c r="HC826" s="19">
        <v>1</v>
      </c>
      <c r="HD826" s="19"/>
      <c r="HE826" s="19"/>
      <c r="HF826" s="19"/>
      <c r="HG826" s="19"/>
      <c r="HH826" s="19"/>
      <c r="HI826" s="19"/>
      <c r="HJ826" s="19"/>
      <c r="HK826" s="19"/>
      <c r="HL826" s="19"/>
      <c r="HM826" s="19"/>
      <c r="HN826" s="19"/>
      <c r="HO826" s="19"/>
      <c r="HP826" s="19"/>
    </row>
    <row r="827" spans="2:224" ht="15.75" customHeight="1" thickBot="1" x14ac:dyDescent="0.3">
      <c r="B827">
        <v>1121</v>
      </c>
      <c r="C827">
        <v>598</v>
      </c>
      <c r="D827" s="62">
        <v>44183</v>
      </c>
      <c r="E827" t="s">
        <v>687</v>
      </c>
      <c r="F827">
        <v>31991312261</v>
      </c>
      <c r="G827" t="s">
        <v>688</v>
      </c>
      <c r="H827">
        <v>0</v>
      </c>
      <c r="I827" t="s">
        <v>689</v>
      </c>
      <c r="J827" t="s">
        <v>20</v>
      </c>
      <c r="K827" t="s">
        <v>97</v>
      </c>
      <c r="M827" t="s">
        <v>2378</v>
      </c>
      <c r="N827" t="s">
        <v>2378</v>
      </c>
      <c r="O827" t="s">
        <v>2405</v>
      </c>
      <c r="P827" t="s">
        <v>2473</v>
      </c>
      <c r="Q827">
        <v>7</v>
      </c>
      <c r="R827">
        <v>860</v>
      </c>
      <c r="S827">
        <v>0.01</v>
      </c>
      <c r="T827" t="s">
        <v>2395</v>
      </c>
      <c r="Y827" s="18"/>
      <c r="Z827" s="18"/>
      <c r="AA827" s="18"/>
      <c r="AB827" s="18"/>
      <c r="AC827" s="18"/>
      <c r="AD827" s="18"/>
      <c r="AE827" s="18"/>
      <c r="AF827" s="18"/>
      <c r="AG827" s="18"/>
      <c r="AH827">
        <v>1</v>
      </c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>
        <v>0</v>
      </c>
      <c r="AV827" s="18"/>
      <c r="AW827" s="18"/>
      <c r="AX827" s="18"/>
      <c r="AY827" s="18"/>
      <c r="AZ827" s="18"/>
      <c r="BA827" s="18"/>
      <c r="BB827" s="18"/>
      <c r="BC827" s="18"/>
      <c r="BD827" s="18"/>
      <c r="BE827" s="18">
        <v>0.5</v>
      </c>
      <c r="BF827" s="18"/>
      <c r="BG827" s="18"/>
      <c r="BH827" s="18"/>
      <c r="BI827" s="18"/>
      <c r="BJ827" s="18"/>
      <c r="BK827" s="18"/>
      <c r="BL827" s="18"/>
      <c r="BM827" s="19"/>
      <c r="BN827" s="19"/>
      <c r="BO827" s="19"/>
      <c r="BP827" s="19"/>
      <c r="BQ827" s="19"/>
      <c r="BR827" s="19"/>
      <c r="BS827" s="19"/>
      <c r="BT827" s="19"/>
      <c r="BU827" s="19"/>
      <c r="BV827" s="19">
        <v>1</v>
      </c>
      <c r="BW827" s="19"/>
      <c r="BX827" s="19"/>
      <c r="BY827" s="19"/>
      <c r="BZ827" s="19"/>
      <c r="CA827" s="19"/>
      <c r="CB827" s="19"/>
      <c r="CC827" s="19"/>
      <c r="CD827" s="19"/>
      <c r="CE827" s="19"/>
      <c r="CF827" s="19"/>
      <c r="CG827" s="19"/>
      <c r="CH827" s="19"/>
      <c r="CI827" s="19"/>
      <c r="CJ827" s="19"/>
      <c r="CK827" s="19"/>
      <c r="CL827" s="19"/>
      <c r="CM827" s="19"/>
      <c r="CN827" s="19"/>
      <c r="CO827" s="19"/>
      <c r="CP827" s="19"/>
      <c r="CQ827" s="19"/>
      <c r="CR827" s="19"/>
      <c r="CS827" s="19">
        <v>1</v>
      </c>
      <c r="CT827" s="19"/>
      <c r="CU827" s="19"/>
      <c r="CV827" s="19"/>
      <c r="CW827" s="19"/>
      <c r="CX827" s="19"/>
      <c r="CY827" s="19"/>
      <c r="CZ827" s="19"/>
      <c r="DA827" s="19"/>
      <c r="DB827" s="19"/>
      <c r="DC827" s="19"/>
      <c r="DD827" s="19"/>
      <c r="DE827" s="19"/>
      <c r="DF827" s="19"/>
      <c r="DG827" s="19"/>
      <c r="DH827" s="19"/>
      <c r="DI827" s="19"/>
      <c r="DJ827" s="19"/>
      <c r="DK827" s="19"/>
      <c r="DL827" s="19"/>
      <c r="DM827" s="19"/>
      <c r="DN827" s="19"/>
      <c r="DO827" s="19"/>
      <c r="DP827" s="19"/>
      <c r="DQ827" s="19"/>
      <c r="DR827" s="19"/>
      <c r="DS827" s="19"/>
      <c r="DT827" s="23"/>
      <c r="DU827" s="19"/>
      <c r="DV827" s="19"/>
      <c r="DW827" s="23"/>
      <c r="DX827" s="18"/>
      <c r="DY827" s="18"/>
      <c r="DZ827" s="22"/>
      <c r="EA827" s="19">
        <v>170</v>
      </c>
      <c r="EB827" s="19"/>
      <c r="EC827" s="19"/>
      <c r="ED827" s="19">
        <v>300</v>
      </c>
      <c r="EE827" s="19"/>
      <c r="EF827" s="19"/>
      <c r="EG827" s="23"/>
      <c r="EH827" s="18"/>
      <c r="EI827" s="18"/>
      <c r="EJ827" s="18"/>
      <c r="EK827" s="18"/>
      <c r="EL827" s="18"/>
      <c r="EM827" s="18"/>
      <c r="EN827" s="22"/>
      <c r="EO827" s="18"/>
      <c r="EP827" s="18"/>
      <c r="EQ827" s="18"/>
      <c r="ER827" s="18"/>
      <c r="ES827" s="18"/>
      <c r="ET827" s="18"/>
      <c r="EU827" s="22"/>
      <c r="FI827" s="18"/>
      <c r="FJ827" s="18"/>
      <c r="FK827" s="18">
        <v>1.694</v>
      </c>
      <c r="FL827" s="18"/>
      <c r="FM827" s="18"/>
      <c r="FN827" s="18"/>
      <c r="FO827" s="18"/>
      <c r="FP827" s="18"/>
      <c r="FQ827" s="18"/>
      <c r="FR827" s="18"/>
      <c r="FS827" s="18">
        <v>0.5</v>
      </c>
      <c r="FT827" s="18"/>
      <c r="FU827" s="18"/>
      <c r="FV827" s="58"/>
      <c r="FW827" s="19"/>
      <c r="FX827" s="19"/>
      <c r="FY827" s="19">
        <v>1.0089999999999999</v>
      </c>
      <c r="FZ827" s="19"/>
      <c r="GA827" s="19"/>
      <c r="GB827" s="19"/>
      <c r="GC827" s="19"/>
      <c r="GD827" s="19"/>
      <c r="GE827" s="19"/>
      <c r="GF827" s="19"/>
      <c r="GG827" s="19"/>
      <c r="GH827" s="19"/>
      <c r="GI827" s="19"/>
      <c r="GJ827" s="19"/>
      <c r="GK827" s="19"/>
      <c r="GL827" s="19"/>
      <c r="GM827" s="19"/>
      <c r="GN827" s="19"/>
      <c r="GO827" s="19">
        <v>1</v>
      </c>
      <c r="GP827" s="19"/>
      <c r="GQ827" s="19"/>
      <c r="GR827" s="19"/>
      <c r="GS827" s="19"/>
      <c r="GT827" s="19"/>
      <c r="GU827" s="19"/>
      <c r="GV827" s="19"/>
      <c r="GW827" s="19">
        <v>1</v>
      </c>
      <c r="GX827" s="19"/>
      <c r="GY827" s="19"/>
      <c r="GZ827" s="59"/>
      <c r="HA827" s="19"/>
      <c r="HB827" s="19"/>
      <c r="HC827" s="19">
        <v>1</v>
      </c>
      <c r="HD827" s="19"/>
      <c r="HE827" s="19"/>
      <c r="HF827" s="19"/>
      <c r="HG827" s="19"/>
      <c r="HH827" s="19"/>
      <c r="HI827" s="19"/>
      <c r="HJ827" s="19"/>
      <c r="HK827" s="19"/>
      <c r="HL827" s="19"/>
      <c r="HM827" s="19"/>
      <c r="HN827" s="19"/>
      <c r="HO827" s="19"/>
      <c r="HP827" s="19"/>
    </row>
    <row r="828" spans="2:224" ht="15.75" customHeight="1" thickBot="1" x14ac:dyDescent="0.3">
      <c r="B828">
        <v>1117</v>
      </c>
      <c r="C828">
        <v>973</v>
      </c>
      <c r="D828" s="62">
        <v>44183</v>
      </c>
      <c r="E828" t="s">
        <v>3202</v>
      </c>
      <c r="F828">
        <v>31999999999</v>
      </c>
      <c r="G828">
        <v>0</v>
      </c>
      <c r="H828">
        <v>0</v>
      </c>
      <c r="I828">
        <v>0</v>
      </c>
      <c r="J828">
        <v>0</v>
      </c>
      <c r="K828">
        <v>0</v>
      </c>
      <c r="M828" t="s">
        <v>2378</v>
      </c>
      <c r="N828" t="s">
        <v>2419</v>
      </c>
      <c r="O828" t="s">
        <v>2405</v>
      </c>
      <c r="P828" t="s">
        <v>2473</v>
      </c>
      <c r="R828">
        <v>984</v>
      </c>
      <c r="S828">
        <v>0.01</v>
      </c>
      <c r="T828" t="s">
        <v>2395</v>
      </c>
      <c r="Y828" s="18">
        <v>1.038</v>
      </c>
      <c r="Z828" s="18"/>
      <c r="AA828" s="18"/>
      <c r="AB828" s="18"/>
      <c r="AC828" s="18"/>
      <c r="AD828" s="18">
        <v>1</v>
      </c>
      <c r="AE828" s="18">
        <v>0.5</v>
      </c>
      <c r="AF828" s="18">
        <v>1</v>
      </c>
      <c r="AG828" s="18"/>
      <c r="AH828">
        <v>2</v>
      </c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>
        <v>0</v>
      </c>
      <c r="AV828" s="18"/>
      <c r="AW828" s="18"/>
      <c r="AX828" s="18"/>
      <c r="AY828" s="18"/>
      <c r="AZ828" s="18"/>
      <c r="BA828" s="18"/>
      <c r="BB828" s="18">
        <v>0.8</v>
      </c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  <c r="BM828" s="19">
        <v>1</v>
      </c>
      <c r="BN828" s="19"/>
      <c r="BO828" s="19"/>
      <c r="BP828" s="19"/>
      <c r="BQ828" s="19"/>
      <c r="BR828" s="19">
        <v>2</v>
      </c>
      <c r="BS828" s="19">
        <v>1</v>
      </c>
      <c r="BT828" s="19">
        <v>1</v>
      </c>
      <c r="BU828" s="19"/>
      <c r="BV828" s="19">
        <v>2</v>
      </c>
      <c r="BW828" s="19"/>
      <c r="BX828" s="19"/>
      <c r="BY828" s="19"/>
      <c r="BZ828" s="19"/>
      <c r="CA828" s="19"/>
      <c r="CB828" s="19"/>
      <c r="CC828" s="19"/>
      <c r="CD828" s="19"/>
      <c r="CE828" s="19"/>
      <c r="CF828" s="19"/>
      <c r="CG828" s="19"/>
      <c r="CH828" s="19"/>
      <c r="CI828" s="19"/>
      <c r="CJ828" s="19"/>
      <c r="CK828" s="19"/>
      <c r="CL828" s="19"/>
      <c r="CM828" s="19"/>
      <c r="CN828" s="19"/>
      <c r="CO828" s="19"/>
      <c r="CP828" s="19">
        <v>2</v>
      </c>
      <c r="CQ828" s="19"/>
      <c r="CR828" s="19"/>
      <c r="CS828" s="19"/>
      <c r="CT828" s="19"/>
      <c r="CU828" s="19"/>
      <c r="CV828" s="19"/>
      <c r="CW828" s="19"/>
      <c r="CX828" s="19"/>
      <c r="CY828" s="19"/>
      <c r="CZ828" s="19"/>
      <c r="DA828" s="19"/>
      <c r="DB828" s="19"/>
      <c r="DC828" s="19"/>
      <c r="DD828" s="19"/>
      <c r="DE828" s="19"/>
      <c r="DF828" s="19"/>
      <c r="DG828" s="19"/>
      <c r="DH828" s="19"/>
      <c r="DI828" s="19"/>
      <c r="DJ828" s="19"/>
      <c r="DK828" s="19"/>
      <c r="DL828" s="19"/>
      <c r="DM828" s="19"/>
      <c r="DN828" s="19"/>
      <c r="DO828" s="19"/>
      <c r="DP828" s="19"/>
      <c r="DQ828" s="19"/>
      <c r="DR828" s="19"/>
      <c r="DS828" s="19"/>
      <c r="DT828" s="23"/>
      <c r="DU828" s="19"/>
      <c r="DV828" s="19"/>
      <c r="DW828" s="23"/>
      <c r="DX828" s="18"/>
      <c r="DY828" s="18"/>
      <c r="DZ828" s="22"/>
      <c r="EA828" s="19">
        <v>170</v>
      </c>
      <c r="EB828" s="19"/>
      <c r="EC828" s="19"/>
      <c r="ED828" s="19">
        <v>450</v>
      </c>
      <c r="EE828" s="19"/>
      <c r="EF828" s="19"/>
      <c r="EG828" s="23"/>
      <c r="EH828" s="18"/>
      <c r="EI828" s="18"/>
      <c r="EJ828" s="18"/>
      <c r="EK828" s="18"/>
      <c r="EL828" s="18"/>
      <c r="EM828" s="18"/>
      <c r="EN828" s="22"/>
      <c r="EO828" s="18" t="s">
        <v>3151</v>
      </c>
      <c r="EP828" s="18"/>
      <c r="EQ828" s="18"/>
      <c r="ER828" s="18"/>
      <c r="ES828" s="18"/>
      <c r="ET828" s="18"/>
      <c r="EU828" s="22"/>
      <c r="FC828">
        <v>0.81200000000000006</v>
      </c>
      <c r="FD828">
        <v>1</v>
      </c>
      <c r="FI828" s="18"/>
      <c r="FJ828" s="18"/>
      <c r="FK828" s="18"/>
      <c r="FL828" s="18"/>
      <c r="FM828" s="18"/>
      <c r="FN828" s="18"/>
      <c r="FO828" s="18"/>
      <c r="FP828" s="18"/>
      <c r="FQ828" s="18"/>
      <c r="FR828" s="18"/>
      <c r="FS828" s="18"/>
      <c r="FT828" s="18"/>
      <c r="FU828" s="18"/>
      <c r="FV828" s="58"/>
      <c r="FW828" s="19"/>
      <c r="FX828" s="19"/>
      <c r="FY828" s="19">
        <v>1.1359999999999999</v>
      </c>
      <c r="FZ828" s="19"/>
      <c r="GA828" s="19"/>
      <c r="GB828" s="19"/>
      <c r="GC828" s="19"/>
      <c r="GD828" s="19"/>
      <c r="GE828" s="19"/>
      <c r="GF828" s="19"/>
      <c r="GG828" s="19"/>
      <c r="GH828" s="19"/>
      <c r="GI828" s="19"/>
      <c r="GJ828" s="19"/>
      <c r="GK828" s="19"/>
      <c r="GL828" s="19"/>
      <c r="GM828" s="19"/>
      <c r="GN828" s="19"/>
      <c r="GO828" s="19"/>
      <c r="GP828" s="19"/>
      <c r="GQ828" s="19"/>
      <c r="GR828" s="19"/>
      <c r="GS828" s="19"/>
      <c r="GT828" s="19"/>
      <c r="GU828" s="19"/>
      <c r="GV828" s="19"/>
      <c r="GW828" s="19"/>
      <c r="GX828" s="19"/>
      <c r="GY828" s="19"/>
      <c r="GZ828" s="59"/>
      <c r="HA828" s="19"/>
      <c r="HB828" s="19"/>
      <c r="HC828" s="19">
        <v>1</v>
      </c>
      <c r="HD828" s="19"/>
      <c r="HE828" s="19"/>
      <c r="HF828" s="19"/>
      <c r="HG828" s="19"/>
      <c r="HH828" s="19"/>
      <c r="HI828" s="19"/>
      <c r="HJ828" s="19"/>
      <c r="HK828" s="19"/>
      <c r="HL828" s="19"/>
      <c r="HM828" s="19"/>
      <c r="HN828" s="19"/>
      <c r="HO828" s="19"/>
      <c r="HP828" s="19"/>
    </row>
    <row r="829" spans="2:224" ht="15.75" customHeight="1" thickBot="1" x14ac:dyDescent="0.3">
      <c r="B829">
        <v>1114</v>
      </c>
      <c r="C829">
        <v>971</v>
      </c>
      <c r="D829" s="62">
        <v>44183</v>
      </c>
      <c r="E829" t="s">
        <v>3198</v>
      </c>
      <c r="F829">
        <v>31999999999</v>
      </c>
      <c r="G829">
        <v>0</v>
      </c>
      <c r="H829">
        <v>0</v>
      </c>
      <c r="I829" t="s">
        <v>3199</v>
      </c>
      <c r="J829" t="s">
        <v>20</v>
      </c>
      <c r="K829" t="s">
        <v>127</v>
      </c>
      <c r="L829" t="s">
        <v>3199</v>
      </c>
      <c r="M829" t="s">
        <v>2378</v>
      </c>
      <c r="N829" t="s">
        <v>2403</v>
      </c>
      <c r="O829" t="s">
        <v>2381</v>
      </c>
      <c r="P829" t="s">
        <v>2480</v>
      </c>
      <c r="R829">
        <v>1663.38</v>
      </c>
      <c r="S829">
        <v>0.01</v>
      </c>
      <c r="T829" t="s">
        <v>2395</v>
      </c>
      <c r="Y829" s="18"/>
      <c r="Z829" s="18"/>
      <c r="AA829" s="18"/>
      <c r="AB829" s="18"/>
      <c r="AC829" s="18"/>
      <c r="AD829" s="18">
        <v>2</v>
      </c>
      <c r="AE829" s="18">
        <v>1</v>
      </c>
      <c r="AF829" s="18">
        <v>2</v>
      </c>
      <c r="AG829" s="18">
        <v>2</v>
      </c>
      <c r="AH829">
        <v>2</v>
      </c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>
        <v>0</v>
      </c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  <c r="BM829" s="19"/>
      <c r="BN829" s="19"/>
      <c r="BO829" s="19"/>
      <c r="BP829" s="19"/>
      <c r="BQ829" s="19"/>
      <c r="BR829" s="19">
        <v>4</v>
      </c>
      <c r="BS829" s="19">
        <v>2</v>
      </c>
      <c r="BT829" s="19">
        <v>2</v>
      </c>
      <c r="BU829" s="19">
        <v>2</v>
      </c>
      <c r="BV829" s="19">
        <v>2</v>
      </c>
      <c r="BW829" s="19"/>
      <c r="BX829" s="19"/>
      <c r="BY829" s="19"/>
      <c r="BZ829" s="19"/>
      <c r="CA829" s="19"/>
      <c r="CB829" s="19"/>
      <c r="CC829" s="19"/>
      <c r="CD829" s="19"/>
      <c r="CE829" s="19"/>
      <c r="CF829" s="19"/>
      <c r="CG829" s="19"/>
      <c r="CH829" s="19"/>
      <c r="CI829" s="19"/>
      <c r="CJ829" s="19"/>
      <c r="CK829" s="19"/>
      <c r="CL829" s="19"/>
      <c r="CM829" s="19"/>
      <c r="CN829" s="19"/>
      <c r="CO829" s="19"/>
      <c r="CP829" s="19"/>
      <c r="CQ829" s="19"/>
      <c r="CR829" s="19"/>
      <c r="CS829" s="19"/>
      <c r="CT829" s="19"/>
      <c r="CU829" s="19"/>
      <c r="CV829" s="19"/>
      <c r="CW829" s="19"/>
      <c r="CX829" s="19"/>
      <c r="CY829" s="19"/>
      <c r="CZ829" s="19"/>
      <c r="DA829" s="19"/>
      <c r="DB829" s="19"/>
      <c r="DC829" s="19"/>
      <c r="DD829" s="19"/>
      <c r="DE829" s="19"/>
      <c r="DF829" s="19"/>
      <c r="DG829" s="19"/>
      <c r="DH829" s="19"/>
      <c r="DI829" s="19"/>
      <c r="DJ829" s="19"/>
      <c r="DK829" s="19"/>
      <c r="DL829" s="19"/>
      <c r="DM829" s="19"/>
      <c r="DN829" s="19"/>
      <c r="DO829" s="19"/>
      <c r="DP829" s="19"/>
      <c r="DQ829" s="19"/>
      <c r="DR829" s="19"/>
      <c r="DS829" s="19"/>
      <c r="DT829" s="23"/>
      <c r="DU829" s="19"/>
      <c r="DV829" s="19"/>
      <c r="DW829" s="23"/>
      <c r="DX829" s="18"/>
      <c r="DY829" s="18"/>
      <c r="DZ829" s="22"/>
      <c r="EA829" s="19">
        <v>170</v>
      </c>
      <c r="EB829" s="19"/>
      <c r="EC829" s="19"/>
      <c r="ED829" s="19">
        <v>450</v>
      </c>
      <c r="EE829" s="19"/>
      <c r="EF829" s="19"/>
      <c r="EG829" s="23">
        <v>200</v>
      </c>
      <c r="EH829" s="18"/>
      <c r="EI829" s="18"/>
      <c r="EJ829" s="18"/>
      <c r="EK829" s="18"/>
      <c r="EL829" s="18"/>
      <c r="EM829" s="18"/>
      <c r="EN829" s="22"/>
      <c r="EO829" s="18" t="s">
        <v>3200</v>
      </c>
      <c r="EP829" s="18"/>
      <c r="EQ829" s="18"/>
      <c r="ER829" s="18"/>
      <c r="ES829" s="18"/>
      <c r="ET829" s="18"/>
      <c r="EU829" s="22" t="s">
        <v>3063</v>
      </c>
      <c r="FC829">
        <v>1.776</v>
      </c>
      <c r="FD829">
        <v>2</v>
      </c>
      <c r="FI829" s="18"/>
      <c r="FJ829" s="18">
        <v>0.91200000000000003</v>
      </c>
      <c r="FK829" s="18"/>
      <c r="FL829" s="18"/>
      <c r="FM829" s="18"/>
      <c r="FN829" s="18"/>
      <c r="FO829" s="18"/>
      <c r="FP829" s="18"/>
      <c r="FQ829" s="18"/>
      <c r="FR829" s="18"/>
      <c r="FS829" s="18"/>
      <c r="FT829" s="18"/>
      <c r="FU829" s="18"/>
      <c r="FV829" s="58"/>
      <c r="FW829" s="19"/>
      <c r="FX829" s="19"/>
      <c r="FY829" s="19">
        <v>1.17</v>
      </c>
      <c r="FZ829" s="19">
        <v>1.26</v>
      </c>
      <c r="GA829" s="19"/>
      <c r="GB829" s="19"/>
      <c r="GC829" s="19"/>
      <c r="GD829" s="19"/>
      <c r="GE829" s="19"/>
      <c r="GF829" s="19"/>
      <c r="GG829" s="19"/>
      <c r="GH829" s="19"/>
      <c r="GI829" s="19"/>
      <c r="GJ829" s="19"/>
      <c r="GK829" s="19"/>
      <c r="GL829" s="19"/>
      <c r="GM829" s="19"/>
      <c r="GN829" s="19">
        <v>1</v>
      </c>
      <c r="GO829" s="19"/>
      <c r="GP829" s="19"/>
      <c r="GQ829" s="19"/>
      <c r="GR829" s="19"/>
      <c r="GS829" s="19"/>
      <c r="GT829" s="19"/>
      <c r="GU829" s="19"/>
      <c r="GV829" s="19"/>
      <c r="GW829" s="19"/>
      <c r="GX829" s="19"/>
      <c r="GY829" s="19"/>
      <c r="GZ829" s="59"/>
      <c r="HA829" s="19"/>
      <c r="HB829" s="19"/>
      <c r="HC829" s="19">
        <v>1</v>
      </c>
      <c r="HD829" s="19">
        <v>1</v>
      </c>
      <c r="HE829" s="19"/>
      <c r="HF829" s="19"/>
      <c r="HG829" s="19"/>
      <c r="HH829" s="19"/>
      <c r="HI829" s="19"/>
      <c r="HJ829" s="19"/>
      <c r="HK829" s="19"/>
      <c r="HL829" s="19"/>
      <c r="HM829" s="19"/>
      <c r="HN829" s="19"/>
      <c r="HO829" s="19"/>
      <c r="HP829" s="19"/>
    </row>
    <row r="830" spans="2:224" ht="15.75" customHeight="1" thickBot="1" x14ac:dyDescent="0.3">
      <c r="B830">
        <v>1113</v>
      </c>
      <c r="C830">
        <v>276</v>
      </c>
      <c r="D830" s="62">
        <v>44183</v>
      </c>
      <c r="E830" t="s">
        <v>1544</v>
      </c>
      <c r="F830" t="s">
        <v>1545</v>
      </c>
      <c r="G830">
        <v>0</v>
      </c>
      <c r="H830">
        <v>0</v>
      </c>
      <c r="I830" t="s">
        <v>1546</v>
      </c>
      <c r="J830" t="s">
        <v>20</v>
      </c>
      <c r="K830" t="s">
        <v>1547</v>
      </c>
      <c r="M830" t="s">
        <v>2378</v>
      </c>
      <c r="N830" t="s">
        <v>617</v>
      </c>
      <c r="O830" t="s">
        <v>2405</v>
      </c>
      <c r="P830" t="s">
        <v>2477</v>
      </c>
      <c r="R830">
        <v>2263.1</v>
      </c>
      <c r="S830">
        <v>0.01</v>
      </c>
      <c r="T830" t="s">
        <v>2414</v>
      </c>
      <c r="Y830" s="18">
        <v>1.1339999999999999</v>
      </c>
      <c r="Z830" s="18"/>
      <c r="AA830" s="18"/>
      <c r="AB830" s="18"/>
      <c r="AC830" s="18"/>
      <c r="AD830" s="18">
        <v>2.5</v>
      </c>
      <c r="AE830" s="18">
        <v>2</v>
      </c>
      <c r="AF830" s="18">
        <v>2</v>
      </c>
      <c r="AG830" s="18">
        <v>2</v>
      </c>
      <c r="AH830">
        <v>6</v>
      </c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>
        <v>0</v>
      </c>
      <c r="AV830" s="18">
        <v>3.7</v>
      </c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  <c r="BM830" s="19">
        <v>1</v>
      </c>
      <c r="BN830" s="19"/>
      <c r="BO830" s="19"/>
      <c r="BP830" s="19"/>
      <c r="BQ830" s="19"/>
      <c r="BR830" s="19">
        <v>5</v>
      </c>
      <c r="BS830" s="19">
        <v>4</v>
      </c>
      <c r="BT830" s="19">
        <v>2</v>
      </c>
      <c r="BU830" s="19">
        <v>2</v>
      </c>
      <c r="BV830" s="19">
        <v>6</v>
      </c>
      <c r="BW830" s="19"/>
      <c r="BX830" s="19"/>
      <c r="BY830" s="19"/>
      <c r="BZ830" s="19"/>
      <c r="CA830" s="19"/>
      <c r="CB830" s="19"/>
      <c r="CC830" s="19"/>
      <c r="CD830" s="19"/>
      <c r="CE830" s="19"/>
      <c r="CF830" s="19"/>
      <c r="CG830" s="19"/>
      <c r="CH830" s="19"/>
      <c r="CI830" s="19"/>
      <c r="CJ830" s="19">
        <v>1</v>
      </c>
      <c r="CK830" s="19"/>
      <c r="CL830" s="19"/>
      <c r="CM830" s="19"/>
      <c r="CN830" s="19"/>
      <c r="CO830" s="19"/>
      <c r="CP830" s="19"/>
      <c r="CQ830" s="19"/>
      <c r="CR830" s="19"/>
      <c r="CS830" s="19"/>
      <c r="CT830" s="19"/>
      <c r="CU830" s="19"/>
      <c r="CV830" s="19"/>
      <c r="CW830" s="19"/>
      <c r="CX830" s="19"/>
      <c r="CY830" s="19"/>
      <c r="CZ830" s="19"/>
      <c r="DA830" s="19"/>
      <c r="DB830" s="19"/>
      <c r="DC830" s="19"/>
      <c r="DD830" s="19"/>
      <c r="DE830" s="19"/>
      <c r="DF830" s="19"/>
      <c r="DG830" s="19"/>
      <c r="DH830" s="19"/>
      <c r="DI830" s="19"/>
      <c r="DJ830" s="19"/>
      <c r="DK830" s="19"/>
      <c r="DL830" s="19"/>
      <c r="DM830" s="19"/>
      <c r="DN830" s="19"/>
      <c r="DO830" s="19"/>
      <c r="DP830" s="19"/>
      <c r="DQ830" s="19"/>
      <c r="DR830" s="19"/>
      <c r="DS830" s="19"/>
      <c r="DT830" s="23"/>
      <c r="DU830" s="19"/>
      <c r="DV830" s="19"/>
      <c r="DW830" s="23"/>
      <c r="DX830" s="18"/>
      <c r="DY830" s="18"/>
      <c r="DZ830" s="22"/>
      <c r="EA830" s="19">
        <v>220</v>
      </c>
      <c r="EB830" s="19"/>
      <c r="EC830" s="19"/>
      <c r="ED830" s="19"/>
      <c r="EE830" s="19"/>
      <c r="EF830" s="19">
        <v>120</v>
      </c>
      <c r="EG830" s="23">
        <v>300</v>
      </c>
      <c r="EH830" s="18"/>
      <c r="EI830" s="18"/>
      <c r="EJ830" s="18"/>
      <c r="EK830" s="18"/>
      <c r="EL830" s="18"/>
      <c r="EM830" s="18"/>
      <c r="EN830" s="22"/>
      <c r="EO830" s="18" t="s">
        <v>2869</v>
      </c>
      <c r="EP830" s="18"/>
      <c r="EQ830" s="18"/>
      <c r="ER830" s="18"/>
      <c r="ES830" s="18"/>
      <c r="ET830" s="18"/>
      <c r="EU830" s="22" t="s">
        <v>3068</v>
      </c>
      <c r="FC830">
        <v>3.3860000000000001</v>
      </c>
      <c r="FD830">
        <v>4</v>
      </c>
      <c r="FI830" s="18"/>
      <c r="FJ830" s="18"/>
      <c r="FK830" s="18"/>
      <c r="FL830" s="18"/>
      <c r="FM830" s="18"/>
      <c r="FN830" s="18"/>
      <c r="FO830" s="18"/>
      <c r="FP830" s="18"/>
      <c r="FQ830" s="18"/>
      <c r="FR830" s="18"/>
      <c r="FS830" s="18"/>
      <c r="FT830" s="18"/>
      <c r="FU830" s="18"/>
      <c r="FV830" s="58"/>
      <c r="FW830" s="19"/>
      <c r="FX830" s="19"/>
      <c r="FY830" s="19">
        <v>2.8</v>
      </c>
      <c r="FZ830" s="19"/>
      <c r="GA830" s="19"/>
      <c r="GB830" s="19"/>
      <c r="GC830" s="19"/>
      <c r="GD830" s="19"/>
      <c r="GE830" s="19"/>
      <c r="GF830" s="19"/>
      <c r="GG830" s="19"/>
      <c r="GH830" s="19"/>
      <c r="GI830" s="19"/>
      <c r="GJ830" s="19"/>
      <c r="GK830" s="19"/>
      <c r="GL830" s="19"/>
      <c r="GM830" s="19"/>
      <c r="GN830" s="19"/>
      <c r="GO830" s="19"/>
      <c r="GP830" s="19"/>
      <c r="GQ830" s="19"/>
      <c r="GR830" s="19"/>
      <c r="GS830" s="19"/>
      <c r="GT830" s="19"/>
      <c r="GU830" s="19"/>
      <c r="GV830" s="19"/>
      <c r="GW830" s="19"/>
      <c r="GX830" s="19"/>
      <c r="GY830" s="19"/>
      <c r="GZ830" s="59"/>
      <c r="HA830" s="19"/>
      <c r="HB830" s="19"/>
      <c r="HC830" s="19">
        <v>2</v>
      </c>
      <c r="HD830" s="19"/>
      <c r="HE830" s="19"/>
      <c r="HF830" s="19"/>
      <c r="HG830" s="19"/>
      <c r="HH830" s="19"/>
      <c r="HI830" s="19"/>
      <c r="HJ830" s="19"/>
      <c r="HK830" s="19"/>
      <c r="HL830" s="19"/>
      <c r="HM830" s="19"/>
      <c r="HN830" s="19"/>
      <c r="HO830" s="19"/>
      <c r="HP830" s="19"/>
    </row>
    <row r="831" spans="2:224" ht="15.75" customHeight="1" thickBot="1" x14ac:dyDescent="0.3">
      <c r="B831">
        <v>1109</v>
      </c>
      <c r="C831">
        <v>969</v>
      </c>
      <c r="D831" s="62">
        <v>44182</v>
      </c>
      <c r="E831" t="s">
        <v>3194</v>
      </c>
      <c r="F831">
        <v>31988357568</v>
      </c>
      <c r="G831">
        <v>0</v>
      </c>
      <c r="H831">
        <v>0</v>
      </c>
      <c r="I831" t="s">
        <v>1090</v>
      </c>
      <c r="J831" t="s">
        <v>20</v>
      </c>
      <c r="K831" t="s">
        <v>622</v>
      </c>
      <c r="L831" t="s">
        <v>1090</v>
      </c>
      <c r="M831" t="s">
        <v>2378</v>
      </c>
      <c r="N831" t="s">
        <v>2403</v>
      </c>
      <c r="O831" t="s">
        <v>2405</v>
      </c>
      <c r="P831" t="s">
        <v>2470</v>
      </c>
      <c r="Q831">
        <v>15</v>
      </c>
      <c r="R831">
        <v>583.5</v>
      </c>
      <c r="S831">
        <v>0.01</v>
      </c>
      <c r="T831" t="s">
        <v>2395</v>
      </c>
      <c r="Y831" s="18"/>
      <c r="Z831" s="18"/>
      <c r="AA831" s="18"/>
      <c r="AB831" s="18"/>
      <c r="AC831" s="18"/>
      <c r="AD831" s="18">
        <v>1</v>
      </c>
      <c r="AE831" s="18"/>
      <c r="AF831" s="18"/>
      <c r="AG831" s="18">
        <v>1</v>
      </c>
      <c r="AH831">
        <v>2</v>
      </c>
      <c r="AI831" s="18"/>
      <c r="AJ831" s="18"/>
      <c r="AK831" s="18"/>
      <c r="AL831" s="18">
        <v>0.5</v>
      </c>
      <c r="AM831" s="18"/>
      <c r="AN831" s="18"/>
      <c r="AO831" s="18"/>
      <c r="AP831" s="18"/>
      <c r="AQ831" s="18"/>
      <c r="AR831" s="18"/>
      <c r="AS831" s="18"/>
      <c r="AT831" s="18"/>
      <c r="AU831">
        <v>0</v>
      </c>
      <c r="AV831" s="18"/>
      <c r="AW831" s="18"/>
      <c r="AX831" s="18"/>
      <c r="AY831" s="18"/>
      <c r="AZ831" s="18"/>
      <c r="BA831" s="18"/>
      <c r="BB831" s="18">
        <v>0.8</v>
      </c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  <c r="BM831" s="19"/>
      <c r="BN831" s="19"/>
      <c r="BO831" s="19"/>
      <c r="BP831" s="19"/>
      <c r="BQ831" s="19"/>
      <c r="BR831" s="19">
        <v>2</v>
      </c>
      <c r="BS831" s="19"/>
      <c r="BT831" s="19"/>
      <c r="BU831" s="19">
        <v>1</v>
      </c>
      <c r="BV831" s="19">
        <v>2</v>
      </c>
      <c r="BW831" s="19"/>
      <c r="BX831" s="19"/>
      <c r="BY831" s="19"/>
      <c r="BZ831" s="19">
        <v>1</v>
      </c>
      <c r="CA831" s="19"/>
      <c r="CB831" s="19"/>
      <c r="CC831" s="19"/>
      <c r="CD831" s="19"/>
      <c r="CE831" s="19"/>
      <c r="CF831" s="19"/>
      <c r="CG831" s="19"/>
      <c r="CH831" s="19"/>
      <c r="CI831" s="19"/>
      <c r="CJ831" s="19"/>
      <c r="CK831" s="19"/>
      <c r="CL831" s="19"/>
      <c r="CM831" s="19"/>
      <c r="CN831" s="19"/>
      <c r="CO831" s="19"/>
      <c r="CP831" s="19">
        <v>2</v>
      </c>
      <c r="CQ831" s="19"/>
      <c r="CR831" s="19"/>
      <c r="CS831" s="19"/>
      <c r="CT831" s="19"/>
      <c r="CU831" s="19"/>
      <c r="CV831" s="19"/>
      <c r="CW831" s="19"/>
      <c r="CX831" s="19"/>
      <c r="CY831" s="19"/>
      <c r="CZ831" s="19"/>
      <c r="DA831" s="19"/>
      <c r="DB831" s="19"/>
      <c r="DC831" s="19"/>
      <c r="DD831" s="19"/>
      <c r="DE831" s="19"/>
      <c r="DF831" s="19"/>
      <c r="DG831" s="19"/>
      <c r="DH831" s="19"/>
      <c r="DI831" s="19"/>
      <c r="DJ831" s="19"/>
      <c r="DK831" s="19"/>
      <c r="DL831" s="19"/>
      <c r="DM831" s="19"/>
      <c r="DN831" s="19"/>
      <c r="DO831" s="19"/>
      <c r="DP831" s="19"/>
      <c r="DQ831" s="19"/>
      <c r="DR831" s="19"/>
      <c r="DS831" s="19"/>
      <c r="DT831" s="23"/>
      <c r="DU831" s="19"/>
      <c r="DV831" s="19"/>
      <c r="DW831" s="23"/>
      <c r="DX831" s="18"/>
      <c r="DY831" s="18"/>
      <c r="DZ831" s="22"/>
      <c r="EA831" s="19"/>
      <c r="EB831" s="19"/>
      <c r="EC831" s="19"/>
      <c r="ED831" s="19"/>
      <c r="EE831" s="19"/>
      <c r="EF831" s="19"/>
      <c r="EG831" s="23"/>
      <c r="EH831" s="18"/>
      <c r="EI831" s="18"/>
      <c r="EJ831" s="18"/>
      <c r="EK831" s="18"/>
      <c r="EL831" s="18"/>
      <c r="EM831" s="18"/>
      <c r="EN831" s="22"/>
      <c r="EO831" s="18"/>
      <c r="EP831" s="18"/>
      <c r="EQ831" s="18"/>
      <c r="ER831" s="18"/>
      <c r="ES831" s="18"/>
      <c r="ET831" s="18"/>
      <c r="EU831" s="22"/>
      <c r="FC831">
        <v>0.80800000000000005</v>
      </c>
      <c r="FD831">
        <v>1</v>
      </c>
      <c r="FI831" s="18"/>
      <c r="FJ831" s="18"/>
      <c r="FK831" s="18"/>
      <c r="FL831" s="18"/>
      <c r="FM831" s="18"/>
      <c r="FN831" s="18"/>
      <c r="FO831" s="18"/>
      <c r="FP831" s="18"/>
      <c r="FQ831" s="18"/>
      <c r="FR831" s="18"/>
      <c r="FS831" s="18"/>
      <c r="FT831" s="18"/>
      <c r="FU831" s="18"/>
      <c r="FV831" s="58"/>
      <c r="FW831" s="19"/>
      <c r="FX831" s="19">
        <v>1</v>
      </c>
      <c r="FY831" s="19">
        <v>1.3</v>
      </c>
      <c r="FZ831" s="19"/>
      <c r="GA831" s="19"/>
      <c r="GB831" s="19"/>
      <c r="GC831" s="19"/>
      <c r="GD831" s="19"/>
      <c r="GE831" s="19"/>
      <c r="GF831" s="19"/>
      <c r="GG831" s="19"/>
      <c r="GH831" s="19"/>
      <c r="GI831" s="19"/>
      <c r="GJ831" s="19"/>
      <c r="GK831" s="19"/>
      <c r="GL831" s="19"/>
      <c r="GM831" s="19"/>
      <c r="GN831" s="19"/>
      <c r="GO831" s="19"/>
      <c r="GP831" s="19"/>
      <c r="GQ831" s="19"/>
      <c r="GR831" s="19"/>
      <c r="GS831" s="19"/>
      <c r="GT831" s="19"/>
      <c r="GU831" s="19"/>
      <c r="GV831" s="19"/>
      <c r="GW831" s="19"/>
      <c r="GX831" s="19"/>
      <c r="GY831" s="19"/>
      <c r="GZ831" s="59"/>
      <c r="HA831" s="19"/>
      <c r="HB831" s="19">
        <v>1</v>
      </c>
      <c r="HC831" s="19">
        <v>1</v>
      </c>
      <c r="HD831" s="19"/>
      <c r="HE831" s="19"/>
      <c r="HF831" s="19"/>
      <c r="HG831" s="19"/>
      <c r="HH831" s="19"/>
      <c r="HI831" s="19"/>
      <c r="HJ831" s="19"/>
      <c r="HK831" s="19"/>
      <c r="HL831" s="19"/>
      <c r="HM831" s="19"/>
      <c r="HN831" s="19"/>
      <c r="HO831" s="19"/>
      <c r="HP831" s="19"/>
    </row>
    <row r="832" spans="2:224" ht="15.75" customHeight="1" thickBot="1" x14ac:dyDescent="0.3">
      <c r="B832">
        <v>1107</v>
      </c>
      <c r="C832">
        <v>718</v>
      </c>
      <c r="D832" s="62">
        <v>44182</v>
      </c>
      <c r="E832" t="s">
        <v>385</v>
      </c>
      <c r="F832">
        <v>31999757227</v>
      </c>
      <c r="G832" t="s">
        <v>386</v>
      </c>
      <c r="H832">
        <v>0</v>
      </c>
      <c r="I832" t="s">
        <v>387</v>
      </c>
      <c r="J832" t="s">
        <v>20</v>
      </c>
      <c r="K832" t="s">
        <v>156</v>
      </c>
      <c r="M832" t="s">
        <v>2378</v>
      </c>
      <c r="N832" t="s">
        <v>2378</v>
      </c>
      <c r="O832" t="s">
        <v>2381</v>
      </c>
      <c r="P832" t="s">
        <v>2396</v>
      </c>
      <c r="R832">
        <v>485.5</v>
      </c>
      <c r="S832">
        <v>0.01</v>
      </c>
      <c r="T832" t="s">
        <v>2426</v>
      </c>
      <c r="Y832" s="18"/>
      <c r="Z832" s="18"/>
      <c r="AA832" s="18"/>
      <c r="AB832" s="18"/>
      <c r="AC832" s="18"/>
      <c r="AD832" s="18"/>
      <c r="AE832" s="18"/>
      <c r="AF832" s="18"/>
      <c r="AG832" s="18">
        <v>2</v>
      </c>
      <c r="AH832">
        <v>1</v>
      </c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>
        <v>0</v>
      </c>
      <c r="AV832" s="18"/>
      <c r="AW832" s="18"/>
      <c r="AX832" s="18"/>
      <c r="AY832" s="18"/>
      <c r="AZ832" s="18"/>
      <c r="BA832" s="18"/>
      <c r="BB832" s="18">
        <v>0.8</v>
      </c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  <c r="BM832" s="19"/>
      <c r="BN832" s="19"/>
      <c r="BO832" s="19"/>
      <c r="BP832" s="19"/>
      <c r="BQ832" s="19"/>
      <c r="BR832" s="19"/>
      <c r="BS832" s="19"/>
      <c r="BT832" s="19"/>
      <c r="BU832" s="19">
        <v>2</v>
      </c>
      <c r="BV832" s="19">
        <v>1</v>
      </c>
      <c r="BW832" s="19"/>
      <c r="BX832" s="19"/>
      <c r="BY832" s="19"/>
      <c r="BZ832" s="19"/>
      <c r="CA832" s="19"/>
      <c r="CB832" s="19"/>
      <c r="CC832" s="19"/>
      <c r="CD832" s="19"/>
      <c r="CE832" s="19"/>
      <c r="CF832" s="19"/>
      <c r="CG832" s="19"/>
      <c r="CH832" s="19"/>
      <c r="CI832" s="19"/>
      <c r="CJ832" s="19"/>
      <c r="CK832" s="19"/>
      <c r="CL832" s="19"/>
      <c r="CM832" s="19"/>
      <c r="CN832" s="19"/>
      <c r="CO832" s="19"/>
      <c r="CP832" s="19">
        <v>2</v>
      </c>
      <c r="CQ832" s="19"/>
      <c r="CR832" s="19"/>
      <c r="CS832" s="19"/>
      <c r="CT832" s="19"/>
      <c r="CU832" s="19"/>
      <c r="CV832" s="19"/>
      <c r="CW832" s="19"/>
      <c r="CX832" s="19"/>
      <c r="CY832" s="19"/>
      <c r="CZ832" s="19"/>
      <c r="DA832" s="19"/>
      <c r="DB832" s="19"/>
      <c r="DC832" s="19"/>
      <c r="DD832" s="19"/>
      <c r="DE832" s="19"/>
      <c r="DF832" s="19"/>
      <c r="DG832" s="19"/>
      <c r="DH832" s="19"/>
      <c r="DI832" s="19"/>
      <c r="DJ832" s="19"/>
      <c r="DK832" s="19"/>
      <c r="DL832" s="19"/>
      <c r="DM832" s="19"/>
      <c r="DN832" s="19"/>
      <c r="DO832" s="19"/>
      <c r="DP832" s="19"/>
      <c r="DQ832" s="19"/>
      <c r="DR832" s="19"/>
      <c r="DS832" s="19"/>
      <c r="DT832" s="23"/>
      <c r="DU832" s="19"/>
      <c r="DV832" s="19"/>
      <c r="DW832" s="23"/>
      <c r="DX832" s="18"/>
      <c r="DY832" s="18"/>
      <c r="DZ832" s="22"/>
      <c r="EA832" s="19"/>
      <c r="EB832" s="19"/>
      <c r="EC832" s="19"/>
      <c r="ED832" s="19"/>
      <c r="EE832" s="19"/>
      <c r="EF832" s="19"/>
      <c r="EG832" s="23"/>
      <c r="EH832" s="18"/>
      <c r="EI832" s="18"/>
      <c r="EJ832" s="18"/>
      <c r="EK832" s="18"/>
      <c r="EL832" s="18"/>
      <c r="EM832" s="18"/>
      <c r="EN832" s="22"/>
      <c r="EO832" s="18"/>
      <c r="EP832" s="18"/>
      <c r="EQ832" s="18"/>
      <c r="ER832" s="18"/>
      <c r="ES832" s="18"/>
      <c r="ET832" s="18"/>
      <c r="EU832" s="22"/>
      <c r="FC832">
        <v>0.9</v>
      </c>
      <c r="FD832">
        <v>1</v>
      </c>
      <c r="FI832" s="18"/>
      <c r="FJ832" s="18"/>
      <c r="FK832" s="18"/>
      <c r="FL832" s="18"/>
      <c r="FM832" s="18"/>
      <c r="FN832" s="18"/>
      <c r="FO832" s="18"/>
      <c r="FP832" s="18"/>
      <c r="FQ832" s="18"/>
      <c r="FR832" s="18"/>
      <c r="FS832" s="18"/>
      <c r="FT832" s="18"/>
      <c r="FU832" s="18"/>
      <c r="FV832" s="58"/>
      <c r="FW832" s="19"/>
      <c r="FX832" s="19">
        <v>2</v>
      </c>
      <c r="FY832" s="19"/>
      <c r="FZ832" s="19"/>
      <c r="GA832" s="19"/>
      <c r="GB832" s="19"/>
      <c r="GC832" s="19"/>
      <c r="GD832" s="19"/>
      <c r="GE832" s="19"/>
      <c r="GF832" s="19"/>
      <c r="GG832" s="19"/>
      <c r="GH832" s="19"/>
      <c r="GI832" s="19"/>
      <c r="GJ832" s="19"/>
      <c r="GK832" s="19"/>
      <c r="GL832" s="19"/>
      <c r="GM832" s="19"/>
      <c r="GN832" s="19"/>
      <c r="GO832" s="19"/>
      <c r="GP832" s="19"/>
      <c r="GQ832" s="19"/>
      <c r="GR832" s="19"/>
      <c r="GS832" s="19"/>
      <c r="GT832" s="19"/>
      <c r="GU832" s="19"/>
      <c r="GV832" s="19"/>
      <c r="GW832" s="19"/>
      <c r="GX832" s="19"/>
      <c r="GY832" s="19"/>
      <c r="GZ832" s="59"/>
      <c r="HA832" s="19"/>
      <c r="HB832" s="19">
        <v>2</v>
      </c>
      <c r="HC832" s="19"/>
      <c r="HD832" s="19"/>
      <c r="HE832" s="19"/>
      <c r="HF832" s="19"/>
      <c r="HG832" s="19"/>
      <c r="HH832" s="19"/>
      <c r="HI832" s="19"/>
      <c r="HJ832" s="19"/>
      <c r="HK832" s="19"/>
      <c r="HL832" s="19"/>
      <c r="HM832" s="19"/>
      <c r="HN832" s="19"/>
      <c r="HO832" s="19"/>
      <c r="HP832" s="19"/>
    </row>
    <row r="833" spans="2:224" ht="15.75" customHeight="1" thickBot="1" x14ac:dyDescent="0.3">
      <c r="B833">
        <v>1106</v>
      </c>
      <c r="C833">
        <v>968</v>
      </c>
      <c r="D833" s="62">
        <v>44182</v>
      </c>
      <c r="E833" t="s">
        <v>3193</v>
      </c>
      <c r="F833">
        <v>38988287708</v>
      </c>
      <c r="G833">
        <v>0</v>
      </c>
      <c r="H833">
        <v>0</v>
      </c>
      <c r="I833">
        <v>0</v>
      </c>
      <c r="J833">
        <v>0</v>
      </c>
      <c r="K833">
        <v>0</v>
      </c>
      <c r="M833" t="s">
        <v>2378</v>
      </c>
      <c r="N833" t="s">
        <v>2379</v>
      </c>
      <c r="O833" t="s">
        <v>2381</v>
      </c>
      <c r="P833">
        <v>20</v>
      </c>
      <c r="R833">
        <v>400</v>
      </c>
      <c r="S833">
        <v>0.01</v>
      </c>
      <c r="T833" t="s">
        <v>2430</v>
      </c>
      <c r="Y833" s="18"/>
      <c r="Z833" s="18"/>
      <c r="AA833" s="18"/>
      <c r="AB833" s="18"/>
      <c r="AC833" s="18"/>
      <c r="AD833" s="18">
        <v>1</v>
      </c>
      <c r="AE833" s="18">
        <v>0.5</v>
      </c>
      <c r="AF833" s="18"/>
      <c r="AG833" s="18"/>
      <c r="AH833">
        <v>1</v>
      </c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>
        <v>0</v>
      </c>
      <c r="AV833" s="18"/>
      <c r="AW833" s="18"/>
      <c r="AX833" s="18"/>
      <c r="AY833" s="18"/>
      <c r="AZ833" s="18"/>
      <c r="BA833" s="18"/>
      <c r="BB833" s="18">
        <v>0.4</v>
      </c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  <c r="BM833" s="19"/>
      <c r="BN833" s="19"/>
      <c r="BO833" s="19"/>
      <c r="BP833" s="19"/>
      <c r="BQ833" s="19"/>
      <c r="BR833" s="19">
        <v>2</v>
      </c>
      <c r="BS833" s="19">
        <v>1</v>
      </c>
      <c r="BT833" s="19"/>
      <c r="BU833" s="19"/>
      <c r="BV833" s="19">
        <v>1</v>
      </c>
      <c r="BW833" s="19"/>
      <c r="BX833" s="19"/>
      <c r="BY833" s="19"/>
      <c r="BZ833" s="19"/>
      <c r="CA833" s="19"/>
      <c r="CB833" s="19"/>
      <c r="CC833" s="19"/>
      <c r="CD833" s="19"/>
      <c r="CE833" s="19"/>
      <c r="CF833" s="19"/>
      <c r="CG833" s="19"/>
      <c r="CH833" s="19"/>
      <c r="CI833" s="19"/>
      <c r="CJ833" s="19"/>
      <c r="CK833" s="19"/>
      <c r="CL833" s="19"/>
      <c r="CM833" s="19"/>
      <c r="CN833" s="19"/>
      <c r="CO833" s="19"/>
      <c r="CP833" s="19">
        <v>1</v>
      </c>
      <c r="CQ833" s="19"/>
      <c r="CR833" s="19"/>
      <c r="CS833" s="19"/>
      <c r="CT833" s="19"/>
      <c r="CU833" s="19"/>
      <c r="CV833" s="19"/>
      <c r="CW833" s="19"/>
      <c r="CX833" s="19"/>
      <c r="CY833" s="19"/>
      <c r="CZ833" s="19"/>
      <c r="DA833" s="19"/>
      <c r="DB833" s="19"/>
      <c r="DC833" s="19"/>
      <c r="DD833" s="19"/>
      <c r="DE833" s="19"/>
      <c r="DF833" s="19"/>
      <c r="DG833" s="19"/>
      <c r="DH833" s="19"/>
      <c r="DI833" s="19"/>
      <c r="DJ833" s="19"/>
      <c r="DK833" s="19"/>
      <c r="DL833" s="19"/>
      <c r="DM833" s="19"/>
      <c r="DN833" s="19"/>
      <c r="DO833" s="19"/>
      <c r="DP833" s="19"/>
      <c r="DQ833" s="19"/>
      <c r="DR833" s="19"/>
      <c r="DS833" s="19"/>
      <c r="DT833" s="23"/>
      <c r="DU833" s="19"/>
      <c r="DV833" s="19"/>
      <c r="DW833" s="23"/>
      <c r="DX833" s="18"/>
      <c r="DY833" s="18"/>
      <c r="DZ833" s="22"/>
      <c r="EA833" s="19"/>
      <c r="EB833" s="19"/>
      <c r="EC833" s="19"/>
      <c r="ED833" s="19"/>
      <c r="EE833" s="19"/>
      <c r="EF833" s="19"/>
      <c r="EG833" s="23"/>
      <c r="EH833" s="18"/>
      <c r="EI833" s="18"/>
      <c r="EJ833" s="18"/>
      <c r="EK833" s="18"/>
      <c r="EL833" s="18"/>
      <c r="EM833" s="18"/>
      <c r="EN833" s="22"/>
      <c r="EO833" s="18"/>
      <c r="EP833" s="18"/>
      <c r="EQ833" s="18"/>
      <c r="ER833" s="18"/>
      <c r="ES833" s="18"/>
      <c r="ET833" s="18"/>
      <c r="EU833" s="22"/>
      <c r="FC833">
        <v>0.97199999999999998</v>
      </c>
      <c r="FD833">
        <v>1</v>
      </c>
      <c r="FI833" s="18"/>
      <c r="FJ833" s="18"/>
      <c r="FK833" s="18"/>
      <c r="FL833" s="18"/>
      <c r="FM833" s="18"/>
      <c r="FN833" s="18"/>
      <c r="FO833" s="18"/>
      <c r="FP833" s="18"/>
      <c r="FQ833" s="18"/>
      <c r="FR833" s="18"/>
      <c r="FS833" s="18"/>
      <c r="FT833" s="18"/>
      <c r="FU833" s="18"/>
      <c r="FV833" s="58"/>
      <c r="FW833" s="19"/>
      <c r="FX833" s="19">
        <v>1.8360000000000001</v>
      </c>
      <c r="FY833" s="19">
        <v>1.276</v>
      </c>
      <c r="FZ833" s="19">
        <v>1.0620000000000001</v>
      </c>
      <c r="GA833" s="19"/>
      <c r="GB833" s="19"/>
      <c r="GC833" s="19"/>
      <c r="GD833" s="19"/>
      <c r="GE833" s="19"/>
      <c r="GF833" s="19"/>
      <c r="GG833" s="19"/>
      <c r="GH833" s="19"/>
      <c r="GI833" s="19"/>
      <c r="GJ833" s="19"/>
      <c r="GK833" s="19"/>
      <c r="GL833" s="19"/>
      <c r="GM833" s="19"/>
      <c r="GN833" s="19"/>
      <c r="GO833" s="19"/>
      <c r="GP833" s="19"/>
      <c r="GQ833" s="19"/>
      <c r="GR833" s="19"/>
      <c r="GS833" s="19"/>
      <c r="GT833" s="19"/>
      <c r="GU833" s="19"/>
      <c r="GV833" s="19"/>
      <c r="GW833" s="19"/>
      <c r="GX833" s="19"/>
      <c r="GY833" s="19"/>
      <c r="GZ833" s="59"/>
      <c r="HA833" s="19"/>
      <c r="HB833" s="19">
        <v>2</v>
      </c>
      <c r="HC833" s="19">
        <v>1</v>
      </c>
      <c r="HD833" s="19">
        <v>1</v>
      </c>
      <c r="HE833" s="19"/>
      <c r="HF833" s="19"/>
      <c r="HG833" s="19"/>
      <c r="HH833" s="19"/>
      <c r="HI833" s="19"/>
      <c r="HJ833" s="19"/>
      <c r="HK833" s="19"/>
      <c r="HL833" s="19"/>
      <c r="HM833" s="19"/>
      <c r="HN833" s="19"/>
      <c r="HO833" s="19"/>
      <c r="HP833" s="19"/>
    </row>
    <row r="834" spans="2:224" ht="15.75" customHeight="1" thickBot="1" x14ac:dyDescent="0.3">
      <c r="B834">
        <v>1105</v>
      </c>
      <c r="C834">
        <v>414</v>
      </c>
      <c r="D834" s="62">
        <v>44182</v>
      </c>
      <c r="E834" t="s">
        <v>1122</v>
      </c>
      <c r="F834">
        <v>31995920426</v>
      </c>
      <c r="G834">
        <v>0</v>
      </c>
      <c r="H834">
        <v>0</v>
      </c>
      <c r="I834" t="s">
        <v>1123</v>
      </c>
      <c r="J834" t="s">
        <v>20</v>
      </c>
      <c r="K834" t="s">
        <v>472</v>
      </c>
      <c r="L834" t="s">
        <v>1123</v>
      </c>
      <c r="M834" t="s">
        <v>2378</v>
      </c>
      <c r="N834" t="s">
        <v>617</v>
      </c>
      <c r="O834" t="s">
        <v>2381</v>
      </c>
      <c r="P834">
        <v>20</v>
      </c>
      <c r="R834">
        <v>389.9</v>
      </c>
      <c r="S834">
        <v>0.01</v>
      </c>
      <c r="T834" t="s">
        <v>2426</v>
      </c>
      <c r="Y834" s="18"/>
      <c r="Z834" s="18"/>
      <c r="AA834" s="18"/>
      <c r="AB834" s="18"/>
      <c r="AC834" s="18"/>
      <c r="AD834" s="18">
        <v>1</v>
      </c>
      <c r="AE834" s="18"/>
      <c r="AF834" s="18">
        <v>1</v>
      </c>
      <c r="AG834" s="18">
        <v>1</v>
      </c>
      <c r="AH834">
        <v>2</v>
      </c>
      <c r="AI834" s="18"/>
      <c r="AJ834" s="18"/>
      <c r="AK834" s="18"/>
      <c r="AL834" s="18">
        <v>0.5</v>
      </c>
      <c r="AM834" s="18"/>
      <c r="AN834" s="18"/>
      <c r="AO834" s="18"/>
      <c r="AP834" s="18"/>
      <c r="AQ834" s="18"/>
      <c r="AR834" s="18"/>
      <c r="AS834" s="18"/>
      <c r="AT834" s="18"/>
      <c r="AU834">
        <v>0</v>
      </c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  <c r="BM834" s="19"/>
      <c r="BN834" s="19"/>
      <c r="BO834" s="19"/>
      <c r="BP834" s="19"/>
      <c r="BQ834" s="19"/>
      <c r="BR834" s="19">
        <v>2</v>
      </c>
      <c r="BS834" s="19"/>
      <c r="BT834" s="19">
        <v>1</v>
      </c>
      <c r="BU834" s="19">
        <v>1</v>
      </c>
      <c r="BV834" s="19">
        <v>2</v>
      </c>
      <c r="BW834" s="19"/>
      <c r="BX834" s="19"/>
      <c r="BY834" s="19"/>
      <c r="BZ834" s="19">
        <v>1</v>
      </c>
      <c r="CA834" s="19"/>
      <c r="CB834" s="19"/>
      <c r="CC834" s="19"/>
      <c r="CD834" s="19"/>
      <c r="CE834" s="19"/>
      <c r="CF834" s="19"/>
      <c r="CG834" s="19"/>
      <c r="CH834" s="19"/>
      <c r="CI834" s="19"/>
      <c r="CJ834" s="19"/>
      <c r="CK834" s="19"/>
      <c r="CL834" s="19"/>
      <c r="CM834" s="19"/>
      <c r="CN834" s="19"/>
      <c r="CO834" s="19"/>
      <c r="CP834" s="19"/>
      <c r="CQ834" s="19"/>
      <c r="CR834" s="19"/>
      <c r="CS834" s="19"/>
      <c r="CT834" s="19"/>
      <c r="CU834" s="19"/>
      <c r="CV834" s="19"/>
      <c r="CW834" s="19"/>
      <c r="CX834" s="19"/>
      <c r="CY834" s="19"/>
      <c r="CZ834" s="19"/>
      <c r="DA834" s="19"/>
      <c r="DB834" s="19"/>
      <c r="DC834" s="19"/>
      <c r="DD834" s="19"/>
      <c r="DE834" s="19"/>
      <c r="DF834" s="19"/>
      <c r="DG834" s="19"/>
      <c r="DH834" s="19"/>
      <c r="DI834" s="19"/>
      <c r="DJ834" s="19"/>
      <c r="DK834" s="19"/>
      <c r="DL834" s="19"/>
      <c r="DM834" s="19"/>
      <c r="DN834" s="19"/>
      <c r="DO834" s="19"/>
      <c r="DP834" s="19"/>
      <c r="DQ834" s="19"/>
      <c r="DR834" s="19"/>
      <c r="DS834" s="19"/>
      <c r="DT834" s="23"/>
      <c r="DU834" s="19"/>
      <c r="DV834" s="19"/>
      <c r="DW834" s="23"/>
      <c r="DX834" s="18"/>
      <c r="DY834" s="18"/>
      <c r="DZ834" s="22"/>
      <c r="EA834" s="19"/>
      <c r="EB834" s="19"/>
      <c r="EC834" s="19"/>
      <c r="ED834" s="19"/>
      <c r="EE834" s="19"/>
      <c r="EF834" s="19"/>
      <c r="EG834" s="23"/>
      <c r="EH834" s="18"/>
      <c r="EI834" s="18"/>
      <c r="EJ834" s="18"/>
      <c r="EK834" s="18"/>
      <c r="EL834" s="18"/>
      <c r="EM834" s="18"/>
      <c r="EN834" s="22"/>
      <c r="EO834" s="18"/>
      <c r="EP834" s="18"/>
      <c r="EQ834" s="18"/>
      <c r="ER834" s="18"/>
      <c r="ES834" s="18"/>
      <c r="ET834" s="18"/>
      <c r="EU834" s="22"/>
      <c r="FC834">
        <v>0.96199999999999997</v>
      </c>
      <c r="FD834">
        <v>1</v>
      </c>
      <c r="FI834" s="18"/>
      <c r="FJ834" s="18"/>
      <c r="FK834" s="18"/>
      <c r="FL834" s="18"/>
      <c r="FM834" s="18"/>
      <c r="FN834" s="18"/>
      <c r="FO834" s="18"/>
      <c r="FP834" s="18"/>
      <c r="FQ834" s="18"/>
      <c r="FR834" s="18"/>
      <c r="FS834" s="18"/>
      <c r="FT834" s="18"/>
      <c r="FU834" s="18"/>
      <c r="FV834" s="58"/>
      <c r="FW834" s="19"/>
      <c r="FX834" s="19">
        <v>2.2280000000000002</v>
      </c>
      <c r="FY834" s="19">
        <v>1.03</v>
      </c>
      <c r="FZ834" s="19">
        <v>1.02</v>
      </c>
      <c r="GA834" s="19"/>
      <c r="GB834" s="19"/>
      <c r="GC834" s="19"/>
      <c r="GD834" s="19"/>
      <c r="GE834" s="19"/>
      <c r="GF834" s="19"/>
      <c r="GG834" s="19"/>
      <c r="GH834" s="19"/>
      <c r="GI834" s="19"/>
      <c r="GJ834" s="19"/>
      <c r="GK834" s="19"/>
      <c r="GL834" s="19"/>
      <c r="GM834" s="19"/>
      <c r="GN834" s="19"/>
      <c r="GO834" s="19"/>
      <c r="GP834" s="19"/>
      <c r="GQ834" s="19"/>
      <c r="GR834" s="19"/>
      <c r="GS834" s="19"/>
      <c r="GT834" s="19"/>
      <c r="GU834" s="19"/>
      <c r="GV834" s="19"/>
      <c r="GW834" s="19"/>
      <c r="GX834" s="19"/>
      <c r="GY834" s="19"/>
      <c r="GZ834" s="59"/>
      <c r="HA834" s="19"/>
      <c r="HB834" s="19">
        <v>2</v>
      </c>
      <c r="HC834" s="19">
        <v>1</v>
      </c>
      <c r="HD834" s="19">
        <v>1</v>
      </c>
      <c r="HE834" s="19"/>
      <c r="HF834" s="19"/>
      <c r="HG834" s="19"/>
      <c r="HH834" s="19"/>
      <c r="HI834" s="19"/>
      <c r="HJ834" s="19"/>
      <c r="HK834" s="19"/>
      <c r="HL834" s="19"/>
      <c r="HM834" s="19"/>
      <c r="HN834" s="19"/>
      <c r="HO834" s="19"/>
      <c r="HP834" s="19"/>
    </row>
    <row r="835" spans="2:224" ht="15.75" customHeight="1" thickBot="1" x14ac:dyDescent="0.3">
      <c r="B835">
        <v>1104</v>
      </c>
      <c r="C835">
        <v>446</v>
      </c>
      <c r="D835" s="62">
        <v>44181</v>
      </c>
      <c r="E835" t="s">
        <v>1048</v>
      </c>
      <c r="F835">
        <v>31989907238</v>
      </c>
      <c r="G835">
        <v>0</v>
      </c>
      <c r="H835">
        <v>0</v>
      </c>
      <c r="I835" t="s">
        <v>1049</v>
      </c>
      <c r="J835" t="s">
        <v>20</v>
      </c>
      <c r="K835" t="s">
        <v>127</v>
      </c>
      <c r="L835" t="s">
        <v>2592</v>
      </c>
      <c r="M835" t="s">
        <v>2378</v>
      </c>
      <c r="N835" t="s">
        <v>2378</v>
      </c>
      <c r="O835" t="s">
        <v>2382</v>
      </c>
      <c r="P835" t="s">
        <v>2382</v>
      </c>
      <c r="R835">
        <v>44</v>
      </c>
      <c r="S835">
        <v>0.01</v>
      </c>
      <c r="T835" t="s">
        <v>2414</v>
      </c>
      <c r="Y835" s="18"/>
      <c r="Z835" s="18"/>
      <c r="AA835" s="18"/>
      <c r="AB835" s="18"/>
      <c r="AC835" s="18"/>
      <c r="AD835" s="18"/>
      <c r="AE835" s="18"/>
      <c r="AF835" s="18"/>
      <c r="AG835" s="18"/>
      <c r="AH835">
        <v>0</v>
      </c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>
        <v>0</v>
      </c>
      <c r="AV835" s="18"/>
      <c r="AW835" s="18"/>
      <c r="AX835" s="18"/>
      <c r="AY835" s="18"/>
      <c r="AZ835" s="18"/>
      <c r="BA835" s="18"/>
      <c r="BB835" s="18">
        <v>0.8</v>
      </c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  <c r="BM835" s="19"/>
      <c r="BN835" s="19"/>
      <c r="BO835" s="19"/>
      <c r="BP835" s="19"/>
      <c r="BQ835" s="19"/>
      <c r="BR835" s="19"/>
      <c r="BS835" s="19"/>
      <c r="BT835" s="19"/>
      <c r="BU835" s="19"/>
      <c r="BV835" s="19"/>
      <c r="BW835" s="19"/>
      <c r="BX835" s="19"/>
      <c r="BY835" s="19"/>
      <c r="BZ835" s="19"/>
      <c r="CA835" s="19"/>
      <c r="CB835" s="19"/>
      <c r="CC835" s="19"/>
      <c r="CD835" s="19"/>
      <c r="CE835" s="19"/>
      <c r="CF835" s="19"/>
      <c r="CG835" s="19"/>
      <c r="CH835" s="19"/>
      <c r="CI835" s="19"/>
      <c r="CJ835" s="19"/>
      <c r="CK835" s="19"/>
      <c r="CL835" s="19"/>
      <c r="CM835" s="19"/>
      <c r="CN835" s="19"/>
      <c r="CO835" s="19"/>
      <c r="CP835" s="19">
        <v>2</v>
      </c>
      <c r="CQ835" s="19"/>
      <c r="CR835" s="19"/>
      <c r="CS835" s="19"/>
      <c r="CT835" s="19"/>
      <c r="CU835" s="19"/>
      <c r="CV835" s="19"/>
      <c r="CW835" s="19"/>
      <c r="CX835" s="19"/>
      <c r="CY835" s="19"/>
      <c r="CZ835" s="19"/>
      <c r="DA835" s="19"/>
      <c r="DB835" s="19"/>
      <c r="DC835" s="19"/>
      <c r="DD835" s="19"/>
      <c r="DE835" s="19"/>
      <c r="DF835" s="19"/>
      <c r="DG835" s="19"/>
      <c r="DH835" s="19"/>
      <c r="DI835" s="19"/>
      <c r="DJ835" s="19"/>
      <c r="DK835" s="19"/>
      <c r="DL835" s="19"/>
      <c r="DM835" s="19"/>
      <c r="DN835" s="19"/>
      <c r="DO835" s="19"/>
      <c r="DP835" s="19"/>
      <c r="DQ835" s="19"/>
      <c r="DR835" s="19"/>
      <c r="DS835" s="19"/>
      <c r="DT835" s="23"/>
      <c r="DU835" s="19"/>
      <c r="DV835" s="19"/>
      <c r="DW835" s="23"/>
      <c r="DX835" s="18"/>
      <c r="DY835" s="18"/>
      <c r="DZ835" s="22"/>
      <c r="EA835" s="19"/>
      <c r="EB835" s="19"/>
      <c r="EC835" s="19"/>
      <c r="ED835" s="19"/>
      <c r="EE835" s="19"/>
      <c r="EF835" s="19"/>
      <c r="EG835" s="23"/>
      <c r="EH835" s="18"/>
      <c r="EI835" s="18"/>
      <c r="EJ835" s="18"/>
      <c r="EK835" s="18"/>
      <c r="EL835" s="18"/>
      <c r="EM835" s="18"/>
      <c r="EN835" s="22"/>
      <c r="EO835" s="18"/>
      <c r="EP835" s="18"/>
      <c r="EQ835" s="18"/>
      <c r="ER835" s="18"/>
      <c r="ES835" s="18"/>
      <c r="ET835" s="18"/>
      <c r="EU835" s="22"/>
      <c r="FI835" s="18"/>
      <c r="FJ835" s="18"/>
      <c r="FK835" s="18"/>
      <c r="FL835" s="18"/>
      <c r="FM835" s="18"/>
      <c r="FN835" s="18"/>
      <c r="FO835" s="18"/>
      <c r="FP835" s="18"/>
      <c r="FQ835" s="18"/>
      <c r="FR835" s="18"/>
      <c r="FS835" s="18"/>
      <c r="FT835" s="18"/>
      <c r="FU835" s="18"/>
      <c r="FV835" s="58"/>
      <c r="FW835" s="19"/>
      <c r="FX835" s="19"/>
      <c r="FY835" s="19"/>
      <c r="FZ835" s="19"/>
      <c r="GA835" s="19"/>
      <c r="GB835" s="19"/>
      <c r="GC835" s="19"/>
      <c r="GD835" s="19"/>
      <c r="GE835" s="19"/>
      <c r="GF835" s="19"/>
      <c r="GG835" s="19"/>
      <c r="GH835" s="19"/>
      <c r="GI835" s="19"/>
      <c r="GJ835" s="19"/>
      <c r="GK835" s="19"/>
      <c r="GL835" s="19"/>
      <c r="GM835" s="19"/>
      <c r="GN835" s="19"/>
      <c r="GO835" s="19"/>
      <c r="GP835" s="19"/>
      <c r="GQ835" s="19"/>
      <c r="GR835" s="19"/>
      <c r="GS835" s="19"/>
      <c r="GT835" s="19"/>
      <c r="GU835" s="19"/>
      <c r="GV835" s="19"/>
      <c r="GW835" s="19"/>
      <c r="GX835" s="19"/>
      <c r="GY835" s="19"/>
      <c r="GZ835" s="59"/>
      <c r="HA835" s="19"/>
      <c r="HB835" s="19"/>
      <c r="HC835" s="19"/>
      <c r="HD835" s="19"/>
      <c r="HE835" s="19"/>
      <c r="HF835" s="19"/>
      <c r="HG835" s="19"/>
      <c r="HH835" s="19"/>
      <c r="HI835" s="19"/>
      <c r="HJ835" s="19"/>
      <c r="HK835" s="19"/>
      <c r="HL835" s="19"/>
      <c r="HM835" s="19"/>
      <c r="HN835" s="19"/>
      <c r="HO835" s="19"/>
      <c r="HP835" s="19"/>
    </row>
    <row r="836" spans="2:224" ht="15.75" customHeight="1" thickBot="1" x14ac:dyDescent="0.3">
      <c r="B836">
        <v>1101</v>
      </c>
      <c r="C836">
        <v>2</v>
      </c>
      <c r="D836" s="62">
        <v>44180</v>
      </c>
      <c r="E836" t="s">
        <v>2359</v>
      </c>
      <c r="F836">
        <v>31994906440</v>
      </c>
      <c r="G836" t="s">
        <v>2360</v>
      </c>
      <c r="H836">
        <v>44027</v>
      </c>
      <c r="I836" t="s">
        <v>2361</v>
      </c>
      <c r="J836" t="s">
        <v>20</v>
      </c>
      <c r="K836" t="s">
        <v>274</v>
      </c>
      <c r="L836" t="s">
        <v>2593</v>
      </c>
      <c r="M836" t="s">
        <v>2378</v>
      </c>
      <c r="N836" t="s">
        <v>2378</v>
      </c>
      <c r="O836" t="s">
        <v>2382</v>
      </c>
      <c r="P836" t="s">
        <v>2382</v>
      </c>
      <c r="R836">
        <v>22.9</v>
      </c>
      <c r="S836">
        <v>0.01</v>
      </c>
      <c r="T836" t="s">
        <v>2395</v>
      </c>
      <c r="Y836" s="18"/>
      <c r="Z836" s="18"/>
      <c r="AA836" s="18"/>
      <c r="AB836" s="18"/>
      <c r="AC836" s="18"/>
      <c r="AD836" s="18"/>
      <c r="AE836" s="18"/>
      <c r="AF836" s="18"/>
      <c r="AG836" s="18"/>
      <c r="AH836">
        <v>0</v>
      </c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>
        <v>0</v>
      </c>
      <c r="AV836" s="18"/>
      <c r="AW836" s="18"/>
      <c r="AX836" s="18"/>
      <c r="AY836" s="18"/>
      <c r="AZ836" s="18"/>
      <c r="BA836" s="18"/>
      <c r="BB836" s="18">
        <v>0.4</v>
      </c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  <c r="BM836" s="19"/>
      <c r="BN836" s="19"/>
      <c r="BO836" s="19"/>
      <c r="BP836" s="19"/>
      <c r="BQ836" s="19"/>
      <c r="BR836" s="19"/>
      <c r="BS836" s="19"/>
      <c r="BT836" s="19"/>
      <c r="BU836" s="19"/>
      <c r="BV836" s="19"/>
      <c r="BW836" s="19"/>
      <c r="BX836" s="19"/>
      <c r="BY836" s="19"/>
      <c r="BZ836" s="19"/>
      <c r="CA836" s="19"/>
      <c r="CB836" s="19"/>
      <c r="CC836" s="19"/>
      <c r="CD836" s="19"/>
      <c r="CE836" s="19"/>
      <c r="CF836" s="19"/>
      <c r="CG836" s="19"/>
      <c r="CH836" s="19"/>
      <c r="CI836" s="19"/>
      <c r="CJ836" s="19"/>
      <c r="CK836" s="19"/>
      <c r="CL836" s="19"/>
      <c r="CM836" s="19"/>
      <c r="CN836" s="19"/>
      <c r="CO836" s="19"/>
      <c r="CP836" s="19">
        <v>1</v>
      </c>
      <c r="CQ836" s="19"/>
      <c r="CR836" s="19"/>
      <c r="CS836" s="19"/>
      <c r="CT836" s="19"/>
      <c r="CU836" s="19"/>
      <c r="CV836" s="19"/>
      <c r="CW836" s="19"/>
      <c r="CX836" s="19"/>
      <c r="CY836" s="19"/>
      <c r="CZ836" s="19"/>
      <c r="DA836" s="19"/>
      <c r="DB836" s="19"/>
      <c r="DC836" s="19"/>
      <c r="DD836" s="19"/>
      <c r="DE836" s="19"/>
      <c r="DF836" s="19"/>
      <c r="DG836" s="19"/>
      <c r="DH836" s="19"/>
      <c r="DI836" s="19"/>
      <c r="DJ836" s="19"/>
      <c r="DK836" s="19"/>
      <c r="DL836" s="19"/>
      <c r="DM836" s="19"/>
      <c r="DN836" s="19"/>
      <c r="DO836" s="19"/>
      <c r="DP836" s="19"/>
      <c r="DQ836" s="19"/>
      <c r="DR836" s="19"/>
      <c r="DS836" s="19"/>
      <c r="DT836" s="23"/>
      <c r="DU836" s="19"/>
      <c r="DV836" s="19"/>
      <c r="DW836" s="23"/>
      <c r="DX836" s="18"/>
      <c r="DY836" s="18"/>
      <c r="DZ836" s="22"/>
      <c r="EA836" s="19"/>
      <c r="EB836" s="19"/>
      <c r="EC836" s="19"/>
      <c r="ED836" s="19"/>
      <c r="EE836" s="19"/>
      <c r="EF836" s="19"/>
      <c r="EG836" s="23"/>
      <c r="EH836" s="18"/>
      <c r="EI836" s="18"/>
      <c r="EJ836" s="18"/>
      <c r="EK836" s="18"/>
      <c r="EL836" s="18"/>
      <c r="EM836" s="18"/>
      <c r="EN836" s="22"/>
      <c r="EO836" s="18"/>
      <c r="EP836" s="18"/>
      <c r="EQ836" s="18"/>
      <c r="ER836" s="18"/>
      <c r="ES836" s="18"/>
      <c r="ET836" s="18"/>
      <c r="EU836" s="22"/>
      <c r="FI836" s="18"/>
      <c r="FJ836" s="18"/>
      <c r="FK836" s="18"/>
      <c r="FL836" s="18"/>
      <c r="FM836" s="18"/>
      <c r="FN836" s="18"/>
      <c r="FO836" s="18"/>
      <c r="FP836" s="18"/>
      <c r="FQ836" s="18"/>
      <c r="FR836" s="18"/>
      <c r="FS836" s="18"/>
      <c r="FT836" s="18"/>
      <c r="FU836" s="18"/>
      <c r="FV836" s="58"/>
      <c r="FW836" s="19"/>
      <c r="FX836" s="19"/>
      <c r="FY836" s="19"/>
      <c r="FZ836" s="19"/>
      <c r="GA836" s="19"/>
      <c r="GB836" s="19"/>
      <c r="GC836" s="19"/>
      <c r="GD836" s="19"/>
      <c r="GE836" s="19"/>
      <c r="GF836" s="19"/>
      <c r="GG836" s="19"/>
      <c r="GH836" s="19"/>
      <c r="GI836" s="19"/>
      <c r="GJ836" s="19"/>
      <c r="GK836" s="19"/>
      <c r="GL836" s="19"/>
      <c r="GM836" s="19"/>
      <c r="GN836" s="19"/>
      <c r="GO836" s="19"/>
      <c r="GP836" s="19"/>
      <c r="GQ836" s="19"/>
      <c r="GR836" s="19"/>
      <c r="GS836" s="19"/>
      <c r="GT836" s="19"/>
      <c r="GU836" s="19"/>
      <c r="GV836" s="19"/>
      <c r="GW836" s="19"/>
      <c r="GX836" s="19"/>
      <c r="GY836" s="19"/>
      <c r="GZ836" s="59"/>
      <c r="HA836" s="19"/>
      <c r="HB836" s="19"/>
      <c r="HC836" s="19"/>
      <c r="HD836" s="19"/>
      <c r="HE836" s="19"/>
      <c r="HF836" s="19"/>
      <c r="HG836" s="19"/>
      <c r="HH836" s="19"/>
      <c r="HI836" s="19"/>
      <c r="HJ836" s="19"/>
      <c r="HK836" s="19"/>
      <c r="HL836" s="19"/>
      <c r="HM836" s="19"/>
      <c r="HN836" s="19"/>
      <c r="HO836" s="19"/>
      <c r="HP836" s="19"/>
    </row>
    <row r="837" spans="2:224" ht="15.75" customHeight="1" thickBot="1" x14ac:dyDescent="0.3">
      <c r="B837">
        <v>1099</v>
      </c>
      <c r="C837">
        <v>921</v>
      </c>
      <c r="D837" s="62">
        <v>44180</v>
      </c>
      <c r="E837" t="s">
        <v>3040</v>
      </c>
      <c r="F837">
        <v>31999038892</v>
      </c>
      <c r="G837">
        <v>0</v>
      </c>
      <c r="H837">
        <v>0</v>
      </c>
      <c r="I837">
        <v>0</v>
      </c>
      <c r="J837">
        <v>0</v>
      </c>
      <c r="K837">
        <v>0</v>
      </c>
      <c r="L837" t="s">
        <v>2593</v>
      </c>
      <c r="M837" t="s">
        <v>2378</v>
      </c>
      <c r="N837" t="s">
        <v>2403</v>
      </c>
      <c r="O837" t="s">
        <v>2381</v>
      </c>
      <c r="P837" t="s">
        <v>2431</v>
      </c>
      <c r="R837">
        <v>272</v>
      </c>
      <c r="S837">
        <v>0.01</v>
      </c>
      <c r="T837" t="s">
        <v>2395</v>
      </c>
      <c r="Y837" s="18"/>
      <c r="Z837" s="18"/>
      <c r="AA837" s="18"/>
      <c r="AB837" s="18"/>
      <c r="AC837" s="18"/>
      <c r="AD837" s="18">
        <v>2</v>
      </c>
      <c r="AE837" s="18">
        <v>2</v>
      </c>
      <c r="AF837" s="18"/>
      <c r="AG837" s="18">
        <v>4</v>
      </c>
      <c r="AH837">
        <v>4</v>
      </c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>
        <v>0</v>
      </c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  <c r="BM837" s="19"/>
      <c r="BN837" s="19"/>
      <c r="BO837" s="19"/>
      <c r="BP837" s="19"/>
      <c r="BQ837" s="19"/>
      <c r="BR837" s="19">
        <v>4</v>
      </c>
      <c r="BS837" s="19">
        <v>4</v>
      </c>
      <c r="BT837" s="19"/>
      <c r="BU837" s="19">
        <v>4</v>
      </c>
      <c r="BV837" s="19">
        <v>4</v>
      </c>
      <c r="BW837" s="19"/>
      <c r="BX837" s="19"/>
      <c r="BY837" s="19"/>
      <c r="BZ837" s="19"/>
      <c r="CA837" s="19"/>
      <c r="CB837" s="19"/>
      <c r="CC837" s="19"/>
      <c r="CD837" s="19"/>
      <c r="CE837" s="19"/>
      <c r="CF837" s="19"/>
      <c r="CG837" s="19"/>
      <c r="CH837" s="19"/>
      <c r="CI837" s="19"/>
      <c r="CJ837" s="19"/>
      <c r="CK837" s="19"/>
      <c r="CL837" s="19"/>
      <c r="CM837" s="19"/>
      <c r="CN837" s="19"/>
      <c r="CO837" s="19"/>
      <c r="CP837" s="19"/>
      <c r="CQ837" s="19"/>
      <c r="CR837" s="19"/>
      <c r="CS837" s="19"/>
      <c r="CT837" s="19"/>
      <c r="CU837" s="19"/>
      <c r="CV837" s="19"/>
      <c r="CW837" s="19"/>
      <c r="CX837" s="19"/>
      <c r="CY837" s="19"/>
      <c r="CZ837" s="19"/>
      <c r="DA837" s="19"/>
      <c r="DB837" s="19"/>
      <c r="DC837" s="19"/>
      <c r="DD837" s="19"/>
      <c r="DE837" s="19"/>
      <c r="DF837" s="19"/>
      <c r="DG837" s="19"/>
      <c r="DH837" s="19"/>
      <c r="DI837" s="19"/>
      <c r="DJ837" s="19"/>
      <c r="DK837" s="19"/>
      <c r="DL837" s="19"/>
      <c r="DM837" s="19"/>
      <c r="DN837" s="19"/>
      <c r="DO837" s="19"/>
      <c r="DP837" s="19"/>
      <c r="DQ837" s="19"/>
      <c r="DR837" s="19"/>
      <c r="DS837" s="19"/>
      <c r="DT837" s="23"/>
      <c r="DU837" s="19"/>
      <c r="DV837" s="19"/>
      <c r="DW837" s="23"/>
      <c r="DX837" s="18"/>
      <c r="DY837" s="18"/>
      <c r="DZ837" s="22"/>
      <c r="EA837" s="19"/>
      <c r="EB837" s="19"/>
      <c r="EC837" s="19"/>
      <c r="ED837" s="19"/>
      <c r="EE837" s="19"/>
      <c r="EF837" s="19"/>
      <c r="EG837" s="23"/>
      <c r="EH837" s="18"/>
      <c r="EI837" s="18"/>
      <c r="EJ837" s="18"/>
      <c r="EK837" s="18"/>
      <c r="EL837" s="18"/>
      <c r="EM837" s="18"/>
      <c r="EN837" s="22"/>
      <c r="EO837" s="18"/>
      <c r="EP837" s="18"/>
      <c r="EQ837" s="18"/>
      <c r="ER837" s="18"/>
      <c r="ES837" s="18"/>
      <c r="ET837" s="18"/>
      <c r="EU837" s="22"/>
      <c r="FI837" s="18"/>
      <c r="FJ837" s="18"/>
      <c r="FK837" s="18"/>
      <c r="FL837" s="18"/>
      <c r="FM837" s="18"/>
      <c r="FN837" s="18"/>
      <c r="FO837" s="18"/>
      <c r="FP837" s="18"/>
      <c r="FQ837" s="18"/>
      <c r="FR837" s="18"/>
      <c r="FS837" s="18"/>
      <c r="FT837" s="18"/>
      <c r="FU837" s="18"/>
      <c r="FV837" s="58"/>
      <c r="FW837" s="19">
        <v>1.9079999999999999</v>
      </c>
      <c r="FX837" s="19"/>
      <c r="FY837" s="19"/>
      <c r="FZ837" s="19"/>
      <c r="GA837" s="19"/>
      <c r="GB837" s="19"/>
      <c r="GC837" s="19"/>
      <c r="GD837" s="19"/>
      <c r="GE837" s="19"/>
      <c r="GF837" s="19"/>
      <c r="GG837" s="19"/>
      <c r="GH837" s="19"/>
      <c r="GI837" s="19"/>
      <c r="GJ837" s="19"/>
      <c r="GK837" s="19"/>
      <c r="GL837" s="19"/>
      <c r="GM837" s="19"/>
      <c r="GN837" s="19"/>
      <c r="GO837" s="19"/>
      <c r="GP837" s="19"/>
      <c r="GQ837" s="19"/>
      <c r="GR837" s="19"/>
      <c r="GS837" s="19"/>
      <c r="GT837" s="19"/>
      <c r="GU837" s="19"/>
      <c r="GV837" s="19"/>
      <c r="GW837" s="19"/>
      <c r="GX837" s="19"/>
      <c r="GY837" s="19"/>
      <c r="GZ837" s="59"/>
      <c r="HA837" s="19">
        <v>4</v>
      </c>
      <c r="HB837" s="19"/>
      <c r="HC837" s="19"/>
      <c r="HD837" s="19"/>
      <c r="HE837" s="19"/>
      <c r="HF837" s="19"/>
      <c r="HG837" s="19"/>
      <c r="HH837" s="19"/>
      <c r="HI837" s="19"/>
      <c r="HJ837" s="19"/>
      <c r="HK837" s="19"/>
      <c r="HL837" s="19"/>
      <c r="HM837" s="19"/>
      <c r="HN837" s="19"/>
      <c r="HO837" s="19"/>
      <c r="HP837" s="19"/>
    </row>
    <row r="838" spans="2:224" ht="15.75" customHeight="1" thickBot="1" x14ac:dyDescent="0.3">
      <c r="B838">
        <v>1090</v>
      </c>
      <c r="C838">
        <v>965</v>
      </c>
      <c r="D838" s="62">
        <v>44178</v>
      </c>
      <c r="E838" t="s">
        <v>3183</v>
      </c>
      <c r="F838">
        <v>31984097208</v>
      </c>
      <c r="G838">
        <v>0</v>
      </c>
      <c r="H838">
        <v>0</v>
      </c>
      <c r="I838" t="s">
        <v>3184</v>
      </c>
      <c r="J838" t="s">
        <v>26</v>
      </c>
      <c r="K838" t="s">
        <v>1775</v>
      </c>
      <c r="M838" t="s">
        <v>2378</v>
      </c>
      <c r="N838" t="s">
        <v>2378</v>
      </c>
      <c r="O838" t="s">
        <v>2405</v>
      </c>
      <c r="P838" t="s">
        <v>2470</v>
      </c>
      <c r="Q838">
        <v>22</v>
      </c>
      <c r="R838">
        <v>1137.8</v>
      </c>
      <c r="S838">
        <v>0.01</v>
      </c>
      <c r="T838" t="s">
        <v>2395</v>
      </c>
      <c r="Y838" s="18">
        <v>1</v>
      </c>
      <c r="Z838" s="18"/>
      <c r="AA838" s="18"/>
      <c r="AB838" s="18"/>
      <c r="AC838" s="18"/>
      <c r="AD838" s="18">
        <v>1.5</v>
      </c>
      <c r="AE838" s="18">
        <v>1</v>
      </c>
      <c r="AF838" s="18">
        <v>1</v>
      </c>
      <c r="AG838" s="18">
        <v>1</v>
      </c>
      <c r="AH838">
        <v>2</v>
      </c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>
        <v>0</v>
      </c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  <c r="BM838" s="19">
        <v>1</v>
      </c>
      <c r="BN838" s="19"/>
      <c r="BO838" s="19"/>
      <c r="BP838" s="19"/>
      <c r="BQ838" s="19"/>
      <c r="BR838" s="19">
        <v>3</v>
      </c>
      <c r="BS838" s="19">
        <v>2</v>
      </c>
      <c r="BT838" s="19">
        <v>1</v>
      </c>
      <c r="BU838" s="19">
        <v>1</v>
      </c>
      <c r="BV838" s="19">
        <v>2</v>
      </c>
      <c r="BW838" s="19"/>
      <c r="BX838" s="19"/>
      <c r="BY838" s="19"/>
      <c r="BZ838" s="19"/>
      <c r="CA838" s="19"/>
      <c r="CB838" s="19"/>
      <c r="CC838" s="19"/>
      <c r="CD838" s="19"/>
      <c r="CE838" s="19"/>
      <c r="CF838" s="19"/>
      <c r="CG838" s="19"/>
      <c r="CH838" s="19"/>
      <c r="CI838" s="19"/>
      <c r="CJ838" s="19"/>
      <c r="CK838" s="19"/>
      <c r="CL838" s="19"/>
      <c r="CM838" s="19"/>
      <c r="CN838" s="19"/>
      <c r="CO838" s="19"/>
      <c r="CP838" s="19"/>
      <c r="CQ838" s="19"/>
      <c r="CR838" s="19"/>
      <c r="CS838" s="19"/>
      <c r="CT838" s="19"/>
      <c r="CU838" s="19"/>
      <c r="CV838" s="19"/>
      <c r="CW838" s="19"/>
      <c r="CX838" s="19"/>
      <c r="CY838" s="19"/>
      <c r="CZ838" s="19"/>
      <c r="DA838" s="19"/>
      <c r="DB838" s="19">
        <v>3</v>
      </c>
      <c r="DC838" s="19"/>
      <c r="DD838" s="19"/>
      <c r="DE838" s="19"/>
      <c r="DF838" s="19"/>
      <c r="DG838" s="19"/>
      <c r="DH838" s="19"/>
      <c r="DI838" s="19"/>
      <c r="DJ838" s="19"/>
      <c r="DK838" s="19"/>
      <c r="DL838" s="19"/>
      <c r="DM838" s="19"/>
      <c r="DN838" s="19"/>
      <c r="DO838" s="19"/>
      <c r="DP838" s="19"/>
      <c r="DQ838" s="19"/>
      <c r="DR838" s="19"/>
      <c r="DS838" s="19"/>
      <c r="DT838" s="23"/>
      <c r="DU838" s="19"/>
      <c r="DV838" s="19"/>
      <c r="DW838" s="23"/>
      <c r="DX838" s="18"/>
      <c r="DY838" s="18"/>
      <c r="DZ838" s="22"/>
      <c r="EA838" s="19">
        <v>170</v>
      </c>
      <c r="EB838" s="19"/>
      <c r="EC838" s="19"/>
      <c r="ED838" s="19"/>
      <c r="EE838" s="19"/>
      <c r="EF838" s="19"/>
      <c r="EG838" s="23"/>
      <c r="EH838" s="18"/>
      <c r="EI838" s="18"/>
      <c r="EJ838" s="18"/>
      <c r="EK838" s="18"/>
      <c r="EL838" s="18"/>
      <c r="EM838" s="18"/>
      <c r="EN838" s="22"/>
      <c r="EO838" s="18" t="s">
        <v>3180</v>
      </c>
      <c r="EP838" s="18"/>
      <c r="EQ838" s="18"/>
      <c r="ER838" s="18"/>
      <c r="ES838" s="18"/>
      <c r="ET838" s="18"/>
      <c r="EU838" s="22"/>
      <c r="EX838">
        <v>1.5</v>
      </c>
      <c r="EY838">
        <v>1</v>
      </c>
      <c r="FC838">
        <v>1.46</v>
      </c>
      <c r="FD838">
        <v>2</v>
      </c>
      <c r="FI838" s="18"/>
      <c r="FJ838" s="18"/>
      <c r="FK838" s="18"/>
      <c r="FL838" s="18"/>
      <c r="FM838" s="18"/>
      <c r="FN838" s="18"/>
      <c r="FO838" s="18"/>
      <c r="FP838" s="18"/>
      <c r="FQ838" s="18"/>
      <c r="FR838" s="18"/>
      <c r="FS838" s="18"/>
      <c r="FT838" s="18"/>
      <c r="FU838" s="18"/>
      <c r="FV838" s="58"/>
      <c r="FW838" s="19"/>
      <c r="FX838" s="19"/>
      <c r="FY838" s="19">
        <v>1.06</v>
      </c>
      <c r="FZ838" s="19"/>
      <c r="GA838" s="19"/>
      <c r="GB838" s="19"/>
      <c r="GC838" s="19"/>
      <c r="GD838" s="19"/>
      <c r="GE838" s="19"/>
      <c r="GF838" s="19"/>
      <c r="GG838" s="19"/>
      <c r="GH838" s="19"/>
      <c r="GI838" s="19"/>
      <c r="GJ838" s="19"/>
      <c r="GK838" s="19"/>
      <c r="GL838" s="19"/>
      <c r="GM838" s="19"/>
      <c r="GN838" s="19"/>
      <c r="GO838" s="19"/>
      <c r="GP838" s="19"/>
      <c r="GQ838" s="19"/>
      <c r="GR838" s="19"/>
      <c r="GS838" s="19"/>
      <c r="GT838" s="19"/>
      <c r="GU838" s="19"/>
      <c r="GV838" s="19"/>
      <c r="GW838" s="19"/>
      <c r="GX838" s="19"/>
      <c r="GY838" s="19"/>
      <c r="GZ838" s="59"/>
      <c r="HA838" s="19"/>
      <c r="HB838" s="19"/>
      <c r="HC838" s="19">
        <v>1</v>
      </c>
      <c r="HD838" s="19"/>
      <c r="HE838" s="19"/>
      <c r="HF838" s="19"/>
      <c r="HG838" s="19"/>
      <c r="HH838" s="19"/>
      <c r="HI838" s="19"/>
      <c r="HJ838" s="19"/>
      <c r="HK838" s="19"/>
      <c r="HL838" s="19"/>
      <c r="HM838" s="19"/>
      <c r="HN838" s="19"/>
      <c r="HO838" s="19"/>
      <c r="HP838" s="19"/>
    </row>
    <row r="839" spans="2:224" ht="15.75" customHeight="1" thickBot="1" x14ac:dyDescent="0.3">
      <c r="B839">
        <v>1087</v>
      </c>
      <c r="C839">
        <v>284</v>
      </c>
      <c r="D839" s="62">
        <v>44177</v>
      </c>
      <c r="E839" t="s">
        <v>1517</v>
      </c>
      <c r="F839" t="s">
        <v>1518</v>
      </c>
      <c r="G839">
        <v>0</v>
      </c>
      <c r="H839">
        <v>0</v>
      </c>
      <c r="I839" t="s">
        <v>1519</v>
      </c>
      <c r="J839" t="s">
        <v>20</v>
      </c>
      <c r="K839" t="s">
        <v>732</v>
      </c>
      <c r="L839" t="s">
        <v>2593</v>
      </c>
      <c r="M839" t="s">
        <v>2378</v>
      </c>
      <c r="N839" t="s">
        <v>2378</v>
      </c>
      <c r="O839" t="s">
        <v>2381</v>
      </c>
      <c r="P839" t="s">
        <v>2431</v>
      </c>
      <c r="R839">
        <v>500</v>
      </c>
      <c r="S839">
        <v>0.01</v>
      </c>
      <c r="T839" t="s">
        <v>2395</v>
      </c>
      <c r="Y839" s="18"/>
      <c r="Z839" s="18"/>
      <c r="AA839" s="18"/>
      <c r="AB839" s="18"/>
      <c r="AC839" s="18"/>
      <c r="AD839" s="18">
        <v>0.5</v>
      </c>
      <c r="AE839" s="18">
        <v>0.5</v>
      </c>
      <c r="AF839" s="18"/>
      <c r="AG839" s="18"/>
      <c r="AH839">
        <v>2</v>
      </c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>
        <v>0</v>
      </c>
      <c r="AV839" s="18"/>
      <c r="AW839" s="18"/>
      <c r="AX839" s="18">
        <v>1.1000000000000001</v>
      </c>
      <c r="AY839" s="18"/>
      <c r="AZ839" s="18"/>
      <c r="BA839" s="18"/>
      <c r="BB839" s="18">
        <v>0.8</v>
      </c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  <c r="BM839" s="19"/>
      <c r="BN839" s="19"/>
      <c r="BO839" s="19"/>
      <c r="BP839" s="19"/>
      <c r="BQ839" s="19"/>
      <c r="BR839" s="19">
        <v>1</v>
      </c>
      <c r="BS839" s="19">
        <v>1</v>
      </c>
      <c r="BT839" s="19"/>
      <c r="BU839" s="19"/>
      <c r="BV839" s="19">
        <v>2</v>
      </c>
      <c r="BW839" s="19"/>
      <c r="BX839" s="19"/>
      <c r="BY839" s="19"/>
      <c r="BZ839" s="19"/>
      <c r="CA839" s="19"/>
      <c r="CB839" s="19"/>
      <c r="CC839" s="19"/>
      <c r="CD839" s="19"/>
      <c r="CE839" s="19"/>
      <c r="CF839" s="19"/>
      <c r="CG839" s="19"/>
      <c r="CH839" s="19"/>
      <c r="CI839" s="19"/>
      <c r="CJ839" s="19"/>
      <c r="CK839" s="19"/>
      <c r="CL839" s="19">
        <v>1</v>
      </c>
      <c r="CM839" s="19"/>
      <c r="CN839" s="19"/>
      <c r="CO839" s="19"/>
      <c r="CP839" s="19">
        <v>2</v>
      </c>
      <c r="CQ839" s="19"/>
      <c r="CR839" s="19"/>
      <c r="CS839" s="19"/>
      <c r="CT839" s="19"/>
      <c r="CU839" s="19"/>
      <c r="CV839" s="19"/>
      <c r="CW839" s="19"/>
      <c r="CX839" s="19"/>
      <c r="CY839" s="19"/>
      <c r="CZ839" s="19"/>
      <c r="DA839" s="19"/>
      <c r="DB839" s="19"/>
      <c r="DC839" s="19"/>
      <c r="DD839" s="19"/>
      <c r="DE839" s="19"/>
      <c r="DF839" s="19"/>
      <c r="DG839" s="19"/>
      <c r="DH839" s="19"/>
      <c r="DI839" s="19"/>
      <c r="DJ839" s="19"/>
      <c r="DK839" s="19"/>
      <c r="DL839" s="19"/>
      <c r="DM839" s="19"/>
      <c r="DN839" s="19"/>
      <c r="DO839" s="19"/>
      <c r="DP839" s="19"/>
      <c r="DQ839" s="19"/>
      <c r="DR839" s="19"/>
      <c r="DS839" s="19"/>
      <c r="DT839" s="23"/>
      <c r="DU839" s="19"/>
      <c r="DV839" s="19"/>
      <c r="DW839" s="23"/>
      <c r="DX839" s="18"/>
      <c r="DY839" s="18"/>
      <c r="DZ839" s="22"/>
      <c r="EA839" s="19"/>
      <c r="EB839" s="19"/>
      <c r="EC839" s="19"/>
      <c r="ED839" s="19"/>
      <c r="EE839" s="19"/>
      <c r="EF839" s="19"/>
      <c r="EG839" s="23"/>
      <c r="EH839" s="18"/>
      <c r="EI839" s="18"/>
      <c r="EJ839" s="18"/>
      <c r="EK839" s="18"/>
      <c r="EL839" s="18"/>
      <c r="EM839" s="18"/>
      <c r="EN839" s="22"/>
      <c r="EO839" s="18"/>
      <c r="EP839" s="18"/>
      <c r="EQ839" s="18"/>
      <c r="ER839" s="18"/>
      <c r="ES839" s="18"/>
      <c r="ET839" s="18"/>
      <c r="EU839" s="22"/>
      <c r="EX839">
        <v>1</v>
      </c>
      <c r="EY839">
        <v>1</v>
      </c>
      <c r="FI839" s="18"/>
      <c r="FJ839" s="18"/>
      <c r="FK839" s="18"/>
      <c r="FL839" s="18"/>
      <c r="FM839" s="18"/>
      <c r="FN839" s="18"/>
      <c r="FO839" s="18"/>
      <c r="FP839" s="18"/>
      <c r="FQ839" s="18"/>
      <c r="FR839" s="18"/>
      <c r="FS839" s="18"/>
      <c r="FT839" s="18"/>
      <c r="FU839" s="18"/>
      <c r="FV839" s="58"/>
      <c r="FW839" s="19">
        <v>0.5</v>
      </c>
      <c r="FX839" s="19">
        <v>1</v>
      </c>
      <c r="FY839" s="19"/>
      <c r="FZ839" s="19"/>
      <c r="GA839" s="19"/>
      <c r="GB839" s="19"/>
      <c r="GC839" s="19"/>
      <c r="GD839" s="19"/>
      <c r="GE839" s="19"/>
      <c r="GF839" s="19"/>
      <c r="GG839" s="19"/>
      <c r="GH839" s="19"/>
      <c r="GI839" s="19"/>
      <c r="GJ839" s="19"/>
      <c r="GK839" s="19"/>
      <c r="GL839" s="19"/>
      <c r="GM839" s="19"/>
      <c r="GN839" s="19"/>
      <c r="GO839" s="19"/>
      <c r="GP839" s="19"/>
      <c r="GQ839" s="19"/>
      <c r="GR839" s="19"/>
      <c r="GS839" s="19"/>
      <c r="GT839" s="19"/>
      <c r="GU839" s="19"/>
      <c r="GV839" s="19"/>
      <c r="GW839" s="19"/>
      <c r="GX839" s="19"/>
      <c r="GY839" s="19"/>
      <c r="GZ839" s="59"/>
      <c r="HA839" s="19">
        <v>1</v>
      </c>
      <c r="HB839" s="19">
        <v>1</v>
      </c>
      <c r="HC839" s="19"/>
      <c r="HD839" s="19"/>
      <c r="HE839" s="19"/>
      <c r="HF839" s="19"/>
      <c r="HG839" s="19"/>
      <c r="HH839" s="19"/>
      <c r="HI839" s="19"/>
      <c r="HJ839" s="19"/>
      <c r="HK839" s="19"/>
      <c r="HL839" s="19"/>
      <c r="HM839" s="19"/>
      <c r="HN839" s="19"/>
      <c r="HO839" s="19"/>
      <c r="HP839" s="19"/>
    </row>
    <row r="840" spans="2:224" ht="15.75" customHeight="1" thickBot="1" x14ac:dyDescent="0.3">
      <c r="B840">
        <v>1086</v>
      </c>
      <c r="C840">
        <v>964</v>
      </c>
      <c r="D840" s="62">
        <v>44177</v>
      </c>
      <c r="E840" t="s">
        <v>2419</v>
      </c>
      <c r="F840">
        <v>31998859867</v>
      </c>
      <c r="G840">
        <v>0</v>
      </c>
      <c r="H840">
        <v>0</v>
      </c>
      <c r="I840">
        <v>0</v>
      </c>
      <c r="J840">
        <v>0</v>
      </c>
      <c r="K840">
        <v>0</v>
      </c>
      <c r="M840" t="s">
        <v>2378</v>
      </c>
      <c r="N840" t="s">
        <v>2403</v>
      </c>
      <c r="O840" t="s">
        <v>2381</v>
      </c>
      <c r="P840">
        <v>10</v>
      </c>
      <c r="R840">
        <v>199.9</v>
      </c>
      <c r="S840">
        <v>0.01</v>
      </c>
      <c r="T840" t="s">
        <v>2395</v>
      </c>
      <c r="Y840" s="18"/>
      <c r="Z840" s="18"/>
      <c r="AA840" s="18"/>
      <c r="AB840" s="18"/>
      <c r="AC840" s="18"/>
      <c r="AD840" s="18">
        <v>0.5</v>
      </c>
      <c r="AE840" s="18"/>
      <c r="AF840" s="18"/>
      <c r="AG840" s="18">
        <v>1</v>
      </c>
      <c r="AH840">
        <v>1</v>
      </c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>
        <v>0</v>
      </c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  <c r="BM840" s="19"/>
      <c r="BN840" s="19"/>
      <c r="BO840" s="19"/>
      <c r="BP840" s="19"/>
      <c r="BQ840" s="19"/>
      <c r="BR840" s="19">
        <v>1</v>
      </c>
      <c r="BS840" s="19"/>
      <c r="BT840" s="19"/>
      <c r="BU840" s="19">
        <v>1</v>
      </c>
      <c r="BV840" s="19">
        <v>1</v>
      </c>
      <c r="BW840" s="19"/>
      <c r="BX840" s="19"/>
      <c r="BY840" s="19"/>
      <c r="BZ840" s="19"/>
      <c r="CA840" s="19"/>
      <c r="CB840" s="19"/>
      <c r="CC840" s="19"/>
      <c r="CD840" s="19"/>
      <c r="CE840" s="19"/>
      <c r="CF840" s="19"/>
      <c r="CG840" s="19"/>
      <c r="CH840" s="19"/>
      <c r="CI840" s="19"/>
      <c r="CJ840" s="19"/>
      <c r="CK840" s="19"/>
      <c r="CL840" s="19"/>
      <c r="CM840" s="19"/>
      <c r="CN840" s="19"/>
      <c r="CO840" s="19"/>
      <c r="CP840" s="19"/>
      <c r="CQ840" s="19"/>
      <c r="CR840" s="19"/>
      <c r="CS840" s="19"/>
      <c r="CT840" s="19"/>
      <c r="CU840" s="19"/>
      <c r="CV840" s="19"/>
      <c r="CW840" s="19"/>
      <c r="CX840" s="19"/>
      <c r="CY840" s="19"/>
      <c r="CZ840" s="19"/>
      <c r="DA840" s="19"/>
      <c r="DB840" s="19"/>
      <c r="DC840" s="19"/>
      <c r="DD840" s="19"/>
      <c r="DE840" s="19"/>
      <c r="DF840" s="19"/>
      <c r="DG840" s="19"/>
      <c r="DH840" s="19"/>
      <c r="DI840" s="19"/>
      <c r="DJ840" s="19"/>
      <c r="DK840" s="19"/>
      <c r="DL840" s="19"/>
      <c r="DM840" s="19"/>
      <c r="DN840" s="19"/>
      <c r="DO840" s="19"/>
      <c r="DP840" s="19"/>
      <c r="DQ840" s="19"/>
      <c r="DR840" s="19"/>
      <c r="DS840" s="19"/>
      <c r="DT840" s="23"/>
      <c r="DU840" s="19"/>
      <c r="DV840" s="19"/>
      <c r="DW840" s="23"/>
      <c r="DX840" s="18"/>
      <c r="DY840" s="18"/>
      <c r="DZ840" s="22"/>
      <c r="EA840" s="19"/>
      <c r="EB840" s="19"/>
      <c r="EC840" s="19"/>
      <c r="ED840" s="19"/>
      <c r="EE840" s="19"/>
      <c r="EF840" s="19"/>
      <c r="EG840" s="23"/>
      <c r="EH840" s="18"/>
      <c r="EI840" s="18"/>
      <c r="EJ840" s="18"/>
      <c r="EK840" s="18"/>
      <c r="EL840" s="18"/>
      <c r="EM840" s="18"/>
      <c r="EN840" s="22"/>
      <c r="EO840" s="18"/>
      <c r="EP840" s="18"/>
      <c r="EQ840" s="18"/>
      <c r="ER840" s="18"/>
      <c r="ES840" s="18"/>
      <c r="ET840" s="18"/>
      <c r="EU840" s="22"/>
      <c r="FI840" s="18"/>
      <c r="FJ840" s="18"/>
      <c r="FK840" s="18"/>
      <c r="FL840" s="18"/>
      <c r="FM840" s="18"/>
      <c r="FN840" s="18"/>
      <c r="FO840" s="18"/>
      <c r="FP840" s="18"/>
      <c r="FQ840" s="18"/>
      <c r="FR840" s="18"/>
      <c r="FS840" s="18"/>
      <c r="FT840" s="18"/>
      <c r="FU840" s="18">
        <v>1.1180000000000001</v>
      </c>
      <c r="FV840" s="58"/>
      <c r="FW840" s="19"/>
      <c r="FX840" s="19"/>
      <c r="FY840" s="19">
        <v>1.25</v>
      </c>
      <c r="FZ840" s="19"/>
      <c r="GA840" s="19"/>
      <c r="GB840" s="19"/>
      <c r="GC840" s="19"/>
      <c r="GD840" s="19"/>
      <c r="GE840" s="19"/>
      <c r="GF840" s="19"/>
      <c r="GG840" s="19"/>
      <c r="GH840" s="19"/>
      <c r="GI840" s="19"/>
      <c r="GJ840" s="19"/>
      <c r="GK840" s="19"/>
      <c r="GL840" s="19"/>
      <c r="GM840" s="19"/>
      <c r="GN840" s="19"/>
      <c r="GO840" s="19"/>
      <c r="GP840" s="19"/>
      <c r="GQ840" s="19"/>
      <c r="GR840" s="19"/>
      <c r="GS840" s="19"/>
      <c r="GT840" s="19"/>
      <c r="GU840" s="19"/>
      <c r="GV840" s="19"/>
      <c r="GW840" s="19"/>
      <c r="GX840" s="19"/>
      <c r="GY840" s="19">
        <v>1</v>
      </c>
      <c r="GZ840" s="59"/>
      <c r="HA840" s="19"/>
      <c r="HB840" s="19"/>
      <c r="HC840" s="19">
        <v>1</v>
      </c>
      <c r="HD840" s="19"/>
      <c r="HE840" s="19"/>
      <c r="HF840" s="19"/>
      <c r="HG840" s="19"/>
      <c r="HH840" s="19"/>
      <c r="HI840" s="19"/>
      <c r="HJ840" s="19"/>
      <c r="HK840" s="19"/>
      <c r="HL840" s="19"/>
      <c r="HM840" s="19"/>
      <c r="HN840" s="19"/>
      <c r="HO840" s="19"/>
      <c r="HP840" s="19"/>
    </row>
    <row r="841" spans="2:224" ht="15.75" customHeight="1" thickBot="1" x14ac:dyDescent="0.3">
      <c r="B841">
        <v>1085</v>
      </c>
      <c r="C841">
        <v>699</v>
      </c>
      <c r="D841" s="62">
        <v>44177</v>
      </c>
      <c r="E841" t="s">
        <v>430</v>
      </c>
      <c r="F841">
        <v>31997754260</v>
      </c>
      <c r="G841" t="s">
        <v>431</v>
      </c>
      <c r="H841">
        <v>0</v>
      </c>
      <c r="I841" t="s">
        <v>432</v>
      </c>
      <c r="J841" t="s">
        <v>20</v>
      </c>
      <c r="K841" t="s">
        <v>104</v>
      </c>
      <c r="M841" t="s">
        <v>2378</v>
      </c>
      <c r="N841" t="s">
        <v>2419</v>
      </c>
      <c r="O841" t="s">
        <v>2405</v>
      </c>
      <c r="P841" t="s">
        <v>2470</v>
      </c>
      <c r="Q841">
        <v>18</v>
      </c>
      <c r="R841">
        <v>540</v>
      </c>
      <c r="S841">
        <v>0.01</v>
      </c>
      <c r="T841" t="s">
        <v>2395</v>
      </c>
      <c r="Y841" s="18">
        <v>1.032</v>
      </c>
      <c r="Z841" s="18"/>
      <c r="AA841" s="18"/>
      <c r="AB841" s="18"/>
      <c r="AC841" s="18"/>
      <c r="AD841" s="18">
        <v>1</v>
      </c>
      <c r="AE841" s="18">
        <v>0.5</v>
      </c>
      <c r="AF841" s="18"/>
      <c r="AG841" s="18">
        <v>1</v>
      </c>
      <c r="AH841">
        <v>1</v>
      </c>
      <c r="AI841" s="18"/>
      <c r="AJ841" s="18"/>
      <c r="AK841" s="18"/>
      <c r="AL841" s="18">
        <v>0.5</v>
      </c>
      <c r="AM841" s="18"/>
      <c r="AN841" s="18"/>
      <c r="AO841" s="18"/>
      <c r="AP841" s="18"/>
      <c r="AQ841" s="18"/>
      <c r="AR841" s="18"/>
      <c r="AS841" s="18"/>
      <c r="AT841" s="18"/>
      <c r="AU841">
        <v>0</v>
      </c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  <c r="BM841" s="19">
        <v>1</v>
      </c>
      <c r="BN841" s="19"/>
      <c r="BO841" s="19"/>
      <c r="BP841" s="19"/>
      <c r="BQ841" s="19"/>
      <c r="BR841" s="19">
        <v>2</v>
      </c>
      <c r="BS841" s="19">
        <v>1</v>
      </c>
      <c r="BT841" s="19"/>
      <c r="BU841" s="19">
        <v>1</v>
      </c>
      <c r="BV841" s="19">
        <v>1</v>
      </c>
      <c r="BW841" s="19"/>
      <c r="BX841" s="19"/>
      <c r="BY841" s="19"/>
      <c r="BZ841" s="19">
        <v>1</v>
      </c>
      <c r="CA841" s="19"/>
      <c r="CB841" s="19"/>
      <c r="CC841" s="19"/>
      <c r="CD841" s="19"/>
      <c r="CE841" s="19"/>
      <c r="CF841" s="19"/>
      <c r="CG841" s="19"/>
      <c r="CH841" s="19"/>
      <c r="CI841" s="19"/>
      <c r="CJ841" s="19"/>
      <c r="CK841" s="19"/>
      <c r="CL841" s="19"/>
      <c r="CM841" s="19"/>
      <c r="CN841" s="19"/>
      <c r="CO841" s="19"/>
      <c r="CP841" s="19"/>
      <c r="CQ841" s="19"/>
      <c r="CR841" s="19"/>
      <c r="CS841" s="19"/>
      <c r="CT841" s="19"/>
      <c r="CU841" s="19"/>
      <c r="CV841" s="19"/>
      <c r="CW841" s="19"/>
      <c r="CX841" s="19"/>
      <c r="CY841" s="19"/>
      <c r="CZ841" s="19"/>
      <c r="DA841" s="19"/>
      <c r="DB841" s="19"/>
      <c r="DC841" s="19"/>
      <c r="DD841" s="19"/>
      <c r="DE841" s="19"/>
      <c r="DF841" s="19"/>
      <c r="DG841" s="19"/>
      <c r="DH841" s="19"/>
      <c r="DI841" s="19"/>
      <c r="DJ841" s="19"/>
      <c r="DK841" s="19"/>
      <c r="DL841" s="19"/>
      <c r="DM841" s="19"/>
      <c r="DN841" s="19"/>
      <c r="DO841" s="19"/>
      <c r="DP841" s="19"/>
      <c r="DQ841" s="19"/>
      <c r="DR841" s="19"/>
      <c r="DS841" s="19"/>
      <c r="DT841" s="23"/>
      <c r="DU841" s="19"/>
      <c r="DV841" s="19"/>
      <c r="DW841" s="23"/>
      <c r="DX841" s="18"/>
      <c r="DY841" s="18"/>
      <c r="DZ841" s="22"/>
      <c r="EA841" s="19">
        <v>170</v>
      </c>
      <c r="EB841" s="19"/>
      <c r="EC841" s="19"/>
      <c r="ED841" s="19"/>
      <c r="EE841" s="19"/>
      <c r="EF841" s="19"/>
      <c r="EG841" s="23"/>
      <c r="EH841" s="18"/>
      <c r="EI841" s="18"/>
      <c r="EJ841" s="18"/>
      <c r="EK841" s="18"/>
      <c r="EL841" s="18"/>
      <c r="EM841" s="18"/>
      <c r="EN841" s="22"/>
      <c r="EO841" s="18" t="s">
        <v>3182</v>
      </c>
      <c r="EP841" s="18"/>
      <c r="EQ841" s="18"/>
      <c r="ER841" s="18"/>
      <c r="ES841" s="18"/>
      <c r="ET841" s="18"/>
      <c r="EU841" s="22"/>
      <c r="FC841">
        <v>0.98599999999999999</v>
      </c>
      <c r="FD841">
        <v>1</v>
      </c>
      <c r="FI841" s="18"/>
      <c r="FJ841" s="18"/>
      <c r="FK841" s="18"/>
      <c r="FL841" s="18"/>
      <c r="FM841" s="18"/>
      <c r="FN841" s="18"/>
      <c r="FO841" s="18"/>
      <c r="FP841" s="18"/>
      <c r="FQ841" s="18"/>
      <c r="FR841" s="18"/>
      <c r="FS841" s="18"/>
      <c r="FT841" s="18"/>
      <c r="FU841" s="18">
        <v>0.92400000000000004</v>
      </c>
      <c r="FV841" s="58"/>
      <c r="FW841" s="19"/>
      <c r="FX841" s="19"/>
      <c r="FY841" s="19">
        <v>1.1040000000000001</v>
      </c>
      <c r="FZ841" s="19"/>
      <c r="GA841" s="19"/>
      <c r="GB841" s="19"/>
      <c r="GC841" s="19"/>
      <c r="GD841" s="19"/>
      <c r="GE841" s="19"/>
      <c r="GF841" s="19"/>
      <c r="GG841" s="19"/>
      <c r="GH841" s="19"/>
      <c r="GI841" s="19"/>
      <c r="GJ841" s="19"/>
      <c r="GK841" s="19"/>
      <c r="GL841" s="19"/>
      <c r="GM841" s="19"/>
      <c r="GN841" s="19"/>
      <c r="GO841" s="19"/>
      <c r="GP841" s="19"/>
      <c r="GQ841" s="19"/>
      <c r="GR841" s="19"/>
      <c r="GS841" s="19"/>
      <c r="GT841" s="19"/>
      <c r="GU841" s="19"/>
      <c r="GV841" s="19"/>
      <c r="GW841" s="19"/>
      <c r="GX841" s="19"/>
      <c r="GY841" s="19">
        <v>1</v>
      </c>
      <c r="GZ841" s="59"/>
      <c r="HA841" s="19"/>
      <c r="HB841" s="19"/>
      <c r="HC841" s="19">
        <v>1</v>
      </c>
      <c r="HD841" s="19"/>
      <c r="HE841" s="19"/>
      <c r="HF841" s="19"/>
      <c r="HG841" s="19"/>
      <c r="HH841" s="19"/>
      <c r="HI841" s="19"/>
      <c r="HJ841" s="19"/>
      <c r="HK841" s="19"/>
      <c r="HL841" s="19"/>
      <c r="HM841" s="19"/>
      <c r="HN841" s="19"/>
      <c r="HO841" s="19"/>
      <c r="HP841" s="19"/>
    </row>
    <row r="842" spans="2:224" ht="15.75" customHeight="1" thickBot="1" x14ac:dyDescent="0.3">
      <c r="B842">
        <v>1084</v>
      </c>
      <c r="C842">
        <v>963</v>
      </c>
      <c r="D842" s="62">
        <v>44177</v>
      </c>
      <c r="E842" t="s">
        <v>3181</v>
      </c>
      <c r="F842">
        <v>13109131511</v>
      </c>
      <c r="G842">
        <v>0</v>
      </c>
      <c r="H842">
        <v>0</v>
      </c>
      <c r="I842">
        <v>0</v>
      </c>
      <c r="J842">
        <v>0</v>
      </c>
      <c r="K842">
        <v>0</v>
      </c>
      <c r="M842" t="s">
        <v>2378</v>
      </c>
      <c r="N842" t="s">
        <v>2413</v>
      </c>
      <c r="O842" t="s">
        <v>2405</v>
      </c>
      <c r="P842" t="s">
        <v>2480</v>
      </c>
      <c r="R842">
        <v>1708</v>
      </c>
      <c r="S842">
        <v>0.01</v>
      </c>
      <c r="T842" t="s">
        <v>2395</v>
      </c>
      <c r="Y842" s="18">
        <v>1.0960000000000001</v>
      </c>
      <c r="Z842" s="18"/>
      <c r="AA842" s="18"/>
      <c r="AB842" s="18"/>
      <c r="AC842" s="18"/>
      <c r="AD842" s="18">
        <v>1</v>
      </c>
      <c r="AE842" s="18">
        <v>1</v>
      </c>
      <c r="AF842" s="18">
        <v>1</v>
      </c>
      <c r="AG842" s="18">
        <v>1</v>
      </c>
      <c r="AH842">
        <v>2</v>
      </c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>
        <v>0</v>
      </c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9">
        <v>1</v>
      </c>
      <c r="BN842" s="19"/>
      <c r="BO842" s="19"/>
      <c r="BP842" s="19"/>
      <c r="BQ842" s="19"/>
      <c r="BR842" s="19">
        <v>2</v>
      </c>
      <c r="BS842" s="19">
        <v>2</v>
      </c>
      <c r="BT842" s="19">
        <v>1</v>
      </c>
      <c r="BU842" s="19">
        <v>1</v>
      </c>
      <c r="BV842" s="19">
        <v>2</v>
      </c>
      <c r="BW842" s="19"/>
      <c r="BX842" s="19"/>
      <c r="BY842" s="19"/>
      <c r="BZ842" s="19"/>
      <c r="CA842" s="19"/>
      <c r="CB842" s="19"/>
      <c r="CC842" s="19"/>
      <c r="CD842" s="19"/>
      <c r="CE842" s="19"/>
      <c r="CF842" s="19"/>
      <c r="CG842" s="19"/>
      <c r="CH842" s="19"/>
      <c r="CI842" s="19"/>
      <c r="CJ842" s="19"/>
      <c r="CK842" s="19"/>
      <c r="CL842" s="19"/>
      <c r="CM842" s="19"/>
      <c r="CN842" s="19"/>
      <c r="CO842" s="19"/>
      <c r="CP842" s="19"/>
      <c r="CQ842" s="19"/>
      <c r="CR842" s="19"/>
      <c r="CS842" s="19"/>
      <c r="CT842" s="19"/>
      <c r="CU842" s="19"/>
      <c r="CV842" s="19"/>
      <c r="CW842" s="19"/>
      <c r="CX842" s="19"/>
      <c r="CY842" s="19"/>
      <c r="CZ842" s="19"/>
      <c r="DA842" s="19"/>
      <c r="DB842" s="19"/>
      <c r="DC842" s="19"/>
      <c r="DD842" s="19"/>
      <c r="DE842" s="19"/>
      <c r="DF842" s="19"/>
      <c r="DG842" s="19"/>
      <c r="DH842" s="19"/>
      <c r="DI842" s="19"/>
      <c r="DJ842" s="19"/>
      <c r="DK842" s="19"/>
      <c r="DL842" s="19"/>
      <c r="DM842" s="19"/>
      <c r="DN842" s="19"/>
      <c r="DO842" s="19"/>
      <c r="DP842" s="19"/>
      <c r="DQ842" s="19"/>
      <c r="DR842" s="19"/>
      <c r="DS842" s="19"/>
      <c r="DT842" s="23"/>
      <c r="DU842" s="19"/>
      <c r="DV842" s="19"/>
      <c r="DW842" s="23"/>
      <c r="DX842" s="18"/>
      <c r="DY842" s="18"/>
      <c r="DZ842" s="22"/>
      <c r="EA842" s="19">
        <v>280</v>
      </c>
      <c r="EB842" s="19">
        <v>80</v>
      </c>
      <c r="EC842" s="19">
        <v>20</v>
      </c>
      <c r="ED842" s="19">
        <v>450</v>
      </c>
      <c r="EE842" s="19"/>
      <c r="EF842" s="19">
        <v>120</v>
      </c>
      <c r="EG842" s="23">
        <v>100</v>
      </c>
      <c r="EH842" s="18"/>
      <c r="EI842" s="18"/>
      <c r="EJ842" s="18"/>
      <c r="EK842" s="18"/>
      <c r="EL842" s="18"/>
      <c r="EM842" s="18"/>
      <c r="EN842" s="22"/>
      <c r="EO842" s="18" t="s">
        <v>2621</v>
      </c>
      <c r="EP842" s="18"/>
      <c r="EQ842" s="18"/>
      <c r="ER842" s="18"/>
      <c r="ES842" s="18"/>
      <c r="ET842" s="18"/>
      <c r="EU842" s="22"/>
      <c r="EX842">
        <v>1.208</v>
      </c>
      <c r="EY842">
        <v>1</v>
      </c>
      <c r="FC842">
        <v>1.478</v>
      </c>
      <c r="FD842">
        <v>2</v>
      </c>
      <c r="FI842" s="18"/>
      <c r="FJ842" s="18"/>
      <c r="FK842" s="18"/>
      <c r="FL842" s="18"/>
      <c r="FM842" s="18"/>
      <c r="FN842" s="18"/>
      <c r="FO842" s="18"/>
      <c r="FP842" s="18"/>
      <c r="FQ842" s="18"/>
      <c r="FR842" s="18"/>
      <c r="FS842" s="18"/>
      <c r="FT842" s="18"/>
      <c r="FU842" s="18"/>
      <c r="FV842" s="58"/>
      <c r="FW842" s="19"/>
      <c r="FX842" s="19"/>
      <c r="FY842" s="19">
        <v>1.028</v>
      </c>
      <c r="FZ842" s="19"/>
      <c r="GA842" s="19"/>
      <c r="GB842" s="19"/>
      <c r="GC842" s="19"/>
      <c r="GD842" s="19"/>
      <c r="GE842" s="19"/>
      <c r="GF842" s="19"/>
      <c r="GG842" s="19"/>
      <c r="GH842" s="19"/>
      <c r="GI842" s="19"/>
      <c r="GJ842" s="19"/>
      <c r="GK842" s="19"/>
      <c r="GL842" s="19"/>
      <c r="GM842" s="19"/>
      <c r="GN842" s="19"/>
      <c r="GO842" s="19"/>
      <c r="GP842" s="19"/>
      <c r="GQ842" s="19"/>
      <c r="GR842" s="19"/>
      <c r="GS842" s="19"/>
      <c r="GT842" s="19"/>
      <c r="GU842" s="19"/>
      <c r="GV842" s="19"/>
      <c r="GW842" s="19"/>
      <c r="GX842" s="19"/>
      <c r="GY842" s="19"/>
      <c r="GZ842" s="59"/>
      <c r="HA842" s="19"/>
      <c r="HB842" s="19"/>
      <c r="HC842" s="19">
        <v>1</v>
      </c>
      <c r="HD842" s="19"/>
      <c r="HE842" s="19"/>
      <c r="HF842" s="19"/>
      <c r="HG842" s="19"/>
      <c r="HH842" s="19"/>
      <c r="HI842" s="19"/>
      <c r="HJ842" s="19"/>
      <c r="HK842" s="19"/>
      <c r="HL842" s="19"/>
      <c r="HM842" s="19"/>
      <c r="HN842" s="19"/>
      <c r="HO842" s="19"/>
      <c r="HP842" s="19"/>
    </row>
    <row r="843" spans="2:224" ht="15.75" customHeight="1" thickBot="1" x14ac:dyDescent="0.3">
      <c r="B843">
        <v>1083</v>
      </c>
      <c r="C843">
        <v>206</v>
      </c>
      <c r="D843" s="62">
        <v>44177</v>
      </c>
      <c r="E843" t="s">
        <v>1772</v>
      </c>
      <c r="F843" t="s">
        <v>1773</v>
      </c>
      <c r="G843">
        <v>0</v>
      </c>
      <c r="H843">
        <v>0</v>
      </c>
      <c r="I843" t="s">
        <v>1774</v>
      </c>
      <c r="J843" t="s">
        <v>26</v>
      </c>
      <c r="K843" t="s">
        <v>1775</v>
      </c>
      <c r="M843" t="s">
        <v>2378</v>
      </c>
      <c r="N843" t="s">
        <v>2378</v>
      </c>
      <c r="O843" t="s">
        <v>2405</v>
      </c>
      <c r="P843" t="s">
        <v>2470</v>
      </c>
      <c r="R843">
        <v>455</v>
      </c>
      <c r="S843">
        <v>0.01</v>
      </c>
      <c r="T843" t="s">
        <v>2395</v>
      </c>
      <c r="Y843" s="18">
        <v>0.98</v>
      </c>
      <c r="Z843" s="18"/>
      <c r="AA843" s="18"/>
      <c r="AB843" s="18"/>
      <c r="AC843" s="18"/>
      <c r="AD843" s="18">
        <v>1</v>
      </c>
      <c r="AE843" s="18">
        <v>0.5</v>
      </c>
      <c r="AF843" s="18"/>
      <c r="AG843" s="18">
        <v>1</v>
      </c>
      <c r="AH843">
        <v>1</v>
      </c>
      <c r="AI843" s="18"/>
      <c r="AJ843" s="18"/>
      <c r="AK843" s="18"/>
      <c r="AL843" s="18">
        <v>0.5</v>
      </c>
      <c r="AM843" s="18"/>
      <c r="AN843" s="18"/>
      <c r="AO843" s="18"/>
      <c r="AP843" s="18"/>
      <c r="AQ843" s="18"/>
      <c r="AR843" s="18"/>
      <c r="AS843" s="18"/>
      <c r="AT843" s="18"/>
      <c r="AU843">
        <v>0</v>
      </c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9">
        <v>1</v>
      </c>
      <c r="BN843" s="19"/>
      <c r="BO843" s="19"/>
      <c r="BP843" s="19"/>
      <c r="BQ843" s="19"/>
      <c r="BR843" s="19">
        <v>2</v>
      </c>
      <c r="BS843" s="19">
        <v>1</v>
      </c>
      <c r="BT843" s="19"/>
      <c r="BU843" s="19">
        <v>1</v>
      </c>
      <c r="BV843" s="19">
        <v>1</v>
      </c>
      <c r="BW843" s="19"/>
      <c r="BX843" s="19"/>
      <c r="BY843" s="19"/>
      <c r="BZ843" s="19">
        <v>1</v>
      </c>
      <c r="CA843" s="19"/>
      <c r="CB843" s="19"/>
      <c r="CC843" s="19"/>
      <c r="CD843" s="19"/>
      <c r="CE843" s="19"/>
      <c r="CF843" s="19"/>
      <c r="CG843" s="19"/>
      <c r="CH843" s="19"/>
      <c r="CI843" s="19"/>
      <c r="CJ843" s="19"/>
      <c r="CK843" s="19"/>
      <c r="CL843" s="19"/>
      <c r="CM843" s="19"/>
      <c r="CN843" s="19"/>
      <c r="CO843" s="19"/>
      <c r="CP843" s="19"/>
      <c r="CQ843" s="19"/>
      <c r="CR843" s="19"/>
      <c r="CS843" s="19"/>
      <c r="CT843" s="19"/>
      <c r="CU843" s="19"/>
      <c r="CV843" s="19"/>
      <c r="CW843" s="19"/>
      <c r="CX843" s="19"/>
      <c r="CY843" s="19"/>
      <c r="CZ843" s="19"/>
      <c r="DA843" s="19"/>
      <c r="DB843" s="19"/>
      <c r="DC843" s="19"/>
      <c r="DD843" s="19"/>
      <c r="DE843" s="19"/>
      <c r="DF843" s="19"/>
      <c r="DG843" s="19"/>
      <c r="DH843" s="19"/>
      <c r="DI843" s="19"/>
      <c r="DJ843" s="19"/>
      <c r="DK843" s="19"/>
      <c r="DL843" s="19"/>
      <c r="DM843" s="19"/>
      <c r="DN843" s="19"/>
      <c r="DO843" s="19"/>
      <c r="DP843" s="19"/>
      <c r="DQ843" s="19"/>
      <c r="DR843" s="19"/>
      <c r="DS843" s="19"/>
      <c r="DT843" s="23"/>
      <c r="DU843" s="19"/>
      <c r="DV843" s="19"/>
      <c r="DW843" s="23"/>
      <c r="DX843" s="18"/>
      <c r="DY843" s="18"/>
      <c r="DZ843" s="22"/>
      <c r="EA843" s="19">
        <v>170</v>
      </c>
      <c r="EB843" s="19"/>
      <c r="EC843" s="19"/>
      <c r="ED843" s="19"/>
      <c r="EE843" s="19"/>
      <c r="EF843" s="19"/>
      <c r="EG843" s="23"/>
      <c r="EH843" s="18"/>
      <c r="EI843" s="18"/>
      <c r="EJ843" s="18"/>
      <c r="EK843" s="18"/>
      <c r="EL843" s="18"/>
      <c r="EM843" s="18"/>
      <c r="EN843" s="22"/>
      <c r="EO843" s="18" t="s">
        <v>3180</v>
      </c>
      <c r="EP843" s="18"/>
      <c r="EQ843" s="18"/>
      <c r="ER843" s="18"/>
      <c r="ES843" s="18"/>
      <c r="ET843" s="18"/>
      <c r="EU843" s="22"/>
      <c r="FC843">
        <v>0.88</v>
      </c>
      <c r="FD843">
        <v>1</v>
      </c>
      <c r="FI843" s="18"/>
      <c r="FJ843" s="18"/>
      <c r="FK843" s="18"/>
      <c r="FL843" s="18"/>
      <c r="FM843" s="18"/>
      <c r="FN843" s="18"/>
      <c r="FO843" s="18"/>
      <c r="FP843" s="18"/>
      <c r="FQ843" s="18"/>
      <c r="FR843" s="18"/>
      <c r="FS843" s="18"/>
      <c r="FT843" s="18"/>
      <c r="FU843" s="18"/>
      <c r="FV843" s="58"/>
      <c r="FW843" s="19"/>
      <c r="FX843" s="19"/>
      <c r="FY843" s="19">
        <v>1.1359999999999999</v>
      </c>
      <c r="FZ843" s="19"/>
      <c r="GA843" s="19"/>
      <c r="GB843" s="19"/>
      <c r="GC843" s="19"/>
      <c r="GD843" s="19"/>
      <c r="GE843" s="19"/>
      <c r="GF843" s="19"/>
      <c r="GG843" s="19"/>
      <c r="GH843" s="19"/>
      <c r="GI843" s="19"/>
      <c r="GJ843" s="19"/>
      <c r="GK843" s="19"/>
      <c r="GL843" s="19"/>
      <c r="GM843" s="19"/>
      <c r="GN843" s="19"/>
      <c r="GO843" s="19"/>
      <c r="GP843" s="19"/>
      <c r="GQ843" s="19"/>
      <c r="GR843" s="19"/>
      <c r="GS843" s="19"/>
      <c r="GT843" s="19"/>
      <c r="GU843" s="19"/>
      <c r="GV843" s="19"/>
      <c r="GW843" s="19"/>
      <c r="GX843" s="19"/>
      <c r="GY843" s="19"/>
      <c r="GZ843" s="59"/>
      <c r="HA843" s="19"/>
      <c r="HB843" s="19"/>
      <c r="HC843" s="19">
        <v>1</v>
      </c>
      <c r="HD843" s="19"/>
      <c r="HE843" s="19"/>
      <c r="HF843" s="19"/>
      <c r="HG843" s="19"/>
      <c r="HH843" s="19"/>
      <c r="HI843" s="19"/>
      <c r="HJ843" s="19"/>
      <c r="HK843" s="19"/>
      <c r="HL843" s="19"/>
      <c r="HM843" s="19"/>
      <c r="HN843" s="19"/>
      <c r="HO843" s="19"/>
      <c r="HP843" s="19"/>
    </row>
    <row r="844" spans="2:224" ht="15.75" customHeight="1" thickBot="1" x14ac:dyDescent="0.3">
      <c r="B844">
        <v>1082</v>
      </c>
      <c r="C844">
        <v>324</v>
      </c>
      <c r="D844" s="62">
        <v>44177</v>
      </c>
      <c r="E844" t="s">
        <v>1388</v>
      </c>
      <c r="F844" t="s">
        <v>1389</v>
      </c>
      <c r="G844">
        <v>0</v>
      </c>
      <c r="H844">
        <v>0</v>
      </c>
      <c r="I844" t="s">
        <v>1390</v>
      </c>
      <c r="J844" t="s">
        <v>20</v>
      </c>
      <c r="K844" t="s">
        <v>298</v>
      </c>
      <c r="M844" t="s">
        <v>2378</v>
      </c>
      <c r="N844" t="s">
        <v>2378</v>
      </c>
      <c r="O844" t="s">
        <v>2405</v>
      </c>
      <c r="P844" t="s">
        <v>2470</v>
      </c>
      <c r="Q844">
        <v>15</v>
      </c>
      <c r="R844">
        <v>795</v>
      </c>
      <c r="S844">
        <v>0.01</v>
      </c>
      <c r="T844" t="s">
        <v>2404</v>
      </c>
      <c r="U844">
        <v>10</v>
      </c>
      <c r="V844" t="s">
        <v>3188</v>
      </c>
      <c r="Y844" s="18">
        <v>1.946</v>
      </c>
      <c r="Z844" s="18"/>
      <c r="AA844" s="18"/>
      <c r="AB844" s="18"/>
      <c r="AC844" s="18"/>
      <c r="AD844" s="18">
        <v>1</v>
      </c>
      <c r="AE844" s="18">
        <v>0.5</v>
      </c>
      <c r="AF844" s="18"/>
      <c r="AG844" s="18">
        <v>1</v>
      </c>
      <c r="AH844">
        <v>2</v>
      </c>
      <c r="AI844" s="18"/>
      <c r="AJ844" s="18"/>
      <c r="AK844" s="18"/>
      <c r="AL844" s="18">
        <v>0.5</v>
      </c>
      <c r="AM844" s="18"/>
      <c r="AN844" s="18"/>
      <c r="AO844" s="18"/>
      <c r="AP844" s="18"/>
      <c r="AQ844" s="18"/>
      <c r="AR844" s="18"/>
      <c r="AS844" s="18"/>
      <c r="AT844" s="18"/>
      <c r="AU844">
        <v>0</v>
      </c>
      <c r="AV844" s="18"/>
      <c r="AW844" s="18"/>
      <c r="AX844" s="18"/>
      <c r="AY844" s="18"/>
      <c r="AZ844" s="18"/>
      <c r="BA844" s="18"/>
      <c r="BB844" s="18">
        <v>0.8</v>
      </c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9">
        <v>2</v>
      </c>
      <c r="BN844" s="19"/>
      <c r="BO844" s="19"/>
      <c r="BP844" s="19"/>
      <c r="BQ844" s="19"/>
      <c r="BR844" s="19">
        <v>2</v>
      </c>
      <c r="BS844" s="19">
        <v>1</v>
      </c>
      <c r="BT844" s="19"/>
      <c r="BU844" s="19">
        <v>1</v>
      </c>
      <c r="BV844" s="19">
        <v>2</v>
      </c>
      <c r="BW844" s="19"/>
      <c r="BX844" s="19"/>
      <c r="BY844" s="19"/>
      <c r="BZ844" s="19">
        <v>1</v>
      </c>
      <c r="CA844" s="19"/>
      <c r="CB844" s="19"/>
      <c r="CC844" s="19"/>
      <c r="CD844" s="19"/>
      <c r="CE844" s="19"/>
      <c r="CF844" s="19"/>
      <c r="CG844" s="19"/>
      <c r="CH844" s="19"/>
      <c r="CI844" s="19"/>
      <c r="CJ844" s="19"/>
      <c r="CK844" s="19"/>
      <c r="CL844" s="19"/>
      <c r="CM844" s="19"/>
      <c r="CN844" s="19"/>
      <c r="CO844" s="19"/>
      <c r="CP844" s="19">
        <v>2</v>
      </c>
      <c r="CQ844" s="19"/>
      <c r="CR844" s="19"/>
      <c r="CS844" s="19"/>
      <c r="CT844" s="19"/>
      <c r="CU844" s="19"/>
      <c r="CV844" s="19"/>
      <c r="CW844" s="19"/>
      <c r="CX844" s="19"/>
      <c r="CY844" s="19"/>
      <c r="CZ844" s="19"/>
      <c r="DA844" s="19"/>
      <c r="DB844" s="19">
        <v>2</v>
      </c>
      <c r="DC844" s="19"/>
      <c r="DD844" s="19"/>
      <c r="DE844" s="19"/>
      <c r="DF844" s="19"/>
      <c r="DG844" s="19"/>
      <c r="DH844" s="19"/>
      <c r="DI844" s="19"/>
      <c r="DJ844" s="19"/>
      <c r="DK844" s="19"/>
      <c r="DL844" s="19"/>
      <c r="DM844" s="19"/>
      <c r="DN844" s="19"/>
      <c r="DO844" s="19"/>
      <c r="DP844" s="19"/>
      <c r="DQ844" s="19"/>
      <c r="DR844" s="19"/>
      <c r="DS844" s="19"/>
      <c r="DT844" s="23"/>
      <c r="DU844" s="19"/>
      <c r="DV844" s="19"/>
      <c r="DW844" s="23"/>
      <c r="DX844" s="18"/>
      <c r="DY844" s="18"/>
      <c r="DZ844" s="22"/>
      <c r="EA844" s="19">
        <v>170</v>
      </c>
      <c r="EB844" s="19"/>
      <c r="EC844" s="19"/>
      <c r="ED844" s="19"/>
      <c r="EE844" s="19">
        <v>50</v>
      </c>
      <c r="EF844" s="19"/>
      <c r="EG844" s="23"/>
      <c r="EH844" s="18"/>
      <c r="EI844" s="18"/>
      <c r="EJ844" s="18"/>
      <c r="EK844" s="18"/>
      <c r="EL844" s="18"/>
      <c r="EM844" s="18"/>
      <c r="EN844" s="22"/>
      <c r="EO844" s="18" t="s">
        <v>2821</v>
      </c>
      <c r="EP844" s="18"/>
      <c r="EQ844" s="18"/>
      <c r="ER844" s="18"/>
      <c r="ES844" s="18" t="s">
        <v>2870</v>
      </c>
      <c r="ET844" s="18"/>
      <c r="EU844" s="22"/>
      <c r="FC844">
        <v>0.82399999999999995</v>
      </c>
      <c r="FD844">
        <v>1</v>
      </c>
      <c r="FI844" s="18"/>
      <c r="FJ844" s="18"/>
      <c r="FK844" s="18"/>
      <c r="FL844" s="18"/>
      <c r="FM844" s="18"/>
      <c r="FN844" s="18"/>
      <c r="FO844" s="18"/>
      <c r="FP844" s="18"/>
      <c r="FQ844" s="18"/>
      <c r="FR844" s="18"/>
      <c r="FS844" s="18"/>
      <c r="FT844" s="18"/>
      <c r="FU844" s="18"/>
      <c r="FV844" s="58"/>
      <c r="FW844" s="19"/>
      <c r="FX844" s="19"/>
      <c r="FY844" s="19">
        <v>1.07</v>
      </c>
      <c r="FZ844" s="19"/>
      <c r="GA844" s="19"/>
      <c r="GB844" s="19"/>
      <c r="GC844" s="19"/>
      <c r="GD844" s="19"/>
      <c r="GE844" s="19"/>
      <c r="GF844" s="19"/>
      <c r="GG844" s="19"/>
      <c r="GH844" s="19"/>
      <c r="GI844" s="19"/>
      <c r="GJ844" s="19"/>
      <c r="GK844" s="19"/>
      <c r="GL844" s="19"/>
      <c r="GM844" s="19"/>
      <c r="GN844" s="19"/>
      <c r="GO844" s="19"/>
      <c r="GP844" s="19"/>
      <c r="GQ844" s="19"/>
      <c r="GR844" s="19"/>
      <c r="GS844" s="19"/>
      <c r="GT844" s="19"/>
      <c r="GU844" s="19"/>
      <c r="GV844" s="19"/>
      <c r="GW844" s="19"/>
      <c r="GX844" s="19"/>
      <c r="GY844" s="19"/>
      <c r="GZ844" s="59"/>
      <c r="HA844" s="19"/>
      <c r="HB844" s="19"/>
      <c r="HC844" s="19">
        <v>1</v>
      </c>
      <c r="HD844" s="19"/>
      <c r="HE844" s="19"/>
      <c r="HF844" s="19"/>
      <c r="HG844" s="19"/>
      <c r="HH844" s="19"/>
      <c r="HI844" s="19"/>
      <c r="HJ844" s="19"/>
      <c r="HK844" s="19"/>
      <c r="HL844" s="19"/>
      <c r="HM844" s="19"/>
      <c r="HN844" s="19"/>
      <c r="HO844" s="19"/>
      <c r="HP844" s="19"/>
    </row>
    <row r="845" spans="2:224" ht="15.75" customHeight="1" thickBot="1" x14ac:dyDescent="0.3">
      <c r="B845">
        <v>1081</v>
      </c>
      <c r="C845">
        <v>755</v>
      </c>
      <c r="D845" s="62">
        <v>44177</v>
      </c>
      <c r="E845" t="s">
        <v>296</v>
      </c>
      <c r="F845">
        <v>31975585687</v>
      </c>
      <c r="G845">
        <v>0</v>
      </c>
      <c r="H845">
        <v>0</v>
      </c>
      <c r="I845" t="s">
        <v>297</v>
      </c>
      <c r="J845" t="s">
        <v>20</v>
      </c>
      <c r="K845" t="s">
        <v>298</v>
      </c>
      <c r="M845" t="s">
        <v>2378</v>
      </c>
      <c r="N845" t="s">
        <v>2379</v>
      </c>
      <c r="O845" t="s">
        <v>2405</v>
      </c>
      <c r="P845" t="s">
        <v>2470</v>
      </c>
      <c r="Q845">
        <v>16</v>
      </c>
      <c r="R845">
        <v>460</v>
      </c>
      <c r="S845">
        <v>0.01</v>
      </c>
      <c r="T845" t="s">
        <v>2395</v>
      </c>
      <c r="Y845" s="18">
        <v>1.1499999999999999</v>
      </c>
      <c r="Z845" s="18"/>
      <c r="AA845" s="18"/>
      <c r="AB845" s="18"/>
      <c r="AC845" s="18"/>
      <c r="AD845" s="18">
        <v>1</v>
      </c>
      <c r="AE845" s="18">
        <v>0.5</v>
      </c>
      <c r="AF845" s="18"/>
      <c r="AG845" s="18">
        <v>1</v>
      </c>
      <c r="AH845">
        <v>1</v>
      </c>
      <c r="AI845" s="18"/>
      <c r="AJ845" s="18"/>
      <c r="AK845" s="18"/>
      <c r="AL845" s="18">
        <v>0.5</v>
      </c>
      <c r="AM845" s="18"/>
      <c r="AN845" s="18"/>
      <c r="AO845" s="18"/>
      <c r="AP845" s="18"/>
      <c r="AQ845" s="18"/>
      <c r="AR845" s="18"/>
      <c r="AS845" s="18"/>
      <c r="AT845" s="18"/>
      <c r="AU845">
        <v>0</v>
      </c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9">
        <v>1</v>
      </c>
      <c r="BN845" s="19"/>
      <c r="BO845" s="19"/>
      <c r="BP845" s="19"/>
      <c r="BQ845" s="19"/>
      <c r="BR845" s="19">
        <v>2</v>
      </c>
      <c r="BS845" s="19">
        <v>1</v>
      </c>
      <c r="BT845" s="19"/>
      <c r="BU845" s="19">
        <v>1</v>
      </c>
      <c r="BV845" s="19">
        <v>1</v>
      </c>
      <c r="BW845" s="19"/>
      <c r="BX845" s="19"/>
      <c r="BY845" s="19"/>
      <c r="BZ845" s="19">
        <v>1</v>
      </c>
      <c r="CA845" s="19"/>
      <c r="CB845" s="19"/>
      <c r="CC845" s="19"/>
      <c r="CD845" s="19"/>
      <c r="CE845" s="19"/>
      <c r="CF845" s="19"/>
      <c r="CG845" s="19"/>
      <c r="CH845" s="19"/>
      <c r="CI845" s="19"/>
      <c r="CJ845" s="19"/>
      <c r="CK845" s="19"/>
      <c r="CL845" s="19"/>
      <c r="CM845" s="19"/>
      <c r="CN845" s="19"/>
      <c r="CO845" s="19"/>
      <c r="CP845" s="19"/>
      <c r="CQ845" s="19"/>
      <c r="CR845" s="19"/>
      <c r="CS845" s="19"/>
      <c r="CT845" s="19"/>
      <c r="CU845" s="19"/>
      <c r="CV845" s="19"/>
      <c r="CW845" s="19"/>
      <c r="CX845" s="19"/>
      <c r="CY845" s="19"/>
      <c r="CZ845" s="19"/>
      <c r="DA845" s="19"/>
      <c r="DB845" s="19">
        <v>2</v>
      </c>
      <c r="DC845" s="19"/>
      <c r="DD845" s="19"/>
      <c r="DE845" s="19"/>
      <c r="DF845" s="19"/>
      <c r="DG845" s="19"/>
      <c r="DH845" s="19"/>
      <c r="DI845" s="19"/>
      <c r="DJ845" s="19"/>
      <c r="DK845" s="19"/>
      <c r="DL845" s="19"/>
      <c r="DM845" s="19"/>
      <c r="DN845" s="19"/>
      <c r="DO845" s="19"/>
      <c r="DP845" s="19"/>
      <c r="DQ845" s="19"/>
      <c r="DR845" s="19"/>
      <c r="DS845" s="19"/>
      <c r="DT845" s="23"/>
      <c r="DU845" s="19"/>
      <c r="DV845" s="19"/>
      <c r="DW845" s="23"/>
      <c r="DX845" s="18"/>
      <c r="DY845" s="18"/>
      <c r="DZ845" s="22"/>
      <c r="EA845" s="19">
        <v>250</v>
      </c>
      <c r="EB845" s="19"/>
      <c r="EC845" s="19"/>
      <c r="ED845" s="19"/>
      <c r="EE845" s="19"/>
      <c r="EF845" s="19"/>
      <c r="EG845" s="23"/>
      <c r="EH845" s="18"/>
      <c r="EI845" s="18"/>
      <c r="EJ845" s="18"/>
      <c r="EK845" s="18"/>
      <c r="EL845" s="18"/>
      <c r="EM845" s="18"/>
      <c r="EN845" s="22"/>
      <c r="EO845" s="18" t="s">
        <v>3179</v>
      </c>
      <c r="EP845" s="18"/>
      <c r="EQ845" s="18"/>
      <c r="ER845" s="18"/>
      <c r="ES845" s="18"/>
      <c r="ET845" s="18"/>
      <c r="EU845" s="22"/>
      <c r="FC845">
        <v>1.19</v>
      </c>
      <c r="FD845">
        <v>1</v>
      </c>
      <c r="FI845" s="18"/>
      <c r="FJ845" s="18"/>
      <c r="FK845" s="18"/>
      <c r="FL845" s="18"/>
      <c r="FM845" s="18"/>
      <c r="FN845" s="18"/>
      <c r="FO845" s="18"/>
      <c r="FP845" s="18"/>
      <c r="FQ845" s="18"/>
      <c r="FR845" s="18"/>
      <c r="FS845" s="18"/>
      <c r="FT845" s="18"/>
      <c r="FU845" s="18"/>
      <c r="FV845" s="58"/>
      <c r="FW845" s="19"/>
      <c r="FX845" s="19"/>
      <c r="FY845" s="19">
        <v>1.29</v>
      </c>
      <c r="FZ845" s="19"/>
      <c r="GA845" s="19"/>
      <c r="GB845" s="19"/>
      <c r="GC845" s="19"/>
      <c r="GD845" s="19"/>
      <c r="GE845" s="19"/>
      <c r="GF845" s="19"/>
      <c r="GG845" s="19"/>
      <c r="GH845" s="19"/>
      <c r="GI845" s="19"/>
      <c r="GJ845" s="19"/>
      <c r="GK845" s="19"/>
      <c r="GL845" s="19"/>
      <c r="GM845" s="19"/>
      <c r="GN845" s="19"/>
      <c r="GO845" s="19"/>
      <c r="GP845" s="19"/>
      <c r="GQ845" s="19"/>
      <c r="GR845" s="19"/>
      <c r="GS845" s="19"/>
      <c r="GT845" s="19"/>
      <c r="GU845" s="19"/>
      <c r="GV845" s="19"/>
      <c r="GW845" s="19"/>
      <c r="GX845" s="19"/>
      <c r="GY845" s="19"/>
      <c r="GZ845" s="59"/>
      <c r="HA845" s="19"/>
      <c r="HB845" s="19"/>
      <c r="HC845" s="19">
        <v>1</v>
      </c>
      <c r="HD845" s="19"/>
      <c r="HE845" s="19"/>
      <c r="HF845" s="19"/>
      <c r="HG845" s="19"/>
      <c r="HH845" s="19"/>
      <c r="HI845" s="19"/>
      <c r="HJ845" s="19"/>
      <c r="HK845" s="19"/>
      <c r="HL845" s="19"/>
      <c r="HM845" s="19"/>
      <c r="HN845" s="19"/>
      <c r="HO845" s="19"/>
      <c r="HP845" s="19"/>
    </row>
    <row r="846" spans="2:224" ht="15.75" customHeight="1" thickBot="1" x14ac:dyDescent="0.3">
      <c r="B846">
        <v>1073</v>
      </c>
      <c r="C846">
        <v>959</v>
      </c>
      <c r="D846" s="62">
        <v>44177</v>
      </c>
      <c r="E846" t="s">
        <v>3167</v>
      </c>
      <c r="F846">
        <v>31999822162</v>
      </c>
      <c r="G846">
        <v>0</v>
      </c>
      <c r="H846">
        <v>0</v>
      </c>
      <c r="I846" t="s">
        <v>3168</v>
      </c>
      <c r="J846" t="s">
        <v>20</v>
      </c>
      <c r="K846" t="s">
        <v>271</v>
      </c>
      <c r="M846" t="s">
        <v>2378</v>
      </c>
      <c r="N846" t="s">
        <v>617</v>
      </c>
      <c r="O846" t="s">
        <v>2405</v>
      </c>
      <c r="P846" t="s">
        <v>2470</v>
      </c>
      <c r="Q846">
        <v>5</v>
      </c>
      <c r="R846">
        <v>404.49</v>
      </c>
      <c r="S846">
        <v>0.01</v>
      </c>
      <c r="T846" t="s">
        <v>2395</v>
      </c>
      <c r="Y846" s="18"/>
      <c r="Z846" s="18"/>
      <c r="AA846" s="18"/>
      <c r="AB846" s="18"/>
      <c r="AC846" s="18"/>
      <c r="AD846" s="18">
        <v>0.5</v>
      </c>
      <c r="AE846" s="18"/>
      <c r="AF846" s="18"/>
      <c r="AG846" s="18">
        <v>1</v>
      </c>
      <c r="AH846">
        <v>1</v>
      </c>
      <c r="AI846" s="18"/>
      <c r="AJ846" s="18"/>
      <c r="AK846" s="18"/>
      <c r="AL846" s="18">
        <v>0.5</v>
      </c>
      <c r="AM846" s="18"/>
      <c r="AN846" s="18"/>
      <c r="AO846" s="18"/>
      <c r="AP846" s="18"/>
      <c r="AQ846" s="18"/>
      <c r="AR846" s="18"/>
      <c r="AS846" s="18"/>
      <c r="AT846" s="18"/>
      <c r="AU846">
        <v>0</v>
      </c>
      <c r="AV846" s="18"/>
      <c r="AW846" s="18"/>
      <c r="AX846" s="18"/>
      <c r="AY846" s="18"/>
      <c r="AZ846" s="18"/>
      <c r="BA846" s="18"/>
      <c r="BB846" s="18">
        <v>0.4</v>
      </c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9"/>
      <c r="BN846" s="19"/>
      <c r="BO846" s="19"/>
      <c r="BP846" s="19"/>
      <c r="BQ846" s="19"/>
      <c r="BR846" s="19">
        <v>1</v>
      </c>
      <c r="BS846" s="19"/>
      <c r="BT846" s="19"/>
      <c r="BU846" s="19">
        <v>1</v>
      </c>
      <c r="BV846" s="19">
        <v>1</v>
      </c>
      <c r="BW846" s="19"/>
      <c r="BX846" s="19"/>
      <c r="BY846" s="19"/>
      <c r="BZ846" s="19">
        <v>1</v>
      </c>
      <c r="CA846" s="19"/>
      <c r="CB846" s="19"/>
      <c r="CC846" s="19"/>
      <c r="CD846" s="19"/>
      <c r="CE846" s="19"/>
      <c r="CF846" s="19"/>
      <c r="CG846" s="19"/>
      <c r="CH846" s="19"/>
      <c r="CI846" s="19"/>
      <c r="CJ846" s="19"/>
      <c r="CK846" s="19"/>
      <c r="CL846" s="19"/>
      <c r="CM846" s="19"/>
      <c r="CN846" s="19"/>
      <c r="CO846" s="19"/>
      <c r="CP846" s="19">
        <v>1</v>
      </c>
      <c r="CQ846" s="19"/>
      <c r="CR846" s="19"/>
      <c r="CS846" s="19"/>
      <c r="CT846" s="19"/>
      <c r="CU846" s="19"/>
      <c r="CV846" s="19"/>
      <c r="CW846" s="19"/>
      <c r="CX846" s="19"/>
      <c r="CY846" s="19"/>
      <c r="CZ846" s="19"/>
      <c r="DA846" s="19"/>
      <c r="DB846" s="19"/>
      <c r="DC846" s="19"/>
      <c r="DD846" s="19"/>
      <c r="DE846" s="19"/>
      <c r="DF846" s="19"/>
      <c r="DG846" s="19"/>
      <c r="DH846" s="19"/>
      <c r="DI846" s="19"/>
      <c r="DJ846" s="19"/>
      <c r="DK846" s="19"/>
      <c r="DL846" s="19"/>
      <c r="DM846" s="19"/>
      <c r="DN846" s="19"/>
      <c r="DO846" s="19"/>
      <c r="DP846" s="19"/>
      <c r="DQ846" s="19"/>
      <c r="DR846" s="19"/>
      <c r="DS846" s="19"/>
      <c r="DT846" s="23"/>
      <c r="DU846" s="19"/>
      <c r="DV846" s="19"/>
      <c r="DW846" s="23"/>
      <c r="DX846" s="18"/>
      <c r="DY846" s="18"/>
      <c r="DZ846" s="22"/>
      <c r="EA846" s="19">
        <v>170</v>
      </c>
      <c r="EB846" s="19"/>
      <c r="EC846" s="19"/>
      <c r="ED846" s="19"/>
      <c r="EE846" s="19"/>
      <c r="EF846" s="19"/>
      <c r="EG846" s="23"/>
      <c r="EH846" s="18"/>
      <c r="EI846" s="18"/>
      <c r="EJ846" s="18"/>
      <c r="EK846" s="18"/>
      <c r="EL846" s="18"/>
      <c r="EM846" s="18"/>
      <c r="EN846" s="22"/>
      <c r="EO846" s="18" t="s">
        <v>3067</v>
      </c>
      <c r="EP846" s="18"/>
      <c r="EQ846" s="18"/>
      <c r="ER846" s="18"/>
      <c r="ES846" s="18"/>
      <c r="ET846" s="18"/>
      <c r="EU846" s="22"/>
      <c r="FI846" s="18"/>
      <c r="FJ846" s="18"/>
      <c r="FK846" s="18"/>
      <c r="FL846" s="18"/>
      <c r="FM846" s="18"/>
      <c r="FN846" s="18"/>
      <c r="FO846" s="18"/>
      <c r="FP846" s="18"/>
      <c r="FQ846" s="18"/>
      <c r="FR846" s="18"/>
      <c r="FS846" s="18"/>
      <c r="FT846" s="18"/>
      <c r="FU846" s="18"/>
      <c r="FV846" s="58">
        <v>0.77</v>
      </c>
      <c r="FW846" s="19"/>
      <c r="FX846" s="19"/>
      <c r="FY846" s="19"/>
      <c r="FZ846" s="19"/>
      <c r="GA846" s="19"/>
      <c r="GB846" s="19"/>
      <c r="GC846" s="19"/>
      <c r="GD846" s="19"/>
      <c r="GE846" s="19"/>
      <c r="GF846" s="19"/>
      <c r="GG846" s="19"/>
      <c r="GH846" s="19"/>
      <c r="GI846" s="19"/>
      <c r="GJ846" s="19"/>
      <c r="GK846" s="19"/>
      <c r="GL846" s="19"/>
      <c r="GM846" s="19"/>
      <c r="GN846" s="19"/>
      <c r="GO846" s="19"/>
      <c r="GP846" s="19"/>
      <c r="GQ846" s="19"/>
      <c r="GR846" s="19"/>
      <c r="GS846" s="19"/>
      <c r="GT846" s="19"/>
      <c r="GU846" s="19"/>
      <c r="GV846" s="19"/>
      <c r="GW846" s="19"/>
      <c r="GX846" s="19"/>
      <c r="GY846" s="19"/>
      <c r="GZ846" s="59">
        <v>1</v>
      </c>
      <c r="HA846" s="19"/>
      <c r="HB846" s="19"/>
      <c r="HC846" s="19"/>
      <c r="HD846" s="19"/>
      <c r="HE846" s="19"/>
      <c r="HF846" s="19"/>
      <c r="HG846" s="19"/>
      <c r="HH846" s="19"/>
      <c r="HI846" s="19"/>
      <c r="HJ846" s="19"/>
      <c r="HK846" s="19"/>
      <c r="HL846" s="19"/>
      <c r="HM846" s="19"/>
      <c r="HN846" s="19"/>
      <c r="HO846" s="19"/>
      <c r="HP846" s="19"/>
    </row>
    <row r="847" spans="2:224" ht="15.75" customHeight="1" thickBot="1" x14ac:dyDescent="0.3">
      <c r="B847">
        <v>1072</v>
      </c>
      <c r="C847">
        <v>958</v>
      </c>
      <c r="D847" s="62">
        <v>44177</v>
      </c>
      <c r="E847" t="s">
        <v>3165</v>
      </c>
      <c r="F847">
        <v>31987781508</v>
      </c>
      <c r="G847">
        <v>0</v>
      </c>
      <c r="H847">
        <v>0</v>
      </c>
      <c r="I847" t="s">
        <v>3166</v>
      </c>
      <c r="J847" t="s">
        <v>20</v>
      </c>
      <c r="K847" t="s">
        <v>449</v>
      </c>
      <c r="L847" t="s">
        <v>3166</v>
      </c>
      <c r="M847" t="s">
        <v>2378</v>
      </c>
      <c r="N847" t="s">
        <v>2379</v>
      </c>
      <c r="O847" t="s">
        <v>2405</v>
      </c>
      <c r="P847" t="s">
        <v>2470</v>
      </c>
      <c r="R847">
        <v>579</v>
      </c>
      <c r="S847">
        <v>0.01</v>
      </c>
      <c r="T847" t="s">
        <v>2404</v>
      </c>
      <c r="U847">
        <v>9</v>
      </c>
      <c r="V847" t="s">
        <v>3196</v>
      </c>
      <c r="Y847" s="18">
        <v>1.87</v>
      </c>
      <c r="Z847" s="18"/>
      <c r="AA847" s="18"/>
      <c r="AB847" s="18"/>
      <c r="AC847" s="18"/>
      <c r="AD847" s="18">
        <v>1</v>
      </c>
      <c r="AE847" s="18"/>
      <c r="AF847" s="18"/>
      <c r="AG847" s="18">
        <v>1</v>
      </c>
      <c r="AH847">
        <v>1</v>
      </c>
      <c r="AI847" s="18"/>
      <c r="AJ847" s="18"/>
      <c r="AK847" s="18"/>
      <c r="AL847" s="18">
        <v>0.5</v>
      </c>
      <c r="AM847" s="18"/>
      <c r="AN847" s="18"/>
      <c r="AO847" s="18"/>
      <c r="AP847" s="18"/>
      <c r="AQ847" s="18"/>
      <c r="AR847" s="18"/>
      <c r="AS847" s="18"/>
      <c r="AT847" s="18"/>
      <c r="AU847">
        <v>0</v>
      </c>
      <c r="AV847" s="18">
        <v>1.17</v>
      </c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9">
        <v>2</v>
      </c>
      <c r="BN847" s="19"/>
      <c r="BO847" s="19"/>
      <c r="BP847" s="19"/>
      <c r="BQ847" s="19"/>
      <c r="BR847" s="19">
        <v>2</v>
      </c>
      <c r="BS847" s="19"/>
      <c r="BT847" s="19"/>
      <c r="BU847" s="19">
        <v>1</v>
      </c>
      <c r="BV847" s="19">
        <v>1</v>
      </c>
      <c r="BW847" s="19"/>
      <c r="BX847" s="19"/>
      <c r="BY847" s="19"/>
      <c r="BZ847" s="19">
        <v>1</v>
      </c>
      <c r="CA847" s="19"/>
      <c r="CB847" s="19"/>
      <c r="CC847" s="19"/>
      <c r="CD847" s="19"/>
      <c r="CE847" s="19"/>
      <c r="CF847" s="19"/>
      <c r="CG847" s="19"/>
      <c r="CH847" s="19"/>
      <c r="CI847" s="19"/>
      <c r="CJ847" s="19">
        <v>1</v>
      </c>
      <c r="CK847" s="19"/>
      <c r="CL847" s="19"/>
      <c r="CM847" s="19"/>
      <c r="CN847" s="19"/>
      <c r="CO847" s="19"/>
      <c r="CP847" s="19"/>
      <c r="CQ847" s="19"/>
      <c r="CR847" s="19"/>
      <c r="CS847" s="19"/>
      <c r="CT847" s="19"/>
      <c r="CU847" s="19"/>
      <c r="CV847" s="19"/>
      <c r="CW847" s="19"/>
      <c r="CX847" s="19"/>
      <c r="CY847" s="19"/>
      <c r="CZ847" s="19"/>
      <c r="DA847" s="19"/>
      <c r="DB847" s="19">
        <v>2</v>
      </c>
      <c r="DC847" s="19"/>
      <c r="DD847" s="19"/>
      <c r="DE847" s="19"/>
      <c r="DF847" s="19"/>
      <c r="DG847" s="19"/>
      <c r="DH847" s="19"/>
      <c r="DI847" s="19"/>
      <c r="DJ847" s="19"/>
      <c r="DK847" s="19"/>
      <c r="DL847" s="19"/>
      <c r="DM847" s="19"/>
      <c r="DN847" s="19"/>
      <c r="DO847" s="19"/>
      <c r="DP847" s="19"/>
      <c r="DQ847" s="19"/>
      <c r="DR847" s="19"/>
      <c r="DS847" s="19"/>
      <c r="DT847" s="23"/>
      <c r="DU847" s="19"/>
      <c r="DV847" s="19"/>
      <c r="DW847" s="23"/>
      <c r="DX847" s="18"/>
      <c r="DY847" s="18"/>
      <c r="DZ847" s="22"/>
      <c r="EA847" s="19">
        <v>170</v>
      </c>
      <c r="EB847" s="19"/>
      <c r="EC847" s="19"/>
      <c r="ED847" s="19"/>
      <c r="EE847" s="19"/>
      <c r="EF847" s="19"/>
      <c r="EG847" s="23"/>
      <c r="EH847" s="18"/>
      <c r="EI847" s="18"/>
      <c r="EJ847" s="18"/>
      <c r="EK847" s="18"/>
      <c r="EL847" s="18"/>
      <c r="EM847" s="18"/>
      <c r="EN847" s="22"/>
      <c r="EO847" s="18" t="s">
        <v>3072</v>
      </c>
      <c r="EP847" s="18"/>
      <c r="EQ847" s="18"/>
      <c r="ER847" s="18"/>
      <c r="ES847" s="18"/>
      <c r="ET847" s="18"/>
      <c r="EU847" s="22"/>
      <c r="FC847">
        <v>0.77</v>
      </c>
      <c r="FD847">
        <v>1</v>
      </c>
      <c r="FI847" s="18"/>
      <c r="FJ847" s="18"/>
      <c r="FK847" s="18"/>
      <c r="FL847" s="18"/>
      <c r="FM847" s="18"/>
      <c r="FN847" s="18"/>
      <c r="FO847" s="18"/>
      <c r="FP847" s="18"/>
      <c r="FQ847" s="18"/>
      <c r="FR847" s="18"/>
      <c r="FS847" s="18"/>
      <c r="FT847" s="18"/>
      <c r="FU847" s="18"/>
      <c r="FV847" s="58"/>
      <c r="FW847" s="19"/>
      <c r="FX847" s="19"/>
      <c r="FY847" s="19">
        <v>1.1339999999999999</v>
      </c>
      <c r="FZ847" s="19"/>
      <c r="GA847" s="19"/>
      <c r="GB847" s="19"/>
      <c r="GC847" s="19"/>
      <c r="GD847" s="19"/>
      <c r="GE847" s="19"/>
      <c r="GF847" s="19"/>
      <c r="GG847" s="19"/>
      <c r="GH847" s="19"/>
      <c r="GI847" s="19"/>
      <c r="GJ847" s="19"/>
      <c r="GK847" s="19"/>
      <c r="GL847" s="19"/>
      <c r="GM847" s="19"/>
      <c r="GN847" s="19"/>
      <c r="GO847" s="19"/>
      <c r="GP847" s="19"/>
      <c r="GQ847" s="19"/>
      <c r="GR847" s="19"/>
      <c r="GS847" s="19"/>
      <c r="GT847" s="19"/>
      <c r="GU847" s="19"/>
      <c r="GV847" s="19"/>
      <c r="GW847" s="19"/>
      <c r="GX847" s="19"/>
      <c r="GY847" s="19"/>
      <c r="GZ847" s="59"/>
      <c r="HA847" s="19"/>
      <c r="HB847" s="19"/>
      <c r="HC847" s="19">
        <v>1</v>
      </c>
      <c r="HD847" s="19"/>
      <c r="HE847" s="19"/>
      <c r="HF847" s="19"/>
      <c r="HG847" s="19"/>
      <c r="HH847" s="19"/>
      <c r="HI847" s="19"/>
      <c r="HJ847" s="19"/>
      <c r="HK847" s="19"/>
      <c r="HL847" s="19"/>
      <c r="HM847" s="19"/>
      <c r="HN847" s="19"/>
      <c r="HO847" s="19"/>
      <c r="HP847" s="19"/>
    </row>
    <row r="848" spans="2:224" ht="15.75" customHeight="1" thickBot="1" x14ac:dyDescent="0.3">
      <c r="B848">
        <v>1071</v>
      </c>
      <c r="C848">
        <v>276</v>
      </c>
      <c r="D848" s="62">
        <v>44177</v>
      </c>
      <c r="E848" t="s">
        <v>1544</v>
      </c>
      <c r="F848" t="s">
        <v>1545</v>
      </c>
      <c r="G848">
        <v>0</v>
      </c>
      <c r="H848">
        <v>0</v>
      </c>
      <c r="I848" t="s">
        <v>1546</v>
      </c>
      <c r="J848" t="s">
        <v>20</v>
      </c>
      <c r="K848" t="s">
        <v>1547</v>
      </c>
      <c r="M848" t="s">
        <v>2378</v>
      </c>
      <c r="N848" t="s">
        <v>617</v>
      </c>
      <c r="O848" t="s">
        <v>2405</v>
      </c>
      <c r="P848" t="s">
        <v>2470</v>
      </c>
      <c r="Q848">
        <v>16</v>
      </c>
      <c r="R848">
        <v>730</v>
      </c>
      <c r="S848">
        <v>0.01</v>
      </c>
      <c r="T848" t="s">
        <v>2395</v>
      </c>
      <c r="Y848" s="18">
        <v>0.998</v>
      </c>
      <c r="Z848" s="18"/>
      <c r="AA848" s="18"/>
      <c r="AB848" s="18"/>
      <c r="AC848" s="18"/>
      <c r="AD848" s="18">
        <v>1</v>
      </c>
      <c r="AE848" s="18">
        <v>0.5</v>
      </c>
      <c r="AF848" s="18"/>
      <c r="AG848" s="18">
        <v>1</v>
      </c>
      <c r="AH848">
        <v>2</v>
      </c>
      <c r="AI848" s="18"/>
      <c r="AJ848" s="18"/>
      <c r="AK848" s="18"/>
      <c r="AL848" s="18">
        <v>0.5</v>
      </c>
      <c r="AM848" s="18"/>
      <c r="AN848" s="18"/>
      <c r="AO848" s="18"/>
      <c r="AP848" s="18"/>
      <c r="AQ848" s="18"/>
      <c r="AR848" s="18"/>
      <c r="AS848" s="18"/>
      <c r="AT848" s="18"/>
      <c r="AU848">
        <v>0</v>
      </c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  <c r="BM848" s="19">
        <v>1</v>
      </c>
      <c r="BN848" s="19"/>
      <c r="BO848" s="19"/>
      <c r="BP848" s="19"/>
      <c r="BQ848" s="19"/>
      <c r="BR848" s="19">
        <v>2</v>
      </c>
      <c r="BS848" s="19">
        <v>1</v>
      </c>
      <c r="BT848" s="19"/>
      <c r="BU848" s="19">
        <v>1</v>
      </c>
      <c r="BV848" s="19">
        <v>2</v>
      </c>
      <c r="BW848" s="19"/>
      <c r="BX848" s="19"/>
      <c r="BY848" s="19"/>
      <c r="BZ848" s="19">
        <v>1</v>
      </c>
      <c r="CA848" s="19"/>
      <c r="CB848" s="19"/>
      <c r="CC848" s="19"/>
      <c r="CD848" s="19"/>
      <c r="CE848" s="19"/>
      <c r="CF848" s="19"/>
      <c r="CG848" s="19"/>
      <c r="CH848" s="19"/>
      <c r="CI848" s="19"/>
      <c r="CJ848" s="19"/>
      <c r="CK848" s="19"/>
      <c r="CL848" s="19"/>
      <c r="CM848" s="19"/>
      <c r="CN848" s="19"/>
      <c r="CO848" s="19"/>
      <c r="CP848" s="19"/>
      <c r="CQ848" s="19"/>
      <c r="CR848" s="19"/>
      <c r="CS848" s="19"/>
      <c r="CT848" s="19"/>
      <c r="CU848" s="19"/>
      <c r="CV848" s="19"/>
      <c r="CW848" s="19"/>
      <c r="CX848" s="19"/>
      <c r="CY848" s="19"/>
      <c r="CZ848" s="19"/>
      <c r="DA848" s="19"/>
      <c r="DB848" s="19">
        <v>2</v>
      </c>
      <c r="DC848" s="19"/>
      <c r="DD848" s="19"/>
      <c r="DE848" s="19"/>
      <c r="DF848" s="19"/>
      <c r="DG848" s="19"/>
      <c r="DH848" s="19"/>
      <c r="DI848" s="19"/>
      <c r="DJ848" s="19"/>
      <c r="DK848" s="19"/>
      <c r="DL848" s="19"/>
      <c r="DM848" s="19"/>
      <c r="DN848" s="19"/>
      <c r="DO848" s="19"/>
      <c r="DP848" s="19"/>
      <c r="DQ848" s="19"/>
      <c r="DR848" s="19"/>
      <c r="DS848" s="19"/>
      <c r="DT848" s="23"/>
      <c r="DU848" s="19"/>
      <c r="DV848" s="19"/>
      <c r="DW848" s="23"/>
      <c r="DX848" s="18"/>
      <c r="DY848" s="18"/>
      <c r="DZ848" s="22"/>
      <c r="EA848" s="19">
        <v>230</v>
      </c>
      <c r="EB848" s="19"/>
      <c r="EC848" s="19"/>
      <c r="ED848" s="19"/>
      <c r="EE848" s="19"/>
      <c r="EF848" s="19"/>
      <c r="EG848" s="23"/>
      <c r="EH848" s="18"/>
      <c r="EI848" s="18"/>
      <c r="EJ848" s="18"/>
      <c r="EK848" s="18"/>
      <c r="EL848" s="18"/>
      <c r="EM848" s="18"/>
      <c r="EN848" s="22"/>
      <c r="EO848" s="18" t="s">
        <v>2869</v>
      </c>
      <c r="EP848" s="18"/>
      <c r="EQ848" s="18"/>
      <c r="ER848" s="18"/>
      <c r="ES848" s="18"/>
      <c r="ET848" s="18"/>
      <c r="EU848" s="22"/>
      <c r="FC848">
        <v>0.87</v>
      </c>
      <c r="FD848">
        <v>1</v>
      </c>
      <c r="FI848" s="18"/>
      <c r="FJ848" s="18"/>
      <c r="FK848" s="18"/>
      <c r="FL848" s="18"/>
      <c r="FM848" s="18"/>
      <c r="FN848" s="18"/>
      <c r="FO848" s="18"/>
      <c r="FP848" s="18"/>
      <c r="FQ848" s="18"/>
      <c r="FR848" s="18"/>
      <c r="FS848" s="18"/>
      <c r="FT848" s="18"/>
      <c r="FU848" s="18"/>
      <c r="FV848" s="58"/>
      <c r="FW848" s="19"/>
      <c r="FX848" s="19"/>
      <c r="FY848" s="19">
        <v>1.01</v>
      </c>
      <c r="FZ848" s="19"/>
      <c r="GA848" s="19"/>
      <c r="GB848" s="19"/>
      <c r="GC848" s="19"/>
      <c r="GD848" s="19"/>
      <c r="GE848" s="19"/>
      <c r="GF848" s="19"/>
      <c r="GG848" s="19"/>
      <c r="GH848" s="19"/>
      <c r="GI848" s="19"/>
      <c r="GJ848" s="19"/>
      <c r="GK848" s="19"/>
      <c r="GL848" s="19"/>
      <c r="GM848" s="19"/>
      <c r="GN848" s="19"/>
      <c r="GO848" s="19"/>
      <c r="GP848" s="19"/>
      <c r="GQ848" s="19"/>
      <c r="GR848" s="19"/>
      <c r="GS848" s="19"/>
      <c r="GT848" s="19"/>
      <c r="GU848" s="19"/>
      <c r="GV848" s="19"/>
      <c r="GW848" s="19"/>
      <c r="GX848" s="19"/>
      <c r="GY848" s="19"/>
      <c r="GZ848" s="59"/>
      <c r="HA848" s="19"/>
      <c r="HB848" s="19"/>
      <c r="HC848" s="19">
        <v>1</v>
      </c>
      <c r="HD848" s="19"/>
      <c r="HE848" s="19"/>
      <c r="HF848" s="19"/>
      <c r="HG848" s="19"/>
      <c r="HH848" s="19"/>
      <c r="HI848" s="19"/>
      <c r="HJ848" s="19"/>
      <c r="HK848" s="19"/>
      <c r="HL848" s="19"/>
      <c r="HM848" s="19"/>
      <c r="HN848" s="19"/>
      <c r="HO848" s="19"/>
      <c r="HP848" s="19"/>
    </row>
    <row r="849" spans="2:224" ht="15.75" customHeight="1" thickBot="1" x14ac:dyDescent="0.3">
      <c r="B849">
        <v>1069</v>
      </c>
      <c r="C849">
        <v>957</v>
      </c>
      <c r="D849" s="62">
        <v>44177</v>
      </c>
      <c r="E849" t="s">
        <v>3163</v>
      </c>
      <c r="F849">
        <v>31971227848</v>
      </c>
      <c r="G849">
        <v>0</v>
      </c>
      <c r="H849">
        <v>0</v>
      </c>
      <c r="I849" t="s">
        <v>3164</v>
      </c>
      <c r="J849" t="s">
        <v>20</v>
      </c>
      <c r="K849" t="s">
        <v>2978</v>
      </c>
      <c r="L849" t="s">
        <v>3164</v>
      </c>
      <c r="M849" t="s">
        <v>2378</v>
      </c>
      <c r="N849" t="s">
        <v>2379</v>
      </c>
      <c r="O849" t="s">
        <v>2405</v>
      </c>
      <c r="P849" t="s">
        <v>2470</v>
      </c>
      <c r="Q849">
        <v>20</v>
      </c>
      <c r="R849">
        <v>598</v>
      </c>
      <c r="S849">
        <v>0.01</v>
      </c>
      <c r="T849" t="s">
        <v>2395</v>
      </c>
      <c r="Y849" s="18">
        <v>1.1599999999999999</v>
      </c>
      <c r="Z849" s="18"/>
      <c r="AA849" s="18"/>
      <c r="AB849" s="18"/>
      <c r="AC849" s="18"/>
      <c r="AD849" s="18"/>
      <c r="AE849" s="18">
        <v>0.5</v>
      </c>
      <c r="AF849" s="18">
        <v>1</v>
      </c>
      <c r="AG849" s="18">
        <v>1</v>
      </c>
      <c r="AH849">
        <v>2</v>
      </c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>
        <v>0</v>
      </c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  <c r="BM849" s="19">
        <v>1</v>
      </c>
      <c r="BN849" s="19"/>
      <c r="BO849" s="19"/>
      <c r="BP849" s="19"/>
      <c r="BQ849" s="19"/>
      <c r="BR849" s="19"/>
      <c r="BS849" s="19">
        <v>1</v>
      </c>
      <c r="BT849" s="19">
        <v>1</v>
      </c>
      <c r="BU849" s="19">
        <v>1</v>
      </c>
      <c r="BV849" s="19">
        <v>2</v>
      </c>
      <c r="BW849" s="19"/>
      <c r="BX849" s="19"/>
      <c r="BY849" s="19"/>
      <c r="BZ849" s="19"/>
      <c r="CA849" s="19"/>
      <c r="CB849" s="19"/>
      <c r="CC849" s="19"/>
      <c r="CD849" s="19"/>
      <c r="CE849" s="19"/>
      <c r="CF849" s="19"/>
      <c r="CG849" s="19"/>
      <c r="CH849" s="19"/>
      <c r="CI849" s="19"/>
      <c r="CJ849" s="19"/>
      <c r="CK849" s="19"/>
      <c r="CL849" s="19"/>
      <c r="CM849" s="19"/>
      <c r="CN849" s="19"/>
      <c r="CO849" s="19"/>
      <c r="CP849" s="19"/>
      <c r="CQ849" s="19"/>
      <c r="CR849" s="19"/>
      <c r="CS849" s="19"/>
      <c r="CT849" s="19"/>
      <c r="CU849" s="19"/>
      <c r="CV849" s="19"/>
      <c r="CW849" s="19"/>
      <c r="CX849" s="19"/>
      <c r="CY849" s="19"/>
      <c r="CZ849" s="19"/>
      <c r="DA849" s="19"/>
      <c r="DB849" s="19">
        <v>2</v>
      </c>
      <c r="DC849" s="19"/>
      <c r="DD849" s="19"/>
      <c r="DE849" s="19"/>
      <c r="DF849" s="19"/>
      <c r="DG849" s="19"/>
      <c r="DH849" s="19"/>
      <c r="DI849" s="19"/>
      <c r="DJ849" s="19"/>
      <c r="DK849" s="19"/>
      <c r="DL849" s="19"/>
      <c r="DM849" s="19"/>
      <c r="DN849" s="19"/>
      <c r="DO849" s="19"/>
      <c r="DP849" s="19"/>
      <c r="DQ849" s="19"/>
      <c r="DR849" s="19"/>
      <c r="DS849" s="19"/>
      <c r="DT849" s="23"/>
      <c r="DU849" s="19"/>
      <c r="DV849" s="19"/>
      <c r="DW849" s="23"/>
      <c r="DX849" s="18"/>
      <c r="DY849" s="18"/>
      <c r="DZ849" s="22"/>
      <c r="EA849" s="19">
        <v>170</v>
      </c>
      <c r="EB849" s="19"/>
      <c r="EC849" s="19"/>
      <c r="ED849" s="19"/>
      <c r="EE849" s="19"/>
      <c r="EF849" s="19"/>
      <c r="EG849" s="23"/>
      <c r="EH849" s="18"/>
      <c r="EI849" s="18"/>
      <c r="EJ849" s="18"/>
      <c r="EK849" s="18"/>
      <c r="EL849" s="18"/>
      <c r="EM849" s="18"/>
      <c r="EN849" s="22"/>
      <c r="EO849" s="18" t="s">
        <v>3151</v>
      </c>
      <c r="EP849" s="18"/>
      <c r="EQ849" s="18"/>
      <c r="ER849" s="18"/>
      <c r="ES849" s="18"/>
      <c r="ET849" s="18"/>
      <c r="EU849" s="22"/>
      <c r="EX849">
        <v>1.42</v>
      </c>
      <c r="EY849">
        <v>1</v>
      </c>
      <c r="FC849">
        <v>1.7</v>
      </c>
      <c r="FD849">
        <v>2</v>
      </c>
      <c r="FI849" s="18"/>
      <c r="FJ849" s="18"/>
      <c r="FK849" s="18"/>
      <c r="FL849" s="18"/>
      <c r="FM849" s="18"/>
      <c r="FN849" s="18"/>
      <c r="FO849" s="18"/>
      <c r="FP849" s="18"/>
      <c r="FQ849" s="18"/>
      <c r="FR849" s="18"/>
      <c r="FS849" s="18"/>
      <c r="FT849" s="18"/>
      <c r="FU849" s="18"/>
      <c r="FV849" s="58"/>
      <c r="FW849" s="19"/>
      <c r="FX849" s="19"/>
      <c r="FY849" s="19">
        <v>1.05</v>
      </c>
      <c r="FZ849" s="19"/>
      <c r="GA849" s="19"/>
      <c r="GB849" s="19"/>
      <c r="GC849" s="19"/>
      <c r="GD849" s="19"/>
      <c r="GE849" s="19"/>
      <c r="GF849" s="19"/>
      <c r="GG849" s="19"/>
      <c r="GH849" s="19"/>
      <c r="GI849" s="19"/>
      <c r="GJ849" s="19"/>
      <c r="GK849" s="19"/>
      <c r="GL849" s="19"/>
      <c r="GM849" s="19"/>
      <c r="GN849" s="19"/>
      <c r="GO849" s="19"/>
      <c r="GP849" s="19"/>
      <c r="GQ849" s="19"/>
      <c r="GR849" s="19"/>
      <c r="GS849" s="19"/>
      <c r="GT849" s="19"/>
      <c r="GU849" s="19"/>
      <c r="GV849" s="19"/>
      <c r="GW849" s="19"/>
      <c r="GX849" s="19"/>
      <c r="GY849" s="19"/>
      <c r="GZ849" s="59"/>
      <c r="HA849" s="19"/>
      <c r="HB849" s="19"/>
      <c r="HC849" s="19">
        <v>1</v>
      </c>
      <c r="HD849" s="19"/>
      <c r="HE849" s="19"/>
      <c r="HF849" s="19"/>
      <c r="HG849" s="19"/>
      <c r="HH849" s="19"/>
      <c r="HI849" s="19"/>
      <c r="HJ849" s="19"/>
      <c r="HK849" s="19"/>
      <c r="HL849" s="19"/>
      <c r="HM849" s="19"/>
      <c r="HN849" s="19"/>
      <c r="HO849" s="19"/>
      <c r="HP849" s="19"/>
    </row>
    <row r="850" spans="2:224" ht="15.75" customHeight="1" thickBot="1" x14ac:dyDescent="0.3">
      <c r="B850">
        <v>1079</v>
      </c>
      <c r="C850">
        <v>692</v>
      </c>
      <c r="D850" s="62">
        <v>44176</v>
      </c>
      <c r="E850" t="s">
        <v>446</v>
      </c>
      <c r="F850">
        <v>31993848700</v>
      </c>
      <c r="G850">
        <v>0</v>
      </c>
      <c r="H850">
        <v>0</v>
      </c>
      <c r="I850">
        <v>0</v>
      </c>
      <c r="J850">
        <v>0</v>
      </c>
      <c r="K850">
        <v>0</v>
      </c>
      <c r="L850" t="s">
        <v>3175</v>
      </c>
      <c r="M850" t="s">
        <v>2378</v>
      </c>
      <c r="N850" t="s">
        <v>2403</v>
      </c>
      <c r="O850" t="s">
        <v>2381</v>
      </c>
      <c r="P850">
        <v>10</v>
      </c>
      <c r="R850">
        <v>239.7</v>
      </c>
      <c r="S850">
        <v>0.01</v>
      </c>
      <c r="T850" t="s">
        <v>2395</v>
      </c>
      <c r="Y850" s="18"/>
      <c r="Z850" s="18"/>
      <c r="AA850" s="18"/>
      <c r="AB850" s="18"/>
      <c r="AC850" s="18"/>
      <c r="AD850" s="18"/>
      <c r="AE850" s="18"/>
      <c r="AF850" s="18"/>
      <c r="AG850" s="18">
        <v>1</v>
      </c>
      <c r="AH850">
        <v>0</v>
      </c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>
        <v>0</v>
      </c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  <c r="BM850" s="19"/>
      <c r="BN850" s="19"/>
      <c r="BO850" s="19"/>
      <c r="BP850" s="19"/>
      <c r="BQ850" s="19"/>
      <c r="BR850" s="19"/>
      <c r="BS850" s="19"/>
      <c r="BT850" s="19"/>
      <c r="BU850" s="19">
        <v>1</v>
      </c>
      <c r="BV850" s="19"/>
      <c r="BW850" s="19"/>
      <c r="BX850" s="19"/>
      <c r="BY850" s="19"/>
      <c r="BZ850" s="19"/>
      <c r="CA850" s="19"/>
      <c r="CB850" s="19"/>
      <c r="CC850" s="19"/>
      <c r="CD850" s="19"/>
      <c r="CE850" s="19"/>
      <c r="CF850" s="19"/>
      <c r="CG850" s="19"/>
      <c r="CH850" s="19"/>
      <c r="CI850" s="19"/>
      <c r="CJ850" s="19"/>
      <c r="CK850" s="19"/>
      <c r="CL850" s="19"/>
      <c r="CM850" s="19"/>
      <c r="CN850" s="19"/>
      <c r="CO850" s="19"/>
      <c r="CP850" s="19"/>
      <c r="CQ850" s="19"/>
      <c r="CR850" s="19"/>
      <c r="CS850" s="19"/>
      <c r="CT850" s="19"/>
      <c r="CU850" s="19"/>
      <c r="CV850" s="19"/>
      <c r="CW850" s="19"/>
      <c r="CX850" s="19"/>
      <c r="CY850" s="19"/>
      <c r="CZ850" s="19"/>
      <c r="DA850" s="19"/>
      <c r="DB850" s="19"/>
      <c r="DC850" s="19"/>
      <c r="DD850" s="19"/>
      <c r="DE850" s="19"/>
      <c r="DF850" s="19"/>
      <c r="DG850" s="19"/>
      <c r="DH850" s="19"/>
      <c r="DI850" s="19"/>
      <c r="DJ850" s="19"/>
      <c r="DK850" s="19"/>
      <c r="DL850" s="19"/>
      <c r="DM850" s="19"/>
      <c r="DN850" s="19"/>
      <c r="DO850" s="19"/>
      <c r="DP850" s="19"/>
      <c r="DQ850" s="19"/>
      <c r="DR850" s="19"/>
      <c r="DS850" s="19"/>
      <c r="DT850" s="23"/>
      <c r="DU850" s="19"/>
      <c r="DV850" s="19"/>
      <c r="DW850" s="23"/>
      <c r="DX850" s="18"/>
      <c r="DY850" s="18"/>
      <c r="DZ850" s="22"/>
      <c r="EA850" s="19"/>
      <c r="EB850" s="19"/>
      <c r="EC850" s="19"/>
      <c r="ED850" s="19"/>
      <c r="EE850" s="19"/>
      <c r="EF850" s="19"/>
      <c r="EG850" s="23"/>
      <c r="EH850" s="18"/>
      <c r="EI850" s="18"/>
      <c r="EJ850" s="18"/>
      <c r="EK850" s="18"/>
      <c r="EL850" s="18"/>
      <c r="EM850" s="18"/>
      <c r="EN850" s="22"/>
      <c r="EO850" s="18"/>
      <c r="EP850" s="18"/>
      <c r="EQ850" s="18"/>
      <c r="ER850" s="18"/>
      <c r="ES850" s="18"/>
      <c r="ET850" s="18"/>
      <c r="EU850" s="22"/>
      <c r="FI850" s="18"/>
      <c r="FJ850" s="18"/>
      <c r="FK850" s="18"/>
      <c r="FL850" s="18"/>
      <c r="FM850" s="18"/>
      <c r="FN850" s="18"/>
      <c r="FO850" s="18"/>
      <c r="FP850" s="18"/>
      <c r="FQ850" s="18"/>
      <c r="FR850" s="18"/>
      <c r="FS850" s="18"/>
      <c r="FT850" s="18"/>
      <c r="FU850" s="18">
        <v>0.96199999999999997</v>
      </c>
      <c r="FV850" s="58"/>
      <c r="FW850" s="19"/>
      <c r="FX850" s="19"/>
      <c r="FY850" s="19">
        <v>1.194</v>
      </c>
      <c r="FZ850" s="19"/>
      <c r="GA850" s="19"/>
      <c r="GB850" s="19"/>
      <c r="GC850" s="19"/>
      <c r="GD850" s="19"/>
      <c r="GE850" s="19"/>
      <c r="GF850" s="19"/>
      <c r="GG850" s="19"/>
      <c r="GH850" s="19"/>
      <c r="GI850" s="19"/>
      <c r="GJ850" s="19"/>
      <c r="GK850" s="19"/>
      <c r="GL850" s="19"/>
      <c r="GM850" s="19"/>
      <c r="GN850" s="19"/>
      <c r="GO850" s="19"/>
      <c r="GP850" s="19"/>
      <c r="GQ850" s="19"/>
      <c r="GR850" s="19"/>
      <c r="GS850" s="19"/>
      <c r="GT850" s="19"/>
      <c r="GU850" s="19"/>
      <c r="GV850" s="19"/>
      <c r="GW850" s="19"/>
      <c r="GX850" s="19"/>
      <c r="GY850" s="19">
        <v>1</v>
      </c>
      <c r="GZ850" s="59"/>
      <c r="HA850" s="19"/>
      <c r="HB850" s="19"/>
      <c r="HC850" s="19">
        <v>1</v>
      </c>
      <c r="HD850" s="19"/>
      <c r="HE850" s="19"/>
      <c r="HF850" s="19"/>
      <c r="HG850" s="19"/>
      <c r="HH850" s="19"/>
      <c r="HI850" s="19"/>
      <c r="HJ850" s="19"/>
      <c r="HK850" s="19"/>
      <c r="HL850" s="19"/>
      <c r="HM850" s="19"/>
      <c r="HN850" s="19"/>
      <c r="HO850" s="19"/>
      <c r="HP850" s="19"/>
    </row>
    <row r="851" spans="2:224" ht="15.75" customHeight="1" thickBot="1" x14ac:dyDescent="0.3">
      <c r="B851">
        <v>1076</v>
      </c>
      <c r="C851">
        <v>3</v>
      </c>
      <c r="D851" s="62">
        <v>44176</v>
      </c>
      <c r="E851" t="s">
        <v>2357</v>
      </c>
      <c r="F851">
        <v>31983177510</v>
      </c>
      <c r="G851" t="s">
        <v>2358</v>
      </c>
      <c r="H851">
        <v>44031</v>
      </c>
      <c r="I851" t="s">
        <v>2356</v>
      </c>
      <c r="J851" t="s">
        <v>20</v>
      </c>
      <c r="K851" t="s">
        <v>227</v>
      </c>
      <c r="M851" t="s">
        <v>2378</v>
      </c>
      <c r="N851" t="s">
        <v>2413</v>
      </c>
      <c r="O851" t="s">
        <v>2382</v>
      </c>
      <c r="P851" t="s">
        <v>2382</v>
      </c>
      <c r="R851">
        <v>40</v>
      </c>
      <c r="S851">
        <v>0.01</v>
      </c>
      <c r="T851" t="s">
        <v>2414</v>
      </c>
      <c r="Y851" s="18"/>
      <c r="Z851" s="18"/>
      <c r="AA851" s="18"/>
      <c r="AB851" s="18"/>
      <c r="AC851" s="18"/>
      <c r="AD851" s="18"/>
      <c r="AE851" s="18"/>
      <c r="AF851" s="18"/>
      <c r="AG851" s="18"/>
      <c r="AH851">
        <v>0</v>
      </c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>
        <v>0</v>
      </c>
      <c r="AV851" s="18"/>
      <c r="AW851" s="18"/>
      <c r="AX851" s="18"/>
      <c r="AY851" s="18"/>
      <c r="AZ851" s="18"/>
      <c r="BA851" s="18"/>
      <c r="BB851" s="18">
        <v>0.4</v>
      </c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  <c r="BM851" s="19"/>
      <c r="BN851" s="19"/>
      <c r="BO851" s="19"/>
      <c r="BP851" s="19"/>
      <c r="BQ851" s="19"/>
      <c r="BR851" s="19"/>
      <c r="BS851" s="19"/>
      <c r="BT851" s="19"/>
      <c r="BU851" s="19"/>
      <c r="BV851" s="19"/>
      <c r="BW851" s="19"/>
      <c r="BX851" s="19"/>
      <c r="BY851" s="19"/>
      <c r="BZ851" s="19"/>
      <c r="CA851" s="19"/>
      <c r="CB851" s="19"/>
      <c r="CC851" s="19"/>
      <c r="CD851" s="19"/>
      <c r="CE851" s="19"/>
      <c r="CF851" s="19"/>
      <c r="CG851" s="19"/>
      <c r="CH851" s="19"/>
      <c r="CI851" s="19"/>
      <c r="CJ851" s="19"/>
      <c r="CK851" s="19"/>
      <c r="CL851" s="19"/>
      <c r="CM851" s="19"/>
      <c r="CN851" s="19"/>
      <c r="CO851" s="19"/>
      <c r="CP851" s="19">
        <v>1</v>
      </c>
      <c r="CQ851" s="19"/>
      <c r="CR851" s="19"/>
      <c r="CS851" s="19"/>
      <c r="CT851" s="19"/>
      <c r="CU851" s="19"/>
      <c r="CV851" s="19"/>
      <c r="CW851" s="19"/>
      <c r="CX851" s="19"/>
      <c r="CY851" s="19"/>
      <c r="CZ851" s="19"/>
      <c r="DA851" s="19"/>
      <c r="DB851" s="19"/>
      <c r="DC851" s="19"/>
      <c r="DD851" s="19">
        <v>4</v>
      </c>
      <c r="DE851" s="19"/>
      <c r="DF851" s="19"/>
      <c r="DG851" s="19"/>
      <c r="DH851" s="19"/>
      <c r="DI851" s="19"/>
      <c r="DJ851" s="19"/>
      <c r="DK851" s="19"/>
      <c r="DL851" s="19"/>
      <c r="DM851" s="19"/>
      <c r="DN851" s="19"/>
      <c r="DO851" s="19"/>
      <c r="DP851" s="19"/>
      <c r="DQ851" s="19"/>
      <c r="DR851" s="19"/>
      <c r="DS851" s="19"/>
      <c r="DT851" s="23"/>
      <c r="DU851" s="19"/>
      <c r="DV851" s="19"/>
      <c r="DW851" s="23"/>
      <c r="DX851" s="18"/>
      <c r="DY851" s="18"/>
      <c r="DZ851" s="22"/>
      <c r="EA851" s="19"/>
      <c r="EB851" s="19"/>
      <c r="EC851" s="19"/>
      <c r="ED851" s="19"/>
      <c r="EE851" s="19"/>
      <c r="EF851" s="19"/>
      <c r="EG851" s="23"/>
      <c r="EH851" s="18"/>
      <c r="EI851" s="18"/>
      <c r="EJ851" s="18"/>
      <c r="EK851" s="18"/>
      <c r="EL851" s="18"/>
      <c r="EM851" s="18"/>
      <c r="EN851" s="22"/>
      <c r="EO851" s="18"/>
      <c r="EP851" s="18"/>
      <c r="EQ851" s="18"/>
      <c r="ER851" s="18"/>
      <c r="ES851" s="18"/>
      <c r="ET851" s="18"/>
      <c r="EU851" s="22"/>
      <c r="FI851" s="18"/>
      <c r="FJ851" s="18"/>
      <c r="FK851" s="18"/>
      <c r="FL851" s="18"/>
      <c r="FM851" s="18"/>
      <c r="FN851" s="18"/>
      <c r="FO851" s="18"/>
      <c r="FP851" s="18"/>
      <c r="FQ851" s="18"/>
      <c r="FR851" s="18"/>
      <c r="FS851" s="18"/>
      <c r="FT851" s="18"/>
      <c r="FU851" s="18"/>
      <c r="FV851" s="58"/>
      <c r="FW851" s="19"/>
      <c r="FX851" s="19"/>
      <c r="FY851" s="19"/>
      <c r="FZ851" s="19"/>
      <c r="GA851" s="19"/>
      <c r="GB851" s="19"/>
      <c r="GC851" s="19"/>
      <c r="GD851" s="19"/>
      <c r="GE851" s="19"/>
      <c r="GF851" s="19"/>
      <c r="GG851" s="19"/>
      <c r="GH851" s="19"/>
      <c r="GI851" s="19"/>
      <c r="GJ851" s="19"/>
      <c r="GK851" s="19"/>
      <c r="GL851" s="19"/>
      <c r="GM851" s="19"/>
      <c r="GN851" s="19"/>
      <c r="GO851" s="19"/>
      <c r="GP851" s="19"/>
      <c r="GQ851" s="19"/>
      <c r="GR851" s="19"/>
      <c r="GS851" s="19"/>
      <c r="GT851" s="19"/>
      <c r="GU851" s="19"/>
      <c r="GV851" s="19"/>
      <c r="GW851" s="19"/>
      <c r="GX851" s="19"/>
      <c r="GY851" s="19"/>
      <c r="GZ851" s="59"/>
      <c r="HA851" s="19"/>
      <c r="HB851" s="19"/>
      <c r="HC851" s="19"/>
      <c r="HD851" s="19"/>
      <c r="HE851" s="19"/>
      <c r="HF851" s="19"/>
      <c r="HG851" s="19"/>
      <c r="HH851" s="19"/>
      <c r="HI851" s="19"/>
      <c r="HJ851" s="19"/>
      <c r="HK851" s="19"/>
      <c r="HL851" s="19"/>
      <c r="HM851" s="19"/>
      <c r="HN851" s="19"/>
      <c r="HO851" s="19"/>
      <c r="HP851" s="19"/>
    </row>
    <row r="852" spans="2:224" ht="15.75" customHeight="1" thickBot="1" x14ac:dyDescent="0.3">
      <c r="B852">
        <v>1074</v>
      </c>
      <c r="C852">
        <v>960</v>
      </c>
      <c r="D852" s="62">
        <v>44176</v>
      </c>
      <c r="E852" t="s">
        <v>3169</v>
      </c>
      <c r="F852">
        <v>31989789024</v>
      </c>
      <c r="G852">
        <v>0</v>
      </c>
      <c r="H852">
        <v>0</v>
      </c>
      <c r="I852" t="s">
        <v>3170</v>
      </c>
      <c r="J852" t="s">
        <v>20</v>
      </c>
      <c r="K852" t="s">
        <v>218</v>
      </c>
      <c r="M852" t="s">
        <v>2378</v>
      </c>
      <c r="N852" t="s">
        <v>2379</v>
      </c>
      <c r="O852" t="s">
        <v>2405</v>
      </c>
      <c r="P852" t="s">
        <v>2477</v>
      </c>
      <c r="Q852">
        <v>12</v>
      </c>
      <c r="R852">
        <v>680.78</v>
      </c>
      <c r="S852">
        <v>0.01</v>
      </c>
      <c r="T852" t="s">
        <v>2426</v>
      </c>
      <c r="Y852" s="18">
        <v>0.87</v>
      </c>
      <c r="Z852" s="18"/>
      <c r="AA852" s="18"/>
      <c r="AB852" s="18"/>
      <c r="AC852" s="18"/>
      <c r="AD852" s="18">
        <v>0.5</v>
      </c>
      <c r="AE852" s="18">
        <v>0.5</v>
      </c>
      <c r="AF852" s="18"/>
      <c r="AG852" s="18">
        <v>1</v>
      </c>
      <c r="AH852">
        <v>1</v>
      </c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>
        <v>0</v>
      </c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  <c r="BM852" s="19">
        <v>1</v>
      </c>
      <c r="BN852" s="19"/>
      <c r="BO852" s="19"/>
      <c r="BP852" s="19"/>
      <c r="BQ852" s="19"/>
      <c r="BR852" s="19">
        <v>1</v>
      </c>
      <c r="BS852" s="19">
        <v>1</v>
      </c>
      <c r="BT852" s="19"/>
      <c r="BU852" s="19">
        <v>1</v>
      </c>
      <c r="BV852" s="19">
        <v>1</v>
      </c>
      <c r="BW852" s="19"/>
      <c r="BX852" s="19"/>
      <c r="BY852" s="19"/>
      <c r="BZ852" s="19"/>
      <c r="CA852" s="19"/>
      <c r="CB852" s="19"/>
      <c r="CC852" s="19"/>
      <c r="CD852" s="19"/>
      <c r="CE852" s="19"/>
      <c r="CF852" s="19"/>
      <c r="CG852" s="19"/>
      <c r="CH852" s="19"/>
      <c r="CI852" s="19"/>
      <c r="CJ852" s="19"/>
      <c r="CK852" s="19"/>
      <c r="CL852" s="19"/>
      <c r="CM852" s="19"/>
      <c r="CN852" s="19"/>
      <c r="CO852" s="19"/>
      <c r="CP852" s="19"/>
      <c r="CQ852" s="19"/>
      <c r="CR852" s="19"/>
      <c r="CS852" s="19"/>
      <c r="CT852" s="19"/>
      <c r="CU852" s="19"/>
      <c r="CV852" s="19"/>
      <c r="CW852" s="19"/>
      <c r="CX852" s="19"/>
      <c r="CY852" s="19"/>
      <c r="CZ852" s="19"/>
      <c r="DA852" s="19"/>
      <c r="DB852" s="19">
        <v>2</v>
      </c>
      <c r="DC852" s="19"/>
      <c r="DD852" s="19"/>
      <c r="DE852" s="19"/>
      <c r="DF852" s="19"/>
      <c r="DG852" s="19"/>
      <c r="DH852" s="19"/>
      <c r="DI852" s="19"/>
      <c r="DJ852" s="19"/>
      <c r="DK852" s="19"/>
      <c r="DL852" s="19"/>
      <c r="DM852" s="19"/>
      <c r="DN852" s="19"/>
      <c r="DO852" s="19"/>
      <c r="DP852" s="19"/>
      <c r="DQ852" s="19"/>
      <c r="DR852" s="19"/>
      <c r="DS852" s="19"/>
      <c r="DT852" s="23"/>
      <c r="DU852" s="19"/>
      <c r="DV852" s="19"/>
      <c r="DW852" s="23"/>
      <c r="DX852" s="18"/>
      <c r="DY852" s="18"/>
      <c r="DZ852" s="22"/>
      <c r="EA852" s="19">
        <v>260</v>
      </c>
      <c r="EB852" s="19"/>
      <c r="EC852" s="19"/>
      <c r="ED852" s="19"/>
      <c r="EE852" s="19"/>
      <c r="EF852" s="19"/>
      <c r="EG852" s="23">
        <v>40</v>
      </c>
      <c r="EH852" s="18"/>
      <c r="EI852" s="18"/>
      <c r="EJ852" s="18"/>
      <c r="EK852" s="18"/>
      <c r="EL852" s="18"/>
      <c r="EM852" s="18"/>
      <c r="EN852" s="22"/>
      <c r="EO852" s="18" t="s">
        <v>2621</v>
      </c>
      <c r="EP852" s="18"/>
      <c r="EQ852" s="18"/>
      <c r="ER852" s="18"/>
      <c r="ES852" s="18"/>
      <c r="ET852" s="18"/>
      <c r="EU852" s="22" t="s">
        <v>3152</v>
      </c>
      <c r="FC852">
        <v>0.95199999999999996</v>
      </c>
      <c r="FD852">
        <v>1</v>
      </c>
      <c r="FI852" s="18"/>
      <c r="FJ852" s="18"/>
      <c r="FK852" s="18"/>
      <c r="FL852" s="18"/>
      <c r="FM852" s="18"/>
      <c r="FN852" s="18"/>
      <c r="FO852" s="18"/>
      <c r="FP852" s="18"/>
      <c r="FQ852" s="18"/>
      <c r="FR852" s="18"/>
      <c r="FS852" s="18"/>
      <c r="FT852" s="18"/>
      <c r="FU852" s="18"/>
      <c r="FV852" s="58"/>
      <c r="FW852" s="19"/>
      <c r="FX852" s="19"/>
      <c r="FY852" s="19">
        <v>1.17</v>
      </c>
      <c r="FZ852" s="19"/>
      <c r="GA852" s="19"/>
      <c r="GB852" s="19"/>
      <c r="GC852" s="19"/>
      <c r="GD852" s="19"/>
      <c r="GE852" s="19"/>
      <c r="GF852" s="19"/>
      <c r="GG852" s="19"/>
      <c r="GH852" s="19"/>
      <c r="GI852" s="19"/>
      <c r="GJ852" s="19"/>
      <c r="GK852" s="19"/>
      <c r="GL852" s="19"/>
      <c r="GM852" s="19"/>
      <c r="GN852" s="19"/>
      <c r="GO852" s="19"/>
      <c r="GP852" s="19"/>
      <c r="GQ852" s="19"/>
      <c r="GR852" s="19"/>
      <c r="GS852" s="19"/>
      <c r="GT852" s="19"/>
      <c r="GU852" s="19"/>
      <c r="GV852" s="19"/>
      <c r="GW852" s="19"/>
      <c r="GX852" s="19"/>
      <c r="GY852" s="19"/>
      <c r="GZ852" s="59"/>
      <c r="HA852" s="19"/>
      <c r="HB852" s="19"/>
      <c r="HC852" s="19">
        <v>1</v>
      </c>
      <c r="HD852" s="19"/>
      <c r="HE852" s="19"/>
      <c r="HF852" s="19"/>
      <c r="HG852" s="19"/>
      <c r="HH852" s="19"/>
      <c r="HI852" s="19"/>
      <c r="HJ852" s="19"/>
      <c r="HK852" s="19"/>
      <c r="HL852" s="19"/>
      <c r="HM852" s="19"/>
      <c r="HN852" s="19"/>
      <c r="HO852" s="19"/>
      <c r="HP852" s="19"/>
    </row>
    <row r="853" spans="2:224" ht="15.75" customHeight="1" thickBot="1" x14ac:dyDescent="0.3">
      <c r="B853">
        <v>1070</v>
      </c>
      <c r="C853">
        <v>135</v>
      </c>
      <c r="D853" s="62">
        <v>44176</v>
      </c>
      <c r="E853" t="s">
        <v>1995</v>
      </c>
      <c r="F853" t="s">
        <v>1996</v>
      </c>
      <c r="G853" t="s">
        <v>1997</v>
      </c>
      <c r="H853">
        <v>35640</v>
      </c>
      <c r="I853" t="s">
        <v>1998</v>
      </c>
      <c r="J853" t="s">
        <v>20</v>
      </c>
      <c r="K853" t="s">
        <v>472</v>
      </c>
      <c r="M853" t="s">
        <v>2378</v>
      </c>
      <c r="N853" t="s">
        <v>2413</v>
      </c>
      <c r="O853" t="s">
        <v>2381</v>
      </c>
      <c r="P853" t="s">
        <v>2431</v>
      </c>
      <c r="R853">
        <v>140</v>
      </c>
      <c r="S853">
        <v>0.01</v>
      </c>
      <c r="T853" t="s">
        <v>2395</v>
      </c>
      <c r="Y853" s="18"/>
      <c r="Z853" s="18"/>
      <c r="AA853" s="18"/>
      <c r="AB853" s="18"/>
      <c r="AC853" s="18"/>
      <c r="AD853" s="18"/>
      <c r="AE853" s="18"/>
      <c r="AF853" s="18"/>
      <c r="AG853" s="18"/>
      <c r="AH853">
        <v>0</v>
      </c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>
        <v>0</v>
      </c>
      <c r="AV853" s="18"/>
      <c r="AW853" s="18"/>
      <c r="AX853" s="18"/>
      <c r="AY853" s="18"/>
      <c r="AZ853" s="18"/>
      <c r="BA853" s="18">
        <v>0.86</v>
      </c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  <c r="BM853" s="19"/>
      <c r="BN853" s="19"/>
      <c r="BO853" s="19"/>
      <c r="BP853" s="19"/>
      <c r="BQ853" s="19"/>
      <c r="BR853" s="19"/>
      <c r="BS853" s="19"/>
      <c r="BT853" s="19"/>
      <c r="BU853" s="19"/>
      <c r="BV853" s="19"/>
      <c r="BW853" s="19"/>
      <c r="BX853" s="19"/>
      <c r="BY853" s="19"/>
      <c r="BZ853" s="19"/>
      <c r="CA853" s="19"/>
      <c r="CB853" s="19"/>
      <c r="CC853" s="19"/>
      <c r="CD853" s="19"/>
      <c r="CE853" s="19"/>
      <c r="CF853" s="19"/>
      <c r="CG853" s="19"/>
      <c r="CH853" s="19"/>
      <c r="CI853" s="19"/>
      <c r="CJ853" s="19"/>
      <c r="CK853" s="19"/>
      <c r="CL853" s="19"/>
      <c r="CM853" s="19"/>
      <c r="CN853" s="19"/>
      <c r="CO853" s="19">
        <v>1</v>
      </c>
      <c r="CP853" s="19"/>
      <c r="CQ853" s="19"/>
      <c r="CR853" s="19"/>
      <c r="CS853" s="19"/>
      <c r="CT853" s="19"/>
      <c r="CU853" s="19"/>
      <c r="CV853" s="19"/>
      <c r="CW853" s="19"/>
      <c r="CX853" s="19"/>
      <c r="CY853" s="19"/>
      <c r="CZ853" s="19"/>
      <c r="DA853" s="19"/>
      <c r="DB853" s="19"/>
      <c r="DC853" s="19"/>
      <c r="DD853" s="19"/>
      <c r="DE853" s="19"/>
      <c r="DF853" s="19"/>
      <c r="DG853" s="19"/>
      <c r="DH853" s="19"/>
      <c r="DI853" s="19"/>
      <c r="DJ853" s="19"/>
      <c r="DK853" s="19"/>
      <c r="DL853" s="19"/>
      <c r="DM853" s="19"/>
      <c r="DN853" s="19"/>
      <c r="DO853" s="19"/>
      <c r="DP853" s="19"/>
      <c r="DQ853" s="19"/>
      <c r="DR853" s="19"/>
      <c r="DS853" s="19"/>
      <c r="DT853" s="23"/>
      <c r="DU853" s="19"/>
      <c r="DV853" s="19"/>
      <c r="DW853" s="23"/>
      <c r="DX853" s="18"/>
      <c r="DY853" s="18"/>
      <c r="DZ853" s="22"/>
      <c r="EA853" s="19"/>
      <c r="EB853" s="19"/>
      <c r="EC853" s="19"/>
      <c r="ED853" s="19"/>
      <c r="EE853" s="19"/>
      <c r="EF853" s="19"/>
      <c r="EG853" s="23"/>
      <c r="EH853" s="18"/>
      <c r="EI853" s="18"/>
      <c r="EJ853" s="18"/>
      <c r="EK853" s="18"/>
      <c r="EL853" s="18"/>
      <c r="EM853" s="18"/>
      <c r="EN853" s="22"/>
      <c r="EO853" s="18"/>
      <c r="EP853" s="18"/>
      <c r="EQ853" s="18"/>
      <c r="ER853" s="18"/>
      <c r="ES853" s="18"/>
      <c r="ET853" s="18"/>
      <c r="EU853" s="22"/>
      <c r="FI853" s="18"/>
      <c r="FJ853" s="18"/>
      <c r="FK853" s="18"/>
      <c r="FL853" s="18">
        <v>0.2</v>
      </c>
      <c r="FM853" s="18"/>
      <c r="FN853" s="18"/>
      <c r="FO853" s="18"/>
      <c r="FP853" s="18"/>
      <c r="FQ853" s="18"/>
      <c r="FR853" s="18"/>
      <c r="FS853" s="18">
        <v>0.5</v>
      </c>
      <c r="FT853" s="18"/>
      <c r="FU853" s="18"/>
      <c r="FV853" s="58"/>
      <c r="FW853" s="19"/>
      <c r="FX853" s="19"/>
      <c r="FY853" s="19"/>
      <c r="FZ853" s="19"/>
      <c r="GA853" s="19"/>
      <c r="GB853" s="19"/>
      <c r="GC853" s="19"/>
      <c r="GD853" s="19"/>
      <c r="GE853" s="19"/>
      <c r="GF853" s="19"/>
      <c r="GG853" s="19"/>
      <c r="GH853" s="19"/>
      <c r="GI853" s="19"/>
      <c r="GJ853" s="19"/>
      <c r="GK853" s="19"/>
      <c r="GL853" s="19"/>
      <c r="GM853" s="19"/>
      <c r="GN853" s="19"/>
      <c r="GO853" s="19"/>
      <c r="GP853" s="19">
        <v>1</v>
      </c>
      <c r="GQ853" s="19"/>
      <c r="GR853" s="19"/>
      <c r="GS853" s="19"/>
      <c r="GT853" s="19"/>
      <c r="GU853" s="19"/>
      <c r="GV853" s="19"/>
      <c r="GW853" s="19">
        <v>1</v>
      </c>
      <c r="GX853" s="19"/>
      <c r="GY853" s="19"/>
      <c r="GZ853" s="59"/>
      <c r="HA853" s="19"/>
      <c r="HB853" s="19"/>
      <c r="HC853" s="19"/>
      <c r="HD853" s="19"/>
      <c r="HE853" s="19"/>
      <c r="HF853" s="19"/>
      <c r="HG853" s="19"/>
      <c r="HH853" s="19"/>
      <c r="HI853" s="19"/>
      <c r="HJ853" s="19"/>
      <c r="HK853" s="19"/>
      <c r="HL853" s="19"/>
      <c r="HM853" s="19"/>
      <c r="HN853" s="19"/>
      <c r="HO853" s="19"/>
      <c r="HP853" s="19"/>
    </row>
    <row r="854" spans="2:224" ht="15.75" customHeight="1" thickBot="1" x14ac:dyDescent="0.3">
      <c r="B854">
        <v>1066</v>
      </c>
      <c r="C854">
        <v>956</v>
      </c>
      <c r="D854" s="62">
        <v>44176</v>
      </c>
      <c r="E854" t="s">
        <v>3161</v>
      </c>
      <c r="F854">
        <v>31994646989</v>
      </c>
      <c r="G854">
        <v>0</v>
      </c>
      <c r="H854">
        <v>0</v>
      </c>
      <c r="I854" t="s">
        <v>3162</v>
      </c>
      <c r="J854" t="s">
        <v>20</v>
      </c>
      <c r="K854" t="s">
        <v>100</v>
      </c>
      <c r="L854" t="s">
        <v>3162</v>
      </c>
      <c r="M854" t="s">
        <v>2378</v>
      </c>
      <c r="N854" t="s">
        <v>2379</v>
      </c>
      <c r="O854" t="s">
        <v>2381</v>
      </c>
      <c r="P854">
        <v>15</v>
      </c>
      <c r="R854">
        <v>249.9</v>
      </c>
      <c r="S854">
        <v>0.01</v>
      </c>
      <c r="T854" t="s">
        <v>2404</v>
      </c>
      <c r="Y854" s="18"/>
      <c r="Z854" s="18"/>
      <c r="AA854" s="18"/>
      <c r="AB854" s="18"/>
      <c r="AC854" s="18"/>
      <c r="AD854" s="18">
        <v>1</v>
      </c>
      <c r="AE854" s="18">
        <v>0.5</v>
      </c>
      <c r="AF854" s="18"/>
      <c r="AG854" s="18">
        <v>1</v>
      </c>
      <c r="AH854">
        <v>2</v>
      </c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>
        <v>0</v>
      </c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  <c r="BM854" s="19"/>
      <c r="BN854" s="19"/>
      <c r="BO854" s="19"/>
      <c r="BP854" s="19"/>
      <c r="BQ854" s="19"/>
      <c r="BR854" s="19">
        <v>2</v>
      </c>
      <c r="BS854" s="19">
        <v>1</v>
      </c>
      <c r="BT854" s="19"/>
      <c r="BU854" s="19">
        <v>1</v>
      </c>
      <c r="BV854" s="19">
        <v>2</v>
      </c>
      <c r="BW854" s="19"/>
      <c r="BX854" s="19"/>
      <c r="BY854" s="19"/>
      <c r="BZ854" s="19"/>
      <c r="CA854" s="19"/>
      <c r="CB854" s="19"/>
      <c r="CC854" s="19"/>
      <c r="CD854" s="19"/>
      <c r="CE854" s="19"/>
      <c r="CF854" s="19"/>
      <c r="CG854" s="19"/>
      <c r="CH854" s="19"/>
      <c r="CI854" s="19"/>
      <c r="CJ854" s="19"/>
      <c r="CK854" s="19"/>
      <c r="CL854" s="19"/>
      <c r="CM854" s="19"/>
      <c r="CN854" s="19"/>
      <c r="CO854" s="19"/>
      <c r="CP854" s="19"/>
      <c r="CQ854" s="19"/>
      <c r="CR854" s="19"/>
      <c r="CS854" s="19"/>
      <c r="CT854" s="19"/>
      <c r="CU854" s="19"/>
      <c r="CV854" s="19"/>
      <c r="CW854" s="19"/>
      <c r="CX854" s="19"/>
      <c r="CY854" s="19"/>
      <c r="CZ854" s="19"/>
      <c r="DA854" s="19"/>
      <c r="DB854" s="19"/>
      <c r="DC854" s="19"/>
      <c r="DD854" s="19"/>
      <c r="DE854" s="19"/>
      <c r="DF854" s="19"/>
      <c r="DG854" s="19"/>
      <c r="DH854" s="19"/>
      <c r="DI854" s="19"/>
      <c r="DJ854" s="19"/>
      <c r="DK854" s="19"/>
      <c r="DL854" s="19"/>
      <c r="DM854" s="19"/>
      <c r="DN854" s="19"/>
      <c r="DO854" s="19"/>
      <c r="DP854" s="19"/>
      <c r="DQ854" s="19"/>
      <c r="DR854" s="19"/>
      <c r="DS854" s="19"/>
      <c r="DT854" s="23"/>
      <c r="DU854" s="19"/>
      <c r="DV854" s="19"/>
      <c r="DW854" s="23"/>
      <c r="DX854" s="18"/>
      <c r="DY854" s="18"/>
      <c r="DZ854" s="22"/>
      <c r="EA854" s="19"/>
      <c r="EB854" s="19"/>
      <c r="EC854" s="19"/>
      <c r="ED854" s="19"/>
      <c r="EE854" s="19"/>
      <c r="EF854" s="19"/>
      <c r="EG854" s="23"/>
      <c r="EH854" s="18"/>
      <c r="EI854" s="18"/>
      <c r="EJ854" s="18"/>
      <c r="EK854" s="18"/>
      <c r="EL854" s="18"/>
      <c r="EM854" s="18"/>
      <c r="EN854" s="22"/>
      <c r="EO854" s="18"/>
      <c r="EP854" s="18"/>
      <c r="EQ854" s="18"/>
      <c r="ER854" s="18"/>
      <c r="ES854" s="18"/>
      <c r="ET854" s="18"/>
      <c r="EU854" s="22"/>
      <c r="EV854">
        <v>8.5</v>
      </c>
      <c r="EW854" t="s">
        <v>2639</v>
      </c>
      <c r="FC854">
        <v>0.77</v>
      </c>
      <c r="FD854">
        <v>1</v>
      </c>
      <c r="FI854" s="18"/>
      <c r="FJ854" s="18"/>
      <c r="FK854" s="18"/>
      <c r="FL854" s="18"/>
      <c r="FM854" s="18"/>
      <c r="FN854" s="18"/>
      <c r="FO854" s="18"/>
      <c r="FP854" s="18"/>
      <c r="FQ854" s="18"/>
      <c r="FR854" s="18"/>
      <c r="FS854" s="18"/>
      <c r="FT854" s="18"/>
      <c r="FU854" s="18">
        <v>0.996</v>
      </c>
      <c r="FV854" s="58"/>
      <c r="FW854" s="19"/>
      <c r="FX854" s="19"/>
      <c r="FY854" s="19">
        <v>1.014</v>
      </c>
      <c r="FZ854" s="19"/>
      <c r="GA854" s="19"/>
      <c r="GB854" s="19"/>
      <c r="GC854" s="19"/>
      <c r="GD854" s="19"/>
      <c r="GE854" s="19"/>
      <c r="GF854" s="19"/>
      <c r="GG854" s="19"/>
      <c r="GH854" s="19"/>
      <c r="GI854" s="19"/>
      <c r="GJ854" s="19"/>
      <c r="GK854" s="19"/>
      <c r="GL854" s="19"/>
      <c r="GM854" s="19"/>
      <c r="GN854" s="19"/>
      <c r="GO854" s="19"/>
      <c r="GP854" s="19"/>
      <c r="GQ854" s="19"/>
      <c r="GR854" s="19"/>
      <c r="GS854" s="19"/>
      <c r="GT854" s="19"/>
      <c r="GU854" s="19"/>
      <c r="GV854" s="19"/>
      <c r="GW854" s="19"/>
      <c r="GX854" s="19"/>
      <c r="GY854" s="19">
        <v>1</v>
      </c>
      <c r="GZ854" s="59"/>
      <c r="HA854" s="19"/>
      <c r="HB854" s="19"/>
      <c r="HC854" s="19">
        <v>1</v>
      </c>
      <c r="HD854" s="19"/>
      <c r="HE854" s="19"/>
      <c r="HF854" s="19"/>
      <c r="HG854" s="19"/>
      <c r="HH854" s="19"/>
      <c r="HI854" s="19"/>
      <c r="HJ854" s="19"/>
      <c r="HK854" s="19"/>
      <c r="HL854" s="19"/>
      <c r="HM854" s="19"/>
      <c r="HN854" s="19"/>
      <c r="HO854" s="19"/>
      <c r="HP854" s="19"/>
    </row>
    <row r="855" spans="2:224" ht="15.75" customHeight="1" thickBot="1" x14ac:dyDescent="0.3">
      <c r="B855">
        <v>1065</v>
      </c>
      <c r="C855">
        <v>944</v>
      </c>
      <c r="D855" s="62">
        <v>44175</v>
      </c>
      <c r="E855" t="s">
        <v>3103</v>
      </c>
      <c r="F855">
        <v>31998119949</v>
      </c>
      <c r="G855">
        <v>0</v>
      </c>
      <c r="H855">
        <v>0</v>
      </c>
      <c r="I855">
        <v>0</v>
      </c>
      <c r="J855">
        <v>0</v>
      </c>
      <c r="K855">
        <v>0</v>
      </c>
      <c r="L855" t="s">
        <v>2593</v>
      </c>
      <c r="M855" t="s">
        <v>2378</v>
      </c>
      <c r="N855" t="s">
        <v>2413</v>
      </c>
      <c r="O855" t="s">
        <v>2381</v>
      </c>
      <c r="P855" t="s">
        <v>2431</v>
      </c>
      <c r="R855">
        <v>263</v>
      </c>
      <c r="S855">
        <v>0.01</v>
      </c>
      <c r="T855" t="s">
        <v>2404</v>
      </c>
      <c r="Y855" s="18"/>
      <c r="Z855" s="18"/>
      <c r="AA855" s="18"/>
      <c r="AB855" s="18"/>
      <c r="AC855" s="18"/>
      <c r="AD855" s="18">
        <v>0.5</v>
      </c>
      <c r="AE855" s="18"/>
      <c r="AF855" s="18"/>
      <c r="AG855" s="18">
        <v>1</v>
      </c>
      <c r="AH855">
        <v>1</v>
      </c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>
        <v>0</v>
      </c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9"/>
      <c r="BN855" s="19"/>
      <c r="BO855" s="19"/>
      <c r="BP855" s="19"/>
      <c r="BQ855" s="19"/>
      <c r="BR855" s="19">
        <v>1</v>
      </c>
      <c r="BS855" s="19"/>
      <c r="BT855" s="19"/>
      <c r="BU855" s="19">
        <v>1</v>
      </c>
      <c r="BV855" s="19">
        <v>1</v>
      </c>
      <c r="BW855" s="19"/>
      <c r="BX855" s="19"/>
      <c r="BY855" s="19"/>
      <c r="BZ855" s="19"/>
      <c r="CA855" s="19"/>
      <c r="CB855" s="19"/>
      <c r="CC855" s="19"/>
      <c r="CD855" s="19"/>
      <c r="CE855" s="19"/>
      <c r="CF855" s="19"/>
      <c r="CG855" s="19"/>
      <c r="CH855" s="19"/>
      <c r="CI855" s="19"/>
      <c r="CJ855" s="19"/>
      <c r="CK855" s="19"/>
      <c r="CL855" s="19"/>
      <c r="CM855" s="19"/>
      <c r="CN855" s="19"/>
      <c r="CO855" s="19"/>
      <c r="CP855" s="19"/>
      <c r="CQ855" s="19"/>
      <c r="CR855" s="19"/>
      <c r="CS855" s="19"/>
      <c r="CT855" s="19"/>
      <c r="CU855" s="19"/>
      <c r="CV855" s="19"/>
      <c r="CW855" s="19"/>
      <c r="CX855" s="19"/>
      <c r="CY855" s="19"/>
      <c r="CZ855" s="19"/>
      <c r="DA855" s="19"/>
      <c r="DB855" s="19">
        <v>1</v>
      </c>
      <c r="DC855" s="19"/>
      <c r="DD855" s="19"/>
      <c r="DE855" s="19"/>
      <c r="DF855" s="19"/>
      <c r="DG855" s="19"/>
      <c r="DH855" s="19"/>
      <c r="DI855" s="19"/>
      <c r="DJ855" s="19"/>
      <c r="DK855" s="19"/>
      <c r="DL855" s="19"/>
      <c r="DM855" s="19"/>
      <c r="DN855" s="19"/>
      <c r="DO855" s="19"/>
      <c r="DP855" s="19"/>
      <c r="DQ855" s="19"/>
      <c r="DR855" s="19"/>
      <c r="DS855" s="19"/>
      <c r="DT855" s="23"/>
      <c r="DU855" s="19"/>
      <c r="DV855" s="19"/>
      <c r="DW855" s="23"/>
      <c r="DX855" s="18"/>
      <c r="DY855" s="18"/>
      <c r="DZ855" s="22"/>
      <c r="EA855" s="19"/>
      <c r="EB855" s="19"/>
      <c r="EC855" s="19"/>
      <c r="ED855" s="19"/>
      <c r="EE855" s="19"/>
      <c r="EF855" s="19"/>
      <c r="EG855" s="23"/>
      <c r="EH855" s="18"/>
      <c r="EI855" s="18"/>
      <c r="EJ855" s="18"/>
      <c r="EK855" s="18"/>
      <c r="EL855" s="18"/>
      <c r="EM855" s="18"/>
      <c r="EN855" s="22"/>
      <c r="EO855" s="18"/>
      <c r="EP855" s="18"/>
      <c r="EQ855" s="18"/>
      <c r="ER855" s="18"/>
      <c r="ES855" s="18"/>
      <c r="ET855" s="18"/>
      <c r="EU855" s="22"/>
      <c r="FI855" s="18"/>
      <c r="FJ855" s="18"/>
      <c r="FK855" s="18"/>
      <c r="FL855" s="18">
        <v>0.4</v>
      </c>
      <c r="FM855" s="18"/>
      <c r="FN855" s="18"/>
      <c r="FO855" s="18"/>
      <c r="FP855" s="18"/>
      <c r="FQ855" s="18"/>
      <c r="FR855" s="18"/>
      <c r="FS855" s="18">
        <v>0.5</v>
      </c>
      <c r="FT855" s="18"/>
      <c r="FU855" s="18"/>
      <c r="FV855" s="58">
        <v>1.3180000000000001</v>
      </c>
      <c r="FW855" s="19"/>
      <c r="FX855" s="19"/>
      <c r="FY855" s="19"/>
      <c r="FZ855" s="19"/>
      <c r="GA855" s="19"/>
      <c r="GB855" s="19"/>
      <c r="GC855" s="19"/>
      <c r="GD855" s="19"/>
      <c r="GE855" s="19"/>
      <c r="GF855" s="19"/>
      <c r="GG855" s="19"/>
      <c r="GH855" s="19"/>
      <c r="GI855" s="19"/>
      <c r="GJ855" s="19"/>
      <c r="GK855" s="19"/>
      <c r="GL855" s="19"/>
      <c r="GM855" s="19"/>
      <c r="GN855" s="19"/>
      <c r="GO855" s="19"/>
      <c r="GP855" s="19">
        <v>2</v>
      </c>
      <c r="GQ855" s="19"/>
      <c r="GR855" s="19"/>
      <c r="GS855" s="19"/>
      <c r="GT855" s="19"/>
      <c r="GU855" s="19"/>
      <c r="GV855" s="19"/>
      <c r="GW855" s="19">
        <v>1</v>
      </c>
      <c r="GX855" s="19"/>
      <c r="GY855" s="19"/>
      <c r="GZ855" s="59">
        <v>1</v>
      </c>
      <c r="HA855" s="19"/>
      <c r="HB855" s="19"/>
      <c r="HC855" s="19"/>
      <c r="HD855" s="19"/>
      <c r="HE855" s="19"/>
      <c r="HF855" s="19"/>
      <c r="HG855" s="19"/>
      <c r="HH855" s="19"/>
      <c r="HI855" s="19"/>
      <c r="HJ855" s="19"/>
      <c r="HK855" s="19"/>
      <c r="HL855" s="19"/>
      <c r="HM855" s="19"/>
      <c r="HN855" s="19"/>
      <c r="HO855" s="19"/>
      <c r="HP855" s="19"/>
    </row>
    <row r="856" spans="2:224" ht="15.75" customHeight="1" thickBot="1" x14ac:dyDescent="0.3">
      <c r="B856">
        <v>1064</v>
      </c>
      <c r="C856">
        <v>136</v>
      </c>
      <c r="D856" s="62">
        <v>44175</v>
      </c>
      <c r="E856" t="s">
        <v>1992</v>
      </c>
      <c r="F856" t="s">
        <v>1993</v>
      </c>
      <c r="G856">
        <v>0</v>
      </c>
      <c r="H856">
        <v>0</v>
      </c>
      <c r="I856" t="s">
        <v>1994</v>
      </c>
      <c r="J856" t="s">
        <v>20</v>
      </c>
      <c r="K856" t="s">
        <v>472</v>
      </c>
      <c r="L856" t="s">
        <v>2593</v>
      </c>
      <c r="M856" t="s">
        <v>2378</v>
      </c>
      <c r="N856" t="s">
        <v>2413</v>
      </c>
      <c r="O856" t="s">
        <v>2381</v>
      </c>
      <c r="P856" t="s">
        <v>2431</v>
      </c>
      <c r="R856">
        <v>196</v>
      </c>
      <c r="S856">
        <v>0.01</v>
      </c>
      <c r="T856" t="s">
        <v>2395</v>
      </c>
      <c r="Y856" s="18"/>
      <c r="Z856" s="18"/>
      <c r="AA856" s="18"/>
      <c r="AB856" s="18"/>
      <c r="AC856" s="18"/>
      <c r="AD856" s="18"/>
      <c r="AE856" s="18"/>
      <c r="AF856" s="18"/>
      <c r="AG856" s="18">
        <v>1</v>
      </c>
      <c r="AH856">
        <v>3</v>
      </c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>
        <v>0</v>
      </c>
      <c r="AV856" s="18"/>
      <c r="AW856" s="18"/>
      <c r="AX856" s="18"/>
      <c r="AY856" s="18"/>
      <c r="AZ856" s="18"/>
      <c r="BA856" s="18"/>
      <c r="BB856" s="18">
        <v>0.4</v>
      </c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  <c r="BM856" s="19"/>
      <c r="BN856" s="19"/>
      <c r="BO856" s="19"/>
      <c r="BP856" s="19"/>
      <c r="BQ856" s="19"/>
      <c r="BR856" s="19"/>
      <c r="BS856" s="19"/>
      <c r="BT856" s="19"/>
      <c r="BU856" s="19">
        <v>1</v>
      </c>
      <c r="BV856" s="19">
        <v>3</v>
      </c>
      <c r="BW856" s="19"/>
      <c r="BX856" s="19"/>
      <c r="BY856" s="19"/>
      <c r="BZ856" s="19"/>
      <c r="CA856" s="19"/>
      <c r="CB856" s="19"/>
      <c r="CC856" s="19"/>
      <c r="CD856" s="19"/>
      <c r="CE856" s="19"/>
      <c r="CF856" s="19"/>
      <c r="CG856" s="19"/>
      <c r="CH856" s="19"/>
      <c r="CI856" s="19"/>
      <c r="CJ856" s="19"/>
      <c r="CK856" s="19"/>
      <c r="CL856" s="19"/>
      <c r="CM856" s="19"/>
      <c r="CN856" s="19"/>
      <c r="CO856" s="19"/>
      <c r="CP856" s="19">
        <v>1</v>
      </c>
      <c r="CQ856" s="19"/>
      <c r="CR856" s="19"/>
      <c r="CS856" s="19"/>
      <c r="CT856" s="19"/>
      <c r="CU856" s="19"/>
      <c r="CV856" s="19"/>
      <c r="CW856" s="19"/>
      <c r="CX856" s="19"/>
      <c r="CY856" s="19"/>
      <c r="CZ856" s="19"/>
      <c r="DA856" s="19"/>
      <c r="DB856" s="19"/>
      <c r="DC856" s="19"/>
      <c r="DD856" s="19"/>
      <c r="DE856" s="19"/>
      <c r="DF856" s="19"/>
      <c r="DG856" s="19"/>
      <c r="DH856" s="19"/>
      <c r="DI856" s="19"/>
      <c r="DJ856" s="19"/>
      <c r="DK856" s="19"/>
      <c r="DL856" s="19"/>
      <c r="DM856" s="19"/>
      <c r="DN856" s="19"/>
      <c r="DO856" s="19"/>
      <c r="DP856" s="19"/>
      <c r="DQ856" s="19"/>
      <c r="DR856" s="19"/>
      <c r="DS856" s="19"/>
      <c r="DT856" s="23"/>
      <c r="DU856" s="19"/>
      <c r="DV856" s="19"/>
      <c r="DW856" s="23"/>
      <c r="DX856" s="18"/>
      <c r="DY856" s="18"/>
      <c r="DZ856" s="22"/>
      <c r="EA856" s="19"/>
      <c r="EB856" s="19"/>
      <c r="EC856" s="19"/>
      <c r="ED856" s="19"/>
      <c r="EE856" s="19"/>
      <c r="EF856" s="19"/>
      <c r="EG856" s="23"/>
      <c r="EH856" s="18"/>
      <c r="EI856" s="18"/>
      <c r="EJ856" s="18"/>
      <c r="EK856" s="18"/>
      <c r="EL856" s="18"/>
      <c r="EM856" s="18"/>
      <c r="EN856" s="22"/>
      <c r="EO856" s="18"/>
      <c r="EP856" s="18"/>
      <c r="EQ856" s="18"/>
      <c r="ER856" s="18"/>
      <c r="ES856" s="18"/>
      <c r="ET856" s="18"/>
      <c r="EU856" s="22"/>
      <c r="FI856" s="18"/>
      <c r="FJ856" s="18"/>
      <c r="FK856" s="18"/>
      <c r="FL856" s="18">
        <v>0.2</v>
      </c>
      <c r="FM856" s="18"/>
      <c r="FN856" s="18"/>
      <c r="FO856" s="18"/>
      <c r="FP856" s="18"/>
      <c r="FQ856" s="18"/>
      <c r="FR856" s="18"/>
      <c r="FS856" s="18">
        <v>0.5</v>
      </c>
      <c r="FT856" s="18"/>
      <c r="FU856" s="18"/>
      <c r="FV856" s="58"/>
      <c r="FW856" s="19"/>
      <c r="FX856" s="19"/>
      <c r="FY856" s="19">
        <v>1.018</v>
      </c>
      <c r="FZ856" s="19"/>
      <c r="GA856" s="19"/>
      <c r="GB856" s="19"/>
      <c r="GC856" s="19"/>
      <c r="GD856" s="19"/>
      <c r="GE856" s="19"/>
      <c r="GF856" s="19"/>
      <c r="GG856" s="19"/>
      <c r="GH856" s="19"/>
      <c r="GI856" s="19"/>
      <c r="GJ856" s="19"/>
      <c r="GK856" s="19"/>
      <c r="GL856" s="19"/>
      <c r="GM856" s="19"/>
      <c r="GN856" s="19"/>
      <c r="GO856" s="19"/>
      <c r="GP856" s="19">
        <v>1</v>
      </c>
      <c r="GQ856" s="19"/>
      <c r="GR856" s="19"/>
      <c r="GS856" s="19"/>
      <c r="GT856" s="19"/>
      <c r="GU856" s="19"/>
      <c r="GV856" s="19"/>
      <c r="GW856" s="19">
        <v>1</v>
      </c>
      <c r="GX856" s="19"/>
      <c r="GY856" s="19"/>
      <c r="GZ856" s="59"/>
      <c r="HA856" s="19"/>
      <c r="HB856" s="19"/>
      <c r="HC856" s="19">
        <v>1</v>
      </c>
      <c r="HD856" s="19"/>
      <c r="HE856" s="19"/>
      <c r="HF856" s="19"/>
      <c r="HG856" s="19"/>
      <c r="HH856" s="19"/>
      <c r="HI856" s="19"/>
      <c r="HJ856" s="19"/>
      <c r="HK856" s="19"/>
      <c r="HL856" s="19"/>
      <c r="HM856" s="19"/>
      <c r="HN856" s="19"/>
      <c r="HO856" s="19"/>
      <c r="HP856" s="19"/>
    </row>
    <row r="857" spans="2:224" ht="15.75" customHeight="1" thickBot="1" x14ac:dyDescent="0.3">
      <c r="B857">
        <v>1063</v>
      </c>
      <c r="C857">
        <v>807</v>
      </c>
      <c r="D857" s="62">
        <v>44174</v>
      </c>
      <c r="E857" t="s">
        <v>157</v>
      </c>
      <c r="F857" t="s">
        <v>158</v>
      </c>
      <c r="G857" t="s">
        <v>159</v>
      </c>
      <c r="H857">
        <v>0</v>
      </c>
      <c r="I857">
        <v>0</v>
      </c>
      <c r="J857">
        <v>0</v>
      </c>
      <c r="K857">
        <v>0</v>
      </c>
      <c r="M857" t="s">
        <v>2378</v>
      </c>
      <c r="N857" t="s">
        <v>2413</v>
      </c>
      <c r="O857" t="s">
        <v>2381</v>
      </c>
      <c r="P857" t="s">
        <v>2431</v>
      </c>
      <c r="R857">
        <v>200</v>
      </c>
      <c r="S857">
        <v>0.01</v>
      </c>
      <c r="T857" t="s">
        <v>2414</v>
      </c>
      <c r="Y857" s="18">
        <v>0.92800000000000005</v>
      </c>
      <c r="Z857" s="18"/>
      <c r="AA857" s="18"/>
      <c r="AB857" s="18"/>
      <c r="AC857" s="18"/>
      <c r="AD857" s="18">
        <v>0.5</v>
      </c>
      <c r="AE857" s="18"/>
      <c r="AF857" s="18"/>
      <c r="AG857" s="18">
        <v>1</v>
      </c>
      <c r="AH857">
        <v>1</v>
      </c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>
        <v>0</v>
      </c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  <c r="BM857" s="19">
        <v>1</v>
      </c>
      <c r="BN857" s="19"/>
      <c r="BO857" s="19"/>
      <c r="BP857" s="19"/>
      <c r="BQ857" s="19"/>
      <c r="BR857" s="19">
        <v>1</v>
      </c>
      <c r="BS857" s="19"/>
      <c r="BT857" s="19"/>
      <c r="BU857" s="19">
        <v>1</v>
      </c>
      <c r="BV857" s="19">
        <v>1</v>
      </c>
      <c r="BW857" s="19"/>
      <c r="BX857" s="19"/>
      <c r="BY857" s="19"/>
      <c r="BZ857" s="19"/>
      <c r="CA857" s="19"/>
      <c r="CB857" s="19"/>
      <c r="CC857" s="19"/>
      <c r="CD857" s="19"/>
      <c r="CE857" s="19"/>
      <c r="CF857" s="19"/>
      <c r="CG857" s="19"/>
      <c r="CH857" s="19"/>
      <c r="CI857" s="19"/>
      <c r="CJ857" s="19"/>
      <c r="CK857" s="19"/>
      <c r="CL857" s="19"/>
      <c r="CM857" s="19"/>
      <c r="CN857" s="19"/>
      <c r="CO857" s="19"/>
      <c r="CP857" s="19"/>
      <c r="CQ857" s="19"/>
      <c r="CR857" s="19"/>
      <c r="CS857" s="19"/>
      <c r="CT857" s="19"/>
      <c r="CU857" s="19"/>
      <c r="CV857" s="19"/>
      <c r="CW857" s="19"/>
      <c r="CX857" s="19"/>
      <c r="CY857" s="19"/>
      <c r="CZ857" s="19"/>
      <c r="DA857" s="19"/>
      <c r="DB857" s="19"/>
      <c r="DC857" s="19"/>
      <c r="DD857" s="19"/>
      <c r="DE857" s="19"/>
      <c r="DF857" s="19"/>
      <c r="DG857" s="19"/>
      <c r="DH857" s="19"/>
      <c r="DI857" s="19"/>
      <c r="DJ857" s="19"/>
      <c r="DK857" s="19"/>
      <c r="DL857" s="19"/>
      <c r="DM857" s="19"/>
      <c r="DN857" s="19"/>
      <c r="DO857" s="19"/>
      <c r="DP857" s="19"/>
      <c r="DQ857" s="19"/>
      <c r="DR857" s="19"/>
      <c r="DS857" s="19"/>
      <c r="DT857" s="23"/>
      <c r="DU857" s="19"/>
      <c r="DV857" s="19"/>
      <c r="DW857" s="23"/>
      <c r="DX857" s="18"/>
      <c r="DY857" s="18"/>
      <c r="DZ857" s="22"/>
      <c r="EA857" s="19"/>
      <c r="EB857" s="19"/>
      <c r="EC857" s="19"/>
      <c r="ED857" s="19"/>
      <c r="EE857" s="19"/>
      <c r="EF857" s="19"/>
      <c r="EG857" s="23"/>
      <c r="EH857" s="18"/>
      <c r="EI857" s="18"/>
      <c r="EJ857" s="18"/>
      <c r="EK857" s="18"/>
      <c r="EL857" s="18"/>
      <c r="EM857" s="18"/>
      <c r="EN857" s="22"/>
      <c r="EO857" s="18"/>
      <c r="EP857" s="18"/>
      <c r="EQ857" s="18"/>
      <c r="ER857" s="18"/>
      <c r="ES857" s="18"/>
      <c r="ET857" s="18"/>
      <c r="EU857" s="22"/>
      <c r="FC857">
        <v>1.3959999999999999</v>
      </c>
      <c r="FD857">
        <v>2</v>
      </c>
      <c r="FI857" s="18"/>
      <c r="FJ857" s="18"/>
      <c r="FK857" s="18"/>
      <c r="FL857" s="18"/>
      <c r="FM857" s="18"/>
      <c r="FN857" s="18"/>
      <c r="FO857" s="18"/>
      <c r="FP857" s="18"/>
      <c r="FQ857" s="18"/>
      <c r="FR857" s="18"/>
      <c r="FS857" s="18">
        <v>0.5</v>
      </c>
      <c r="FT857" s="18"/>
      <c r="FU857" s="18"/>
      <c r="FV857" s="58"/>
      <c r="FW857" s="19"/>
      <c r="FX857" s="19"/>
      <c r="FY857" s="19"/>
      <c r="FZ857" s="19"/>
      <c r="GA857" s="19"/>
      <c r="GB857" s="19"/>
      <c r="GC857" s="19"/>
      <c r="GD857" s="19"/>
      <c r="GE857" s="19"/>
      <c r="GF857" s="19"/>
      <c r="GG857" s="19"/>
      <c r="GH857" s="19"/>
      <c r="GI857" s="19"/>
      <c r="GJ857" s="19"/>
      <c r="GK857" s="19"/>
      <c r="GL857" s="19"/>
      <c r="GM857" s="19"/>
      <c r="GN857" s="19"/>
      <c r="GO857" s="19"/>
      <c r="GP857" s="19"/>
      <c r="GQ857" s="19"/>
      <c r="GR857" s="19"/>
      <c r="GS857" s="19"/>
      <c r="GT857" s="19"/>
      <c r="GU857" s="19"/>
      <c r="GV857" s="19"/>
      <c r="GW857" s="19">
        <v>1</v>
      </c>
      <c r="GX857" s="19"/>
      <c r="GY857" s="19"/>
      <c r="GZ857" s="59"/>
      <c r="HA857" s="19"/>
      <c r="HB857" s="19"/>
      <c r="HC857" s="19"/>
      <c r="HD857" s="19"/>
      <c r="HE857" s="19"/>
      <c r="HF857" s="19"/>
      <c r="HG857" s="19"/>
      <c r="HH857" s="19"/>
      <c r="HI857" s="19"/>
      <c r="HJ857" s="19"/>
      <c r="HK857" s="19"/>
      <c r="HL857" s="19"/>
      <c r="HM857" s="19"/>
      <c r="HN857" s="19"/>
      <c r="HO857" s="19"/>
      <c r="HP857" s="19"/>
    </row>
    <row r="858" spans="2:224" ht="15.75" customHeight="1" thickBot="1" x14ac:dyDescent="0.3">
      <c r="B858">
        <v>1062</v>
      </c>
      <c r="C858">
        <v>588</v>
      </c>
      <c r="D858" s="62">
        <v>44174</v>
      </c>
      <c r="E858" t="s">
        <v>715</v>
      </c>
      <c r="F858">
        <v>31999999999</v>
      </c>
      <c r="G858">
        <v>0</v>
      </c>
      <c r="H858">
        <v>0</v>
      </c>
      <c r="I858">
        <v>0</v>
      </c>
      <c r="J858">
        <v>0</v>
      </c>
      <c r="K858">
        <v>0</v>
      </c>
      <c r="M858" t="s">
        <v>2378</v>
      </c>
      <c r="N858" t="s">
        <v>2413</v>
      </c>
      <c r="O858" t="s">
        <v>2381</v>
      </c>
      <c r="P858" t="s">
        <v>2431</v>
      </c>
      <c r="R858">
        <v>200</v>
      </c>
      <c r="S858">
        <v>0.01</v>
      </c>
      <c r="T858" t="s">
        <v>2414</v>
      </c>
      <c r="Y858" s="18">
        <v>0.85799999999999998</v>
      </c>
      <c r="Z858" s="18"/>
      <c r="AA858" s="18"/>
      <c r="AB858" s="18"/>
      <c r="AC858" s="18"/>
      <c r="AD858" s="18">
        <v>0.5</v>
      </c>
      <c r="AE858" s="18"/>
      <c r="AF858" s="18">
        <v>1</v>
      </c>
      <c r="AG858" s="18">
        <v>1</v>
      </c>
      <c r="AH858">
        <v>1</v>
      </c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>
        <v>0</v>
      </c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  <c r="BM858" s="19">
        <v>1</v>
      </c>
      <c r="BN858" s="19"/>
      <c r="BO858" s="19"/>
      <c r="BP858" s="19"/>
      <c r="BQ858" s="19"/>
      <c r="BR858" s="19">
        <v>1</v>
      </c>
      <c r="BS858" s="19"/>
      <c r="BT858" s="19">
        <v>1</v>
      </c>
      <c r="BU858" s="19">
        <v>1</v>
      </c>
      <c r="BV858" s="19">
        <v>1</v>
      </c>
      <c r="BW858" s="19"/>
      <c r="BX858" s="19"/>
      <c r="BY858" s="19"/>
      <c r="BZ858" s="19"/>
      <c r="CA858" s="19"/>
      <c r="CB858" s="19"/>
      <c r="CC858" s="19"/>
      <c r="CD858" s="19"/>
      <c r="CE858" s="19"/>
      <c r="CF858" s="19"/>
      <c r="CG858" s="19"/>
      <c r="CH858" s="19"/>
      <c r="CI858" s="19"/>
      <c r="CJ858" s="19"/>
      <c r="CK858" s="19"/>
      <c r="CL858" s="19"/>
      <c r="CM858" s="19"/>
      <c r="CN858" s="19"/>
      <c r="CO858" s="19"/>
      <c r="CP858" s="19"/>
      <c r="CQ858" s="19"/>
      <c r="CR858" s="19"/>
      <c r="CS858" s="19"/>
      <c r="CT858" s="19"/>
      <c r="CU858" s="19"/>
      <c r="CV858" s="19"/>
      <c r="CW858" s="19"/>
      <c r="CX858" s="19"/>
      <c r="CY858" s="19"/>
      <c r="CZ858" s="19"/>
      <c r="DA858" s="19"/>
      <c r="DB858" s="19"/>
      <c r="DC858" s="19"/>
      <c r="DD858" s="19"/>
      <c r="DE858" s="19"/>
      <c r="DF858" s="19"/>
      <c r="DG858" s="19"/>
      <c r="DH858" s="19"/>
      <c r="DI858" s="19"/>
      <c r="DJ858" s="19"/>
      <c r="DK858" s="19"/>
      <c r="DL858" s="19"/>
      <c r="DM858" s="19"/>
      <c r="DN858" s="19"/>
      <c r="DO858" s="19"/>
      <c r="DP858" s="19"/>
      <c r="DQ858" s="19"/>
      <c r="DR858" s="19"/>
      <c r="DS858" s="19"/>
      <c r="DT858" s="23"/>
      <c r="DU858" s="19"/>
      <c r="DV858" s="19"/>
      <c r="DW858" s="23"/>
      <c r="DX858" s="18"/>
      <c r="DY858" s="18"/>
      <c r="DZ858" s="22"/>
      <c r="EA858" s="19"/>
      <c r="EB858" s="19"/>
      <c r="EC858" s="19"/>
      <c r="ED858" s="19"/>
      <c r="EE858" s="19"/>
      <c r="EF858" s="19"/>
      <c r="EG858" s="23"/>
      <c r="EH858" s="18"/>
      <c r="EI858" s="18"/>
      <c r="EJ858" s="18"/>
      <c r="EK858" s="18"/>
      <c r="EL858" s="18"/>
      <c r="EM858" s="18"/>
      <c r="EN858" s="22"/>
      <c r="EO858" s="18"/>
      <c r="EP858" s="18"/>
      <c r="EQ858" s="18"/>
      <c r="ER858" s="18"/>
      <c r="ES858" s="18"/>
      <c r="ET858" s="18"/>
      <c r="EU858" s="22"/>
      <c r="FC858">
        <v>1.6</v>
      </c>
      <c r="FD858">
        <v>2</v>
      </c>
      <c r="FI858" s="18"/>
      <c r="FJ858" s="18"/>
      <c r="FK858" s="18"/>
      <c r="FL858" s="18"/>
      <c r="FM858" s="18"/>
      <c r="FN858" s="18"/>
      <c r="FO858" s="18"/>
      <c r="FP858" s="18"/>
      <c r="FQ858" s="18"/>
      <c r="FR858" s="18"/>
      <c r="FS858" s="18"/>
      <c r="FT858" s="18"/>
      <c r="FU858" s="18"/>
      <c r="FV858" s="58"/>
      <c r="FW858" s="19"/>
      <c r="FX858" s="19"/>
      <c r="FY858" s="19"/>
      <c r="FZ858" s="19"/>
      <c r="GA858" s="19"/>
      <c r="GB858" s="19"/>
      <c r="GC858" s="19"/>
      <c r="GD858" s="19"/>
      <c r="GE858" s="19"/>
      <c r="GF858" s="19"/>
      <c r="GG858" s="19"/>
      <c r="GH858" s="19"/>
      <c r="GI858" s="19"/>
      <c r="GJ858" s="19"/>
      <c r="GK858" s="19"/>
      <c r="GL858" s="19"/>
      <c r="GM858" s="19"/>
      <c r="GN858" s="19"/>
      <c r="GO858" s="19"/>
      <c r="GP858" s="19"/>
      <c r="GQ858" s="19"/>
      <c r="GR858" s="19"/>
      <c r="GS858" s="19"/>
      <c r="GT858" s="19"/>
      <c r="GU858" s="19"/>
      <c r="GV858" s="19"/>
      <c r="GW858" s="19"/>
      <c r="GX858" s="19"/>
      <c r="GY858" s="19"/>
      <c r="GZ858" s="59"/>
      <c r="HA858" s="19"/>
      <c r="HB858" s="19"/>
      <c r="HC858" s="19"/>
      <c r="HD858" s="19"/>
      <c r="HE858" s="19"/>
      <c r="HF858" s="19"/>
      <c r="HG858" s="19"/>
      <c r="HH858" s="19"/>
      <c r="HI858" s="19"/>
      <c r="HJ858" s="19"/>
      <c r="HK858" s="19"/>
      <c r="HL858" s="19"/>
      <c r="HM858" s="19"/>
      <c r="HN858" s="19"/>
      <c r="HO858" s="19"/>
      <c r="HP858" s="19"/>
    </row>
    <row r="859" spans="2:224" ht="15.75" customHeight="1" thickBot="1" x14ac:dyDescent="0.3">
      <c r="B859">
        <v>1061</v>
      </c>
      <c r="C859">
        <v>394</v>
      </c>
      <c r="D859" s="62">
        <v>44173</v>
      </c>
      <c r="E859" t="s">
        <v>1167</v>
      </c>
      <c r="F859">
        <v>31998131115</v>
      </c>
      <c r="G859">
        <v>0</v>
      </c>
      <c r="H859">
        <v>0</v>
      </c>
      <c r="I859" t="s">
        <v>1168</v>
      </c>
      <c r="J859" t="s">
        <v>20</v>
      </c>
      <c r="K859" t="s">
        <v>239</v>
      </c>
      <c r="L859" t="s">
        <v>2593</v>
      </c>
      <c r="M859" t="s">
        <v>2378</v>
      </c>
      <c r="N859" t="s">
        <v>2419</v>
      </c>
      <c r="O859" t="s">
        <v>2381</v>
      </c>
      <c r="P859" t="s">
        <v>2483</v>
      </c>
      <c r="R859">
        <v>20.9</v>
      </c>
      <c r="S859">
        <v>0.01</v>
      </c>
      <c r="T859" t="s">
        <v>2395</v>
      </c>
      <c r="Y859" s="18"/>
      <c r="Z859" s="18"/>
      <c r="AA859" s="18"/>
      <c r="AB859" s="18"/>
      <c r="AC859" s="18"/>
      <c r="AD859" s="18"/>
      <c r="AE859" s="18"/>
      <c r="AF859" s="18"/>
      <c r="AG859" s="18"/>
      <c r="AH859">
        <v>0</v>
      </c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>
        <v>0</v>
      </c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>
        <v>0.5</v>
      </c>
      <c r="BH859" s="18"/>
      <c r="BI859" s="18"/>
      <c r="BJ859" s="18"/>
      <c r="BK859" s="18"/>
      <c r="BL859" s="18"/>
      <c r="BM859" s="19"/>
      <c r="BN859" s="19"/>
      <c r="BO859" s="19"/>
      <c r="BP859" s="19"/>
      <c r="BQ859" s="19"/>
      <c r="BR859" s="19"/>
      <c r="BS859" s="19"/>
      <c r="BT859" s="19"/>
      <c r="BU859" s="19"/>
      <c r="BV859" s="19"/>
      <c r="BW859" s="19"/>
      <c r="BX859" s="19"/>
      <c r="BY859" s="19"/>
      <c r="BZ859" s="19"/>
      <c r="CA859" s="19"/>
      <c r="CB859" s="19"/>
      <c r="CC859" s="19"/>
      <c r="CD859" s="19"/>
      <c r="CE859" s="19"/>
      <c r="CF859" s="19"/>
      <c r="CG859" s="19"/>
      <c r="CH859" s="19"/>
      <c r="CI859" s="19"/>
      <c r="CJ859" s="19"/>
      <c r="CK859" s="19"/>
      <c r="CL859" s="19"/>
      <c r="CM859" s="19"/>
      <c r="CN859" s="19"/>
      <c r="CO859" s="19"/>
      <c r="CP859" s="19"/>
      <c r="CQ859" s="19"/>
      <c r="CR859" s="19"/>
      <c r="CS859" s="19"/>
      <c r="CT859" s="19"/>
      <c r="CU859" s="19">
        <v>0.5</v>
      </c>
      <c r="CV859" s="19"/>
      <c r="CW859" s="19"/>
      <c r="CX859" s="19"/>
      <c r="CY859" s="19"/>
      <c r="CZ859" s="19"/>
      <c r="DA859" s="19"/>
      <c r="DB859" s="19"/>
      <c r="DC859" s="19"/>
      <c r="DD859" s="19"/>
      <c r="DE859" s="19"/>
      <c r="DF859" s="19"/>
      <c r="DG859" s="19"/>
      <c r="DH859" s="19"/>
      <c r="DI859" s="19"/>
      <c r="DJ859" s="19"/>
      <c r="DK859" s="19"/>
      <c r="DL859" s="19"/>
      <c r="DM859" s="19"/>
      <c r="DN859" s="19"/>
      <c r="DO859" s="19"/>
      <c r="DP859" s="19"/>
      <c r="DQ859" s="19"/>
      <c r="DR859" s="19"/>
      <c r="DS859" s="19"/>
      <c r="DT859" s="23"/>
      <c r="DU859" s="19"/>
      <c r="DV859" s="19"/>
      <c r="DW859" s="23"/>
      <c r="DX859" s="18"/>
      <c r="DY859" s="18"/>
      <c r="DZ859" s="22"/>
      <c r="EA859" s="19"/>
      <c r="EB859" s="19"/>
      <c r="EC859" s="19"/>
      <c r="ED859" s="19"/>
      <c r="EE859" s="19"/>
      <c r="EF859" s="19"/>
      <c r="EG859" s="23"/>
      <c r="EH859" s="18"/>
      <c r="EI859" s="18"/>
      <c r="EJ859" s="18"/>
      <c r="EK859" s="18"/>
      <c r="EL859" s="18"/>
      <c r="EM859" s="18"/>
      <c r="EN859" s="22"/>
      <c r="EO859" s="18"/>
      <c r="EP859" s="18"/>
      <c r="EQ859" s="18"/>
      <c r="ER859" s="18"/>
      <c r="ES859" s="18"/>
      <c r="ET859" s="18"/>
      <c r="EU859" s="22"/>
      <c r="FI859" s="18"/>
      <c r="FJ859" s="18"/>
      <c r="FK859" s="18"/>
      <c r="FL859" s="18"/>
      <c r="FM859" s="18"/>
      <c r="FN859" s="18"/>
      <c r="FO859" s="18"/>
      <c r="FP859" s="18"/>
      <c r="FQ859" s="18"/>
      <c r="FR859" s="18"/>
      <c r="FS859" s="18"/>
      <c r="FT859" s="18"/>
      <c r="FU859" s="18"/>
      <c r="FV859" s="58"/>
      <c r="FW859" s="19"/>
      <c r="FX859" s="19"/>
      <c r="FY859" s="19"/>
      <c r="FZ859" s="19"/>
      <c r="GA859" s="19"/>
      <c r="GB859" s="19"/>
      <c r="GC859" s="19"/>
      <c r="GD859" s="19"/>
      <c r="GE859" s="19"/>
      <c r="GF859" s="19"/>
      <c r="GG859" s="19"/>
      <c r="GH859" s="19"/>
      <c r="GI859" s="19"/>
      <c r="GJ859" s="19"/>
      <c r="GK859" s="19"/>
      <c r="GL859" s="19"/>
      <c r="GM859" s="19"/>
      <c r="GN859" s="19"/>
      <c r="GO859" s="19"/>
      <c r="GP859" s="19"/>
      <c r="GQ859" s="19"/>
      <c r="GR859" s="19"/>
      <c r="GS859" s="19"/>
      <c r="GT859" s="19"/>
      <c r="GU859" s="19"/>
      <c r="GV859" s="19"/>
      <c r="GW859" s="19"/>
      <c r="GX859" s="19"/>
      <c r="GY859" s="19"/>
      <c r="GZ859" s="59"/>
      <c r="HA859" s="19"/>
      <c r="HB859" s="19"/>
      <c r="HC859" s="19"/>
      <c r="HD859" s="19"/>
      <c r="HE859" s="19"/>
      <c r="HF859" s="19"/>
      <c r="HG859" s="19"/>
      <c r="HH859" s="19"/>
      <c r="HI859" s="19"/>
      <c r="HJ859" s="19"/>
      <c r="HK859" s="19"/>
      <c r="HL859" s="19"/>
      <c r="HM859" s="19"/>
      <c r="HN859" s="19"/>
      <c r="HO859" s="19"/>
      <c r="HP859" s="19"/>
    </row>
    <row r="860" spans="2:224" ht="15.75" customHeight="1" thickBot="1" x14ac:dyDescent="0.3">
      <c r="B860">
        <v>1058</v>
      </c>
      <c r="C860">
        <v>461</v>
      </c>
      <c r="D860" s="62">
        <v>44173</v>
      </c>
      <c r="E860" t="s">
        <v>1017</v>
      </c>
      <c r="F860">
        <v>31999079999</v>
      </c>
      <c r="G860">
        <v>0</v>
      </c>
      <c r="H860">
        <v>0</v>
      </c>
      <c r="I860">
        <v>0</v>
      </c>
      <c r="J860">
        <v>0</v>
      </c>
      <c r="K860">
        <v>0</v>
      </c>
      <c r="M860" t="s">
        <v>2378</v>
      </c>
      <c r="N860" t="s">
        <v>617</v>
      </c>
      <c r="O860" t="s">
        <v>2405</v>
      </c>
      <c r="P860" t="s">
        <v>2470</v>
      </c>
      <c r="R860">
        <v>598</v>
      </c>
      <c r="S860">
        <v>0.01</v>
      </c>
      <c r="T860" t="s">
        <v>2395</v>
      </c>
      <c r="Y860" s="18">
        <v>0.91200000000000003</v>
      </c>
      <c r="Z860" s="18"/>
      <c r="AA860" s="18"/>
      <c r="AB860" s="18"/>
      <c r="AC860" s="18"/>
      <c r="AD860" s="18">
        <v>1</v>
      </c>
      <c r="AE860" s="18">
        <v>1</v>
      </c>
      <c r="AF860" s="18">
        <v>1</v>
      </c>
      <c r="AG860" s="18">
        <v>1</v>
      </c>
      <c r="AH860">
        <v>2</v>
      </c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>
        <v>0</v>
      </c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  <c r="BM860" s="19">
        <v>1</v>
      </c>
      <c r="BN860" s="19"/>
      <c r="BO860" s="19"/>
      <c r="BP860" s="19"/>
      <c r="BQ860" s="19"/>
      <c r="BR860" s="19">
        <v>2</v>
      </c>
      <c r="BS860" s="19">
        <v>2</v>
      </c>
      <c r="BT860" s="19">
        <v>1</v>
      </c>
      <c r="BU860" s="19">
        <v>1</v>
      </c>
      <c r="BV860" s="19">
        <v>2</v>
      </c>
      <c r="BW860" s="19"/>
      <c r="BX860" s="19"/>
      <c r="BY860" s="19"/>
      <c r="BZ860" s="19"/>
      <c r="CA860" s="19"/>
      <c r="CB860" s="19"/>
      <c r="CC860" s="19"/>
      <c r="CD860" s="19"/>
      <c r="CE860" s="19"/>
      <c r="CF860" s="19"/>
      <c r="CG860" s="19"/>
      <c r="CH860" s="19"/>
      <c r="CI860" s="19"/>
      <c r="CJ860" s="19"/>
      <c r="CK860" s="19"/>
      <c r="CL860" s="19"/>
      <c r="CM860" s="19"/>
      <c r="CN860" s="19"/>
      <c r="CO860" s="19"/>
      <c r="CP860" s="19"/>
      <c r="CQ860" s="19"/>
      <c r="CR860" s="19"/>
      <c r="CS860" s="19"/>
      <c r="CT860" s="19"/>
      <c r="CU860" s="19"/>
      <c r="CV860" s="19"/>
      <c r="CW860" s="19"/>
      <c r="CX860" s="19"/>
      <c r="CY860" s="19"/>
      <c r="CZ860" s="19"/>
      <c r="DA860" s="19"/>
      <c r="DB860" s="19">
        <v>3</v>
      </c>
      <c r="DC860" s="19"/>
      <c r="DD860" s="19"/>
      <c r="DE860" s="19"/>
      <c r="DF860" s="19"/>
      <c r="DG860" s="19"/>
      <c r="DH860" s="19"/>
      <c r="DI860" s="19"/>
      <c r="DJ860" s="19"/>
      <c r="DK860" s="19"/>
      <c r="DL860" s="19"/>
      <c r="DM860" s="19"/>
      <c r="DN860" s="19"/>
      <c r="DO860" s="19"/>
      <c r="DP860" s="19"/>
      <c r="DQ860" s="19"/>
      <c r="DR860" s="19"/>
      <c r="DS860" s="19"/>
      <c r="DT860" s="23"/>
      <c r="DU860" s="19"/>
      <c r="DV860" s="19"/>
      <c r="DW860" s="23"/>
      <c r="DX860" s="18"/>
      <c r="DY860" s="18"/>
      <c r="DZ860" s="22"/>
      <c r="EA860" s="19">
        <v>200</v>
      </c>
      <c r="EB860" s="19"/>
      <c r="EC860" s="19"/>
      <c r="ED860" s="19"/>
      <c r="EE860" s="19"/>
      <c r="EF860" s="19"/>
      <c r="EG860" s="23"/>
      <c r="EH860" s="18">
        <v>1</v>
      </c>
      <c r="EI860" s="18"/>
      <c r="EJ860" s="18"/>
      <c r="EK860" s="18"/>
      <c r="EL860" s="18"/>
      <c r="EM860" s="18"/>
      <c r="EN860" s="22"/>
      <c r="EO860" s="18" t="s">
        <v>2621</v>
      </c>
      <c r="EP860" s="18"/>
      <c r="EQ860" s="18"/>
      <c r="ER860" s="18"/>
      <c r="ES860" s="18"/>
      <c r="ET860" s="18"/>
      <c r="EU860" s="22"/>
      <c r="EX860">
        <v>2.35</v>
      </c>
      <c r="EY860">
        <v>2</v>
      </c>
      <c r="FC860">
        <v>1.4</v>
      </c>
      <c r="FD860">
        <v>2</v>
      </c>
      <c r="FI860" s="18"/>
      <c r="FJ860" s="18"/>
      <c r="FK860" s="18"/>
      <c r="FL860" s="18"/>
      <c r="FM860" s="18"/>
      <c r="FN860" s="18"/>
      <c r="FO860" s="18"/>
      <c r="FP860" s="18"/>
      <c r="FQ860" s="18"/>
      <c r="FR860" s="18"/>
      <c r="FS860" s="18"/>
      <c r="FT860" s="18"/>
      <c r="FU860" s="18"/>
      <c r="FV860" s="58"/>
      <c r="FW860" s="19"/>
      <c r="FX860" s="19"/>
      <c r="FY860" s="19"/>
      <c r="FZ860" s="19"/>
      <c r="GA860" s="19"/>
      <c r="GB860" s="19"/>
      <c r="GC860" s="19"/>
      <c r="GD860" s="19"/>
      <c r="GE860" s="19"/>
      <c r="GF860" s="19"/>
      <c r="GG860" s="19"/>
      <c r="GH860" s="19"/>
      <c r="GI860" s="19"/>
      <c r="GJ860" s="19"/>
      <c r="GK860" s="19"/>
      <c r="GL860" s="19"/>
      <c r="GM860" s="19"/>
      <c r="GN860" s="19"/>
      <c r="GO860" s="19"/>
      <c r="GP860" s="19"/>
      <c r="GQ860" s="19"/>
      <c r="GR860" s="19"/>
      <c r="GS860" s="19"/>
      <c r="GT860" s="19"/>
      <c r="GU860" s="19"/>
      <c r="GV860" s="19"/>
      <c r="GW860" s="19"/>
      <c r="GX860" s="19"/>
      <c r="GY860" s="19"/>
      <c r="GZ860" s="59"/>
      <c r="HA860" s="19"/>
      <c r="HB860" s="19"/>
      <c r="HC860" s="19"/>
      <c r="HD860" s="19"/>
      <c r="HE860" s="19"/>
      <c r="HF860" s="19"/>
      <c r="HG860" s="19"/>
      <c r="HH860" s="19"/>
      <c r="HI860" s="19"/>
      <c r="HJ860" s="19"/>
      <c r="HK860" s="19"/>
      <c r="HL860" s="19"/>
      <c r="HM860" s="19"/>
      <c r="HN860" s="19"/>
      <c r="HO860" s="19"/>
      <c r="HP860" s="19"/>
    </row>
    <row r="861" spans="2:224" ht="15.75" customHeight="1" thickBot="1" x14ac:dyDescent="0.3">
      <c r="B861">
        <v>1054</v>
      </c>
      <c r="C861">
        <v>3</v>
      </c>
      <c r="D861" s="62">
        <v>44171</v>
      </c>
      <c r="E861" t="s">
        <v>2357</v>
      </c>
      <c r="F861">
        <v>31983177510</v>
      </c>
      <c r="G861" t="s">
        <v>2358</v>
      </c>
      <c r="H861">
        <v>44031</v>
      </c>
      <c r="I861" t="s">
        <v>2356</v>
      </c>
      <c r="J861" t="s">
        <v>20</v>
      </c>
      <c r="K861" t="s">
        <v>227</v>
      </c>
      <c r="M861" t="s">
        <v>2378</v>
      </c>
      <c r="N861" t="s">
        <v>2413</v>
      </c>
      <c r="O861" t="s">
        <v>2382</v>
      </c>
      <c r="P861" t="s">
        <v>2382</v>
      </c>
      <c r="R861">
        <v>20</v>
      </c>
      <c r="S861">
        <v>0.01</v>
      </c>
      <c r="T861" t="s">
        <v>2395</v>
      </c>
      <c r="Y861" s="18"/>
      <c r="Z861" s="18"/>
      <c r="AA861" s="18"/>
      <c r="AB861" s="18"/>
      <c r="AC861" s="18"/>
      <c r="AD861" s="18"/>
      <c r="AE861" s="18"/>
      <c r="AF861" s="18"/>
      <c r="AG861" s="18"/>
      <c r="AH861">
        <v>0</v>
      </c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>
        <v>0</v>
      </c>
      <c r="AV861" s="18"/>
      <c r="AW861" s="18"/>
      <c r="AX861" s="18"/>
      <c r="AY861" s="18"/>
      <c r="AZ861" s="18"/>
      <c r="BA861" s="18"/>
      <c r="BB861" s="18">
        <v>0.4</v>
      </c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  <c r="BM861" s="19"/>
      <c r="BN861" s="19"/>
      <c r="BO861" s="19"/>
      <c r="BP861" s="19"/>
      <c r="BQ861" s="19"/>
      <c r="BR861" s="19"/>
      <c r="BS861" s="19"/>
      <c r="BT861" s="19"/>
      <c r="BU861" s="19"/>
      <c r="BV861" s="19"/>
      <c r="BW861" s="19"/>
      <c r="BX861" s="19"/>
      <c r="BY861" s="19"/>
      <c r="BZ861" s="19"/>
      <c r="CA861" s="19"/>
      <c r="CB861" s="19"/>
      <c r="CC861" s="19"/>
      <c r="CD861" s="19"/>
      <c r="CE861" s="19"/>
      <c r="CF861" s="19"/>
      <c r="CG861" s="19"/>
      <c r="CH861" s="19"/>
      <c r="CI861" s="19"/>
      <c r="CJ861" s="19"/>
      <c r="CK861" s="19"/>
      <c r="CL861" s="19"/>
      <c r="CM861" s="19"/>
      <c r="CN861" s="19"/>
      <c r="CO861" s="19"/>
      <c r="CP861" s="19">
        <v>1</v>
      </c>
      <c r="CQ861" s="19"/>
      <c r="CR861" s="19"/>
      <c r="CS861" s="19"/>
      <c r="CT861" s="19"/>
      <c r="CU861" s="19"/>
      <c r="CV861" s="19"/>
      <c r="CW861" s="19"/>
      <c r="CX861" s="19"/>
      <c r="CY861" s="19"/>
      <c r="CZ861" s="19"/>
      <c r="DA861" s="19"/>
      <c r="DB861" s="19"/>
      <c r="DC861" s="19"/>
      <c r="DD861" s="19"/>
      <c r="DE861" s="19"/>
      <c r="DF861" s="19"/>
      <c r="DG861" s="19"/>
      <c r="DH861" s="19"/>
      <c r="DI861" s="19"/>
      <c r="DJ861" s="19"/>
      <c r="DK861" s="19"/>
      <c r="DL861" s="19"/>
      <c r="DM861" s="19"/>
      <c r="DN861" s="19"/>
      <c r="DO861" s="19"/>
      <c r="DP861" s="19"/>
      <c r="DQ861" s="19"/>
      <c r="DR861" s="19"/>
      <c r="DS861" s="19"/>
      <c r="DT861" s="23"/>
      <c r="DU861" s="19"/>
      <c r="DV861" s="19"/>
      <c r="DW861" s="23"/>
      <c r="DX861" s="18"/>
      <c r="DY861" s="18"/>
      <c r="DZ861" s="22"/>
      <c r="EA861" s="19"/>
      <c r="EB861" s="19"/>
      <c r="EC861" s="19"/>
      <c r="ED861" s="19"/>
      <c r="EE861" s="19"/>
      <c r="EF861" s="19"/>
      <c r="EG861" s="23"/>
      <c r="EH861" s="18"/>
      <c r="EI861" s="18"/>
      <c r="EJ861" s="18"/>
      <c r="EK861" s="18"/>
      <c r="EL861" s="18"/>
      <c r="EM861" s="18"/>
      <c r="EN861" s="22"/>
      <c r="EO861" s="18"/>
      <c r="EP861" s="18"/>
      <c r="EQ861" s="18"/>
      <c r="ER861" s="18"/>
      <c r="ES861" s="18"/>
      <c r="ET861" s="18"/>
      <c r="EU861" s="22"/>
      <c r="FI861" s="18"/>
      <c r="FJ861" s="18"/>
      <c r="FK861" s="18"/>
      <c r="FL861" s="18"/>
      <c r="FM861" s="18"/>
      <c r="FN861" s="18"/>
      <c r="FO861" s="18"/>
      <c r="FP861" s="18"/>
      <c r="FQ861" s="18"/>
      <c r="FR861" s="18"/>
      <c r="FS861" s="18"/>
      <c r="FT861" s="18"/>
      <c r="FU861" s="18"/>
      <c r="FV861" s="58"/>
      <c r="FW861" s="19"/>
      <c r="FX861" s="19"/>
      <c r="FY861" s="19"/>
      <c r="FZ861" s="19"/>
      <c r="GA861" s="19"/>
      <c r="GB861" s="19"/>
      <c r="GC861" s="19"/>
      <c r="GD861" s="19"/>
      <c r="GE861" s="19"/>
      <c r="GF861" s="19"/>
      <c r="GG861" s="19"/>
      <c r="GH861" s="19"/>
      <c r="GI861" s="19"/>
      <c r="GJ861" s="19"/>
      <c r="GK861" s="19"/>
      <c r="GL861" s="19"/>
      <c r="GM861" s="19"/>
      <c r="GN861" s="19"/>
      <c r="GO861" s="19"/>
      <c r="GP861" s="19"/>
      <c r="GQ861" s="19"/>
      <c r="GR861" s="19"/>
      <c r="GS861" s="19"/>
      <c r="GT861" s="19"/>
      <c r="GU861" s="19"/>
      <c r="GV861" s="19"/>
      <c r="GW861" s="19"/>
      <c r="GX861" s="19"/>
      <c r="GY861" s="19"/>
      <c r="GZ861" s="59"/>
      <c r="HA861" s="19"/>
      <c r="HB861" s="19"/>
      <c r="HC861" s="19"/>
      <c r="HD861" s="19"/>
      <c r="HE861" s="19"/>
      <c r="HF861" s="19"/>
      <c r="HG861" s="19"/>
      <c r="HH861" s="19"/>
      <c r="HI861" s="19"/>
      <c r="HJ861" s="19"/>
      <c r="HK861" s="19"/>
      <c r="HL861" s="19"/>
      <c r="HM861" s="19"/>
      <c r="HN861" s="19"/>
      <c r="HO861" s="19"/>
      <c r="HP861" s="19"/>
    </row>
    <row r="862" spans="2:224" ht="15.75" customHeight="1" thickBot="1" x14ac:dyDescent="0.3">
      <c r="B862">
        <v>1049</v>
      </c>
      <c r="C862">
        <v>953</v>
      </c>
      <c r="D862" s="62">
        <v>44170</v>
      </c>
      <c r="E862" t="s">
        <v>3153</v>
      </c>
      <c r="F862">
        <v>31996085115</v>
      </c>
      <c r="G862">
        <v>0</v>
      </c>
      <c r="H862">
        <v>0</v>
      </c>
      <c r="I862">
        <v>0</v>
      </c>
      <c r="J862">
        <v>0</v>
      </c>
      <c r="K862">
        <v>0</v>
      </c>
      <c r="M862" t="s">
        <v>2378</v>
      </c>
      <c r="N862" t="s">
        <v>2379</v>
      </c>
      <c r="O862" t="s">
        <v>2405</v>
      </c>
      <c r="P862" t="s">
        <v>2473</v>
      </c>
      <c r="R862">
        <v>1647</v>
      </c>
      <c r="S862">
        <v>0.01</v>
      </c>
      <c r="T862" t="s">
        <v>2395</v>
      </c>
      <c r="Y862" s="18"/>
      <c r="Z862" s="18"/>
      <c r="AA862" s="18"/>
      <c r="AB862" s="18"/>
      <c r="AC862" s="18"/>
      <c r="AD862" s="18">
        <v>1.5</v>
      </c>
      <c r="AE862" s="18">
        <v>1</v>
      </c>
      <c r="AF862" s="18">
        <v>2</v>
      </c>
      <c r="AG862" s="18"/>
      <c r="AH862">
        <v>3</v>
      </c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>
        <v>0</v>
      </c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  <c r="BM862" s="19"/>
      <c r="BN862" s="19"/>
      <c r="BO862" s="19"/>
      <c r="BP862" s="19"/>
      <c r="BQ862" s="19"/>
      <c r="BR862" s="19">
        <v>3</v>
      </c>
      <c r="BS862" s="19">
        <v>2</v>
      </c>
      <c r="BT862" s="19">
        <v>2</v>
      </c>
      <c r="BU862" s="19"/>
      <c r="BV862" s="19">
        <v>3</v>
      </c>
      <c r="BW862" s="19"/>
      <c r="BX862" s="19"/>
      <c r="BY862" s="19"/>
      <c r="BZ862" s="19"/>
      <c r="CA862" s="19"/>
      <c r="CB862" s="19"/>
      <c r="CC862" s="19"/>
      <c r="CD862" s="19"/>
      <c r="CE862" s="19"/>
      <c r="CF862" s="19"/>
      <c r="CG862" s="19"/>
      <c r="CH862" s="19"/>
      <c r="CI862" s="19"/>
      <c r="CJ862" s="19"/>
      <c r="CK862" s="19"/>
      <c r="CL862" s="19"/>
      <c r="CM862" s="19"/>
      <c r="CN862" s="19"/>
      <c r="CO862" s="19"/>
      <c r="CP862" s="19"/>
      <c r="CQ862" s="19"/>
      <c r="CR862" s="19"/>
      <c r="CS862" s="19"/>
      <c r="CT862" s="19"/>
      <c r="CU862" s="19"/>
      <c r="CV862" s="19"/>
      <c r="CW862" s="19"/>
      <c r="CX862" s="19"/>
      <c r="CY862" s="19"/>
      <c r="CZ862" s="19"/>
      <c r="DA862" s="19">
        <v>1</v>
      </c>
      <c r="DB862" s="19">
        <v>3</v>
      </c>
      <c r="DC862" s="19"/>
      <c r="DD862" s="19"/>
      <c r="DE862" s="19"/>
      <c r="DF862" s="19"/>
      <c r="DG862" s="19"/>
      <c r="DH862" s="19"/>
      <c r="DI862" s="19"/>
      <c r="DJ862" s="19"/>
      <c r="DK862" s="19"/>
      <c r="DL862" s="19"/>
      <c r="DM862" s="19"/>
      <c r="DN862" s="19"/>
      <c r="DO862" s="19"/>
      <c r="DP862" s="19"/>
      <c r="DQ862" s="19"/>
      <c r="DR862" s="19"/>
      <c r="DS862" s="19"/>
      <c r="DT862" s="23"/>
      <c r="DU862" s="19"/>
      <c r="DV862" s="19"/>
      <c r="DW862" s="23"/>
      <c r="DX862" s="18"/>
      <c r="DY862" s="18"/>
      <c r="DZ862" s="22"/>
      <c r="EA862" s="19">
        <v>230</v>
      </c>
      <c r="EB862" s="19"/>
      <c r="EC862" s="19"/>
      <c r="ED862" s="19">
        <v>540</v>
      </c>
      <c r="EE862" s="19"/>
      <c r="EF862" s="19"/>
      <c r="EG862" s="23"/>
      <c r="EH862" s="18">
        <v>1</v>
      </c>
      <c r="EI862" s="18"/>
      <c r="EJ862" s="18"/>
      <c r="EK862" s="18" t="s">
        <v>3154</v>
      </c>
      <c r="EL862" s="18"/>
      <c r="EM862" s="18"/>
      <c r="EN862" s="22"/>
      <c r="EO862" s="18" t="s">
        <v>2821</v>
      </c>
      <c r="EP862" s="18"/>
      <c r="EQ862" s="18"/>
      <c r="ER862" s="18" t="s">
        <v>3020</v>
      </c>
      <c r="ES862" s="18"/>
      <c r="ET862" s="18"/>
      <c r="EU862" s="22"/>
      <c r="EX862">
        <v>3</v>
      </c>
      <c r="EY862">
        <v>2</v>
      </c>
      <c r="FC862">
        <v>1.7</v>
      </c>
      <c r="FD862">
        <v>2</v>
      </c>
      <c r="FI862" s="18"/>
      <c r="FJ862" s="18">
        <v>0.9</v>
      </c>
      <c r="FK862" s="18"/>
      <c r="FL862" s="18"/>
      <c r="FM862" s="18"/>
      <c r="FN862" s="18"/>
      <c r="FO862" s="18"/>
      <c r="FP862" s="18"/>
      <c r="FQ862" s="18"/>
      <c r="FR862" s="18"/>
      <c r="FS862" s="18"/>
      <c r="FT862" s="18"/>
      <c r="FU862" s="18"/>
      <c r="FV862" s="58"/>
      <c r="FW862" s="19"/>
      <c r="FX862" s="19"/>
      <c r="FY862" s="19"/>
      <c r="FZ862" s="19"/>
      <c r="GA862" s="19"/>
      <c r="GB862" s="19"/>
      <c r="GC862" s="19"/>
      <c r="GD862" s="19"/>
      <c r="GE862" s="19"/>
      <c r="GF862" s="19"/>
      <c r="GG862" s="19"/>
      <c r="GH862" s="19"/>
      <c r="GI862" s="19"/>
      <c r="GJ862" s="19"/>
      <c r="GK862" s="19"/>
      <c r="GL862" s="19"/>
      <c r="GM862" s="19"/>
      <c r="GN862" s="19">
        <v>1</v>
      </c>
      <c r="GO862" s="19"/>
      <c r="GP862" s="19"/>
      <c r="GQ862" s="19"/>
      <c r="GR862" s="19"/>
      <c r="GS862" s="19"/>
      <c r="GT862" s="19"/>
      <c r="GU862" s="19"/>
      <c r="GV862" s="19"/>
      <c r="GW862" s="19"/>
      <c r="GX862" s="19"/>
      <c r="GY862" s="19"/>
      <c r="GZ862" s="59"/>
      <c r="HA862" s="19"/>
      <c r="HB862" s="19"/>
      <c r="HC862" s="19"/>
      <c r="HD862" s="19"/>
      <c r="HE862" s="19"/>
      <c r="HF862" s="19"/>
      <c r="HG862" s="19"/>
      <c r="HH862" s="19"/>
      <c r="HI862" s="19"/>
      <c r="HJ862" s="19"/>
      <c r="HK862" s="19"/>
      <c r="HL862" s="19"/>
      <c r="HM862" s="19"/>
      <c r="HN862" s="19"/>
      <c r="HO862" s="19"/>
      <c r="HP862" s="19"/>
    </row>
    <row r="863" spans="2:224" ht="15.75" customHeight="1" thickBot="1" x14ac:dyDescent="0.3">
      <c r="B863">
        <v>1048</v>
      </c>
      <c r="C863">
        <v>84</v>
      </c>
      <c r="D863" s="62">
        <v>44170</v>
      </c>
      <c r="E863" t="s">
        <v>2155</v>
      </c>
      <c r="F863">
        <v>31997512407</v>
      </c>
      <c r="G863">
        <v>0</v>
      </c>
      <c r="H863">
        <v>0</v>
      </c>
      <c r="I863" t="s">
        <v>1952</v>
      </c>
      <c r="J863" t="s">
        <v>20</v>
      </c>
      <c r="K863" t="s">
        <v>104</v>
      </c>
      <c r="M863" t="s">
        <v>2378</v>
      </c>
      <c r="N863" t="s">
        <v>617</v>
      </c>
      <c r="O863" t="s">
        <v>2405</v>
      </c>
      <c r="P863" t="s">
        <v>2477</v>
      </c>
      <c r="R863">
        <v>1317</v>
      </c>
      <c r="S863">
        <v>0.01</v>
      </c>
      <c r="T863" t="s">
        <v>2395</v>
      </c>
      <c r="Y863" s="18"/>
      <c r="Z863" s="18"/>
      <c r="AA863" s="18"/>
      <c r="AB863" s="18"/>
      <c r="AC863" s="18"/>
      <c r="AD863" s="18">
        <v>1.5</v>
      </c>
      <c r="AE863" s="18">
        <v>1</v>
      </c>
      <c r="AF863" s="18">
        <v>2</v>
      </c>
      <c r="AG863" s="18"/>
      <c r="AH863">
        <v>3</v>
      </c>
      <c r="AI863" s="18"/>
      <c r="AJ863" s="18"/>
      <c r="AK863" s="18"/>
      <c r="AL863" s="18">
        <v>0.5</v>
      </c>
      <c r="AM863" s="18"/>
      <c r="AN863" s="18"/>
      <c r="AO863" s="18"/>
      <c r="AP863" s="18"/>
      <c r="AQ863" s="18"/>
      <c r="AR863" s="18"/>
      <c r="AS863" s="18"/>
      <c r="AT863" s="18"/>
      <c r="AU863">
        <v>0</v>
      </c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  <c r="BM863" s="19"/>
      <c r="BN863" s="19"/>
      <c r="BO863" s="19"/>
      <c r="BP863" s="19"/>
      <c r="BQ863" s="19"/>
      <c r="BR863" s="19">
        <v>3</v>
      </c>
      <c r="BS863" s="19">
        <v>2</v>
      </c>
      <c r="BT863" s="19">
        <v>2</v>
      </c>
      <c r="BU863" s="19"/>
      <c r="BV863" s="19">
        <v>3</v>
      </c>
      <c r="BW863" s="19"/>
      <c r="BX863" s="19"/>
      <c r="BY863" s="19"/>
      <c r="BZ863" s="19">
        <v>1</v>
      </c>
      <c r="CA863" s="19"/>
      <c r="CB863" s="19"/>
      <c r="CC863" s="19"/>
      <c r="CD863" s="19"/>
      <c r="CE863" s="19"/>
      <c r="CF863" s="19"/>
      <c r="CG863" s="19"/>
      <c r="CH863" s="19"/>
      <c r="CI863" s="19"/>
      <c r="CJ863" s="19"/>
      <c r="CK863" s="19"/>
      <c r="CL863" s="19"/>
      <c r="CM863" s="19"/>
      <c r="CN863" s="19"/>
      <c r="CO863" s="19"/>
      <c r="CP863" s="19"/>
      <c r="CQ863" s="19"/>
      <c r="CR863" s="19"/>
      <c r="CS863" s="19"/>
      <c r="CT863" s="19"/>
      <c r="CU863" s="19"/>
      <c r="CV863" s="19"/>
      <c r="CW863" s="19"/>
      <c r="CX863" s="19"/>
      <c r="CY863" s="19"/>
      <c r="CZ863" s="19"/>
      <c r="DA863" s="19">
        <v>1</v>
      </c>
      <c r="DB863" s="19">
        <v>3</v>
      </c>
      <c r="DC863" s="19"/>
      <c r="DD863" s="19"/>
      <c r="DE863" s="19"/>
      <c r="DF863" s="19"/>
      <c r="DG863" s="19"/>
      <c r="DH863" s="19"/>
      <c r="DI863" s="19"/>
      <c r="DJ863" s="19"/>
      <c r="DK863" s="19"/>
      <c r="DL863" s="19"/>
      <c r="DM863" s="19"/>
      <c r="DN863" s="19"/>
      <c r="DO863" s="19"/>
      <c r="DP863" s="19"/>
      <c r="DQ863" s="19"/>
      <c r="DR863" s="19"/>
      <c r="DS863" s="19"/>
      <c r="DT863" s="23"/>
      <c r="DU863" s="19"/>
      <c r="DV863" s="19"/>
      <c r="DW863" s="23"/>
      <c r="DX863" s="18"/>
      <c r="DY863" s="18"/>
      <c r="DZ863" s="22"/>
      <c r="EA863" s="19">
        <v>280</v>
      </c>
      <c r="EB863" s="19"/>
      <c r="EC863" s="19"/>
      <c r="ED863" s="19"/>
      <c r="EE863" s="19"/>
      <c r="EF863" s="19"/>
      <c r="EG863" s="23">
        <v>150</v>
      </c>
      <c r="EH863" s="18">
        <v>1</v>
      </c>
      <c r="EI863" s="18"/>
      <c r="EJ863" s="18"/>
      <c r="EK863" s="18"/>
      <c r="EL863" s="18"/>
      <c r="EM863" s="18"/>
      <c r="EN863" s="22"/>
      <c r="EO863" s="18" t="s">
        <v>3151</v>
      </c>
      <c r="EP863" s="18"/>
      <c r="EQ863" s="18"/>
      <c r="ER863" s="18"/>
      <c r="ES863" s="18"/>
      <c r="ET863" s="18"/>
      <c r="EU863" s="22" t="s">
        <v>3152</v>
      </c>
      <c r="EX863">
        <v>3.6</v>
      </c>
      <c r="EY863">
        <v>3</v>
      </c>
      <c r="FC863">
        <v>1.9</v>
      </c>
      <c r="FD863">
        <v>3</v>
      </c>
      <c r="FI863" s="18"/>
      <c r="FJ863" s="18">
        <v>1</v>
      </c>
      <c r="FK863" s="18"/>
      <c r="FL863" s="18"/>
      <c r="FM863" s="18"/>
      <c r="FN863" s="18"/>
      <c r="FO863" s="18"/>
      <c r="FP863" s="18"/>
      <c r="FQ863" s="18"/>
      <c r="FR863" s="18"/>
      <c r="FS863" s="18"/>
      <c r="FT863" s="18"/>
      <c r="FU863" s="18"/>
      <c r="FV863" s="58"/>
      <c r="FW863" s="19"/>
      <c r="FX863" s="19"/>
      <c r="FY863" s="19"/>
      <c r="FZ863" s="19"/>
      <c r="GA863" s="19"/>
      <c r="GB863" s="19"/>
      <c r="GC863" s="19"/>
      <c r="GD863" s="19"/>
      <c r="GE863" s="19"/>
      <c r="GF863" s="19"/>
      <c r="GG863" s="19"/>
      <c r="GH863" s="19"/>
      <c r="GI863" s="19"/>
      <c r="GJ863" s="19"/>
      <c r="GK863" s="19"/>
      <c r="GL863" s="19"/>
      <c r="GM863" s="19"/>
      <c r="GN863" s="19">
        <v>1</v>
      </c>
      <c r="GO863" s="19"/>
      <c r="GP863" s="19"/>
      <c r="GQ863" s="19"/>
      <c r="GR863" s="19"/>
      <c r="GS863" s="19"/>
      <c r="GT863" s="19"/>
      <c r="GU863" s="19"/>
      <c r="GV863" s="19"/>
      <c r="GW863" s="19"/>
      <c r="GX863" s="19"/>
      <c r="GY863" s="19"/>
      <c r="GZ863" s="59"/>
      <c r="HA863" s="19"/>
      <c r="HB863" s="19"/>
      <c r="HC863" s="19"/>
      <c r="HD863" s="19"/>
      <c r="HE863" s="19"/>
      <c r="HF863" s="19"/>
      <c r="HG863" s="19"/>
      <c r="HH863" s="19"/>
      <c r="HI863" s="19"/>
      <c r="HJ863" s="19"/>
      <c r="HK863" s="19"/>
      <c r="HL863" s="19"/>
      <c r="HM863" s="19"/>
      <c r="HN863" s="19"/>
      <c r="HO863" s="19"/>
      <c r="HP863" s="19"/>
    </row>
    <row r="864" spans="2:224" ht="15.75" customHeight="1" thickBot="1" x14ac:dyDescent="0.3">
      <c r="B864">
        <v>1044</v>
      </c>
      <c r="C864">
        <v>52</v>
      </c>
      <c r="D864" s="62">
        <v>44170</v>
      </c>
      <c r="E864" t="s">
        <v>2241</v>
      </c>
      <c r="F864">
        <v>31996046023</v>
      </c>
      <c r="G864" t="s">
        <v>2242</v>
      </c>
      <c r="H864">
        <v>0</v>
      </c>
      <c r="I864">
        <v>0</v>
      </c>
      <c r="J864" t="s">
        <v>20</v>
      </c>
      <c r="K864">
        <v>0</v>
      </c>
      <c r="M864" t="s">
        <v>2378</v>
      </c>
      <c r="N864" t="s">
        <v>617</v>
      </c>
      <c r="O864" t="s">
        <v>2405</v>
      </c>
      <c r="P864" t="s">
        <v>2493</v>
      </c>
      <c r="R864">
        <v>4273.8</v>
      </c>
      <c r="S864">
        <v>0.01</v>
      </c>
      <c r="T864" t="s">
        <v>2414</v>
      </c>
      <c r="Y864" s="18"/>
      <c r="Z864" s="18"/>
      <c r="AA864" s="18"/>
      <c r="AB864" s="18"/>
      <c r="AC864" s="18">
        <v>3.09</v>
      </c>
      <c r="AD864" s="18">
        <v>2.5</v>
      </c>
      <c r="AE864" s="18">
        <v>2</v>
      </c>
      <c r="AF864" s="18">
        <v>3</v>
      </c>
      <c r="AG864" s="18">
        <v>2</v>
      </c>
      <c r="AH864">
        <v>6</v>
      </c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>
        <v>0</v>
      </c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9"/>
      <c r="BN864" s="19"/>
      <c r="BO864" s="19"/>
      <c r="BP864" s="19"/>
      <c r="BQ864" s="19">
        <v>5</v>
      </c>
      <c r="BR864" s="19">
        <v>5</v>
      </c>
      <c r="BS864" s="19">
        <v>4</v>
      </c>
      <c r="BT864" s="19">
        <v>3</v>
      </c>
      <c r="BU864" s="19">
        <v>2</v>
      </c>
      <c r="BV864" s="19">
        <v>6</v>
      </c>
      <c r="BW864" s="19"/>
      <c r="BX864" s="19"/>
      <c r="BY864" s="19"/>
      <c r="BZ864" s="19"/>
      <c r="CA864" s="19"/>
      <c r="CB864" s="19"/>
      <c r="CC864" s="19"/>
      <c r="CD864" s="19"/>
      <c r="CE864" s="19"/>
      <c r="CF864" s="19"/>
      <c r="CG864" s="19"/>
      <c r="CH864" s="19"/>
      <c r="CI864" s="19"/>
      <c r="CJ864" s="19"/>
      <c r="CK864" s="19"/>
      <c r="CL864" s="19"/>
      <c r="CM864" s="19"/>
      <c r="CN864" s="19"/>
      <c r="CO864" s="19"/>
      <c r="CP864" s="19"/>
      <c r="CQ864" s="19"/>
      <c r="CR864" s="19"/>
      <c r="CS864" s="19"/>
      <c r="CT864" s="19"/>
      <c r="CU864" s="19"/>
      <c r="CV864" s="19"/>
      <c r="CW864" s="19"/>
      <c r="CX864" s="19"/>
      <c r="CY864" s="19"/>
      <c r="CZ864" s="19"/>
      <c r="DA864" s="19"/>
      <c r="DB864" s="19"/>
      <c r="DC864" s="19"/>
      <c r="DD864" s="19"/>
      <c r="DE864" s="19"/>
      <c r="DF864" s="19"/>
      <c r="DG864" s="19"/>
      <c r="DH864" s="19"/>
      <c r="DI864" s="19"/>
      <c r="DJ864" s="19"/>
      <c r="DK864" s="19"/>
      <c r="DL864" s="19"/>
      <c r="DM864" s="19"/>
      <c r="DN864" s="19"/>
      <c r="DO864" s="19"/>
      <c r="DP864" s="19"/>
      <c r="DQ864" s="19"/>
      <c r="DR864" s="19"/>
      <c r="DS864" s="19"/>
      <c r="DT864" s="23"/>
      <c r="DU864" s="19"/>
      <c r="DV864" s="19"/>
      <c r="DW864" s="23"/>
      <c r="DX864" s="18"/>
      <c r="DY864" s="18"/>
      <c r="DZ864" s="22"/>
      <c r="EA864" s="19">
        <v>300</v>
      </c>
      <c r="EB864" s="19"/>
      <c r="EC864" s="19"/>
      <c r="ED864" s="19">
        <v>1350</v>
      </c>
      <c r="EE864" s="19">
        <v>215</v>
      </c>
      <c r="EF864" s="19">
        <v>120</v>
      </c>
      <c r="EG864" s="23">
        <v>250</v>
      </c>
      <c r="EH864" s="18">
        <v>1</v>
      </c>
      <c r="EI864" s="18"/>
      <c r="EJ864" s="18"/>
      <c r="EK864" s="18" t="s">
        <v>3144</v>
      </c>
      <c r="EL864" s="18"/>
      <c r="EM864" s="18">
        <v>1</v>
      </c>
      <c r="EN864" s="22"/>
      <c r="EO864" s="18" t="s">
        <v>2816</v>
      </c>
      <c r="EP864" s="18"/>
      <c r="EQ864" s="18"/>
      <c r="ER864" s="18" t="s">
        <v>3020</v>
      </c>
      <c r="ES864" s="18" t="s">
        <v>3145</v>
      </c>
      <c r="ET864" s="18"/>
      <c r="EU864" s="22" t="s">
        <v>3068</v>
      </c>
      <c r="EX864">
        <v>3.3</v>
      </c>
      <c r="EY864">
        <v>2</v>
      </c>
      <c r="FI864" s="18"/>
      <c r="FJ864" s="18">
        <v>1.82</v>
      </c>
      <c r="FK864" s="18"/>
      <c r="FL864" s="18"/>
      <c r="FM864" s="18"/>
      <c r="FN864" s="18"/>
      <c r="FO864" s="18"/>
      <c r="FP864" s="18"/>
      <c r="FQ864" s="18"/>
      <c r="FR864" s="18"/>
      <c r="FS864" s="18"/>
      <c r="FT864" s="18"/>
      <c r="FU864" s="18"/>
      <c r="FV864" s="58"/>
      <c r="FW864" s="19"/>
      <c r="FX864" s="19"/>
      <c r="FY864" s="19">
        <v>2.2000000000000002</v>
      </c>
      <c r="FZ864" s="19"/>
      <c r="GA864" s="19"/>
      <c r="GB864" s="19"/>
      <c r="GC864" s="19"/>
      <c r="GD864" s="19"/>
      <c r="GE864" s="19"/>
      <c r="GF864" s="19"/>
      <c r="GG864" s="19"/>
      <c r="GH864" s="19"/>
      <c r="GI864" s="19"/>
      <c r="GJ864" s="19"/>
      <c r="GK864" s="19"/>
      <c r="GL864" s="19"/>
      <c r="GM864" s="19"/>
      <c r="GN864" s="19">
        <v>2</v>
      </c>
      <c r="GO864" s="19"/>
      <c r="GP864" s="19"/>
      <c r="GQ864" s="19"/>
      <c r="GR864" s="19"/>
      <c r="GS864" s="19"/>
      <c r="GT864" s="19"/>
      <c r="GU864" s="19"/>
      <c r="GV864" s="19"/>
      <c r="GW864" s="19"/>
      <c r="GX864" s="19"/>
      <c r="GY864" s="19"/>
      <c r="GZ864" s="59"/>
      <c r="HA864" s="19"/>
      <c r="HB864" s="19"/>
      <c r="HC864" s="19">
        <v>2</v>
      </c>
      <c r="HD864" s="19"/>
      <c r="HE864" s="19"/>
      <c r="HF864" s="19"/>
      <c r="HG864" s="19"/>
      <c r="HH864" s="19"/>
      <c r="HI864" s="19"/>
      <c r="HJ864" s="19"/>
      <c r="HK864" s="19"/>
      <c r="HL864" s="19"/>
      <c r="HM864" s="19"/>
      <c r="HN864" s="19"/>
      <c r="HO864" s="19"/>
      <c r="HP864" s="19"/>
    </row>
    <row r="865" spans="2:224" ht="15.75" customHeight="1" thickBot="1" x14ac:dyDescent="0.3">
      <c r="B865">
        <v>1043</v>
      </c>
      <c r="C865">
        <v>641</v>
      </c>
      <c r="D865" s="62">
        <v>44169</v>
      </c>
      <c r="E865" t="s">
        <v>579</v>
      </c>
      <c r="F865">
        <v>31971041367</v>
      </c>
      <c r="G865">
        <v>0</v>
      </c>
      <c r="H865">
        <v>0</v>
      </c>
      <c r="I865">
        <v>0</v>
      </c>
      <c r="J865" t="s">
        <v>20</v>
      </c>
      <c r="K865" t="s">
        <v>127</v>
      </c>
      <c r="L865" t="s">
        <v>2593</v>
      </c>
      <c r="M865" t="s">
        <v>2378</v>
      </c>
      <c r="N865" t="s">
        <v>2378</v>
      </c>
      <c r="O865" t="s">
        <v>2381</v>
      </c>
      <c r="P865">
        <v>15</v>
      </c>
      <c r="R865">
        <v>269.8</v>
      </c>
      <c r="S865">
        <v>0.01</v>
      </c>
      <c r="T865" t="s">
        <v>2414</v>
      </c>
      <c r="U865">
        <v>10</v>
      </c>
      <c r="V865" t="s">
        <v>3158</v>
      </c>
      <c r="Y865" s="18"/>
      <c r="Z865" s="18"/>
      <c r="AA865" s="18"/>
      <c r="AB865" s="18"/>
      <c r="AC865" s="18">
        <v>0.75</v>
      </c>
      <c r="AD865" s="18">
        <v>1</v>
      </c>
      <c r="AE865" s="18">
        <v>0.5</v>
      </c>
      <c r="AF865" s="18"/>
      <c r="AG865" s="18">
        <v>1</v>
      </c>
      <c r="AH865">
        <v>2</v>
      </c>
      <c r="AI865" s="18"/>
      <c r="AJ865" s="18"/>
      <c r="AK865" s="18"/>
      <c r="AL865" s="18">
        <v>0.5</v>
      </c>
      <c r="AM865" s="18"/>
      <c r="AN865" s="18"/>
      <c r="AO865" s="18"/>
      <c r="AP865" s="18"/>
      <c r="AQ865" s="18"/>
      <c r="AR865" s="18"/>
      <c r="AS865" s="18"/>
      <c r="AT865" s="18"/>
      <c r="AU865">
        <v>0</v>
      </c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9"/>
      <c r="BN865" s="19"/>
      <c r="BO865" s="19"/>
      <c r="BP865" s="19"/>
      <c r="BQ865" s="19">
        <v>1</v>
      </c>
      <c r="BR865" s="19">
        <v>2</v>
      </c>
      <c r="BS865" s="19">
        <v>1</v>
      </c>
      <c r="BT865" s="19"/>
      <c r="BU865" s="19">
        <v>1</v>
      </c>
      <c r="BV865" s="19">
        <v>2</v>
      </c>
      <c r="BW865" s="19"/>
      <c r="BX865" s="19"/>
      <c r="BY865" s="19"/>
      <c r="BZ865" s="19">
        <v>1</v>
      </c>
      <c r="CA865" s="19"/>
      <c r="CB865" s="19"/>
      <c r="CC865" s="19"/>
      <c r="CD865" s="19"/>
      <c r="CE865" s="19"/>
      <c r="CF865" s="19"/>
      <c r="CG865" s="19"/>
      <c r="CH865" s="19"/>
      <c r="CI865" s="19"/>
      <c r="CJ865" s="19"/>
      <c r="CK865" s="19"/>
      <c r="CL865" s="19"/>
      <c r="CM865" s="19"/>
      <c r="CN865" s="19"/>
      <c r="CO865" s="19"/>
      <c r="CP865" s="19"/>
      <c r="CQ865" s="19"/>
      <c r="CR865" s="19"/>
      <c r="CS865" s="19"/>
      <c r="CT865" s="19"/>
      <c r="CU865" s="19"/>
      <c r="CV865" s="19"/>
      <c r="CW865" s="19"/>
      <c r="CX865" s="19"/>
      <c r="CY865" s="19"/>
      <c r="CZ865" s="19"/>
      <c r="DA865" s="19"/>
      <c r="DB865" s="19"/>
      <c r="DC865" s="19"/>
      <c r="DD865" s="19"/>
      <c r="DE865" s="19"/>
      <c r="DF865" s="19"/>
      <c r="DG865" s="19"/>
      <c r="DH865" s="19"/>
      <c r="DI865" s="19"/>
      <c r="DJ865" s="19"/>
      <c r="DK865" s="19"/>
      <c r="DL865" s="19"/>
      <c r="DM865" s="19"/>
      <c r="DN865" s="19"/>
      <c r="DO865" s="19"/>
      <c r="DP865" s="19"/>
      <c r="DQ865" s="19"/>
      <c r="DR865" s="19"/>
      <c r="DS865" s="19"/>
      <c r="DT865" s="23"/>
      <c r="DU865" s="19"/>
      <c r="DV865" s="19"/>
      <c r="DW865" s="23"/>
      <c r="DX865" s="18"/>
      <c r="DY865" s="18"/>
      <c r="DZ865" s="22"/>
      <c r="EA865" s="19"/>
      <c r="EB865" s="19"/>
      <c r="EC865" s="19"/>
      <c r="ED865" s="19"/>
      <c r="EE865" s="19"/>
      <c r="EF865" s="19"/>
      <c r="EG865" s="23"/>
      <c r="EH865" s="18"/>
      <c r="EI865" s="18"/>
      <c r="EJ865" s="18"/>
      <c r="EK865" s="18"/>
      <c r="EL865" s="18"/>
      <c r="EM865" s="18"/>
      <c r="EN865" s="22"/>
      <c r="EO865" s="18"/>
      <c r="EP865" s="18"/>
      <c r="EQ865" s="18"/>
      <c r="ER865" s="18"/>
      <c r="ES865" s="18"/>
      <c r="ET865" s="18"/>
      <c r="EU865" s="22"/>
      <c r="FI865" s="18"/>
      <c r="FJ865" s="18"/>
      <c r="FK865" s="18"/>
      <c r="FL865" s="18"/>
      <c r="FM865" s="18"/>
      <c r="FN865" s="18"/>
      <c r="FO865" s="18"/>
      <c r="FP865" s="18"/>
      <c r="FQ865" s="18"/>
      <c r="FR865" s="18"/>
      <c r="FS865" s="18"/>
      <c r="FT865" s="18"/>
      <c r="FU865" s="18"/>
      <c r="FV865" s="58">
        <v>1</v>
      </c>
      <c r="FW865" s="19"/>
      <c r="FX865" s="19"/>
      <c r="FY865" s="19">
        <v>0.8</v>
      </c>
      <c r="FZ865" s="19"/>
      <c r="GA865" s="19"/>
      <c r="GB865" s="19"/>
      <c r="GC865" s="19"/>
      <c r="GD865" s="19"/>
      <c r="GE865" s="19"/>
      <c r="GF865" s="19"/>
      <c r="GG865" s="19"/>
      <c r="GH865" s="19"/>
      <c r="GI865" s="19"/>
      <c r="GJ865" s="19"/>
      <c r="GK865" s="19"/>
      <c r="GL865" s="19"/>
      <c r="GM865" s="19"/>
      <c r="GN865" s="19"/>
      <c r="GO865" s="19"/>
      <c r="GP865" s="19"/>
      <c r="GQ865" s="19"/>
      <c r="GR865" s="19"/>
      <c r="GS865" s="19"/>
      <c r="GT865" s="19"/>
      <c r="GU865" s="19"/>
      <c r="GV865" s="19"/>
      <c r="GW865" s="19"/>
      <c r="GX865" s="19"/>
      <c r="GY865" s="19"/>
      <c r="GZ865" s="59">
        <v>1</v>
      </c>
      <c r="HA865" s="19"/>
      <c r="HB865" s="19"/>
      <c r="HC865" s="19">
        <v>1</v>
      </c>
      <c r="HD865" s="19"/>
      <c r="HE865" s="19"/>
      <c r="HF865" s="19"/>
      <c r="HG865" s="19"/>
      <c r="HH865" s="19"/>
      <c r="HI865" s="19"/>
      <c r="HJ865" s="19"/>
      <c r="HK865" s="19"/>
      <c r="HL865" s="19"/>
      <c r="HM865" s="19"/>
      <c r="HN865" s="19"/>
      <c r="HO865" s="19"/>
      <c r="HP865" s="19"/>
    </row>
    <row r="866" spans="2:224" ht="15.75" customHeight="1" thickBot="1" x14ac:dyDescent="0.3">
      <c r="B866">
        <v>1040</v>
      </c>
      <c r="C866">
        <v>550</v>
      </c>
      <c r="D866" s="62">
        <v>44169</v>
      </c>
      <c r="E866" t="s">
        <v>3142</v>
      </c>
      <c r="F866">
        <v>31982388068</v>
      </c>
      <c r="G866">
        <v>0</v>
      </c>
      <c r="H866">
        <v>0</v>
      </c>
      <c r="I866" t="s">
        <v>810</v>
      </c>
      <c r="J866" t="s">
        <v>26</v>
      </c>
      <c r="K866" t="s">
        <v>622</v>
      </c>
      <c r="L866" t="s">
        <v>3143</v>
      </c>
      <c r="M866" t="s">
        <v>2378</v>
      </c>
      <c r="N866" t="s">
        <v>2413</v>
      </c>
      <c r="O866" t="s">
        <v>2381</v>
      </c>
      <c r="P866" t="s">
        <v>2431</v>
      </c>
      <c r="R866">
        <v>147</v>
      </c>
      <c r="S866">
        <v>0.01</v>
      </c>
      <c r="T866" t="s">
        <v>2414</v>
      </c>
      <c r="Y866" s="18"/>
      <c r="Z866" s="18"/>
      <c r="AA866" s="18"/>
      <c r="AB866" s="18"/>
      <c r="AC866" s="18"/>
      <c r="AD866" s="18"/>
      <c r="AE866" s="18"/>
      <c r="AF866" s="18"/>
      <c r="AG866" s="18">
        <v>1</v>
      </c>
      <c r="AH866">
        <v>1</v>
      </c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>
        <v>0</v>
      </c>
      <c r="AV866" s="18"/>
      <c r="AW866" s="18"/>
      <c r="AX866" s="18"/>
      <c r="AY866" s="18"/>
      <c r="AZ866" s="18"/>
      <c r="BA866" s="18"/>
      <c r="BB866" s="18">
        <v>0.4</v>
      </c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9"/>
      <c r="BN866" s="19"/>
      <c r="BO866" s="19"/>
      <c r="BP866" s="19"/>
      <c r="BQ866" s="19"/>
      <c r="BR866" s="19"/>
      <c r="BS866" s="19"/>
      <c r="BT866" s="19"/>
      <c r="BU866" s="19">
        <v>1</v>
      </c>
      <c r="BV866" s="19">
        <v>1</v>
      </c>
      <c r="BW866" s="19"/>
      <c r="BX866" s="19"/>
      <c r="BY866" s="19"/>
      <c r="BZ866" s="19"/>
      <c r="CA866" s="19"/>
      <c r="CB866" s="19"/>
      <c r="CC866" s="19"/>
      <c r="CD866" s="19"/>
      <c r="CE866" s="19"/>
      <c r="CF866" s="19"/>
      <c r="CG866" s="19"/>
      <c r="CH866" s="19"/>
      <c r="CI866" s="19"/>
      <c r="CJ866" s="19"/>
      <c r="CK866" s="19"/>
      <c r="CL866" s="19"/>
      <c r="CM866" s="19"/>
      <c r="CN866" s="19"/>
      <c r="CO866" s="19"/>
      <c r="CP866" s="19">
        <v>1</v>
      </c>
      <c r="CQ866" s="19"/>
      <c r="CR866" s="19"/>
      <c r="CS866" s="19"/>
      <c r="CT866" s="19"/>
      <c r="CU866" s="19"/>
      <c r="CV866" s="19"/>
      <c r="CW866" s="19"/>
      <c r="CX866" s="19"/>
      <c r="CY866" s="19"/>
      <c r="CZ866" s="19"/>
      <c r="DA866" s="19"/>
      <c r="DB866" s="19"/>
      <c r="DC866" s="19"/>
      <c r="DD866" s="19"/>
      <c r="DE866" s="19"/>
      <c r="DF866" s="19"/>
      <c r="DG866" s="19"/>
      <c r="DH866" s="19"/>
      <c r="DI866" s="19"/>
      <c r="DJ866" s="19"/>
      <c r="DK866" s="19"/>
      <c r="DL866" s="19"/>
      <c r="DM866" s="19"/>
      <c r="DN866" s="19"/>
      <c r="DO866" s="19"/>
      <c r="DP866" s="19"/>
      <c r="DQ866" s="19"/>
      <c r="DR866" s="19"/>
      <c r="DS866" s="19"/>
      <c r="DT866" s="23"/>
      <c r="DU866" s="19"/>
      <c r="DV866" s="19"/>
      <c r="DW866" s="23"/>
      <c r="DX866" s="18"/>
      <c r="DY866" s="18"/>
      <c r="DZ866" s="22"/>
      <c r="EA866" s="19"/>
      <c r="EB866" s="19"/>
      <c r="EC866" s="19"/>
      <c r="ED866" s="19"/>
      <c r="EE866" s="19"/>
      <c r="EF866" s="19"/>
      <c r="EG866" s="23"/>
      <c r="EH866" s="18"/>
      <c r="EI866" s="18"/>
      <c r="EJ866" s="18"/>
      <c r="EK866" s="18"/>
      <c r="EL866" s="18"/>
      <c r="EM866" s="18"/>
      <c r="EN866" s="22"/>
      <c r="EO866" s="18"/>
      <c r="EP866" s="18"/>
      <c r="EQ866" s="18"/>
      <c r="ER866" s="18"/>
      <c r="ES866" s="18"/>
      <c r="ET866" s="18"/>
      <c r="EU866" s="22"/>
      <c r="FI866" s="18"/>
      <c r="FJ866" s="18"/>
      <c r="FK866" s="18"/>
      <c r="FL866" s="18"/>
      <c r="FM866" s="18"/>
      <c r="FN866" s="18"/>
      <c r="FO866" s="18"/>
      <c r="FP866" s="18"/>
      <c r="FQ866" s="18"/>
      <c r="FR866" s="18"/>
      <c r="FS866" s="18"/>
      <c r="FT866" s="18"/>
      <c r="FU866" s="18">
        <v>0.872</v>
      </c>
      <c r="FV866" s="58"/>
      <c r="FW866" s="19"/>
      <c r="FX866" s="19"/>
      <c r="FY866" s="19"/>
      <c r="FZ866" s="19"/>
      <c r="GA866" s="19"/>
      <c r="GB866" s="19"/>
      <c r="GC866" s="19"/>
      <c r="GD866" s="19"/>
      <c r="GE866" s="19"/>
      <c r="GF866" s="19"/>
      <c r="GG866" s="19"/>
      <c r="GH866" s="19"/>
      <c r="GI866" s="19"/>
      <c r="GJ866" s="19"/>
      <c r="GK866" s="19"/>
      <c r="GL866" s="19"/>
      <c r="GM866" s="19"/>
      <c r="GN866" s="19"/>
      <c r="GO866" s="19"/>
      <c r="GP866" s="19"/>
      <c r="GQ866" s="19"/>
      <c r="GR866" s="19"/>
      <c r="GS866" s="19"/>
      <c r="GT866" s="19"/>
      <c r="GU866" s="19"/>
      <c r="GV866" s="19"/>
      <c r="GW866" s="19"/>
      <c r="GX866" s="19"/>
      <c r="GY866" s="19">
        <v>1</v>
      </c>
      <c r="GZ866" s="59"/>
      <c r="HA866" s="19"/>
      <c r="HB866" s="19"/>
      <c r="HC866" s="19"/>
      <c r="HD866" s="19"/>
      <c r="HE866" s="19"/>
      <c r="HF866" s="19"/>
      <c r="HG866" s="19"/>
      <c r="HH866" s="19"/>
      <c r="HI866" s="19"/>
      <c r="HJ866" s="19"/>
      <c r="HK866" s="19"/>
      <c r="HL866" s="19"/>
      <c r="HM866" s="19"/>
      <c r="HN866" s="19"/>
      <c r="HO866" s="19"/>
      <c r="HP866" s="19"/>
    </row>
    <row r="867" spans="2:224" ht="15.75" customHeight="1" thickBot="1" x14ac:dyDescent="0.3">
      <c r="B867">
        <v>1037</v>
      </c>
      <c r="C867">
        <v>943</v>
      </c>
      <c r="D867" s="62">
        <v>44169</v>
      </c>
      <c r="E867" t="s">
        <v>3102</v>
      </c>
      <c r="F867">
        <v>37999172022</v>
      </c>
      <c r="G867">
        <v>0</v>
      </c>
      <c r="H867">
        <v>0</v>
      </c>
      <c r="I867">
        <v>0</v>
      </c>
      <c r="J867">
        <v>0</v>
      </c>
      <c r="K867">
        <v>0</v>
      </c>
      <c r="L867" t="s">
        <v>2592</v>
      </c>
      <c r="M867" t="s">
        <v>2378</v>
      </c>
      <c r="N867" t="s">
        <v>2379</v>
      </c>
      <c r="O867" t="s">
        <v>2382</v>
      </c>
      <c r="P867" t="s">
        <v>2382</v>
      </c>
      <c r="R867">
        <v>159.19999999999999</v>
      </c>
      <c r="S867">
        <v>0.01</v>
      </c>
      <c r="T867" t="s">
        <v>2414</v>
      </c>
      <c r="U867">
        <v>10</v>
      </c>
      <c r="V867" t="s">
        <v>3159</v>
      </c>
      <c r="Y867" s="18"/>
      <c r="Z867" s="18"/>
      <c r="AA867" s="18"/>
      <c r="AB867" s="18"/>
      <c r="AC867" s="18"/>
      <c r="AD867" s="18">
        <v>4</v>
      </c>
      <c r="AE867" s="18"/>
      <c r="AF867" s="18"/>
      <c r="AG867" s="18"/>
      <c r="AH867">
        <v>0</v>
      </c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>
        <v>0</v>
      </c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9"/>
      <c r="BN867" s="19"/>
      <c r="BO867" s="19"/>
      <c r="BP867" s="19"/>
      <c r="BQ867" s="19"/>
      <c r="BR867" s="19">
        <v>8</v>
      </c>
      <c r="BS867" s="19"/>
      <c r="BT867" s="19"/>
      <c r="BU867" s="19"/>
      <c r="BV867" s="19"/>
      <c r="BW867" s="19"/>
      <c r="BX867" s="19"/>
      <c r="BY867" s="19"/>
      <c r="BZ867" s="19"/>
      <c r="CA867" s="19"/>
      <c r="CB867" s="19"/>
      <c r="CC867" s="19"/>
      <c r="CD867" s="19"/>
      <c r="CE867" s="19"/>
      <c r="CF867" s="19"/>
      <c r="CG867" s="19"/>
      <c r="CH867" s="19"/>
      <c r="CI867" s="19"/>
      <c r="CJ867" s="19"/>
      <c r="CK867" s="19"/>
      <c r="CL867" s="19"/>
      <c r="CM867" s="19"/>
      <c r="CN867" s="19"/>
      <c r="CO867" s="19"/>
      <c r="CP867" s="19"/>
      <c r="CQ867" s="19"/>
      <c r="CR867" s="19"/>
      <c r="CS867" s="19"/>
      <c r="CT867" s="19"/>
      <c r="CU867" s="19"/>
      <c r="CV867" s="19"/>
      <c r="CW867" s="19"/>
      <c r="CX867" s="19"/>
      <c r="CY867" s="19"/>
      <c r="CZ867" s="19"/>
      <c r="DA867" s="19"/>
      <c r="DB867" s="19"/>
      <c r="DC867" s="19"/>
      <c r="DD867" s="19"/>
      <c r="DE867" s="19">
        <v>1</v>
      </c>
      <c r="DF867" s="19"/>
      <c r="DG867" s="19"/>
      <c r="DH867" s="19"/>
      <c r="DI867" s="19"/>
      <c r="DJ867" s="19"/>
      <c r="DK867" s="19"/>
      <c r="DL867" s="19"/>
      <c r="DM867" s="19"/>
      <c r="DN867" s="19"/>
      <c r="DO867" s="19"/>
      <c r="DP867" s="19"/>
      <c r="DQ867" s="19"/>
      <c r="DR867" s="19"/>
      <c r="DS867" s="19"/>
      <c r="DT867" s="23"/>
      <c r="DU867" s="19"/>
      <c r="DV867" s="19"/>
      <c r="DW867" s="23"/>
      <c r="DX867" s="18"/>
      <c r="DY867" s="18"/>
      <c r="DZ867" s="22"/>
      <c r="EA867" s="19"/>
      <c r="EB867" s="19"/>
      <c r="EC867" s="19"/>
      <c r="ED867" s="19"/>
      <c r="EE867" s="19"/>
      <c r="EF867" s="19"/>
      <c r="EG867" s="23"/>
      <c r="EH867" s="18"/>
      <c r="EI867" s="18"/>
      <c r="EJ867" s="18"/>
      <c r="EK867" s="18"/>
      <c r="EL867" s="18"/>
      <c r="EM867" s="18"/>
      <c r="EN867" s="22"/>
      <c r="EO867" s="18"/>
      <c r="EP867" s="18"/>
      <c r="EQ867" s="18"/>
      <c r="ER867" s="18"/>
      <c r="ES867" s="18"/>
      <c r="ET867" s="18"/>
      <c r="EU867" s="22"/>
      <c r="EV867">
        <v>5</v>
      </c>
      <c r="EW867" t="s">
        <v>2664</v>
      </c>
      <c r="FI867" s="18"/>
      <c r="FJ867" s="18"/>
      <c r="FK867" s="18"/>
      <c r="FL867" s="18"/>
      <c r="FM867" s="18"/>
      <c r="FN867" s="18"/>
      <c r="FO867" s="18"/>
      <c r="FP867" s="18"/>
      <c r="FQ867" s="18"/>
      <c r="FR867" s="18"/>
      <c r="FS867" s="18"/>
      <c r="FT867" s="18"/>
      <c r="FU867" s="18"/>
      <c r="FV867" s="58"/>
      <c r="FW867" s="19"/>
      <c r="FX867" s="19"/>
      <c r="FY867" s="19"/>
      <c r="FZ867" s="19"/>
      <c r="GA867" s="19"/>
      <c r="GB867" s="19"/>
      <c r="GC867" s="19"/>
      <c r="GD867" s="19"/>
      <c r="GE867" s="19"/>
      <c r="GF867" s="19"/>
      <c r="GG867" s="19"/>
      <c r="GH867" s="19"/>
      <c r="GI867" s="19"/>
      <c r="GJ867" s="19"/>
      <c r="GK867" s="19"/>
      <c r="GL867" s="19"/>
      <c r="GM867" s="19"/>
      <c r="GN867" s="19"/>
      <c r="GO867" s="19"/>
      <c r="GP867" s="19"/>
      <c r="GQ867" s="19"/>
      <c r="GR867" s="19"/>
      <c r="GS867" s="19"/>
      <c r="GT867" s="19"/>
      <c r="GU867" s="19"/>
      <c r="GV867" s="19"/>
      <c r="GW867" s="19"/>
      <c r="GX867" s="19"/>
      <c r="GY867" s="19"/>
      <c r="GZ867" s="59"/>
      <c r="HA867" s="19"/>
      <c r="HB867" s="19"/>
      <c r="HC867" s="19"/>
      <c r="HD867" s="19"/>
      <c r="HE867" s="19"/>
      <c r="HF867" s="19"/>
      <c r="HG867" s="19"/>
      <c r="HH867" s="19"/>
      <c r="HI867" s="19"/>
      <c r="HJ867" s="19"/>
      <c r="HK867" s="19"/>
      <c r="HL867" s="19"/>
      <c r="HM867" s="19"/>
      <c r="HN867" s="19"/>
      <c r="HO867" s="19"/>
      <c r="HP867" s="19"/>
    </row>
    <row r="868" spans="2:224" ht="15.75" customHeight="1" thickBot="1" x14ac:dyDescent="0.3">
      <c r="B868">
        <v>1034</v>
      </c>
      <c r="C868">
        <v>2</v>
      </c>
      <c r="D868" s="62">
        <v>44166</v>
      </c>
      <c r="E868" t="s">
        <v>2359</v>
      </c>
      <c r="F868">
        <v>31994906440</v>
      </c>
      <c r="G868" t="s">
        <v>2360</v>
      </c>
      <c r="H868">
        <v>44027</v>
      </c>
      <c r="I868" t="s">
        <v>2361</v>
      </c>
      <c r="J868" t="s">
        <v>20</v>
      </c>
      <c r="K868" t="s">
        <v>274</v>
      </c>
      <c r="L868" t="s">
        <v>2592</v>
      </c>
      <c r="M868" t="s">
        <v>2378</v>
      </c>
      <c r="N868" t="s">
        <v>2378</v>
      </c>
      <c r="O868" t="s">
        <v>2382</v>
      </c>
      <c r="P868" t="s">
        <v>2382</v>
      </c>
      <c r="R868">
        <v>22.9</v>
      </c>
      <c r="S868">
        <v>0.01</v>
      </c>
      <c r="T868" t="s">
        <v>2430</v>
      </c>
      <c r="Y868" s="18"/>
      <c r="Z868" s="18"/>
      <c r="AA868" s="18"/>
      <c r="AB868" s="18"/>
      <c r="AC868" s="18"/>
      <c r="AD868" s="18"/>
      <c r="AE868" s="18"/>
      <c r="AF868" s="18"/>
      <c r="AG868" s="18"/>
      <c r="AH868">
        <v>0</v>
      </c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>
        <v>0</v>
      </c>
      <c r="AV868" s="18"/>
      <c r="AW868" s="18"/>
      <c r="AX868" s="18"/>
      <c r="AY868" s="18"/>
      <c r="AZ868" s="18"/>
      <c r="BA868" s="18"/>
      <c r="BB868" s="18">
        <v>0.4</v>
      </c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9"/>
      <c r="BN868" s="19"/>
      <c r="BO868" s="19"/>
      <c r="BP868" s="19"/>
      <c r="BQ868" s="19"/>
      <c r="BR868" s="19"/>
      <c r="BS868" s="19"/>
      <c r="BT868" s="19"/>
      <c r="BU868" s="19"/>
      <c r="BV868" s="19"/>
      <c r="BW868" s="19"/>
      <c r="BX868" s="19"/>
      <c r="BY868" s="19"/>
      <c r="BZ868" s="19"/>
      <c r="CA868" s="19"/>
      <c r="CB868" s="19"/>
      <c r="CC868" s="19"/>
      <c r="CD868" s="19"/>
      <c r="CE868" s="19"/>
      <c r="CF868" s="19"/>
      <c r="CG868" s="19"/>
      <c r="CH868" s="19"/>
      <c r="CI868" s="19"/>
      <c r="CJ868" s="19"/>
      <c r="CK868" s="19"/>
      <c r="CL868" s="19"/>
      <c r="CM868" s="19"/>
      <c r="CN868" s="19"/>
      <c r="CO868" s="19"/>
      <c r="CP868" s="19">
        <v>1</v>
      </c>
      <c r="CQ868" s="19"/>
      <c r="CR868" s="19"/>
      <c r="CS868" s="19"/>
      <c r="CT868" s="19"/>
      <c r="CU868" s="19"/>
      <c r="CV868" s="19"/>
      <c r="CW868" s="19"/>
      <c r="CX868" s="19"/>
      <c r="CY868" s="19"/>
      <c r="CZ868" s="19"/>
      <c r="DA868" s="19"/>
      <c r="DB868" s="19"/>
      <c r="DC868" s="19"/>
      <c r="DD868" s="19"/>
      <c r="DE868" s="19"/>
      <c r="DF868" s="19"/>
      <c r="DG868" s="19"/>
      <c r="DH868" s="19"/>
      <c r="DI868" s="19"/>
      <c r="DJ868" s="19"/>
      <c r="DK868" s="19"/>
      <c r="DL868" s="19"/>
      <c r="DM868" s="19"/>
      <c r="DN868" s="19"/>
      <c r="DO868" s="19"/>
      <c r="DP868" s="19"/>
      <c r="DQ868" s="19"/>
      <c r="DR868" s="19"/>
      <c r="DS868" s="19"/>
      <c r="DT868" s="23"/>
      <c r="DU868" s="19"/>
      <c r="DV868" s="19"/>
      <c r="DW868" s="23"/>
      <c r="DX868" s="18"/>
      <c r="DY868" s="18"/>
      <c r="DZ868" s="22"/>
      <c r="EA868" s="19"/>
      <c r="EB868" s="19"/>
      <c r="EC868" s="19"/>
      <c r="ED868" s="19"/>
      <c r="EE868" s="19"/>
      <c r="EF868" s="19"/>
      <c r="EG868" s="23"/>
      <c r="EH868" s="18"/>
      <c r="EI868" s="18"/>
      <c r="EJ868" s="18"/>
      <c r="EK868" s="18"/>
      <c r="EL868" s="18"/>
      <c r="EM868" s="18"/>
      <c r="EN868" s="22"/>
      <c r="EO868" s="18"/>
      <c r="EP868" s="18"/>
      <c r="EQ868" s="18"/>
      <c r="ER868" s="18"/>
      <c r="ES868" s="18"/>
      <c r="ET868" s="18"/>
      <c r="EU868" s="22"/>
      <c r="FI868" s="18"/>
      <c r="FJ868" s="18"/>
      <c r="FK868" s="18"/>
      <c r="FL868" s="18"/>
      <c r="FM868" s="18"/>
      <c r="FN868" s="18"/>
      <c r="FO868" s="18"/>
      <c r="FP868" s="18"/>
      <c r="FQ868" s="18"/>
      <c r="FR868" s="18"/>
      <c r="FS868" s="18"/>
      <c r="FT868" s="18"/>
      <c r="FU868" s="18"/>
      <c r="FV868" s="58"/>
      <c r="FW868" s="19"/>
      <c r="FX868" s="19"/>
      <c r="FY868" s="19"/>
      <c r="FZ868" s="19"/>
      <c r="GA868" s="19"/>
      <c r="GB868" s="19"/>
      <c r="GC868" s="19"/>
      <c r="GD868" s="19"/>
      <c r="GE868" s="19"/>
      <c r="GF868" s="19"/>
      <c r="GG868" s="19"/>
      <c r="GH868" s="19"/>
      <c r="GI868" s="19"/>
      <c r="GJ868" s="19"/>
      <c r="GK868" s="19"/>
      <c r="GL868" s="19"/>
      <c r="GM868" s="19"/>
      <c r="GN868" s="19"/>
      <c r="GO868" s="19"/>
      <c r="GP868" s="19"/>
      <c r="GQ868" s="19"/>
      <c r="GR868" s="19"/>
      <c r="GS868" s="19"/>
      <c r="GT868" s="19"/>
      <c r="GU868" s="19"/>
      <c r="GV868" s="19"/>
      <c r="GW868" s="19"/>
      <c r="GX868" s="19"/>
      <c r="GY868" s="19"/>
      <c r="GZ868" s="59"/>
      <c r="HA868" s="68"/>
      <c r="HB868" s="68"/>
      <c r="HC868" s="68"/>
      <c r="HD868" s="68"/>
      <c r="HE868" s="68"/>
      <c r="HF868" s="68"/>
      <c r="HG868" s="68"/>
      <c r="HH868" s="68"/>
      <c r="HI868" s="68"/>
      <c r="HJ868" s="68"/>
      <c r="HK868" s="68"/>
      <c r="HL868" s="68"/>
      <c r="HM868" s="68"/>
      <c r="HN868" s="68"/>
      <c r="HO868" s="68"/>
      <c r="HP868" s="68"/>
    </row>
    <row r="869" spans="2:224" ht="15.75" customHeight="1" thickBot="1" x14ac:dyDescent="0.3">
      <c r="B869">
        <v>1032</v>
      </c>
      <c r="C869">
        <v>487</v>
      </c>
      <c r="D869" s="62">
        <v>44165</v>
      </c>
      <c r="E869" t="s">
        <v>958</v>
      </c>
      <c r="F869" t="s">
        <v>959</v>
      </c>
      <c r="G869">
        <v>0</v>
      </c>
      <c r="H869">
        <v>0</v>
      </c>
      <c r="I869" t="s">
        <v>960</v>
      </c>
      <c r="J869" t="s">
        <v>20</v>
      </c>
      <c r="K869" t="s">
        <v>961</v>
      </c>
      <c r="L869" t="s">
        <v>2592</v>
      </c>
      <c r="M869" t="s">
        <v>2378</v>
      </c>
      <c r="N869" t="s">
        <v>617</v>
      </c>
      <c r="O869" t="s">
        <v>2381</v>
      </c>
      <c r="P869" t="s">
        <v>2431</v>
      </c>
      <c r="R869">
        <v>125</v>
      </c>
      <c r="S869">
        <v>0.01</v>
      </c>
      <c r="T869" t="s">
        <v>2444</v>
      </c>
      <c r="Y869" s="18"/>
      <c r="Z869" s="18"/>
      <c r="AA869" s="18"/>
      <c r="AB869" s="18"/>
      <c r="AC869" s="18"/>
      <c r="AD869" s="18">
        <v>0.5</v>
      </c>
      <c r="AE869" s="18"/>
      <c r="AF869" s="18"/>
      <c r="AG869" s="18">
        <v>1</v>
      </c>
      <c r="AH869">
        <v>1</v>
      </c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>
        <v>0</v>
      </c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  <c r="BM869" s="19"/>
      <c r="BN869" s="19"/>
      <c r="BO869" s="19"/>
      <c r="BP869" s="19"/>
      <c r="BQ869" s="19"/>
      <c r="BR869" s="19">
        <v>1</v>
      </c>
      <c r="BS869" s="19"/>
      <c r="BT869" s="19"/>
      <c r="BU869" s="19">
        <v>1</v>
      </c>
      <c r="BV869" s="19">
        <v>1</v>
      </c>
      <c r="BW869" s="19"/>
      <c r="BX869" s="19"/>
      <c r="BY869" s="19"/>
      <c r="BZ869" s="19"/>
      <c r="CA869" s="19"/>
      <c r="CB869" s="19"/>
      <c r="CC869" s="19"/>
      <c r="CD869" s="19"/>
      <c r="CE869" s="19"/>
      <c r="CF869" s="19"/>
      <c r="CG869" s="19"/>
      <c r="CH869" s="19"/>
      <c r="CI869" s="19"/>
      <c r="CJ869" s="19"/>
      <c r="CK869" s="19"/>
      <c r="CL869" s="19"/>
      <c r="CM869" s="19"/>
      <c r="CN869" s="19"/>
      <c r="CO869" s="19"/>
      <c r="CP869" s="19"/>
      <c r="CQ869" s="19"/>
      <c r="CR869" s="19"/>
      <c r="CS869" s="19"/>
      <c r="CT869" s="19"/>
      <c r="CU869" s="19"/>
      <c r="CV869" s="19"/>
      <c r="CW869" s="19"/>
      <c r="CX869" s="19"/>
      <c r="CY869" s="19"/>
      <c r="CZ869" s="19"/>
      <c r="DA869" s="19"/>
      <c r="DB869" s="19"/>
      <c r="DC869" s="19"/>
      <c r="DD869" s="19"/>
      <c r="DE869" s="19"/>
      <c r="DF869" s="19"/>
      <c r="DG869" s="19"/>
      <c r="DH869" s="19"/>
      <c r="DI869" s="19"/>
      <c r="DJ869" s="19"/>
      <c r="DK869" s="19"/>
      <c r="DL869" s="19"/>
      <c r="DM869" s="19"/>
      <c r="DN869" s="19"/>
      <c r="DO869" s="19"/>
      <c r="DP869" s="19"/>
      <c r="DQ869" s="19"/>
      <c r="DR869" s="19"/>
      <c r="DS869" s="19"/>
      <c r="DT869" s="23"/>
      <c r="DU869" s="19"/>
      <c r="DV869" s="19"/>
      <c r="DW869" s="23"/>
      <c r="DX869" s="18"/>
      <c r="DY869" s="18"/>
      <c r="DZ869" s="22"/>
      <c r="EA869" s="19"/>
      <c r="EB869" s="19"/>
      <c r="EC869" s="19"/>
      <c r="ED869" s="19"/>
      <c r="EE869" s="19"/>
      <c r="EF869" s="19"/>
      <c r="EG869" s="23"/>
      <c r="EH869" s="18"/>
      <c r="EI869" s="18"/>
      <c r="EJ869" s="18"/>
      <c r="EK869" s="18"/>
      <c r="EL869" s="18"/>
      <c r="EM869" s="18"/>
      <c r="EN869" s="22"/>
      <c r="EO869" s="18"/>
      <c r="EP869" s="18"/>
      <c r="EQ869" s="18"/>
      <c r="ER869" s="18"/>
      <c r="ES869" s="18"/>
      <c r="ET869" s="18"/>
      <c r="EU869" s="22"/>
      <c r="FI869" s="18"/>
      <c r="FJ869" s="18"/>
      <c r="FK869" s="18"/>
      <c r="FL869" s="18"/>
      <c r="FM869" s="18"/>
      <c r="FN869" s="18"/>
      <c r="FO869" s="18"/>
      <c r="FP869" s="18"/>
      <c r="FQ869" s="18"/>
      <c r="FR869" s="18"/>
      <c r="FS869" s="18"/>
      <c r="FT869" s="18"/>
      <c r="FU869" s="18"/>
      <c r="FV869" s="58"/>
      <c r="FW869" s="19"/>
      <c r="FX869" s="19"/>
      <c r="FY869" s="19"/>
      <c r="FZ869" s="19"/>
      <c r="GA869" s="19"/>
      <c r="GB869" s="19"/>
      <c r="GC869" s="19"/>
      <c r="GD869" s="19"/>
      <c r="GE869" s="19"/>
      <c r="GF869" s="19"/>
      <c r="GG869" s="19"/>
      <c r="GH869" s="19"/>
      <c r="GI869" s="19"/>
      <c r="GJ869" s="19"/>
      <c r="GK869" s="19"/>
      <c r="GL869" s="19"/>
      <c r="GM869" s="19"/>
      <c r="GN869" s="19"/>
      <c r="GO869" s="19"/>
      <c r="GP869" s="19"/>
      <c r="GQ869" s="19"/>
      <c r="GR869" s="19"/>
      <c r="GS869" s="19"/>
      <c r="GT869" s="19"/>
      <c r="GU869" s="19"/>
      <c r="GV869" s="19"/>
      <c r="GW869" s="19"/>
      <c r="GX869" s="19"/>
      <c r="GY869" s="19"/>
      <c r="GZ869" s="59"/>
      <c r="HA869" s="19"/>
      <c r="HB869" s="19"/>
      <c r="HC869" s="19"/>
      <c r="HD869" s="19"/>
      <c r="HE869" s="19"/>
      <c r="HF869" s="19"/>
      <c r="HG869" s="19"/>
      <c r="HH869" s="19"/>
      <c r="HI869" s="19"/>
      <c r="HJ869" s="19"/>
      <c r="HK869" s="19"/>
      <c r="HL869" s="19"/>
      <c r="HM869" s="19"/>
      <c r="HN869" s="19"/>
      <c r="HO869" s="19"/>
      <c r="HP869" s="19"/>
    </row>
    <row r="870" spans="2:224" ht="15.75" customHeight="1" thickBot="1" x14ac:dyDescent="0.3">
      <c r="B870">
        <v>1027</v>
      </c>
      <c r="C870">
        <v>823</v>
      </c>
      <c r="D870" s="62">
        <v>44164</v>
      </c>
      <c r="E870" t="s">
        <v>112</v>
      </c>
      <c r="F870">
        <v>31996735595</v>
      </c>
      <c r="G870" t="s">
        <v>113</v>
      </c>
      <c r="H870">
        <v>0</v>
      </c>
      <c r="I870">
        <v>0</v>
      </c>
      <c r="J870">
        <v>0</v>
      </c>
      <c r="K870">
        <v>0</v>
      </c>
      <c r="L870" t="s">
        <v>2592</v>
      </c>
      <c r="M870" t="s">
        <v>2378</v>
      </c>
      <c r="N870" t="s">
        <v>2379</v>
      </c>
      <c r="O870" t="s">
        <v>2382</v>
      </c>
      <c r="P870" t="s">
        <v>2382</v>
      </c>
      <c r="R870">
        <v>176.5</v>
      </c>
      <c r="S870">
        <v>0.01</v>
      </c>
      <c r="T870" t="s">
        <v>2444</v>
      </c>
      <c r="Y870" s="18"/>
      <c r="Z870" s="18"/>
      <c r="AA870" s="18"/>
      <c r="AB870" s="18"/>
      <c r="AC870" s="18"/>
      <c r="AD870" s="18"/>
      <c r="AE870" s="18"/>
      <c r="AF870" s="18"/>
      <c r="AG870" s="18"/>
      <c r="AH870">
        <v>0</v>
      </c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>
        <v>0</v>
      </c>
      <c r="AV870" s="18"/>
      <c r="AW870" s="18"/>
      <c r="AX870" s="18"/>
      <c r="AY870" s="18"/>
      <c r="AZ870" s="18"/>
      <c r="BA870" s="18"/>
      <c r="BB870" s="18">
        <v>0.4</v>
      </c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  <c r="BM870" s="19"/>
      <c r="BN870" s="19"/>
      <c r="BO870" s="19"/>
      <c r="BP870" s="19"/>
      <c r="BQ870" s="19"/>
      <c r="BR870" s="19"/>
      <c r="BS870" s="19"/>
      <c r="BT870" s="19"/>
      <c r="BU870" s="19"/>
      <c r="BV870" s="19"/>
      <c r="BW870" s="19"/>
      <c r="BX870" s="19"/>
      <c r="BY870" s="19"/>
      <c r="BZ870" s="19"/>
      <c r="CA870" s="19"/>
      <c r="CB870" s="19"/>
      <c r="CC870" s="19"/>
      <c r="CD870" s="19"/>
      <c r="CE870" s="19"/>
      <c r="CF870" s="19"/>
      <c r="CG870" s="19"/>
      <c r="CH870" s="19"/>
      <c r="CI870" s="19"/>
      <c r="CJ870" s="19"/>
      <c r="CK870" s="19"/>
      <c r="CL870" s="19"/>
      <c r="CM870" s="19"/>
      <c r="CN870" s="19"/>
      <c r="CO870" s="19"/>
      <c r="CP870" s="19">
        <v>1</v>
      </c>
      <c r="CQ870" s="19"/>
      <c r="CR870" s="19"/>
      <c r="CS870" s="19"/>
      <c r="CT870" s="19"/>
      <c r="CU870" s="19"/>
      <c r="CV870" s="19"/>
      <c r="CW870" s="19"/>
      <c r="CX870" s="19"/>
      <c r="CY870" s="19"/>
      <c r="CZ870" s="19"/>
      <c r="DA870" s="19"/>
      <c r="DB870" s="19"/>
      <c r="DC870" s="19"/>
      <c r="DD870" s="19"/>
      <c r="DE870" s="19"/>
      <c r="DF870" s="19"/>
      <c r="DG870" s="19"/>
      <c r="DH870" s="19"/>
      <c r="DI870" s="19"/>
      <c r="DJ870" s="19"/>
      <c r="DK870" s="19"/>
      <c r="DL870" s="19"/>
      <c r="DM870" s="19"/>
      <c r="DN870" s="19"/>
      <c r="DO870" s="19"/>
      <c r="DP870" s="19"/>
      <c r="DQ870" s="19"/>
      <c r="DR870" s="19"/>
      <c r="DS870" s="19"/>
      <c r="DT870" s="23"/>
      <c r="DU870" s="19"/>
      <c r="DV870" s="19"/>
      <c r="DW870" s="23"/>
      <c r="DX870" s="18"/>
      <c r="DY870" s="18"/>
      <c r="DZ870" s="22"/>
      <c r="EA870" s="19"/>
      <c r="EB870" s="19"/>
      <c r="EC870" s="19"/>
      <c r="ED870" s="19"/>
      <c r="EE870" s="19"/>
      <c r="EF870" s="19"/>
      <c r="EG870" s="23"/>
      <c r="EH870" s="18"/>
      <c r="EI870" s="18"/>
      <c r="EJ870" s="18"/>
      <c r="EK870" s="18"/>
      <c r="EL870" s="18"/>
      <c r="EM870" s="18"/>
      <c r="EN870" s="22"/>
      <c r="EO870" s="18"/>
      <c r="EP870" s="18"/>
      <c r="EQ870" s="18"/>
      <c r="ER870" s="18"/>
      <c r="ES870" s="18"/>
      <c r="ET870" s="18"/>
      <c r="EU870" s="22"/>
      <c r="EV870">
        <v>12</v>
      </c>
      <c r="EW870" t="s">
        <v>3111</v>
      </c>
      <c r="FI870" s="18"/>
      <c r="FJ870" s="18"/>
      <c r="FK870" s="18"/>
      <c r="FL870" s="18"/>
      <c r="FM870" s="18"/>
      <c r="FN870" s="18"/>
      <c r="FO870" s="18"/>
      <c r="FP870" s="18"/>
      <c r="FQ870" s="18"/>
      <c r="FR870" s="18"/>
      <c r="FS870" s="18"/>
      <c r="FT870" s="18"/>
      <c r="FU870" s="18"/>
      <c r="FV870" s="58">
        <v>1.516</v>
      </c>
      <c r="FW870" s="19"/>
      <c r="FX870" s="19"/>
      <c r="FY870" s="19"/>
      <c r="FZ870" s="19"/>
      <c r="GA870" s="19"/>
      <c r="GB870" s="19"/>
      <c r="GC870" s="19"/>
      <c r="GD870" s="19"/>
      <c r="GE870" s="19"/>
      <c r="GF870" s="19"/>
      <c r="GG870" s="19"/>
      <c r="GH870" s="19"/>
      <c r="GI870" s="19"/>
      <c r="GJ870" s="19"/>
      <c r="GK870" s="19"/>
      <c r="GL870" s="19"/>
      <c r="GM870" s="19"/>
      <c r="GN870" s="19"/>
      <c r="GO870" s="19"/>
      <c r="GP870" s="19"/>
      <c r="GQ870" s="19"/>
      <c r="GR870" s="19"/>
      <c r="GS870" s="19"/>
      <c r="GT870" s="19"/>
      <c r="GU870" s="19"/>
      <c r="GV870" s="19"/>
      <c r="GW870" s="19"/>
      <c r="GX870" s="19"/>
      <c r="GY870" s="19"/>
      <c r="GZ870" s="59">
        <v>1</v>
      </c>
      <c r="HA870" s="19"/>
      <c r="HB870" s="19"/>
      <c r="HC870" s="19"/>
      <c r="HD870" s="19"/>
      <c r="HE870" s="19"/>
      <c r="HF870" s="19"/>
      <c r="HG870" s="19"/>
      <c r="HH870" s="19"/>
      <c r="HI870" s="19"/>
      <c r="HJ870" s="19"/>
      <c r="HK870" s="19"/>
      <c r="HL870" s="19"/>
      <c r="HM870" s="19"/>
      <c r="HN870" s="19"/>
      <c r="HO870" s="19"/>
      <c r="HP870" s="19"/>
    </row>
    <row r="871" spans="2:224" ht="15.75" customHeight="1" thickBot="1" x14ac:dyDescent="0.3">
      <c r="B871">
        <v>1026</v>
      </c>
      <c r="C871">
        <v>474</v>
      </c>
      <c r="D871" s="62">
        <v>44163</v>
      </c>
      <c r="E871" t="s">
        <v>989</v>
      </c>
      <c r="F871">
        <v>31997772044</v>
      </c>
      <c r="G871">
        <v>0</v>
      </c>
      <c r="H871">
        <v>0</v>
      </c>
      <c r="I871" t="s">
        <v>990</v>
      </c>
      <c r="J871" t="s">
        <v>20</v>
      </c>
      <c r="K871" t="s">
        <v>139</v>
      </c>
      <c r="L871" t="s">
        <v>990</v>
      </c>
      <c r="M871" t="s">
        <v>2378</v>
      </c>
      <c r="N871" t="s">
        <v>2378</v>
      </c>
      <c r="O871" t="s">
        <v>2382</v>
      </c>
      <c r="P871" t="s">
        <v>2382</v>
      </c>
      <c r="R871">
        <v>113.4</v>
      </c>
      <c r="S871">
        <v>0.01</v>
      </c>
      <c r="T871" t="s">
        <v>2395</v>
      </c>
      <c r="Y871" s="18"/>
      <c r="Z871" s="18"/>
      <c r="AA871" s="18"/>
      <c r="AB871" s="18"/>
      <c r="AC871" s="18"/>
      <c r="AD871" s="18">
        <v>2</v>
      </c>
      <c r="AE871" s="18"/>
      <c r="AF871" s="18"/>
      <c r="AG871" s="18">
        <v>2</v>
      </c>
      <c r="AH871">
        <v>0</v>
      </c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>
        <v>0</v>
      </c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  <c r="BM871" s="19"/>
      <c r="BN871" s="19"/>
      <c r="BO871" s="19"/>
      <c r="BP871" s="19"/>
      <c r="BQ871" s="19"/>
      <c r="BR871" s="19">
        <v>4</v>
      </c>
      <c r="BS871" s="19"/>
      <c r="BT871" s="19"/>
      <c r="BU871" s="19">
        <v>2</v>
      </c>
      <c r="BV871" s="19"/>
      <c r="BW871" s="19"/>
      <c r="BX871" s="19"/>
      <c r="BY871" s="19"/>
      <c r="BZ871" s="19"/>
      <c r="CA871" s="19"/>
      <c r="CB871" s="19"/>
      <c r="CC871" s="19"/>
      <c r="CD871" s="19"/>
      <c r="CE871" s="19"/>
      <c r="CF871" s="19"/>
      <c r="CG871" s="19"/>
      <c r="CH871" s="19"/>
      <c r="CI871" s="19"/>
      <c r="CJ871" s="19"/>
      <c r="CK871" s="19"/>
      <c r="CL871" s="19"/>
      <c r="CM871" s="19"/>
      <c r="CN871" s="19"/>
      <c r="CO871" s="19"/>
      <c r="CP871" s="19"/>
      <c r="CQ871" s="19"/>
      <c r="CR871" s="19"/>
      <c r="CS871" s="19"/>
      <c r="CT871" s="19"/>
      <c r="CU871" s="19"/>
      <c r="CV871" s="19"/>
      <c r="CW871" s="19"/>
      <c r="CX871" s="19"/>
      <c r="CY871" s="19"/>
      <c r="CZ871" s="19"/>
      <c r="DA871" s="19"/>
      <c r="DB871" s="19"/>
      <c r="DC871" s="19"/>
      <c r="DD871" s="19"/>
      <c r="DE871" s="19"/>
      <c r="DF871" s="19"/>
      <c r="DG871" s="19"/>
      <c r="DH871" s="19"/>
      <c r="DI871" s="19"/>
      <c r="DJ871" s="19"/>
      <c r="DK871" s="19"/>
      <c r="DL871" s="19"/>
      <c r="DM871" s="19"/>
      <c r="DN871" s="19"/>
      <c r="DO871" s="19"/>
      <c r="DP871" s="19"/>
      <c r="DQ871" s="19"/>
      <c r="DR871" s="19"/>
      <c r="DS871" s="19"/>
      <c r="DT871" s="23"/>
      <c r="DU871" s="19"/>
      <c r="DV871" s="19"/>
      <c r="DW871" s="23"/>
      <c r="DX871" s="18"/>
      <c r="DY871" s="18"/>
      <c r="DZ871" s="22"/>
      <c r="EA871" s="19"/>
      <c r="EB871" s="19"/>
      <c r="EC871" s="19"/>
      <c r="ED871" s="19"/>
      <c r="EE871" s="19"/>
      <c r="EF871" s="19"/>
      <c r="EG871" s="23"/>
      <c r="EH871" s="18"/>
      <c r="EI871" s="18"/>
      <c r="EJ871" s="18"/>
      <c r="EK871" s="18"/>
      <c r="EL871" s="18"/>
      <c r="EM871" s="18"/>
      <c r="EN871" s="22"/>
      <c r="EO871" s="18"/>
      <c r="EP871" s="18"/>
      <c r="EQ871" s="18"/>
      <c r="ER871" s="18"/>
      <c r="ES871" s="18"/>
      <c r="ET871" s="18"/>
      <c r="EU871" s="22"/>
      <c r="FI871" s="18"/>
      <c r="FJ871" s="18"/>
      <c r="FK871" s="18"/>
      <c r="FL871" s="18"/>
      <c r="FM871" s="18"/>
      <c r="FN871" s="18"/>
      <c r="FO871" s="18"/>
      <c r="FP871" s="18"/>
      <c r="FQ871" s="18"/>
      <c r="FR871" s="18"/>
      <c r="FS871" s="18"/>
      <c r="FT871" s="18"/>
      <c r="FU871" s="18"/>
      <c r="FV871" s="58"/>
      <c r="FW871" s="19"/>
      <c r="FX871" s="19"/>
      <c r="FY871" s="19"/>
      <c r="FZ871" s="19"/>
      <c r="GA871" s="19"/>
      <c r="GB871" s="19"/>
      <c r="GC871" s="19"/>
      <c r="GD871" s="19"/>
      <c r="GE871" s="19"/>
      <c r="GF871" s="19"/>
      <c r="GG871" s="19"/>
      <c r="GH871" s="19"/>
      <c r="GI871" s="19"/>
      <c r="GJ871" s="19"/>
      <c r="GK871" s="19"/>
      <c r="GL871" s="19"/>
      <c r="GM871" s="19"/>
      <c r="GN871" s="19"/>
      <c r="GO871" s="19"/>
      <c r="GP871" s="19"/>
      <c r="GQ871" s="19"/>
      <c r="GR871" s="19"/>
      <c r="GS871" s="19"/>
      <c r="GT871" s="19"/>
      <c r="GU871" s="19"/>
      <c r="GV871" s="19"/>
      <c r="GW871" s="19"/>
      <c r="GX871" s="19"/>
      <c r="GY871" s="19"/>
      <c r="GZ871" s="59"/>
      <c r="HA871" s="19"/>
      <c r="HB871" s="19"/>
      <c r="HC871" s="19"/>
      <c r="HD871" s="19"/>
      <c r="HE871" s="19"/>
      <c r="HF871" s="19"/>
      <c r="HG871" s="19"/>
      <c r="HH871" s="19"/>
      <c r="HI871" s="19"/>
      <c r="HJ871" s="19"/>
      <c r="HK871" s="19"/>
      <c r="HL871" s="19"/>
      <c r="HM871" s="19"/>
      <c r="HN871" s="19"/>
      <c r="HO871" s="19"/>
      <c r="HP871" s="19"/>
    </row>
    <row r="872" spans="2:224" ht="15.75" customHeight="1" thickBot="1" x14ac:dyDescent="0.3">
      <c r="B872">
        <v>1021</v>
      </c>
      <c r="C872">
        <v>172</v>
      </c>
      <c r="D872" s="62">
        <v>44163</v>
      </c>
      <c r="E872" t="s">
        <v>1886</v>
      </c>
      <c r="F872" t="s">
        <v>1887</v>
      </c>
      <c r="G872" t="s">
        <v>1888</v>
      </c>
      <c r="H872">
        <v>0</v>
      </c>
      <c r="I872" t="s">
        <v>1889</v>
      </c>
      <c r="J872" t="s">
        <v>20</v>
      </c>
      <c r="K872" t="s">
        <v>472</v>
      </c>
      <c r="L872" t="s">
        <v>2592</v>
      </c>
      <c r="M872" t="s">
        <v>2378</v>
      </c>
      <c r="N872" t="s">
        <v>2379</v>
      </c>
      <c r="O872" t="s">
        <v>2381</v>
      </c>
      <c r="P872" t="s">
        <v>2431</v>
      </c>
      <c r="R872">
        <v>212.52</v>
      </c>
      <c r="S872">
        <v>0.01</v>
      </c>
      <c r="T872" t="s">
        <v>2395</v>
      </c>
      <c r="Y872" s="18"/>
      <c r="Z872" s="18"/>
      <c r="AA872" s="18"/>
      <c r="AB872" s="18"/>
      <c r="AC872" s="18"/>
      <c r="AD872" s="18"/>
      <c r="AE872" s="18"/>
      <c r="AF872" s="18"/>
      <c r="AG872" s="18"/>
      <c r="AH872">
        <v>1</v>
      </c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>
        <v>0</v>
      </c>
      <c r="AV872" s="18"/>
      <c r="AW872" s="18"/>
      <c r="AX872" s="18"/>
      <c r="AY872" s="18"/>
      <c r="AZ872" s="18"/>
      <c r="BA872" s="18"/>
      <c r="BB872" s="18">
        <v>0.4</v>
      </c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  <c r="BM872" s="19"/>
      <c r="BN872" s="19"/>
      <c r="BO872" s="19"/>
      <c r="BP872" s="19"/>
      <c r="BQ872" s="19"/>
      <c r="BR872" s="19"/>
      <c r="BS872" s="19"/>
      <c r="BT872" s="19"/>
      <c r="BU872" s="19"/>
      <c r="BV872" s="19">
        <v>1</v>
      </c>
      <c r="BW872" s="19"/>
      <c r="BX872" s="19"/>
      <c r="BY872" s="19"/>
      <c r="BZ872" s="19"/>
      <c r="CA872" s="19"/>
      <c r="CB872" s="19"/>
      <c r="CC872" s="19"/>
      <c r="CD872" s="19"/>
      <c r="CE872" s="19"/>
      <c r="CF872" s="19"/>
      <c r="CG872" s="19"/>
      <c r="CH872" s="19"/>
      <c r="CI872" s="19"/>
      <c r="CJ872" s="19"/>
      <c r="CK872" s="19"/>
      <c r="CL872" s="19"/>
      <c r="CM872" s="19"/>
      <c r="CN872" s="19"/>
      <c r="CO872" s="19"/>
      <c r="CP872" s="19">
        <v>1</v>
      </c>
      <c r="CQ872" s="19"/>
      <c r="CR872" s="19"/>
      <c r="CS872" s="19"/>
      <c r="CT872" s="19"/>
      <c r="CU872" s="19"/>
      <c r="CV872" s="19"/>
      <c r="CW872" s="19"/>
      <c r="CX872" s="19"/>
      <c r="CY872" s="19"/>
      <c r="CZ872" s="19"/>
      <c r="DA872" s="19"/>
      <c r="DB872" s="19"/>
      <c r="DC872" s="19"/>
      <c r="DD872" s="19"/>
      <c r="DE872" s="19"/>
      <c r="DF872" s="19"/>
      <c r="DG872" s="19"/>
      <c r="DH872" s="19"/>
      <c r="DI872" s="19"/>
      <c r="DJ872" s="19"/>
      <c r="DK872" s="19"/>
      <c r="DL872" s="19"/>
      <c r="DM872" s="19"/>
      <c r="DN872" s="19"/>
      <c r="DO872" s="19"/>
      <c r="DP872" s="19"/>
      <c r="DQ872" s="19"/>
      <c r="DR872" s="19"/>
      <c r="DS872" s="19"/>
      <c r="DT872" s="23"/>
      <c r="DU872" s="19"/>
      <c r="DV872" s="19"/>
      <c r="DW872" s="23"/>
      <c r="DX872" s="18"/>
      <c r="DY872" s="18"/>
      <c r="DZ872" s="22"/>
      <c r="EA872" s="19"/>
      <c r="EB872" s="19"/>
      <c r="EC872" s="19"/>
      <c r="ED872" s="19"/>
      <c r="EE872" s="19"/>
      <c r="EF872" s="19"/>
      <c r="EG872" s="23"/>
      <c r="EH872" s="18"/>
      <c r="EI872" s="18"/>
      <c r="EJ872" s="18"/>
      <c r="EK872" s="18"/>
      <c r="EL872" s="18"/>
      <c r="EM872" s="18"/>
      <c r="EN872" s="22"/>
      <c r="EO872" s="18"/>
      <c r="EP872" s="18"/>
      <c r="EQ872" s="18"/>
      <c r="ER872" s="18"/>
      <c r="ES872" s="18"/>
      <c r="ET872" s="18"/>
      <c r="EU872" s="22"/>
      <c r="FI872" s="18"/>
      <c r="FJ872" s="18"/>
      <c r="FK872" s="18"/>
      <c r="FL872" s="18">
        <v>0.2</v>
      </c>
      <c r="FM872" s="18"/>
      <c r="FN872" s="18"/>
      <c r="FO872" s="18"/>
      <c r="FP872" s="18"/>
      <c r="FQ872" s="18"/>
      <c r="FR872" s="18"/>
      <c r="FS872" s="18"/>
      <c r="FT872" s="18"/>
      <c r="FU872" s="18"/>
      <c r="FV872" s="58">
        <v>1</v>
      </c>
      <c r="FW872" s="19"/>
      <c r="FX872" s="19"/>
      <c r="FY872" s="19"/>
      <c r="FZ872" s="19"/>
      <c r="GA872" s="19"/>
      <c r="GB872" s="19"/>
      <c r="GC872" s="19"/>
      <c r="GD872" s="19"/>
      <c r="GE872" s="19"/>
      <c r="GF872" s="19"/>
      <c r="GG872" s="19"/>
      <c r="GH872" s="19"/>
      <c r="GI872" s="19"/>
      <c r="GJ872" s="19"/>
      <c r="GK872" s="19"/>
      <c r="GL872" s="19"/>
      <c r="GM872" s="19"/>
      <c r="GN872" s="19"/>
      <c r="GO872" s="19"/>
      <c r="GP872" s="19">
        <v>1</v>
      </c>
      <c r="GQ872" s="19"/>
      <c r="GR872" s="19"/>
      <c r="GS872" s="19"/>
      <c r="GT872" s="19"/>
      <c r="GU872" s="19"/>
      <c r="GV872" s="19"/>
      <c r="GW872" s="19"/>
      <c r="GX872" s="19"/>
      <c r="GY872" s="19"/>
      <c r="GZ872" s="59">
        <v>1</v>
      </c>
      <c r="HA872" s="19"/>
      <c r="HB872" s="19"/>
      <c r="HC872" s="19"/>
      <c r="HD872" s="19"/>
      <c r="HE872" s="19"/>
      <c r="HF872" s="19"/>
      <c r="HG872" s="19"/>
      <c r="HH872" s="19"/>
      <c r="HI872" s="19"/>
      <c r="HJ872" s="19"/>
      <c r="HK872" s="19"/>
      <c r="HL872" s="19"/>
      <c r="HM872" s="19"/>
      <c r="HN872" s="19"/>
      <c r="HO872" s="19"/>
      <c r="HP872" s="19"/>
    </row>
    <row r="873" spans="2:224" ht="15.75" customHeight="1" thickBot="1" x14ac:dyDescent="0.3">
      <c r="B873">
        <v>1017</v>
      </c>
      <c r="C873">
        <v>394</v>
      </c>
      <c r="D873" s="62">
        <v>44162</v>
      </c>
      <c r="E873" t="s">
        <v>1167</v>
      </c>
      <c r="F873">
        <v>31998131115</v>
      </c>
      <c r="G873">
        <v>0</v>
      </c>
      <c r="H873">
        <v>0</v>
      </c>
      <c r="I873" t="s">
        <v>1168</v>
      </c>
      <c r="J873" t="s">
        <v>20</v>
      </c>
      <c r="K873" t="s">
        <v>239</v>
      </c>
      <c r="L873" t="s">
        <v>2592</v>
      </c>
      <c r="M873" t="s">
        <v>2378</v>
      </c>
      <c r="N873" t="s">
        <v>2413</v>
      </c>
      <c r="O873" t="s">
        <v>2381</v>
      </c>
      <c r="P873" t="s">
        <v>2431</v>
      </c>
      <c r="R873">
        <v>500</v>
      </c>
      <c r="S873">
        <v>0.01</v>
      </c>
      <c r="T873" t="s">
        <v>2395</v>
      </c>
      <c r="U873">
        <v>10</v>
      </c>
      <c r="Y873" s="18"/>
      <c r="Z873" s="18"/>
      <c r="AA873" s="18"/>
      <c r="AB873" s="18"/>
      <c r="AC873" s="18"/>
      <c r="AD873" s="18"/>
      <c r="AE873" s="18"/>
      <c r="AF873" s="18"/>
      <c r="AG873" s="18"/>
      <c r="AH873">
        <v>0</v>
      </c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>
        <v>0</v>
      </c>
      <c r="AV873" s="18"/>
      <c r="AW873" s="18"/>
      <c r="AX873" s="18"/>
      <c r="AY873" s="18"/>
      <c r="AZ873" s="18"/>
      <c r="BA873" s="18"/>
      <c r="BB873" s="18">
        <v>1.6</v>
      </c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  <c r="BM873" s="19"/>
      <c r="BN873" s="19"/>
      <c r="BO873" s="19"/>
      <c r="BP873" s="19"/>
      <c r="BQ873" s="19"/>
      <c r="BR873" s="19"/>
      <c r="BS873" s="19"/>
      <c r="BT873" s="19"/>
      <c r="BU873" s="19"/>
      <c r="BV873" s="19"/>
      <c r="BW873" s="19"/>
      <c r="BX873" s="19"/>
      <c r="BY873" s="19"/>
      <c r="BZ873" s="19"/>
      <c r="CA873" s="19"/>
      <c r="CB873" s="19"/>
      <c r="CC873" s="19"/>
      <c r="CD873" s="19"/>
      <c r="CE873" s="19"/>
      <c r="CF873" s="19"/>
      <c r="CG873" s="19"/>
      <c r="CH873" s="19"/>
      <c r="CI873" s="19"/>
      <c r="CJ873" s="19"/>
      <c r="CK873" s="19"/>
      <c r="CL873" s="19"/>
      <c r="CM873" s="19"/>
      <c r="CN873" s="19"/>
      <c r="CO873" s="19"/>
      <c r="CP873" s="19">
        <v>4</v>
      </c>
      <c r="CQ873" s="19"/>
      <c r="CR873" s="19"/>
      <c r="CS873" s="19"/>
      <c r="CT873" s="19"/>
      <c r="CU873" s="19"/>
      <c r="CV873" s="19"/>
      <c r="CW873" s="19"/>
      <c r="CX873" s="19"/>
      <c r="CY873" s="19"/>
      <c r="CZ873" s="19"/>
      <c r="DA873" s="19"/>
      <c r="DB873" s="19">
        <v>6</v>
      </c>
      <c r="DC873" s="19"/>
      <c r="DD873" s="19"/>
      <c r="DE873" s="19"/>
      <c r="DF873" s="19"/>
      <c r="DG873" s="19"/>
      <c r="DH873" s="19"/>
      <c r="DI873" s="19"/>
      <c r="DJ873" s="19"/>
      <c r="DK873" s="19"/>
      <c r="DL873" s="19"/>
      <c r="DM873" s="19"/>
      <c r="DN873" s="19"/>
      <c r="DO873" s="19"/>
      <c r="DP873" s="19"/>
      <c r="DQ873" s="19"/>
      <c r="DR873" s="19"/>
      <c r="DS873" s="19"/>
      <c r="DT873" s="23"/>
      <c r="DU873" s="19"/>
      <c r="DV873" s="19"/>
      <c r="DW873" s="23"/>
      <c r="DX873" s="18"/>
      <c r="DY873" s="18"/>
      <c r="DZ873" s="22"/>
      <c r="EA873" s="19"/>
      <c r="EB873" s="19"/>
      <c r="EC873" s="19"/>
      <c r="ED873" s="19"/>
      <c r="EE873" s="19"/>
      <c r="EF873" s="19"/>
      <c r="EG873" s="23"/>
      <c r="EH873" s="18"/>
      <c r="EI873" s="18"/>
      <c r="EJ873" s="18"/>
      <c r="EK873" s="18"/>
      <c r="EL873" s="18"/>
      <c r="EM873" s="18"/>
      <c r="EN873" s="22"/>
      <c r="EO873" s="18"/>
      <c r="EP873" s="18"/>
      <c r="EQ873" s="18"/>
      <c r="ER873" s="18"/>
      <c r="ES873" s="18"/>
      <c r="ET873" s="18"/>
      <c r="EU873" s="22"/>
      <c r="FI873" s="18"/>
      <c r="FJ873" s="18"/>
      <c r="FK873" s="18">
        <v>3.8</v>
      </c>
      <c r="FL873" s="18">
        <v>0.8</v>
      </c>
      <c r="FM873" s="18"/>
      <c r="FN873" s="18"/>
      <c r="FO873" s="18"/>
      <c r="FP873" s="18"/>
      <c r="FQ873" s="18"/>
      <c r="FR873" s="18"/>
      <c r="FS873" s="18">
        <v>1</v>
      </c>
      <c r="FT873" s="18"/>
      <c r="FU873" s="18"/>
      <c r="FV873" s="58"/>
      <c r="FW873" s="19"/>
      <c r="FX873" s="19"/>
      <c r="FY873" s="19"/>
      <c r="FZ873" s="19"/>
      <c r="GA873" s="19"/>
      <c r="GB873" s="19"/>
      <c r="GC873" s="19"/>
      <c r="GD873" s="19"/>
      <c r="GE873" s="19"/>
      <c r="GF873" s="19"/>
      <c r="GG873" s="19"/>
      <c r="GH873" s="19"/>
      <c r="GI873" s="19"/>
      <c r="GJ873" s="19"/>
      <c r="GK873" s="19"/>
      <c r="GL873" s="19"/>
      <c r="GM873" s="19"/>
      <c r="GN873" s="19"/>
      <c r="GO873" s="19">
        <v>2</v>
      </c>
      <c r="GP873" s="19">
        <v>4</v>
      </c>
      <c r="GQ873" s="19"/>
      <c r="GR873" s="19"/>
      <c r="GS873" s="19"/>
      <c r="GT873" s="19"/>
      <c r="GU873" s="19"/>
      <c r="GV873" s="19"/>
      <c r="GW873" s="19">
        <v>2</v>
      </c>
      <c r="GX873" s="19"/>
      <c r="GY873" s="19"/>
      <c r="GZ873" s="59"/>
      <c r="HA873" s="19"/>
      <c r="HB873" s="19"/>
      <c r="HC873" s="19"/>
      <c r="HD873" s="19"/>
      <c r="HE873" s="19"/>
      <c r="HF873" s="19"/>
      <c r="HG873" s="19"/>
      <c r="HH873" s="19"/>
      <c r="HI873" s="19"/>
      <c r="HJ873" s="19"/>
      <c r="HK873" s="19"/>
      <c r="HL873" s="19"/>
      <c r="HM873" s="19"/>
      <c r="HN873" s="19"/>
      <c r="HO873" s="19"/>
      <c r="HP873" s="19"/>
    </row>
    <row r="874" spans="2:224" ht="15.75" customHeight="1" thickBot="1" x14ac:dyDescent="0.3">
      <c r="B874">
        <v>1014</v>
      </c>
      <c r="C874">
        <v>905</v>
      </c>
      <c r="D874" s="62">
        <v>44162</v>
      </c>
      <c r="E874" t="s">
        <v>2988</v>
      </c>
      <c r="F874">
        <v>31988419613</v>
      </c>
      <c r="G874" t="s">
        <v>3104</v>
      </c>
      <c r="H874">
        <v>0</v>
      </c>
      <c r="I874">
        <v>0</v>
      </c>
      <c r="J874">
        <v>0</v>
      </c>
      <c r="K874">
        <v>0</v>
      </c>
      <c r="L874" t="s">
        <v>2592</v>
      </c>
      <c r="M874" t="s">
        <v>2378</v>
      </c>
      <c r="N874" t="s">
        <v>2379</v>
      </c>
      <c r="O874" t="s">
        <v>2382</v>
      </c>
      <c r="P874" t="s">
        <v>2382</v>
      </c>
      <c r="R874">
        <v>0.01</v>
      </c>
      <c r="S874">
        <v>0.01</v>
      </c>
      <c r="T874" t="s">
        <v>2448</v>
      </c>
      <c r="Y874" s="18"/>
      <c r="Z874" s="18"/>
      <c r="AA874" s="18"/>
      <c r="AB874" s="18"/>
      <c r="AC874" s="18"/>
      <c r="AD874" s="18"/>
      <c r="AE874" s="18"/>
      <c r="AF874" s="18"/>
      <c r="AG874" s="18"/>
      <c r="AH874">
        <v>0</v>
      </c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>
        <v>0</v>
      </c>
      <c r="AV874" s="18">
        <v>1.462</v>
      </c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  <c r="BM874" s="19"/>
      <c r="BN874" s="19"/>
      <c r="BO874" s="19"/>
      <c r="BP874" s="19"/>
      <c r="BQ874" s="19"/>
      <c r="BR874" s="19"/>
      <c r="BS874" s="19"/>
      <c r="BT874" s="19"/>
      <c r="BU874" s="19"/>
      <c r="BV874" s="19"/>
      <c r="BW874" s="19"/>
      <c r="BX874" s="19"/>
      <c r="BY874" s="19"/>
      <c r="BZ874" s="19"/>
      <c r="CA874" s="19"/>
      <c r="CB874" s="19"/>
      <c r="CC874" s="19"/>
      <c r="CD874" s="19"/>
      <c r="CE874" s="19"/>
      <c r="CF874" s="19"/>
      <c r="CG874" s="19"/>
      <c r="CH874" s="19"/>
      <c r="CI874" s="19"/>
      <c r="CJ874" s="19">
        <v>1</v>
      </c>
      <c r="CK874" s="19"/>
      <c r="CL874" s="19"/>
      <c r="CM874" s="19"/>
      <c r="CN874" s="19"/>
      <c r="CO874" s="19"/>
      <c r="CP874" s="19"/>
      <c r="CQ874" s="19"/>
      <c r="CR874" s="19"/>
      <c r="CS874" s="19"/>
      <c r="CT874" s="19"/>
      <c r="CU874" s="19"/>
      <c r="CV874" s="19"/>
      <c r="CW874" s="19"/>
      <c r="CX874" s="19"/>
      <c r="CY874" s="19"/>
      <c r="CZ874" s="19"/>
      <c r="DA874" s="19"/>
      <c r="DB874" s="19"/>
      <c r="DC874" s="19"/>
      <c r="DD874" s="19"/>
      <c r="DE874" s="19"/>
      <c r="DF874" s="19"/>
      <c r="DG874" s="19"/>
      <c r="DH874" s="19"/>
      <c r="DI874" s="19"/>
      <c r="DJ874" s="19"/>
      <c r="DK874" s="19"/>
      <c r="DL874" s="19"/>
      <c r="DM874" s="19"/>
      <c r="DN874" s="19"/>
      <c r="DO874" s="19"/>
      <c r="DP874" s="19"/>
      <c r="DQ874" s="19"/>
      <c r="DR874" s="19"/>
      <c r="DS874" s="19"/>
      <c r="DT874" s="23"/>
      <c r="DU874" s="19"/>
      <c r="DV874" s="19"/>
      <c r="DW874" s="23"/>
      <c r="DX874" s="18"/>
      <c r="DY874" s="18"/>
      <c r="DZ874" s="22"/>
      <c r="EA874" s="19"/>
      <c r="EB874" s="19"/>
      <c r="EC874" s="19"/>
      <c r="ED874" s="19"/>
      <c r="EE874" s="19"/>
      <c r="EF874" s="19"/>
      <c r="EG874" s="23"/>
      <c r="EH874" s="18"/>
      <c r="EI874" s="18"/>
      <c r="EJ874" s="18"/>
      <c r="EK874" s="18"/>
      <c r="EL874" s="18"/>
      <c r="EM874" s="18"/>
      <c r="EN874" s="22"/>
      <c r="EO874" s="18"/>
      <c r="EP874" s="18"/>
      <c r="EQ874" s="18"/>
      <c r="ER874" s="18"/>
      <c r="ES874" s="18"/>
      <c r="ET874" s="18"/>
      <c r="EU874" s="22"/>
      <c r="FI874" s="18"/>
      <c r="FJ874" s="18"/>
      <c r="FK874" s="18"/>
      <c r="FL874" s="18"/>
      <c r="FM874" s="18"/>
      <c r="FN874" s="18"/>
      <c r="FO874" s="18"/>
      <c r="FP874" s="18"/>
      <c r="FQ874" s="18"/>
      <c r="FR874" s="18"/>
      <c r="FS874" s="18"/>
      <c r="FT874" s="18"/>
      <c r="FU874" s="18"/>
      <c r="FV874" s="58"/>
      <c r="FW874" s="19"/>
      <c r="FX874" s="19"/>
      <c r="FY874" s="19"/>
      <c r="FZ874" s="19"/>
      <c r="GA874" s="19"/>
      <c r="GB874" s="19"/>
      <c r="GC874" s="19"/>
      <c r="GD874" s="19"/>
      <c r="GE874" s="19"/>
      <c r="GF874" s="19"/>
      <c r="GG874" s="19"/>
      <c r="GH874" s="19"/>
      <c r="GI874" s="19"/>
      <c r="GJ874" s="19"/>
      <c r="GK874" s="19"/>
      <c r="GL874" s="19"/>
      <c r="GM874" s="19"/>
      <c r="GN874" s="19"/>
      <c r="GO874" s="19"/>
      <c r="GP874" s="19"/>
      <c r="GQ874" s="19"/>
      <c r="GR874" s="19"/>
      <c r="GS874" s="19"/>
      <c r="GT874" s="19"/>
      <c r="GU874" s="19"/>
      <c r="GV874" s="19"/>
      <c r="GW874" s="19"/>
      <c r="GX874" s="19"/>
      <c r="GY874" s="19"/>
      <c r="GZ874" s="59"/>
      <c r="HA874" s="19"/>
      <c r="HB874" s="19"/>
      <c r="HC874" s="19"/>
      <c r="HD874" s="19"/>
      <c r="HE874" s="19"/>
      <c r="HF874" s="19"/>
      <c r="HG874" s="19"/>
      <c r="HH874" s="19"/>
      <c r="HI874" s="19"/>
      <c r="HJ874" s="19"/>
      <c r="HK874" s="19"/>
      <c r="HL874" s="19"/>
      <c r="HM874" s="19"/>
      <c r="HN874" s="19"/>
      <c r="HO874" s="19"/>
      <c r="HP874" s="19"/>
    </row>
    <row r="875" spans="2:224" ht="15.75" customHeight="1" thickBot="1" x14ac:dyDescent="0.3">
      <c r="B875">
        <v>1013</v>
      </c>
      <c r="C875">
        <v>448</v>
      </c>
      <c r="D875" s="62">
        <v>44162</v>
      </c>
      <c r="E875" t="s">
        <v>1042</v>
      </c>
      <c r="F875">
        <v>31983144382</v>
      </c>
      <c r="G875">
        <v>0</v>
      </c>
      <c r="H875">
        <v>0</v>
      </c>
      <c r="I875" t="s">
        <v>1043</v>
      </c>
      <c r="J875">
        <v>0</v>
      </c>
      <c r="K875" t="s">
        <v>1044</v>
      </c>
      <c r="L875" t="s">
        <v>2592</v>
      </c>
      <c r="M875" t="s">
        <v>2378</v>
      </c>
      <c r="N875" t="s">
        <v>2413</v>
      </c>
      <c r="O875" t="s">
        <v>2381</v>
      </c>
      <c r="P875" t="s">
        <v>2431</v>
      </c>
      <c r="R875">
        <v>80</v>
      </c>
      <c r="S875">
        <v>0.01</v>
      </c>
      <c r="T875" t="s">
        <v>2430</v>
      </c>
      <c r="Y875" s="18"/>
      <c r="Z875" s="18"/>
      <c r="AA875" s="18"/>
      <c r="AB875" s="18"/>
      <c r="AC875" s="18"/>
      <c r="AD875" s="18">
        <v>0.5</v>
      </c>
      <c r="AE875" s="18"/>
      <c r="AF875" s="18"/>
      <c r="AG875" s="18"/>
      <c r="AH875">
        <v>0</v>
      </c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>
        <v>0</v>
      </c>
      <c r="AV875" s="18"/>
      <c r="AW875" s="18"/>
      <c r="AX875" s="18"/>
      <c r="AY875" s="18"/>
      <c r="AZ875" s="18"/>
      <c r="BA875" s="18"/>
      <c r="BB875" s="18"/>
      <c r="BC875" s="18"/>
      <c r="BD875" s="18"/>
      <c r="BE875" s="18">
        <v>0.5</v>
      </c>
      <c r="BF875" s="18"/>
      <c r="BG875" s="18"/>
      <c r="BH875" s="18"/>
      <c r="BI875" s="18"/>
      <c r="BJ875" s="18"/>
      <c r="BK875" s="18"/>
      <c r="BL875" s="18"/>
      <c r="BM875" s="19"/>
      <c r="BN875" s="19"/>
      <c r="BO875" s="19"/>
      <c r="BP875" s="19"/>
      <c r="BQ875" s="19"/>
      <c r="BR875" s="19">
        <v>1</v>
      </c>
      <c r="BS875" s="19"/>
      <c r="BT875" s="19"/>
      <c r="BU875" s="19"/>
      <c r="BV875" s="19"/>
      <c r="BW875" s="19"/>
      <c r="BX875" s="19"/>
      <c r="BY875" s="19"/>
      <c r="BZ875" s="19"/>
      <c r="CA875" s="19"/>
      <c r="CB875" s="19"/>
      <c r="CC875" s="19"/>
      <c r="CD875" s="19"/>
      <c r="CE875" s="19"/>
      <c r="CF875" s="19"/>
      <c r="CG875" s="19"/>
      <c r="CH875" s="19"/>
      <c r="CI875" s="19"/>
      <c r="CJ875" s="19"/>
      <c r="CK875" s="19"/>
      <c r="CL875" s="19"/>
      <c r="CM875" s="19"/>
      <c r="CN875" s="19"/>
      <c r="CO875" s="19"/>
      <c r="CP875" s="19"/>
      <c r="CQ875" s="19"/>
      <c r="CR875" s="19"/>
      <c r="CS875" s="19">
        <v>1</v>
      </c>
      <c r="CT875" s="19"/>
      <c r="CU875" s="19"/>
      <c r="CV875" s="19"/>
      <c r="CW875" s="19"/>
      <c r="CX875" s="19"/>
      <c r="CY875" s="19"/>
      <c r="CZ875" s="19"/>
      <c r="DA875" s="19"/>
      <c r="DB875" s="19"/>
      <c r="DC875" s="19"/>
      <c r="DD875" s="19"/>
      <c r="DE875" s="19"/>
      <c r="DF875" s="19"/>
      <c r="DG875" s="19"/>
      <c r="DH875" s="19"/>
      <c r="DI875" s="19"/>
      <c r="DJ875" s="19"/>
      <c r="DK875" s="19"/>
      <c r="DL875" s="19"/>
      <c r="DM875" s="19"/>
      <c r="DN875" s="19"/>
      <c r="DO875" s="19"/>
      <c r="DP875" s="19"/>
      <c r="DQ875" s="19"/>
      <c r="DR875" s="19"/>
      <c r="DS875" s="19"/>
      <c r="DT875" s="23"/>
      <c r="DU875" s="19"/>
      <c r="DV875" s="19"/>
      <c r="DW875" s="23"/>
      <c r="DX875" s="18"/>
      <c r="DY875" s="18"/>
      <c r="DZ875" s="22"/>
      <c r="EA875" s="19"/>
      <c r="EB875" s="19"/>
      <c r="EC875" s="19"/>
      <c r="ED875" s="19"/>
      <c r="EE875" s="19"/>
      <c r="EF875" s="19"/>
      <c r="EG875" s="23"/>
      <c r="EH875" s="18"/>
      <c r="EI875" s="18"/>
      <c r="EJ875" s="18"/>
      <c r="EK875" s="18"/>
      <c r="EL875" s="18"/>
      <c r="EM875" s="18"/>
      <c r="EN875" s="22"/>
      <c r="EO875" s="18"/>
      <c r="EP875" s="18"/>
      <c r="EQ875" s="18"/>
      <c r="ER875" s="18"/>
      <c r="ES875" s="18"/>
      <c r="ET875" s="18"/>
      <c r="EU875" s="22"/>
      <c r="FI875" s="18"/>
      <c r="FJ875" s="18"/>
      <c r="FK875" s="18"/>
      <c r="FL875" s="18">
        <v>0.2</v>
      </c>
      <c r="FM875" s="18"/>
      <c r="FN875" s="18"/>
      <c r="FO875" s="18"/>
      <c r="FP875" s="18"/>
      <c r="FQ875" s="18"/>
      <c r="FR875" s="18"/>
      <c r="FS875" s="18">
        <v>0.5</v>
      </c>
      <c r="FT875" s="18"/>
      <c r="FU875" s="18"/>
      <c r="FV875" s="58"/>
      <c r="FW875" s="19"/>
      <c r="FX875" s="19"/>
      <c r="FY875" s="19"/>
      <c r="FZ875" s="19"/>
      <c r="GA875" s="19"/>
      <c r="GB875" s="19"/>
      <c r="GC875" s="19"/>
      <c r="GD875" s="19"/>
      <c r="GE875" s="19"/>
      <c r="GF875" s="19"/>
      <c r="GG875" s="19"/>
      <c r="GH875" s="19"/>
      <c r="GI875" s="19"/>
      <c r="GJ875" s="19"/>
      <c r="GK875" s="19"/>
      <c r="GL875" s="19"/>
      <c r="GM875" s="19"/>
      <c r="GN875" s="19"/>
      <c r="GO875" s="19"/>
      <c r="GP875" s="19">
        <v>1</v>
      </c>
      <c r="GQ875" s="19"/>
      <c r="GR875" s="19"/>
      <c r="GS875" s="19"/>
      <c r="GT875" s="19"/>
      <c r="GU875" s="19"/>
      <c r="GV875" s="19"/>
      <c r="GW875" s="19">
        <v>1</v>
      </c>
      <c r="GX875" s="19"/>
      <c r="GY875" s="19"/>
      <c r="GZ875" s="59"/>
      <c r="HA875" s="19"/>
      <c r="HB875" s="19"/>
      <c r="HC875" s="19"/>
      <c r="HD875" s="19"/>
      <c r="HE875" s="19"/>
      <c r="HF875" s="19"/>
      <c r="HG875" s="19"/>
      <c r="HH875" s="19"/>
      <c r="HI875" s="19"/>
      <c r="HJ875" s="19"/>
      <c r="HK875" s="19"/>
      <c r="HL875" s="19"/>
      <c r="HM875" s="19"/>
      <c r="HN875" s="19"/>
      <c r="HO875" s="19"/>
      <c r="HP875" s="19"/>
    </row>
    <row r="876" spans="2:224" ht="15.75" thickBot="1" x14ac:dyDescent="0.3">
      <c r="B876">
        <v>1012</v>
      </c>
      <c r="C876">
        <v>944</v>
      </c>
      <c r="D876" s="62">
        <v>44162</v>
      </c>
      <c r="E876" t="s">
        <v>3103</v>
      </c>
      <c r="F876">
        <v>31998119949</v>
      </c>
      <c r="G876">
        <v>0</v>
      </c>
      <c r="H876">
        <v>0</v>
      </c>
      <c r="I876">
        <v>0</v>
      </c>
      <c r="J876">
        <v>0</v>
      </c>
      <c r="K876">
        <v>0</v>
      </c>
      <c r="L876" t="s">
        <v>2592</v>
      </c>
      <c r="M876" t="s">
        <v>2378</v>
      </c>
      <c r="N876" t="s">
        <v>2413</v>
      </c>
      <c r="O876" t="s">
        <v>2381</v>
      </c>
      <c r="P876" t="s">
        <v>2431</v>
      </c>
      <c r="R876">
        <v>580.88</v>
      </c>
      <c r="S876">
        <v>0.01</v>
      </c>
      <c r="T876" t="s">
        <v>2414</v>
      </c>
      <c r="Y876" s="18"/>
      <c r="Z876" s="18"/>
      <c r="AA876" s="18"/>
      <c r="AB876" s="18"/>
      <c r="AC876" s="18">
        <v>1.47</v>
      </c>
      <c r="AD876" s="18">
        <v>1</v>
      </c>
      <c r="AE876" s="18"/>
      <c r="AF876" s="18"/>
      <c r="AG876" s="18">
        <v>2</v>
      </c>
      <c r="AH876">
        <v>2</v>
      </c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>
        <v>0</v>
      </c>
      <c r="AV876" s="18"/>
      <c r="AW876" s="18"/>
      <c r="AX876" s="18"/>
      <c r="AY876" s="18">
        <v>0.91400000000000003</v>
      </c>
      <c r="AZ876" s="18"/>
      <c r="BA876" s="18"/>
      <c r="BB876" s="18">
        <v>0.4</v>
      </c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  <c r="BM876" s="19"/>
      <c r="BN876" s="19"/>
      <c r="BO876" s="19"/>
      <c r="BP876" s="19"/>
      <c r="BQ876" s="19">
        <v>2</v>
      </c>
      <c r="BR876" s="19">
        <v>2</v>
      </c>
      <c r="BS876" s="19"/>
      <c r="BT876" s="19"/>
      <c r="BU876" s="19">
        <v>2</v>
      </c>
      <c r="BV876" s="19">
        <v>2</v>
      </c>
      <c r="BW876" s="19"/>
      <c r="BX876" s="19"/>
      <c r="BY876" s="19"/>
      <c r="BZ876" s="19"/>
      <c r="CA876" s="19"/>
      <c r="CB876" s="19"/>
      <c r="CC876" s="19"/>
      <c r="CD876" s="19"/>
      <c r="CE876" s="19"/>
      <c r="CF876" s="19"/>
      <c r="CG876" s="19"/>
      <c r="CH876" s="19"/>
      <c r="CI876" s="19"/>
      <c r="CJ876" s="19"/>
      <c r="CK876" s="19"/>
      <c r="CL876" s="19"/>
      <c r="CM876" s="19">
        <v>1</v>
      </c>
      <c r="CN876" s="19"/>
      <c r="CO876" s="19"/>
      <c r="CP876" s="19">
        <v>1</v>
      </c>
      <c r="CQ876" s="19"/>
      <c r="CR876" s="19"/>
      <c r="CS876" s="19"/>
      <c r="CT876" s="19"/>
      <c r="CU876" s="19"/>
      <c r="CV876" s="19"/>
      <c r="CW876" s="19"/>
      <c r="CX876" s="19"/>
      <c r="CY876" s="19"/>
      <c r="CZ876" s="19"/>
      <c r="DA876" s="19"/>
      <c r="DB876" s="19">
        <v>4</v>
      </c>
      <c r="DC876" s="19"/>
      <c r="DD876" s="19"/>
      <c r="DE876" s="19"/>
      <c r="DF876" s="19"/>
      <c r="DG876" s="19"/>
      <c r="DH876" s="19"/>
      <c r="DI876" s="19"/>
      <c r="DJ876" s="19"/>
      <c r="DK876" s="19"/>
      <c r="DL876" s="19"/>
      <c r="DM876" s="19"/>
      <c r="DN876" s="19"/>
      <c r="DO876" s="19"/>
      <c r="DP876" s="19"/>
      <c r="DQ876" s="19"/>
      <c r="DR876" s="19"/>
      <c r="DS876" s="19"/>
      <c r="DT876" s="23"/>
      <c r="DU876" s="19"/>
      <c r="DV876" s="19"/>
      <c r="DW876" s="23"/>
      <c r="DX876" s="18"/>
      <c r="DY876" s="18"/>
      <c r="DZ876" s="22"/>
      <c r="EA876" s="19"/>
      <c r="EB876" s="19"/>
      <c r="EC876" s="19"/>
      <c r="ED876" s="19"/>
      <c r="EE876" s="19"/>
      <c r="EF876" s="19"/>
      <c r="EG876" s="23"/>
      <c r="EH876" s="18"/>
      <c r="EI876" s="18"/>
      <c r="EJ876" s="18"/>
      <c r="EK876" s="18"/>
      <c r="EL876" s="18"/>
      <c r="EM876" s="18"/>
      <c r="EN876" s="22"/>
      <c r="EO876" s="18"/>
      <c r="EP876" s="18"/>
      <c r="EQ876" s="18"/>
      <c r="ER876" s="18"/>
      <c r="ES876" s="18"/>
      <c r="ET876" s="18"/>
      <c r="EU876" s="22"/>
      <c r="FI876" s="18"/>
      <c r="FJ876" s="18"/>
      <c r="FK876" s="18"/>
      <c r="FL876" s="18">
        <v>0.8</v>
      </c>
      <c r="FM876" s="18"/>
      <c r="FN876" s="18"/>
      <c r="FO876" s="18"/>
      <c r="FP876" s="18"/>
      <c r="FQ876" s="18"/>
      <c r="FR876" s="18"/>
      <c r="FS876" s="18"/>
      <c r="FT876" s="18"/>
      <c r="FU876" s="18"/>
      <c r="FV876" s="58">
        <v>2.746</v>
      </c>
      <c r="FW876" s="19"/>
      <c r="FX876" s="19"/>
      <c r="FY876" s="19"/>
      <c r="FZ876" s="19"/>
      <c r="GA876" s="19"/>
      <c r="GB876" s="19"/>
      <c r="GC876" s="19"/>
      <c r="GD876" s="19"/>
      <c r="GE876" s="19"/>
      <c r="GF876" s="19"/>
      <c r="GG876" s="19"/>
      <c r="GH876" s="19"/>
      <c r="GI876" s="19"/>
      <c r="GJ876" s="19"/>
      <c r="GK876" s="19"/>
      <c r="GL876" s="19"/>
      <c r="GM876" s="19"/>
      <c r="GN876" s="19"/>
      <c r="GO876" s="19"/>
      <c r="GP876" s="19">
        <v>4</v>
      </c>
      <c r="GQ876" s="19"/>
      <c r="GR876" s="19"/>
      <c r="GS876" s="19"/>
      <c r="GT876" s="19"/>
      <c r="GU876" s="19"/>
      <c r="GV876" s="19"/>
      <c r="GW876" s="19"/>
      <c r="GX876" s="19"/>
      <c r="GY876" s="19"/>
      <c r="GZ876" s="59">
        <v>2</v>
      </c>
      <c r="HA876" s="19"/>
      <c r="HB876" s="19"/>
      <c r="HC876" s="19"/>
      <c r="HD876" s="19"/>
      <c r="HE876" s="19"/>
      <c r="HF876" s="19"/>
      <c r="HG876" s="19"/>
      <c r="HH876" s="19"/>
      <c r="HI876" s="19"/>
      <c r="HJ876" s="19"/>
      <c r="HK876" s="19"/>
      <c r="HL876" s="19"/>
      <c r="HM876" s="19"/>
      <c r="HN876" s="19"/>
      <c r="HO876" s="19"/>
      <c r="HP876" s="19"/>
    </row>
    <row r="877" spans="2:224" ht="15.75" customHeight="1" thickBot="1" x14ac:dyDescent="0.3">
      <c r="B877">
        <v>1011</v>
      </c>
      <c r="C877">
        <v>3</v>
      </c>
      <c r="D877" s="62">
        <v>44161</v>
      </c>
      <c r="E877" t="s">
        <v>2357</v>
      </c>
      <c r="F877">
        <v>31983177510</v>
      </c>
      <c r="G877" t="s">
        <v>2358</v>
      </c>
      <c r="H877">
        <v>44031</v>
      </c>
      <c r="I877" t="s">
        <v>2356</v>
      </c>
      <c r="J877" t="s">
        <v>20</v>
      </c>
      <c r="K877" t="s">
        <v>227</v>
      </c>
      <c r="L877" t="s">
        <v>2592</v>
      </c>
      <c r="M877" t="s">
        <v>2378</v>
      </c>
      <c r="N877" t="s">
        <v>2413</v>
      </c>
      <c r="O877" t="s">
        <v>2382</v>
      </c>
      <c r="P877" t="s">
        <v>2382</v>
      </c>
      <c r="R877">
        <v>24</v>
      </c>
      <c r="S877">
        <v>0.01</v>
      </c>
      <c r="T877" t="s">
        <v>2414</v>
      </c>
      <c r="Y877" s="18"/>
      <c r="Z877" s="18"/>
      <c r="AA877" s="18"/>
      <c r="AB877" s="18"/>
      <c r="AC877" s="18"/>
      <c r="AD877" s="18"/>
      <c r="AE877" s="18"/>
      <c r="AF877" s="18"/>
      <c r="AG877" s="18"/>
      <c r="AH877">
        <v>0</v>
      </c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>
        <v>0</v>
      </c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  <c r="BM877" s="19"/>
      <c r="BN877" s="19"/>
      <c r="BO877" s="19"/>
      <c r="BP877" s="19"/>
      <c r="BQ877" s="19"/>
      <c r="BR877" s="19"/>
      <c r="BS877" s="19"/>
      <c r="BT877" s="19"/>
      <c r="BU877" s="19"/>
      <c r="BV877" s="19"/>
      <c r="BW877" s="19"/>
      <c r="BX877" s="19"/>
      <c r="BY877" s="19"/>
      <c r="BZ877" s="19"/>
      <c r="CA877" s="19"/>
      <c r="CB877" s="19"/>
      <c r="CC877" s="19"/>
      <c r="CD877" s="19"/>
      <c r="CE877" s="19"/>
      <c r="CF877" s="19"/>
      <c r="CG877" s="19"/>
      <c r="CH877" s="19"/>
      <c r="CI877" s="19"/>
      <c r="CJ877" s="19"/>
      <c r="CK877" s="19"/>
      <c r="CL877" s="19"/>
      <c r="CM877" s="19"/>
      <c r="CN877" s="19"/>
      <c r="CO877" s="19"/>
      <c r="CP877" s="19"/>
      <c r="CQ877" s="19"/>
      <c r="CR877" s="19"/>
      <c r="CS877" s="19"/>
      <c r="CT877" s="19"/>
      <c r="CU877" s="19"/>
      <c r="CV877" s="19"/>
      <c r="CW877" s="19"/>
      <c r="CX877" s="19"/>
      <c r="CY877" s="19"/>
      <c r="CZ877" s="19"/>
      <c r="DA877" s="19"/>
      <c r="DB877" s="19"/>
      <c r="DC877" s="19">
        <v>2</v>
      </c>
      <c r="DD877" s="19"/>
      <c r="DE877" s="19"/>
      <c r="DF877" s="19"/>
      <c r="DG877" s="19"/>
      <c r="DH877" s="19"/>
      <c r="DI877" s="19"/>
      <c r="DJ877" s="19"/>
      <c r="DK877" s="19"/>
      <c r="DL877" s="19"/>
      <c r="DM877" s="19"/>
      <c r="DN877" s="19"/>
      <c r="DO877" s="19"/>
      <c r="DP877" s="19"/>
      <c r="DQ877" s="19"/>
      <c r="DR877" s="19"/>
      <c r="DS877" s="19"/>
      <c r="DT877" s="23"/>
      <c r="DU877" s="19"/>
      <c r="DV877" s="19"/>
      <c r="DW877" s="23"/>
      <c r="DX877" s="18"/>
      <c r="DY877" s="18"/>
      <c r="DZ877" s="22"/>
      <c r="EA877" s="19"/>
      <c r="EB877" s="19"/>
      <c r="EC877" s="19"/>
      <c r="ED877" s="19"/>
      <c r="EE877" s="19"/>
      <c r="EF877" s="19"/>
      <c r="EG877" s="23"/>
      <c r="EH877" s="18"/>
      <c r="EI877" s="18"/>
      <c r="EJ877" s="18"/>
      <c r="EK877" s="18"/>
      <c r="EL877" s="18"/>
      <c r="EM877" s="18"/>
      <c r="EN877" s="22"/>
      <c r="EO877" s="18"/>
      <c r="EP877" s="18"/>
      <c r="EQ877" s="18"/>
      <c r="ER877" s="18"/>
      <c r="ES877" s="18"/>
      <c r="ET877" s="18"/>
      <c r="EU877" s="22"/>
      <c r="FI877" s="18"/>
      <c r="FJ877" s="18"/>
      <c r="FK877" s="18"/>
      <c r="FL877" s="18">
        <v>0.2</v>
      </c>
      <c r="FM877" s="18"/>
      <c r="FN877" s="18"/>
      <c r="FO877" s="18"/>
      <c r="FP877" s="18"/>
      <c r="FQ877" s="18"/>
      <c r="FR877" s="18"/>
      <c r="FS877" s="18"/>
      <c r="FT877" s="18"/>
      <c r="FU877" s="18"/>
      <c r="FV877" s="58"/>
      <c r="FW877" s="19"/>
      <c r="FX877" s="19"/>
      <c r="FY877" s="19"/>
      <c r="FZ877" s="19"/>
      <c r="GA877" s="19"/>
      <c r="GB877" s="19"/>
      <c r="GC877" s="19"/>
      <c r="GD877" s="19"/>
      <c r="GE877" s="19"/>
      <c r="GF877" s="19"/>
      <c r="GG877" s="19"/>
      <c r="GH877" s="19"/>
      <c r="GI877" s="19"/>
      <c r="GJ877" s="19"/>
      <c r="GK877" s="19"/>
      <c r="GL877" s="19"/>
      <c r="GM877" s="19"/>
      <c r="GN877" s="19"/>
      <c r="GO877" s="19"/>
      <c r="GP877" s="19">
        <v>1</v>
      </c>
      <c r="GQ877" s="19"/>
      <c r="GR877" s="19"/>
      <c r="GS877" s="19"/>
      <c r="GT877" s="19"/>
      <c r="GU877" s="19"/>
      <c r="GV877" s="19"/>
      <c r="GW877" s="19"/>
      <c r="GX877" s="19"/>
      <c r="GY877" s="19"/>
      <c r="GZ877" s="59"/>
      <c r="HA877" s="19"/>
      <c r="HB877" s="19"/>
      <c r="HC877" s="19"/>
      <c r="HD877" s="19"/>
      <c r="HE877" s="19"/>
      <c r="HF877" s="19"/>
      <c r="HG877" s="19"/>
      <c r="HH877" s="19"/>
      <c r="HI877" s="19"/>
      <c r="HJ877" s="19"/>
      <c r="HK877" s="19"/>
      <c r="HL877" s="19"/>
      <c r="HM877" s="19"/>
      <c r="HN877" s="19"/>
      <c r="HO877" s="19"/>
      <c r="HP877" s="19"/>
    </row>
    <row r="878" spans="2:224" ht="15.75" customHeight="1" thickBot="1" x14ac:dyDescent="0.3">
      <c r="B878">
        <v>1009</v>
      </c>
      <c r="C878">
        <v>943</v>
      </c>
      <c r="D878" s="62">
        <v>44160</v>
      </c>
      <c r="E878" t="s">
        <v>3102</v>
      </c>
      <c r="F878">
        <v>37999172022</v>
      </c>
      <c r="G878">
        <v>0</v>
      </c>
      <c r="H878">
        <v>0</v>
      </c>
      <c r="I878">
        <v>0</v>
      </c>
      <c r="J878">
        <v>0</v>
      </c>
      <c r="K878">
        <v>0</v>
      </c>
      <c r="L878" t="s">
        <v>2593</v>
      </c>
      <c r="M878" t="s">
        <v>2378</v>
      </c>
      <c r="N878" t="s">
        <v>2379</v>
      </c>
      <c r="O878" t="s">
        <v>2381</v>
      </c>
      <c r="P878">
        <v>20</v>
      </c>
      <c r="R878">
        <v>379.9</v>
      </c>
      <c r="S878">
        <v>0.01</v>
      </c>
      <c r="T878" t="s">
        <v>2414</v>
      </c>
      <c r="U878">
        <v>10</v>
      </c>
      <c r="Y878" s="18"/>
      <c r="Z878" s="18"/>
      <c r="AA878" s="18"/>
      <c r="AB878" s="18"/>
      <c r="AC878" s="18">
        <v>0.79400000000000004</v>
      </c>
      <c r="AD878" s="18">
        <v>1</v>
      </c>
      <c r="AE878" s="18">
        <v>0.5</v>
      </c>
      <c r="AF878" s="18"/>
      <c r="AG878" s="18">
        <v>1</v>
      </c>
      <c r="AH878">
        <v>1</v>
      </c>
      <c r="AI878" s="18"/>
      <c r="AJ878" s="18"/>
      <c r="AK878" s="18"/>
      <c r="AL878" s="18">
        <v>0.5</v>
      </c>
      <c r="AM878" s="18"/>
      <c r="AN878" s="18"/>
      <c r="AO878" s="18"/>
      <c r="AP878" s="18"/>
      <c r="AQ878" s="18"/>
      <c r="AR878" s="18"/>
      <c r="AS878" s="18"/>
      <c r="AT878" s="18"/>
      <c r="AU878">
        <v>0</v>
      </c>
      <c r="AV878" s="18">
        <v>0.97799999999999998</v>
      </c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  <c r="BM878" s="19"/>
      <c r="BN878" s="19"/>
      <c r="BO878" s="19"/>
      <c r="BP878" s="19"/>
      <c r="BQ878" s="19">
        <v>1</v>
      </c>
      <c r="BR878" s="19">
        <v>2</v>
      </c>
      <c r="BS878" s="19">
        <v>1</v>
      </c>
      <c r="BT878" s="19"/>
      <c r="BU878" s="19">
        <v>1</v>
      </c>
      <c r="BV878" s="19">
        <v>1</v>
      </c>
      <c r="BW878" s="19"/>
      <c r="BX878" s="19"/>
      <c r="BY878" s="19"/>
      <c r="BZ878" s="19">
        <v>1</v>
      </c>
      <c r="CA878" s="19"/>
      <c r="CB878" s="19"/>
      <c r="CC878" s="19"/>
      <c r="CD878" s="19"/>
      <c r="CE878" s="19"/>
      <c r="CF878" s="19"/>
      <c r="CG878" s="19"/>
      <c r="CH878" s="19"/>
      <c r="CI878" s="19"/>
      <c r="CJ878" s="19">
        <v>1</v>
      </c>
      <c r="CK878" s="19"/>
      <c r="CL878" s="19"/>
      <c r="CM878" s="19"/>
      <c r="CN878" s="19"/>
      <c r="CO878" s="19"/>
      <c r="CP878" s="19"/>
      <c r="CQ878" s="19"/>
      <c r="CR878" s="19"/>
      <c r="CS878" s="19"/>
      <c r="CT878" s="19"/>
      <c r="CU878" s="19"/>
      <c r="CV878" s="19"/>
      <c r="CW878" s="19"/>
      <c r="CX878" s="19"/>
      <c r="CY878" s="19"/>
      <c r="CZ878" s="19"/>
      <c r="DA878" s="19"/>
      <c r="DB878" s="19"/>
      <c r="DC878" s="19"/>
      <c r="DD878" s="19"/>
      <c r="DE878" s="19"/>
      <c r="DF878" s="19"/>
      <c r="DG878" s="19"/>
      <c r="DH878" s="19"/>
      <c r="DI878" s="19"/>
      <c r="DJ878" s="19"/>
      <c r="DK878" s="19"/>
      <c r="DL878" s="19"/>
      <c r="DM878" s="19"/>
      <c r="DN878" s="19"/>
      <c r="DO878" s="19"/>
      <c r="DP878" s="19"/>
      <c r="DQ878" s="19"/>
      <c r="DR878" s="19"/>
      <c r="DS878" s="19"/>
      <c r="DT878" s="23"/>
      <c r="DU878" s="19"/>
      <c r="DV878" s="19"/>
      <c r="DW878" s="23"/>
      <c r="DX878" s="18"/>
      <c r="DY878" s="18"/>
      <c r="DZ878" s="22"/>
      <c r="EA878" s="19"/>
      <c r="EB878" s="19"/>
      <c r="EC878" s="19"/>
      <c r="ED878" s="19"/>
      <c r="EE878" s="19"/>
      <c r="EF878" s="19"/>
      <c r="EG878" s="23"/>
      <c r="EH878" s="18"/>
      <c r="EI878" s="18"/>
      <c r="EJ878" s="18"/>
      <c r="EK878" s="18"/>
      <c r="EL878" s="18"/>
      <c r="EM878" s="18"/>
      <c r="EN878" s="22"/>
      <c r="EO878" s="18"/>
      <c r="EP878" s="18"/>
      <c r="EQ878" s="18"/>
      <c r="ER878" s="18"/>
      <c r="ES878" s="18"/>
      <c r="ET878" s="18"/>
      <c r="EU878" s="22"/>
      <c r="FI878" s="18"/>
      <c r="FJ878" s="18">
        <v>0.9</v>
      </c>
      <c r="FK878" s="18"/>
      <c r="FL878" s="18"/>
      <c r="FM878" s="18"/>
      <c r="FN878" s="18"/>
      <c r="FO878" s="18"/>
      <c r="FP878" s="18"/>
      <c r="FQ878" s="18"/>
      <c r="FR878" s="18"/>
      <c r="FS878" s="18"/>
      <c r="FT878" s="18"/>
      <c r="FU878" s="18">
        <v>0.8</v>
      </c>
      <c r="FV878" s="58"/>
      <c r="FW878" s="19"/>
      <c r="FX878" s="19"/>
      <c r="FY878" s="19"/>
      <c r="FZ878" s="19"/>
      <c r="GA878" s="19"/>
      <c r="GB878" s="19"/>
      <c r="GC878" s="19"/>
      <c r="GD878" s="19"/>
      <c r="GE878" s="19"/>
      <c r="GF878" s="19"/>
      <c r="GG878" s="19"/>
      <c r="GH878" s="19"/>
      <c r="GI878" s="19"/>
      <c r="GJ878" s="19"/>
      <c r="GK878" s="19"/>
      <c r="GL878" s="19"/>
      <c r="GM878" s="19"/>
      <c r="GN878" s="19">
        <v>1</v>
      </c>
      <c r="GO878" s="19"/>
      <c r="GP878" s="19"/>
      <c r="GQ878" s="19"/>
      <c r="GR878" s="19"/>
      <c r="GS878" s="19"/>
      <c r="GT878" s="19"/>
      <c r="GU878" s="19"/>
      <c r="GV878" s="19"/>
      <c r="GW878" s="19"/>
      <c r="GX878" s="19"/>
      <c r="GY878" s="19">
        <v>1</v>
      </c>
      <c r="GZ878" s="59"/>
      <c r="HA878" s="19"/>
      <c r="HB878" s="19"/>
      <c r="HC878" s="19"/>
      <c r="HD878" s="19"/>
      <c r="HE878" s="19"/>
      <c r="HF878" s="19"/>
      <c r="HG878" s="19"/>
      <c r="HH878" s="19"/>
      <c r="HI878" s="19"/>
      <c r="HJ878" s="19"/>
      <c r="HK878" s="19"/>
      <c r="HL878" s="19"/>
      <c r="HM878" s="19"/>
      <c r="HN878" s="19"/>
      <c r="HO878" s="19"/>
      <c r="HP878" s="19"/>
    </row>
    <row r="879" spans="2:224" ht="15.75" customHeight="1" thickBot="1" x14ac:dyDescent="0.3">
      <c r="B879">
        <v>1005</v>
      </c>
      <c r="C879">
        <v>921</v>
      </c>
      <c r="D879" s="62">
        <v>44159</v>
      </c>
      <c r="E879" t="s">
        <v>3040</v>
      </c>
      <c r="F879">
        <v>31999038892</v>
      </c>
      <c r="G879">
        <v>0</v>
      </c>
      <c r="H879">
        <v>0</v>
      </c>
      <c r="I879">
        <v>0</v>
      </c>
      <c r="J879">
        <v>0</v>
      </c>
      <c r="K879">
        <v>0</v>
      </c>
      <c r="L879" t="s">
        <v>2593</v>
      </c>
      <c r="M879" t="s">
        <v>2378</v>
      </c>
      <c r="N879" t="s">
        <v>2403</v>
      </c>
      <c r="O879" t="s">
        <v>2381</v>
      </c>
      <c r="P879" t="s">
        <v>2431</v>
      </c>
      <c r="R879">
        <v>68.3</v>
      </c>
      <c r="S879">
        <v>0.01</v>
      </c>
      <c r="T879" t="s">
        <v>2395</v>
      </c>
      <c r="Y879" s="18"/>
      <c r="Z879" s="18"/>
      <c r="AA879" s="18"/>
      <c r="AB879" s="18"/>
      <c r="AC879" s="18">
        <v>0.752</v>
      </c>
      <c r="AD879" s="18">
        <v>0.5</v>
      </c>
      <c r="AE879" s="18"/>
      <c r="AF879" s="18">
        <v>1</v>
      </c>
      <c r="AG879" s="18"/>
      <c r="AH879">
        <v>1</v>
      </c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>
        <v>0</v>
      </c>
      <c r="AV879" s="18"/>
      <c r="AW879" s="18"/>
      <c r="AX879" s="18"/>
      <c r="AY879" s="18"/>
      <c r="AZ879" s="18"/>
      <c r="BA879" s="18"/>
      <c r="BB879" s="18">
        <v>0.4</v>
      </c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  <c r="BM879" s="19"/>
      <c r="BN879" s="19"/>
      <c r="BO879" s="19"/>
      <c r="BP879" s="19"/>
      <c r="BQ879" s="19">
        <v>1</v>
      </c>
      <c r="BR879" s="19">
        <v>1</v>
      </c>
      <c r="BS879" s="19"/>
      <c r="BT879" s="19">
        <v>1</v>
      </c>
      <c r="BU879" s="19"/>
      <c r="BV879" s="19">
        <v>1</v>
      </c>
      <c r="BW879" s="19"/>
      <c r="BX879" s="19"/>
      <c r="BY879" s="19"/>
      <c r="BZ879" s="19"/>
      <c r="CA879" s="19"/>
      <c r="CB879" s="19"/>
      <c r="CC879" s="19"/>
      <c r="CD879" s="19"/>
      <c r="CE879" s="19"/>
      <c r="CF879" s="19"/>
      <c r="CG879" s="19"/>
      <c r="CH879" s="19"/>
      <c r="CI879" s="19"/>
      <c r="CJ879" s="19"/>
      <c r="CK879" s="19"/>
      <c r="CL879" s="19"/>
      <c r="CM879" s="19"/>
      <c r="CN879" s="19"/>
      <c r="CO879" s="19"/>
      <c r="CP879" s="19">
        <v>1</v>
      </c>
      <c r="CQ879" s="19"/>
      <c r="CR879" s="19"/>
      <c r="CS879" s="19"/>
      <c r="CT879" s="19"/>
      <c r="CU879" s="19"/>
      <c r="CV879" s="19"/>
      <c r="CW879" s="19"/>
      <c r="CX879" s="19"/>
      <c r="CY879" s="19"/>
      <c r="CZ879" s="19"/>
      <c r="DA879" s="19">
        <v>1</v>
      </c>
      <c r="DB879" s="19"/>
      <c r="DC879" s="19"/>
      <c r="DD879" s="19"/>
      <c r="DE879" s="19"/>
      <c r="DF879" s="19"/>
      <c r="DG879" s="19"/>
      <c r="DH879" s="19"/>
      <c r="DI879" s="19"/>
      <c r="DJ879" s="19"/>
      <c r="DK879" s="19"/>
      <c r="DL879" s="19"/>
      <c r="DM879" s="19"/>
      <c r="DN879" s="19"/>
      <c r="DO879" s="19"/>
      <c r="DP879" s="19"/>
      <c r="DQ879" s="19"/>
      <c r="DR879" s="19"/>
      <c r="DS879" s="19"/>
      <c r="DT879" s="23"/>
      <c r="DU879" s="19"/>
      <c r="DV879" s="19"/>
      <c r="DW879" s="23"/>
      <c r="DX879" s="18"/>
      <c r="DY879" s="18"/>
      <c r="DZ879" s="22"/>
      <c r="EA879" s="19"/>
      <c r="EB879" s="19"/>
      <c r="EC879" s="19"/>
      <c r="ED879" s="19"/>
      <c r="EE879" s="19"/>
      <c r="EF879" s="19"/>
      <c r="EG879" s="23"/>
      <c r="EH879" s="18"/>
      <c r="EI879" s="18"/>
      <c r="EJ879" s="18"/>
      <c r="EK879" s="18"/>
      <c r="EL879" s="18"/>
      <c r="EM879" s="18"/>
      <c r="EN879" s="22"/>
      <c r="EO879" s="18"/>
      <c r="EP879" s="18"/>
      <c r="EQ879" s="18"/>
      <c r="ER879" s="18"/>
      <c r="ES879" s="18"/>
      <c r="ET879" s="18"/>
      <c r="EU879" s="22"/>
      <c r="FI879" s="18"/>
      <c r="FJ879" s="18"/>
      <c r="FK879" s="18"/>
      <c r="FL879" s="18"/>
      <c r="FM879" s="18"/>
      <c r="FN879" s="18"/>
      <c r="FO879" s="18"/>
      <c r="FP879" s="18"/>
      <c r="FQ879" s="18"/>
      <c r="FR879" s="18"/>
      <c r="FS879" s="18"/>
      <c r="FT879" s="18"/>
      <c r="FU879" s="18"/>
      <c r="FV879" s="58"/>
      <c r="FW879" s="19"/>
      <c r="FX879" s="19"/>
      <c r="FY879" s="19"/>
      <c r="FZ879" s="19"/>
      <c r="GA879" s="19"/>
      <c r="GB879" s="19"/>
      <c r="GC879" s="19"/>
      <c r="GD879" s="19"/>
      <c r="GE879" s="19"/>
      <c r="GF879" s="19"/>
      <c r="GG879" s="19"/>
      <c r="GH879" s="19"/>
      <c r="GI879" s="19"/>
      <c r="GJ879" s="19"/>
      <c r="GK879" s="19"/>
      <c r="GL879" s="19"/>
      <c r="GM879" s="19"/>
      <c r="GN879" s="19"/>
      <c r="GO879" s="19"/>
      <c r="GP879" s="19"/>
      <c r="GQ879" s="19"/>
      <c r="GR879" s="19"/>
      <c r="GS879" s="19"/>
      <c r="GT879" s="19"/>
      <c r="GU879" s="19"/>
      <c r="GV879" s="19"/>
      <c r="GW879" s="19"/>
      <c r="GX879" s="19"/>
      <c r="GY879" s="19"/>
      <c r="GZ879" s="59"/>
      <c r="HA879" s="19"/>
      <c r="HB879" s="19"/>
      <c r="HC879" s="19"/>
      <c r="HD879" s="19"/>
      <c r="HE879" s="19"/>
      <c r="HF879" s="19"/>
      <c r="HG879" s="19"/>
      <c r="HH879" s="19"/>
      <c r="HI879" s="19"/>
      <c r="HJ879" s="19"/>
      <c r="HK879" s="19"/>
      <c r="HL879" s="19"/>
      <c r="HM879" s="19"/>
      <c r="HN879" s="19"/>
      <c r="HO879" s="19"/>
      <c r="HP879" s="19"/>
    </row>
    <row r="880" spans="2:224" ht="15.75" customHeight="1" thickBot="1" x14ac:dyDescent="0.3">
      <c r="B880">
        <v>1002</v>
      </c>
      <c r="C880">
        <v>942</v>
      </c>
      <c r="D880" s="62">
        <v>44157</v>
      </c>
      <c r="E880" t="s">
        <v>3093</v>
      </c>
      <c r="F880">
        <v>38999797766</v>
      </c>
      <c r="G880">
        <v>0</v>
      </c>
      <c r="H880">
        <v>0</v>
      </c>
      <c r="I880">
        <v>0</v>
      </c>
      <c r="J880">
        <v>0</v>
      </c>
      <c r="K880">
        <v>0</v>
      </c>
      <c r="M880" t="s">
        <v>2378</v>
      </c>
      <c r="N880" t="s">
        <v>2379</v>
      </c>
      <c r="O880" t="s">
        <v>2382</v>
      </c>
      <c r="P880" t="s">
        <v>2382</v>
      </c>
      <c r="R880">
        <v>300</v>
      </c>
      <c r="S880">
        <v>0.01</v>
      </c>
      <c r="T880" t="s">
        <v>2395</v>
      </c>
      <c r="Y880" s="18"/>
      <c r="Z880" s="18"/>
      <c r="AA880" s="18"/>
      <c r="AB880" s="18"/>
      <c r="AC880" s="18"/>
      <c r="AD880" s="18">
        <v>11</v>
      </c>
      <c r="AE880" s="18"/>
      <c r="AF880" s="18"/>
      <c r="AG880" s="18"/>
      <c r="AH880">
        <v>0</v>
      </c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>
        <v>0</v>
      </c>
      <c r="AV880" s="18"/>
      <c r="AW880" s="18"/>
      <c r="AX880" s="18"/>
      <c r="AY880" s="18"/>
      <c r="AZ880" s="18"/>
      <c r="BA880" s="18"/>
      <c r="BB880" s="18"/>
      <c r="BC880" s="18"/>
      <c r="BD880" s="18"/>
      <c r="BE880" s="18">
        <v>3</v>
      </c>
      <c r="BF880" s="18"/>
      <c r="BG880" s="18"/>
      <c r="BH880" s="18"/>
      <c r="BI880" s="18"/>
      <c r="BJ880" s="18"/>
      <c r="BK880" s="18"/>
      <c r="BL880" s="18"/>
      <c r="BM880" s="19"/>
      <c r="BN880" s="19"/>
      <c r="BO880" s="19"/>
      <c r="BP880" s="19"/>
      <c r="BQ880" s="19"/>
      <c r="BR880" s="19">
        <v>22</v>
      </c>
      <c r="BS880" s="19"/>
      <c r="BT880" s="19"/>
      <c r="BU880" s="19"/>
      <c r="BV880" s="19"/>
      <c r="BW880" s="19"/>
      <c r="BX880" s="19"/>
      <c r="BY880" s="19"/>
      <c r="BZ880" s="19"/>
      <c r="CA880" s="19"/>
      <c r="CB880" s="19"/>
      <c r="CC880" s="19"/>
      <c r="CD880" s="19"/>
      <c r="CE880" s="19"/>
      <c r="CF880" s="19"/>
      <c r="CG880" s="19"/>
      <c r="CH880" s="19"/>
      <c r="CI880" s="19"/>
      <c r="CJ880" s="19"/>
      <c r="CK880" s="19"/>
      <c r="CL880" s="19"/>
      <c r="CM880" s="19"/>
      <c r="CN880" s="19"/>
      <c r="CO880" s="19"/>
      <c r="CP880" s="19"/>
      <c r="CQ880" s="19"/>
      <c r="CR880" s="19"/>
      <c r="CS880" s="19">
        <v>6</v>
      </c>
      <c r="CT880" s="19"/>
      <c r="CU880" s="19"/>
      <c r="CV880" s="19"/>
      <c r="CW880" s="19"/>
      <c r="CX880" s="19"/>
      <c r="CY880" s="19"/>
      <c r="CZ880" s="19"/>
      <c r="DA880" s="19"/>
      <c r="DB880" s="19"/>
      <c r="DC880" s="19"/>
      <c r="DD880" s="19"/>
      <c r="DE880" s="19"/>
      <c r="DF880" s="19"/>
      <c r="DG880" s="19"/>
      <c r="DH880" s="19"/>
      <c r="DI880" s="19"/>
      <c r="DJ880" s="19"/>
      <c r="DK880" s="19"/>
      <c r="DL880" s="19"/>
      <c r="DM880" s="19"/>
      <c r="DN880" s="19"/>
      <c r="DO880" s="19"/>
      <c r="DP880" s="19"/>
      <c r="DQ880" s="19"/>
      <c r="DR880" s="19"/>
      <c r="DS880" s="19"/>
      <c r="DT880" s="23"/>
      <c r="DU880" s="19"/>
      <c r="DV880" s="19"/>
      <c r="DW880" s="23"/>
      <c r="DX880" s="18"/>
      <c r="DY880" s="18"/>
      <c r="DZ880" s="22"/>
      <c r="EA880" s="19"/>
      <c r="EB880" s="19"/>
      <c r="EC880" s="19"/>
      <c r="ED880" s="19"/>
      <c r="EE880" s="19"/>
      <c r="EF880" s="19"/>
      <c r="EG880" s="23"/>
      <c r="EH880" s="18"/>
      <c r="EI880" s="18"/>
      <c r="EJ880" s="18"/>
      <c r="EK880" s="18"/>
      <c r="EL880" s="18"/>
      <c r="EM880" s="18"/>
      <c r="EN880" s="22"/>
      <c r="EO880" s="18"/>
      <c r="EP880" s="18"/>
      <c r="EQ880" s="18"/>
      <c r="ER880" s="18"/>
      <c r="ES880" s="18"/>
      <c r="ET880" s="18"/>
      <c r="EU880" s="22"/>
      <c r="FI880" s="18"/>
      <c r="FJ880" s="18"/>
      <c r="FK880" s="18"/>
      <c r="FL880" s="18"/>
      <c r="FM880" s="18"/>
      <c r="FN880" s="18"/>
      <c r="FO880" s="18"/>
      <c r="FP880" s="18"/>
      <c r="FQ880" s="18"/>
      <c r="FR880" s="18"/>
      <c r="FS880" s="18"/>
      <c r="FT880" s="18"/>
      <c r="FU880" s="18"/>
      <c r="FV880" s="58"/>
      <c r="FW880" s="19"/>
      <c r="FX880" s="19"/>
      <c r="FY880" s="19"/>
      <c r="FZ880" s="19"/>
      <c r="GA880" s="19"/>
      <c r="GB880" s="19"/>
      <c r="GC880" s="19"/>
      <c r="GD880" s="19"/>
      <c r="GE880" s="19"/>
      <c r="GF880" s="19"/>
      <c r="GG880" s="19"/>
      <c r="GH880" s="19"/>
      <c r="GI880" s="19"/>
      <c r="GJ880" s="19"/>
      <c r="GK880" s="19"/>
      <c r="GL880" s="19"/>
      <c r="GM880" s="19"/>
      <c r="GN880" s="19"/>
      <c r="GO880" s="19"/>
      <c r="GP880" s="19"/>
      <c r="GQ880" s="19"/>
      <c r="GR880" s="19"/>
      <c r="GS880" s="19"/>
      <c r="GT880" s="19"/>
      <c r="GU880" s="19"/>
      <c r="GV880" s="19"/>
      <c r="GW880" s="19"/>
      <c r="GX880" s="19"/>
      <c r="GY880" s="19"/>
      <c r="GZ880" s="59"/>
      <c r="HA880" s="19"/>
      <c r="HB880" s="19"/>
      <c r="HC880" s="19"/>
      <c r="HD880" s="19"/>
      <c r="HE880" s="19"/>
      <c r="HF880" s="19"/>
      <c r="HG880" s="19"/>
      <c r="HH880" s="19"/>
      <c r="HI880" s="19"/>
      <c r="HJ880" s="19"/>
      <c r="HK880" s="19"/>
      <c r="HL880" s="19"/>
      <c r="HM880" s="19"/>
      <c r="HN880" s="19"/>
      <c r="HO880" s="19"/>
      <c r="HP880" s="19"/>
    </row>
    <row r="881" spans="2:224" ht="15.75" customHeight="1" thickBot="1" x14ac:dyDescent="0.3">
      <c r="B881">
        <v>998</v>
      </c>
      <c r="C881">
        <v>394</v>
      </c>
      <c r="D881" s="62">
        <v>44156</v>
      </c>
      <c r="E881" t="s">
        <v>1167</v>
      </c>
      <c r="F881">
        <v>31998131115</v>
      </c>
      <c r="G881">
        <v>0</v>
      </c>
      <c r="H881">
        <v>0</v>
      </c>
      <c r="I881" t="s">
        <v>1168</v>
      </c>
      <c r="J881" t="s">
        <v>20</v>
      </c>
      <c r="K881" t="s">
        <v>239</v>
      </c>
      <c r="M881" t="s">
        <v>2378</v>
      </c>
      <c r="N881" t="s">
        <v>2419</v>
      </c>
      <c r="O881" t="s">
        <v>2381</v>
      </c>
      <c r="P881" t="s">
        <v>2431</v>
      </c>
      <c r="R881">
        <v>242.12</v>
      </c>
      <c r="S881">
        <v>0.01</v>
      </c>
      <c r="T881" t="s">
        <v>2395</v>
      </c>
      <c r="U881">
        <v>10</v>
      </c>
      <c r="V881" t="s">
        <v>3097</v>
      </c>
      <c r="Y881" s="18"/>
      <c r="Z881" s="18"/>
      <c r="AA881" s="18"/>
      <c r="AB881" s="18"/>
      <c r="AC881" s="18"/>
      <c r="AD881" s="18"/>
      <c r="AE881" s="18"/>
      <c r="AF881" s="18"/>
      <c r="AG881" s="18"/>
      <c r="AH881">
        <v>1</v>
      </c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>
        <v>0</v>
      </c>
      <c r="AV881" s="18"/>
      <c r="AW881" s="18"/>
      <c r="AX881" s="18"/>
      <c r="AY881" s="18"/>
      <c r="AZ881" s="18"/>
      <c r="BA881" s="18"/>
      <c r="BB881" s="18">
        <v>0.4</v>
      </c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  <c r="BM881" s="19"/>
      <c r="BN881" s="19"/>
      <c r="BO881" s="19"/>
      <c r="BP881" s="19"/>
      <c r="BQ881" s="19"/>
      <c r="BR881" s="19"/>
      <c r="BS881" s="19"/>
      <c r="BT881" s="19"/>
      <c r="BU881" s="19"/>
      <c r="BV881" s="19">
        <v>1</v>
      </c>
      <c r="BW881" s="19"/>
      <c r="BX881" s="19"/>
      <c r="BY881" s="19"/>
      <c r="BZ881" s="19"/>
      <c r="CA881" s="19"/>
      <c r="CB881" s="19"/>
      <c r="CC881" s="19"/>
      <c r="CD881" s="19"/>
      <c r="CE881" s="19"/>
      <c r="CF881" s="19"/>
      <c r="CG881" s="19"/>
      <c r="CH881" s="19"/>
      <c r="CI881" s="19"/>
      <c r="CJ881" s="19"/>
      <c r="CK881" s="19"/>
      <c r="CL881" s="19"/>
      <c r="CM881" s="19"/>
      <c r="CN881" s="19"/>
      <c r="CO881" s="19"/>
      <c r="CP881" s="19">
        <v>1</v>
      </c>
      <c r="CQ881" s="19"/>
      <c r="CR881" s="19"/>
      <c r="CS881" s="19"/>
      <c r="CT881" s="19"/>
      <c r="CU881" s="19"/>
      <c r="CV881" s="19"/>
      <c r="CW881" s="19"/>
      <c r="CX881" s="19"/>
      <c r="CY881" s="19"/>
      <c r="CZ881" s="19"/>
      <c r="DA881" s="19"/>
      <c r="DB881" s="19"/>
      <c r="DC881" s="19"/>
      <c r="DD881" s="19"/>
      <c r="DE881" s="19"/>
      <c r="DF881" s="19"/>
      <c r="DG881" s="19"/>
      <c r="DH881" s="19"/>
      <c r="DI881" s="19"/>
      <c r="DJ881" s="19"/>
      <c r="DK881" s="19"/>
      <c r="DL881" s="19"/>
      <c r="DM881" s="19"/>
      <c r="DN881" s="19"/>
      <c r="DO881" s="19"/>
      <c r="DP881" s="19"/>
      <c r="DQ881" s="19"/>
      <c r="DR881" s="19"/>
      <c r="DS881" s="19"/>
      <c r="DT881" s="23"/>
      <c r="DU881" s="19"/>
      <c r="DV881" s="19"/>
      <c r="DW881" s="23"/>
      <c r="DX881" s="18"/>
      <c r="DY881" s="18"/>
      <c r="DZ881" s="22"/>
      <c r="EA881" s="19"/>
      <c r="EB881" s="19"/>
      <c r="EC881" s="19"/>
      <c r="ED881" s="19"/>
      <c r="EE881" s="19"/>
      <c r="EF881" s="19"/>
      <c r="EG881" s="23"/>
      <c r="EH881" s="18"/>
      <c r="EI881" s="18"/>
      <c r="EJ881" s="18"/>
      <c r="EK881" s="18"/>
      <c r="EL881" s="18"/>
      <c r="EM881" s="18"/>
      <c r="EN881" s="22"/>
      <c r="EO881" s="18"/>
      <c r="EP881" s="18"/>
      <c r="EQ881" s="18"/>
      <c r="ER881" s="18"/>
      <c r="ES881" s="18"/>
      <c r="ET881" s="18"/>
      <c r="EU881" s="22"/>
      <c r="FI881" s="18"/>
      <c r="FJ881" s="18"/>
      <c r="FK881" s="18"/>
      <c r="FL881" s="18">
        <v>0.2</v>
      </c>
      <c r="FM881" s="18"/>
      <c r="FN881" s="18"/>
      <c r="FO881" s="18"/>
      <c r="FP881" s="18"/>
      <c r="FQ881" s="18"/>
      <c r="FR881" s="18"/>
      <c r="FS881" s="18"/>
      <c r="FT881" s="18"/>
      <c r="FU881" s="18">
        <v>0.88</v>
      </c>
      <c r="FV881" s="58">
        <v>0.86</v>
      </c>
      <c r="FW881" s="19"/>
      <c r="FX881" s="19"/>
      <c r="FY881" s="19"/>
      <c r="FZ881" s="19"/>
      <c r="GA881" s="19"/>
      <c r="GB881" s="19"/>
      <c r="GC881" s="19"/>
      <c r="GD881" s="19"/>
      <c r="GE881" s="19"/>
      <c r="GF881" s="19"/>
      <c r="GG881" s="19"/>
      <c r="GH881" s="19"/>
      <c r="GI881" s="19"/>
      <c r="GJ881" s="19"/>
      <c r="GK881" s="19"/>
      <c r="GL881" s="19"/>
      <c r="GM881" s="19"/>
      <c r="GN881" s="19"/>
      <c r="GO881" s="19"/>
      <c r="GP881" s="19">
        <v>1</v>
      </c>
      <c r="GQ881" s="19"/>
      <c r="GR881" s="19"/>
      <c r="GS881" s="19"/>
      <c r="GT881" s="19"/>
      <c r="GU881" s="19"/>
      <c r="GV881" s="19"/>
      <c r="GW881" s="19"/>
      <c r="GX881" s="19"/>
      <c r="GY881" s="19">
        <v>1</v>
      </c>
      <c r="GZ881" s="59">
        <v>1</v>
      </c>
      <c r="HA881" s="19"/>
      <c r="HB881" s="19"/>
      <c r="HC881" s="19"/>
      <c r="HD881" s="19"/>
      <c r="HE881" s="19"/>
      <c r="HF881" s="19"/>
      <c r="HG881" s="19"/>
      <c r="HH881" s="19"/>
      <c r="HI881" s="19"/>
      <c r="HJ881" s="19"/>
      <c r="HK881" s="19"/>
      <c r="HL881" s="19"/>
      <c r="HM881" s="19"/>
      <c r="HN881" s="19"/>
      <c r="HO881" s="19"/>
      <c r="HP881" s="19"/>
    </row>
    <row r="882" spans="2:224" ht="15.75" customHeight="1" thickBot="1" x14ac:dyDescent="0.3">
      <c r="B882">
        <v>993</v>
      </c>
      <c r="C882">
        <v>352</v>
      </c>
      <c r="D882" s="62">
        <v>44156</v>
      </c>
      <c r="E882" t="s">
        <v>1282</v>
      </c>
      <c r="F882" t="s">
        <v>1283</v>
      </c>
      <c r="G882">
        <v>0</v>
      </c>
      <c r="H882">
        <v>0</v>
      </c>
      <c r="I882" t="s">
        <v>1284</v>
      </c>
      <c r="J882" t="s">
        <v>20</v>
      </c>
      <c r="K882" t="s">
        <v>472</v>
      </c>
      <c r="M882" t="s">
        <v>2378</v>
      </c>
      <c r="N882" t="s">
        <v>2379</v>
      </c>
      <c r="O882" t="s">
        <v>2405</v>
      </c>
      <c r="P882" t="s">
        <v>2477</v>
      </c>
      <c r="R882">
        <v>778.52</v>
      </c>
      <c r="S882">
        <v>0.01</v>
      </c>
      <c r="T882" t="s">
        <v>2395</v>
      </c>
      <c r="Y882" s="18"/>
      <c r="Z882" s="18"/>
      <c r="AA882" s="18"/>
      <c r="AB882" s="18"/>
      <c r="AC882" s="18">
        <v>0.71799999999999997</v>
      </c>
      <c r="AD882" s="18">
        <v>0.5</v>
      </c>
      <c r="AE882" s="18">
        <v>0.5</v>
      </c>
      <c r="AF882" s="18">
        <v>1</v>
      </c>
      <c r="AG882" s="18">
        <v>1</v>
      </c>
      <c r="AH882">
        <v>0</v>
      </c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>
        <v>0</v>
      </c>
      <c r="AV882" s="18"/>
      <c r="AW882" s="18"/>
      <c r="AX882" s="18"/>
      <c r="AY882" s="18"/>
      <c r="AZ882" s="18"/>
      <c r="BA882" s="18"/>
      <c r="BB882" s="18">
        <v>0.4</v>
      </c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  <c r="BM882" s="19"/>
      <c r="BN882" s="19"/>
      <c r="BO882" s="19"/>
      <c r="BP882" s="19"/>
      <c r="BQ882" s="19">
        <v>1</v>
      </c>
      <c r="BR882" s="19">
        <v>1</v>
      </c>
      <c r="BS882" s="19">
        <v>1</v>
      </c>
      <c r="BT882" s="19">
        <v>1</v>
      </c>
      <c r="BU882" s="19">
        <v>1</v>
      </c>
      <c r="BV882" s="19"/>
      <c r="BW882" s="19"/>
      <c r="BX882" s="19"/>
      <c r="BY882" s="19"/>
      <c r="BZ882" s="19"/>
      <c r="CA882" s="19"/>
      <c r="CB882" s="19"/>
      <c r="CC882" s="19"/>
      <c r="CD882" s="19"/>
      <c r="CE882" s="19"/>
      <c r="CF882" s="19"/>
      <c r="CG882" s="19"/>
      <c r="CH882" s="19"/>
      <c r="CI882" s="19"/>
      <c r="CJ882" s="19"/>
      <c r="CK882" s="19"/>
      <c r="CL882" s="19"/>
      <c r="CM882" s="19"/>
      <c r="CN882" s="19"/>
      <c r="CO882" s="19"/>
      <c r="CP882" s="19">
        <v>1</v>
      </c>
      <c r="CQ882" s="19"/>
      <c r="CR882" s="19"/>
      <c r="CS882" s="19"/>
      <c r="CT882" s="19"/>
      <c r="CU882" s="19"/>
      <c r="CV882" s="19"/>
      <c r="CW882" s="19"/>
      <c r="CX882" s="19"/>
      <c r="CY882" s="19"/>
      <c r="CZ882" s="19"/>
      <c r="DA882" s="19">
        <v>1</v>
      </c>
      <c r="DB882" s="19">
        <v>2</v>
      </c>
      <c r="DC882" s="19"/>
      <c r="DD882" s="19"/>
      <c r="DE882" s="19"/>
      <c r="DF882" s="19"/>
      <c r="DG882" s="19"/>
      <c r="DH882" s="19"/>
      <c r="DI882" s="19"/>
      <c r="DJ882" s="19"/>
      <c r="DK882" s="19"/>
      <c r="DL882" s="19"/>
      <c r="DM882" s="19"/>
      <c r="DN882" s="19"/>
      <c r="DO882" s="19"/>
      <c r="DP882" s="19"/>
      <c r="DQ882" s="19"/>
      <c r="DR882" s="19"/>
      <c r="DS882" s="19"/>
      <c r="DT882" s="23"/>
      <c r="DU882" s="19"/>
      <c r="DV882" s="19"/>
      <c r="DW882" s="23"/>
      <c r="DX882" s="18"/>
      <c r="DY882" s="18"/>
      <c r="DZ882" s="22"/>
      <c r="EA882" s="19">
        <v>260</v>
      </c>
      <c r="EB882" s="19"/>
      <c r="EC882" s="19"/>
      <c r="ED882" s="19"/>
      <c r="EE882" s="19"/>
      <c r="EF882" s="19"/>
      <c r="EG882" s="23">
        <v>100</v>
      </c>
      <c r="EH882" s="18">
        <v>1</v>
      </c>
      <c r="EI882" s="18"/>
      <c r="EJ882" s="18"/>
      <c r="EK882" s="18"/>
      <c r="EL882" s="18"/>
      <c r="EM882" s="18"/>
      <c r="EN882" s="22">
        <v>1</v>
      </c>
      <c r="EO882" s="18" t="s">
        <v>2816</v>
      </c>
      <c r="EP882" s="18"/>
      <c r="EQ882" s="18"/>
      <c r="ER882" s="18"/>
      <c r="ES882" s="18"/>
      <c r="ET882" s="18"/>
      <c r="EU882" s="22" t="s">
        <v>3068</v>
      </c>
      <c r="FI882" s="18"/>
      <c r="FJ882" s="18">
        <v>1.4419999999999999</v>
      </c>
      <c r="FK882" s="18"/>
      <c r="FL882" s="18"/>
      <c r="FM882" s="18"/>
      <c r="FN882" s="18">
        <v>0.96799999999999997</v>
      </c>
      <c r="FO882" s="18"/>
      <c r="FP882" s="18"/>
      <c r="FQ882" s="18"/>
      <c r="FR882" s="18"/>
      <c r="FS882" s="18"/>
      <c r="FT882" s="18"/>
      <c r="FU882" s="18"/>
      <c r="FV882" s="58"/>
      <c r="FW882" s="19"/>
      <c r="FX882" s="19"/>
      <c r="FY882" s="19"/>
      <c r="FZ882" s="19"/>
      <c r="GA882" s="19"/>
      <c r="GB882" s="19"/>
      <c r="GC882" s="19"/>
      <c r="GD882" s="19"/>
      <c r="GE882" s="19"/>
      <c r="GF882" s="19"/>
      <c r="GG882" s="19"/>
      <c r="GH882" s="19"/>
      <c r="GI882" s="19"/>
      <c r="GJ882" s="19"/>
      <c r="GK882" s="19"/>
      <c r="GL882" s="19"/>
      <c r="GM882" s="19"/>
      <c r="GN882" s="19">
        <v>1</v>
      </c>
      <c r="GO882" s="19"/>
      <c r="GP882" s="19"/>
      <c r="GQ882" s="19"/>
      <c r="GR882" s="19">
        <v>1</v>
      </c>
      <c r="GS882" s="19"/>
      <c r="GT882" s="19"/>
      <c r="GU882" s="19"/>
      <c r="GV882" s="19"/>
      <c r="GW882" s="19"/>
      <c r="GX882" s="19"/>
      <c r="GY882" s="19"/>
      <c r="GZ882" s="59"/>
      <c r="HA882" s="19"/>
      <c r="HB882" s="19"/>
      <c r="HC882" s="19"/>
      <c r="HD882" s="19"/>
      <c r="HE882" s="19"/>
      <c r="HF882" s="19"/>
      <c r="HG882" s="19"/>
      <c r="HH882" s="19"/>
      <c r="HI882" s="19"/>
      <c r="HJ882" s="19"/>
      <c r="HK882" s="19"/>
      <c r="HL882" s="19"/>
      <c r="HM882" s="19"/>
      <c r="HN882" s="19"/>
      <c r="HO882" s="19"/>
      <c r="HP882" s="19"/>
    </row>
    <row r="883" spans="2:224" ht="15.75" customHeight="1" thickBot="1" x14ac:dyDescent="0.3">
      <c r="B883">
        <v>989</v>
      </c>
      <c r="C883">
        <v>236</v>
      </c>
      <c r="D883" s="62">
        <v>44155</v>
      </c>
      <c r="E883" t="s">
        <v>1680</v>
      </c>
      <c r="F883" t="s">
        <v>1681</v>
      </c>
      <c r="G883" t="s">
        <v>1682</v>
      </c>
      <c r="H883">
        <v>34972</v>
      </c>
      <c r="I883" t="s">
        <v>1683</v>
      </c>
      <c r="J883" t="s">
        <v>20</v>
      </c>
      <c r="K883" t="s">
        <v>274</v>
      </c>
      <c r="L883" t="s">
        <v>2593</v>
      </c>
      <c r="M883" t="s">
        <v>2378</v>
      </c>
      <c r="N883" t="s">
        <v>2378</v>
      </c>
      <c r="O883" t="s">
        <v>2382</v>
      </c>
      <c r="P883" t="s">
        <v>2382</v>
      </c>
      <c r="R883">
        <v>34.9</v>
      </c>
      <c r="S883">
        <v>0.01</v>
      </c>
      <c r="T883" t="s">
        <v>2404</v>
      </c>
      <c r="Y883" s="18"/>
      <c r="Z883" s="18"/>
      <c r="AA883" s="18"/>
      <c r="AB883" s="18"/>
      <c r="AC883" s="18"/>
      <c r="AD883" s="18"/>
      <c r="AE883" s="18"/>
      <c r="AF883" s="18"/>
      <c r="AG883" s="18"/>
      <c r="AH883">
        <v>0</v>
      </c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>
        <v>0</v>
      </c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  <c r="BM883" s="19"/>
      <c r="BN883" s="19"/>
      <c r="BO883" s="19"/>
      <c r="BP883" s="19"/>
      <c r="BQ883" s="19"/>
      <c r="BR883" s="19"/>
      <c r="BS883" s="19"/>
      <c r="BT883" s="19"/>
      <c r="BU883" s="19"/>
      <c r="BV883" s="19"/>
      <c r="BW883" s="19"/>
      <c r="BX883" s="19"/>
      <c r="BY883" s="19"/>
      <c r="BZ883" s="19"/>
      <c r="CA883" s="19"/>
      <c r="CB883" s="19"/>
      <c r="CC883" s="19"/>
      <c r="CD883" s="19"/>
      <c r="CE883" s="19"/>
      <c r="CF883" s="19"/>
      <c r="CG883" s="19"/>
      <c r="CH883" s="19"/>
      <c r="CI883" s="19"/>
      <c r="CJ883" s="19"/>
      <c r="CK883" s="19"/>
      <c r="CL883" s="19"/>
      <c r="CM883" s="19"/>
      <c r="CN883" s="19"/>
      <c r="CO883" s="19"/>
      <c r="CP883" s="19"/>
      <c r="CQ883" s="19"/>
      <c r="CR883" s="19"/>
      <c r="CS883" s="19"/>
      <c r="CT883" s="19"/>
      <c r="CU883" s="19"/>
      <c r="CV883" s="19"/>
      <c r="CW883" s="19"/>
      <c r="CX883" s="19"/>
      <c r="CY883" s="19"/>
      <c r="CZ883" s="19"/>
      <c r="DA883" s="19"/>
      <c r="DB883" s="19"/>
      <c r="DC883" s="19"/>
      <c r="DD883" s="19"/>
      <c r="DE883" s="19"/>
      <c r="DF883" s="19"/>
      <c r="DG883" s="19"/>
      <c r="DH883" s="19"/>
      <c r="DI883" s="19"/>
      <c r="DJ883" s="19"/>
      <c r="DK883" s="19"/>
      <c r="DL883" s="19"/>
      <c r="DM883" s="19"/>
      <c r="DN883" s="19"/>
      <c r="DO883" s="19"/>
      <c r="DP883" s="19"/>
      <c r="DQ883" s="19"/>
      <c r="DR883" s="19"/>
      <c r="DS883" s="19"/>
      <c r="DT883" s="23"/>
      <c r="DU883" s="19"/>
      <c r="DV883" s="19"/>
      <c r="DW883" s="23"/>
      <c r="DX883" s="18"/>
      <c r="DY883" s="18"/>
      <c r="DZ883" s="22"/>
      <c r="EA883" s="19"/>
      <c r="EB883" s="19"/>
      <c r="EC883" s="19"/>
      <c r="ED883" s="19"/>
      <c r="EE883" s="19"/>
      <c r="EF883" s="19"/>
      <c r="EG883" s="23"/>
      <c r="EH883" s="18"/>
      <c r="EI883" s="18"/>
      <c r="EJ883" s="18"/>
      <c r="EK883" s="18"/>
      <c r="EL883" s="18"/>
      <c r="EM883" s="18"/>
      <c r="EN883" s="22"/>
      <c r="EO883" s="18"/>
      <c r="EP883" s="18"/>
      <c r="EQ883" s="18"/>
      <c r="ER883" s="18"/>
      <c r="ES883" s="18"/>
      <c r="ET883" s="18"/>
      <c r="EU883" s="22"/>
      <c r="FC883">
        <v>0.65</v>
      </c>
      <c r="FD883">
        <v>1</v>
      </c>
      <c r="FI883" s="18"/>
      <c r="FJ883" s="18"/>
      <c r="FK883" s="18"/>
      <c r="FL883" s="18"/>
      <c r="FM883" s="18"/>
      <c r="FN883" s="18"/>
      <c r="FO883" s="18"/>
      <c r="FP883" s="18"/>
      <c r="FQ883" s="18"/>
      <c r="FR883" s="18"/>
      <c r="FS883" s="18"/>
      <c r="FT883" s="18"/>
      <c r="FU883" s="18"/>
      <c r="FV883" s="58"/>
      <c r="FW883" s="19"/>
      <c r="FX883" s="19"/>
      <c r="FY883" s="19"/>
      <c r="FZ883" s="19"/>
      <c r="GA883" s="19"/>
      <c r="GB883" s="19"/>
      <c r="GC883" s="19"/>
      <c r="GD883" s="19"/>
      <c r="GE883" s="19"/>
      <c r="GF883" s="19"/>
      <c r="GG883" s="19"/>
      <c r="GH883" s="19"/>
      <c r="GI883" s="19"/>
      <c r="GJ883" s="19"/>
      <c r="GK883" s="19"/>
      <c r="GL883" s="19"/>
      <c r="GM883" s="19"/>
      <c r="GN883" s="19"/>
      <c r="GO883" s="19"/>
      <c r="GP883" s="19"/>
      <c r="GQ883" s="19"/>
      <c r="GR883" s="19"/>
      <c r="GS883" s="19"/>
      <c r="GT883" s="19"/>
      <c r="GU883" s="19"/>
      <c r="GV883" s="19"/>
      <c r="GW883" s="19"/>
      <c r="GX883" s="19"/>
      <c r="GY883" s="19"/>
      <c r="GZ883" s="59"/>
      <c r="HA883" s="19"/>
      <c r="HB883" s="19"/>
      <c r="HC883" s="19"/>
      <c r="HD883" s="19"/>
      <c r="HE883" s="19"/>
      <c r="HF883" s="19"/>
      <c r="HG883" s="19"/>
      <c r="HH883" s="19"/>
      <c r="HI883" s="19"/>
      <c r="HJ883" s="19"/>
      <c r="HK883" s="19"/>
      <c r="HL883" s="19"/>
      <c r="HM883" s="19"/>
      <c r="HN883" s="19"/>
      <c r="HO883" s="19"/>
      <c r="HP883" s="19"/>
    </row>
    <row r="884" spans="2:224" ht="15.75" customHeight="1" thickBot="1" x14ac:dyDescent="0.3">
      <c r="B884">
        <v>988</v>
      </c>
      <c r="C884">
        <v>939</v>
      </c>
      <c r="D884" s="62">
        <v>44155</v>
      </c>
      <c r="E884" t="s">
        <v>3085</v>
      </c>
      <c r="F884">
        <v>31992253501</v>
      </c>
      <c r="G884">
        <v>0</v>
      </c>
      <c r="H884">
        <v>0</v>
      </c>
      <c r="I884" t="s">
        <v>3086</v>
      </c>
      <c r="J884" t="s">
        <v>20</v>
      </c>
      <c r="K884" t="s">
        <v>298</v>
      </c>
      <c r="L884" t="s">
        <v>2592</v>
      </c>
      <c r="M884" t="s">
        <v>2378</v>
      </c>
      <c r="N884" t="s">
        <v>2379</v>
      </c>
      <c r="O884" t="s">
        <v>2382</v>
      </c>
      <c r="P884" t="s">
        <v>2382</v>
      </c>
      <c r="R884">
        <v>71.7</v>
      </c>
      <c r="S884">
        <v>0.01</v>
      </c>
      <c r="T884" t="s">
        <v>2414</v>
      </c>
      <c r="Y884" s="18"/>
      <c r="Z884" s="18"/>
      <c r="AA884" s="18"/>
      <c r="AB884" s="18"/>
      <c r="AC884" s="18"/>
      <c r="AD884" s="18">
        <v>0.5</v>
      </c>
      <c r="AE884" s="18"/>
      <c r="AF884" s="18"/>
      <c r="AG884" s="18"/>
      <c r="AH884">
        <v>0</v>
      </c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>
        <v>0</v>
      </c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  <c r="BM884" s="19"/>
      <c r="BN884" s="19"/>
      <c r="BO884" s="19"/>
      <c r="BP884" s="19"/>
      <c r="BQ884" s="19"/>
      <c r="BR884" s="19">
        <v>1</v>
      </c>
      <c r="BS884" s="19"/>
      <c r="BT884" s="19"/>
      <c r="BU884" s="19"/>
      <c r="BV884" s="19"/>
      <c r="BW884" s="19"/>
      <c r="BX884" s="19"/>
      <c r="BY884" s="19"/>
      <c r="BZ884" s="19"/>
      <c r="CA884" s="19"/>
      <c r="CB884" s="19"/>
      <c r="CC884" s="19"/>
      <c r="CD884" s="19"/>
      <c r="CE884" s="19"/>
      <c r="CF884" s="19"/>
      <c r="CG884" s="19"/>
      <c r="CH884" s="19"/>
      <c r="CI884" s="19"/>
      <c r="CJ884" s="19"/>
      <c r="CK884" s="19"/>
      <c r="CL884" s="19"/>
      <c r="CM884" s="19"/>
      <c r="CN884" s="19"/>
      <c r="CO884" s="19"/>
      <c r="CP884" s="19"/>
      <c r="CQ884" s="19"/>
      <c r="CR884" s="19"/>
      <c r="CS884" s="19"/>
      <c r="CT884" s="19"/>
      <c r="CU884" s="19"/>
      <c r="CV884" s="19"/>
      <c r="CW884" s="19"/>
      <c r="CX884" s="19"/>
      <c r="CY884" s="19"/>
      <c r="CZ884" s="19"/>
      <c r="DA884" s="19"/>
      <c r="DB884" s="19"/>
      <c r="DC884" s="19"/>
      <c r="DD884" s="19"/>
      <c r="DE884" s="19"/>
      <c r="DF884" s="19"/>
      <c r="DG884" s="19"/>
      <c r="DH884" s="19"/>
      <c r="DI884" s="19"/>
      <c r="DJ884" s="19"/>
      <c r="DK884" s="19"/>
      <c r="DL884" s="19"/>
      <c r="DM884" s="19"/>
      <c r="DN884" s="19"/>
      <c r="DO884" s="19"/>
      <c r="DP884" s="19"/>
      <c r="DQ884" s="19"/>
      <c r="DR884" s="19"/>
      <c r="DS884" s="19"/>
      <c r="DT884" s="23"/>
      <c r="DU884" s="19"/>
      <c r="DV884" s="19"/>
      <c r="DW884" s="23"/>
      <c r="DX884" s="18"/>
      <c r="DY884" s="18"/>
      <c r="DZ884" s="22"/>
      <c r="EA884" s="19"/>
      <c r="EB884" s="19"/>
      <c r="EC884" s="19"/>
      <c r="ED884" s="19"/>
      <c r="EE884" s="19"/>
      <c r="EF884" s="19"/>
      <c r="EG884" s="23"/>
      <c r="EH884" s="18"/>
      <c r="EI884" s="18"/>
      <c r="EJ884" s="18"/>
      <c r="EK884" s="18"/>
      <c r="EL884" s="18"/>
      <c r="EM884" s="18"/>
      <c r="EN884" s="22"/>
      <c r="EO884" s="18"/>
      <c r="EP884" s="18"/>
      <c r="EQ884" s="18"/>
      <c r="ER884" s="18"/>
      <c r="ES884" s="18"/>
      <c r="ET884" s="18"/>
      <c r="EU884" s="22"/>
      <c r="FI884" s="18"/>
      <c r="FJ884" s="18"/>
      <c r="FK884" s="18"/>
      <c r="FL884" s="18"/>
      <c r="FM884" s="18"/>
      <c r="FN884" s="18">
        <v>0.9</v>
      </c>
      <c r="FO884" s="18"/>
      <c r="FP884" s="18"/>
      <c r="FQ884" s="18"/>
      <c r="FR884" s="18"/>
      <c r="FS884" s="18"/>
      <c r="FT884" s="18"/>
      <c r="FU884" s="18"/>
      <c r="FV884" s="58"/>
      <c r="FW884" s="19"/>
      <c r="FX884" s="19"/>
      <c r="FY884" s="19"/>
      <c r="FZ884" s="19"/>
      <c r="GA884" s="19"/>
      <c r="GB884" s="19"/>
      <c r="GC884" s="19"/>
      <c r="GD884" s="19"/>
      <c r="GE884" s="19"/>
      <c r="GF884" s="19"/>
      <c r="GG884" s="19"/>
      <c r="GH884" s="19"/>
      <c r="GI884" s="19"/>
      <c r="GJ884" s="19"/>
      <c r="GK884" s="19"/>
      <c r="GL884" s="19"/>
      <c r="GM884" s="19"/>
      <c r="GN884" s="19"/>
      <c r="GO884" s="19"/>
      <c r="GP884" s="19"/>
      <c r="GQ884" s="19"/>
      <c r="GR884" s="19">
        <v>1</v>
      </c>
      <c r="GS884" s="19"/>
      <c r="GT884" s="19"/>
      <c r="GU884" s="19"/>
      <c r="GV884" s="19"/>
      <c r="GW884" s="19"/>
      <c r="GX884" s="19"/>
      <c r="GY884" s="19"/>
      <c r="GZ884" s="59"/>
      <c r="HA884" s="19"/>
      <c r="HB884" s="19"/>
      <c r="HC884" s="19"/>
      <c r="HD884" s="19"/>
      <c r="HE884" s="19"/>
      <c r="HF884" s="19"/>
      <c r="HG884" s="19"/>
      <c r="HH884" s="19"/>
      <c r="HI884" s="19"/>
      <c r="HJ884" s="19"/>
      <c r="HK884" s="19"/>
      <c r="HL884" s="19"/>
      <c r="HM884" s="19"/>
      <c r="HN884" s="19"/>
      <c r="HO884" s="19"/>
      <c r="HP884" s="19"/>
    </row>
    <row r="885" spans="2:224" ht="15.75" customHeight="1" thickBot="1" x14ac:dyDescent="0.3">
      <c r="B885">
        <v>986</v>
      </c>
      <c r="C885">
        <v>520</v>
      </c>
      <c r="D885" s="62">
        <v>44155</v>
      </c>
      <c r="E885" t="s">
        <v>888</v>
      </c>
      <c r="F885">
        <v>31999942002</v>
      </c>
      <c r="G885">
        <v>0</v>
      </c>
      <c r="H885">
        <v>0</v>
      </c>
      <c r="I885" t="s">
        <v>889</v>
      </c>
      <c r="J885" t="s">
        <v>20</v>
      </c>
      <c r="K885" t="s">
        <v>90</v>
      </c>
      <c r="L885" t="s">
        <v>2592</v>
      </c>
      <c r="M885" t="s">
        <v>2378</v>
      </c>
      <c r="N885" t="s">
        <v>2378</v>
      </c>
      <c r="O885" t="s">
        <v>2381</v>
      </c>
      <c r="P885" t="s">
        <v>2431</v>
      </c>
      <c r="R885">
        <v>219.39</v>
      </c>
      <c r="S885">
        <v>0.01</v>
      </c>
      <c r="T885" t="s">
        <v>2395</v>
      </c>
      <c r="Y885" s="18"/>
      <c r="Z885" s="18"/>
      <c r="AA885" s="18"/>
      <c r="AB885" s="18"/>
      <c r="AC885" s="18"/>
      <c r="AD885" s="18"/>
      <c r="AE885" s="18"/>
      <c r="AF885" s="18"/>
      <c r="AG885" s="18">
        <v>1</v>
      </c>
      <c r="AH885">
        <v>1</v>
      </c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>
        <v>0</v>
      </c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9"/>
      <c r="BN885" s="19"/>
      <c r="BO885" s="19"/>
      <c r="BP885" s="19"/>
      <c r="BQ885" s="19"/>
      <c r="BR885" s="19"/>
      <c r="BS885" s="19"/>
      <c r="BT885" s="19"/>
      <c r="BU885" s="19">
        <v>1</v>
      </c>
      <c r="BV885" s="19">
        <v>1</v>
      </c>
      <c r="BW885" s="19"/>
      <c r="BX885" s="19"/>
      <c r="BY885" s="19"/>
      <c r="BZ885" s="19"/>
      <c r="CA885" s="19"/>
      <c r="CB885" s="19"/>
      <c r="CC885" s="19"/>
      <c r="CD885" s="19"/>
      <c r="CE885" s="19"/>
      <c r="CF885" s="19"/>
      <c r="CG885" s="19"/>
      <c r="CH885" s="19"/>
      <c r="CI885" s="19"/>
      <c r="CJ885" s="19"/>
      <c r="CK885" s="19"/>
      <c r="CL885" s="19"/>
      <c r="CM885" s="19"/>
      <c r="CN885" s="19"/>
      <c r="CO885" s="19"/>
      <c r="CP885" s="19"/>
      <c r="CQ885" s="19"/>
      <c r="CR885" s="19"/>
      <c r="CS885" s="19"/>
      <c r="CT885" s="19"/>
      <c r="CU885" s="19"/>
      <c r="CV885" s="19"/>
      <c r="CW885" s="19"/>
      <c r="CX885" s="19"/>
      <c r="CY885" s="19"/>
      <c r="CZ885" s="19"/>
      <c r="DA885" s="19"/>
      <c r="DB885" s="19"/>
      <c r="DC885" s="19"/>
      <c r="DD885" s="19"/>
      <c r="DE885" s="19">
        <v>12</v>
      </c>
      <c r="DF885" s="19"/>
      <c r="DG885" s="19"/>
      <c r="DH885" s="19"/>
      <c r="DI885" s="19"/>
      <c r="DJ885" s="19"/>
      <c r="DK885" s="19"/>
      <c r="DL885" s="19"/>
      <c r="DM885" s="19"/>
      <c r="DN885" s="19"/>
      <c r="DO885" s="19"/>
      <c r="DP885" s="19"/>
      <c r="DQ885" s="19"/>
      <c r="DR885" s="19"/>
      <c r="DS885" s="19"/>
      <c r="DT885" s="23"/>
      <c r="DU885" s="19"/>
      <c r="DV885" s="19"/>
      <c r="DW885" s="23"/>
      <c r="DX885" s="18"/>
      <c r="DY885" s="18"/>
      <c r="DZ885" s="22"/>
      <c r="EA885" s="19"/>
      <c r="EB885" s="19"/>
      <c r="EC885" s="19"/>
      <c r="ED885" s="19"/>
      <c r="EE885" s="19"/>
      <c r="EF885" s="19"/>
      <c r="EG885" s="23"/>
      <c r="EH885" s="18"/>
      <c r="EI885" s="18"/>
      <c r="EJ885" s="18"/>
      <c r="EK885" s="18"/>
      <c r="EL885" s="18"/>
      <c r="EM885" s="18"/>
      <c r="EN885" s="22"/>
      <c r="EO885" s="18"/>
      <c r="EP885" s="18"/>
      <c r="EQ885" s="18"/>
      <c r="ER885" s="18"/>
      <c r="ES885" s="18"/>
      <c r="ET885" s="18"/>
      <c r="EU885" s="22"/>
      <c r="EX885">
        <v>1.05</v>
      </c>
      <c r="EY885">
        <v>1</v>
      </c>
      <c r="FI885" s="18"/>
      <c r="FJ885" s="18"/>
      <c r="FK885" s="18"/>
      <c r="FL885" s="18">
        <v>0.2</v>
      </c>
      <c r="FM885" s="18"/>
      <c r="FN885" s="18"/>
      <c r="FO885" s="18"/>
      <c r="FP885" s="18"/>
      <c r="FQ885" s="18"/>
      <c r="FR885" s="18"/>
      <c r="FS885" s="18"/>
      <c r="FT885" s="18"/>
      <c r="FU885" s="18"/>
      <c r="FV885" s="58"/>
      <c r="FW885" s="19"/>
      <c r="FX885" s="19"/>
      <c r="FY885" s="19"/>
      <c r="FZ885" s="19"/>
      <c r="GA885" s="19"/>
      <c r="GB885" s="19"/>
      <c r="GC885" s="19"/>
      <c r="GD885" s="19"/>
      <c r="GE885" s="19"/>
      <c r="GF885" s="19"/>
      <c r="GG885" s="19"/>
      <c r="GH885" s="19"/>
      <c r="GI885" s="19"/>
      <c r="GJ885" s="19"/>
      <c r="GK885" s="19"/>
      <c r="GL885" s="19"/>
      <c r="GM885" s="19"/>
      <c r="GN885" s="19"/>
      <c r="GO885" s="19"/>
      <c r="GP885" s="19">
        <v>1</v>
      </c>
      <c r="GQ885" s="19"/>
      <c r="GR885" s="19"/>
      <c r="GS885" s="19"/>
      <c r="GT885" s="19"/>
      <c r="GU885" s="19"/>
      <c r="GV885" s="19"/>
      <c r="GW885" s="19"/>
      <c r="GX885" s="19"/>
      <c r="GY885" s="19"/>
      <c r="GZ885" s="59"/>
      <c r="HA885" s="19"/>
      <c r="HB885" s="19"/>
      <c r="HC885" s="19"/>
      <c r="HD885" s="19"/>
      <c r="HE885" s="19"/>
      <c r="HF885" s="19"/>
      <c r="HG885" s="19"/>
      <c r="HH885" s="19"/>
      <c r="HI885" s="19"/>
      <c r="HJ885" s="19"/>
      <c r="HK885" s="19"/>
      <c r="HL885" s="19"/>
      <c r="HM885" s="19"/>
      <c r="HN885" s="19"/>
      <c r="HO885" s="19"/>
      <c r="HP885" s="19"/>
    </row>
    <row r="886" spans="2:224" ht="15.75" customHeight="1" thickBot="1" x14ac:dyDescent="0.3">
      <c r="B886">
        <v>985</v>
      </c>
      <c r="C886">
        <v>3</v>
      </c>
      <c r="D886" s="62">
        <v>44155</v>
      </c>
      <c r="E886" t="s">
        <v>2357</v>
      </c>
      <c r="F886">
        <v>31983177510</v>
      </c>
      <c r="G886" t="s">
        <v>2358</v>
      </c>
      <c r="H886">
        <v>44031</v>
      </c>
      <c r="I886" t="s">
        <v>2356</v>
      </c>
      <c r="J886" t="s">
        <v>20</v>
      </c>
      <c r="K886" t="s">
        <v>227</v>
      </c>
      <c r="M886" t="s">
        <v>2378</v>
      </c>
      <c r="N886" t="s">
        <v>2413</v>
      </c>
      <c r="O886" t="s">
        <v>2382</v>
      </c>
      <c r="P886" t="s">
        <v>2382</v>
      </c>
      <c r="R886">
        <v>22.9</v>
      </c>
      <c r="S886">
        <v>0.01</v>
      </c>
      <c r="T886" t="s">
        <v>2395</v>
      </c>
      <c r="Y886" s="18"/>
      <c r="Z886" s="18"/>
      <c r="AA886" s="18"/>
      <c r="AB886" s="18"/>
      <c r="AC886" s="18"/>
      <c r="AD886" s="18"/>
      <c r="AE886" s="18"/>
      <c r="AF886" s="18"/>
      <c r="AG886" s="18"/>
      <c r="AH886">
        <v>0</v>
      </c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>
        <v>0</v>
      </c>
      <c r="AV886" s="18"/>
      <c r="AW886" s="18"/>
      <c r="AX886" s="18"/>
      <c r="AY886" s="18"/>
      <c r="AZ886" s="18"/>
      <c r="BA886" s="18"/>
      <c r="BB886" s="18">
        <v>0.4</v>
      </c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9"/>
      <c r="BN886" s="19"/>
      <c r="BO886" s="19"/>
      <c r="BP886" s="19"/>
      <c r="BQ886" s="19"/>
      <c r="BR886" s="19"/>
      <c r="BS886" s="19"/>
      <c r="BT886" s="19"/>
      <c r="BU886" s="19"/>
      <c r="BV886" s="19"/>
      <c r="BW886" s="19"/>
      <c r="BX886" s="19"/>
      <c r="BY886" s="19"/>
      <c r="BZ886" s="19"/>
      <c r="CA886" s="19"/>
      <c r="CB886" s="19"/>
      <c r="CC886" s="19"/>
      <c r="CD886" s="19"/>
      <c r="CE886" s="19"/>
      <c r="CF886" s="19"/>
      <c r="CG886" s="19"/>
      <c r="CH886" s="19"/>
      <c r="CI886" s="19"/>
      <c r="CJ886" s="19"/>
      <c r="CK886" s="19"/>
      <c r="CL886" s="19"/>
      <c r="CM886" s="19"/>
      <c r="CN886" s="19"/>
      <c r="CO886" s="19"/>
      <c r="CP886" s="19">
        <v>1</v>
      </c>
      <c r="CQ886" s="19"/>
      <c r="CR886" s="19"/>
      <c r="CS886" s="19"/>
      <c r="CT886" s="19"/>
      <c r="CU886" s="19"/>
      <c r="CV886" s="19"/>
      <c r="CW886" s="19"/>
      <c r="CX886" s="19"/>
      <c r="CY886" s="19"/>
      <c r="CZ886" s="19"/>
      <c r="DA886" s="19"/>
      <c r="DB886" s="19"/>
      <c r="DC886" s="19"/>
      <c r="DD886" s="19"/>
      <c r="DE886" s="19"/>
      <c r="DF886" s="19"/>
      <c r="DG886" s="19"/>
      <c r="DH886" s="19"/>
      <c r="DI886" s="19"/>
      <c r="DJ886" s="19"/>
      <c r="DK886" s="19"/>
      <c r="DL886" s="19"/>
      <c r="DM886" s="19"/>
      <c r="DN886" s="19"/>
      <c r="DO886" s="19"/>
      <c r="DP886" s="19"/>
      <c r="DQ886" s="19"/>
      <c r="DR886" s="19"/>
      <c r="DS886" s="19"/>
      <c r="DT886" s="23"/>
      <c r="DU886" s="19"/>
      <c r="DV886" s="19"/>
      <c r="DW886" s="23"/>
      <c r="DX886" s="18"/>
      <c r="DY886" s="18"/>
      <c r="DZ886" s="22"/>
      <c r="EA886" s="19"/>
      <c r="EB886" s="19"/>
      <c r="EC886" s="19"/>
      <c r="ED886" s="19"/>
      <c r="EE886" s="19"/>
      <c r="EF886" s="19"/>
      <c r="EG886" s="23"/>
      <c r="EH886" s="18"/>
      <c r="EI886" s="18"/>
      <c r="EJ886" s="18"/>
      <c r="EK886" s="18"/>
      <c r="EL886" s="18"/>
      <c r="EM886" s="18"/>
      <c r="EN886" s="22"/>
      <c r="EO886" s="18"/>
      <c r="EP886" s="18"/>
      <c r="EQ886" s="18"/>
      <c r="ER886" s="18"/>
      <c r="ES886" s="18"/>
      <c r="ET886" s="18"/>
      <c r="EU886" s="22"/>
      <c r="FI886" s="18"/>
      <c r="FJ886" s="18"/>
      <c r="FK886" s="18"/>
      <c r="FL886" s="18"/>
      <c r="FM886" s="18"/>
      <c r="FN886" s="18"/>
      <c r="FO886" s="18"/>
      <c r="FP886" s="18"/>
      <c r="FQ886" s="18"/>
      <c r="FR886" s="18"/>
      <c r="FS886" s="18"/>
      <c r="FT886" s="18"/>
      <c r="FU886" s="18"/>
      <c r="FV886" s="58"/>
      <c r="FW886" s="19"/>
      <c r="FX886" s="19"/>
      <c r="FY886" s="19"/>
      <c r="FZ886" s="19"/>
      <c r="GA886" s="19"/>
      <c r="GB886" s="19"/>
      <c r="GC886" s="19"/>
      <c r="GD886" s="19"/>
      <c r="GE886" s="19"/>
      <c r="GF886" s="19"/>
      <c r="GG886" s="19"/>
      <c r="GH886" s="19"/>
      <c r="GI886" s="19"/>
      <c r="GJ886" s="19"/>
      <c r="GK886" s="19"/>
      <c r="GL886" s="19"/>
      <c r="GM886" s="19"/>
      <c r="GN886" s="19"/>
      <c r="GO886" s="19"/>
      <c r="GP886" s="19"/>
      <c r="GQ886" s="19"/>
      <c r="GR886" s="19"/>
      <c r="GS886" s="19"/>
      <c r="GT886" s="19"/>
      <c r="GU886" s="19"/>
      <c r="GV886" s="19"/>
      <c r="GW886" s="19"/>
      <c r="GX886" s="19"/>
      <c r="GY886" s="19"/>
      <c r="GZ886" s="59"/>
      <c r="HA886" s="19"/>
      <c r="HB886" s="19"/>
      <c r="HC886" s="19"/>
      <c r="HD886" s="19"/>
      <c r="HE886" s="19"/>
      <c r="HF886" s="19"/>
      <c r="HG886" s="19"/>
      <c r="HH886" s="19"/>
      <c r="HI886" s="19"/>
      <c r="HJ886" s="19"/>
      <c r="HK886" s="19"/>
      <c r="HL886" s="19"/>
      <c r="HM886" s="19"/>
      <c r="HN886" s="19"/>
      <c r="HO886" s="19"/>
      <c r="HP886" s="19"/>
    </row>
    <row r="887" spans="2:224" ht="15.75" customHeight="1" thickBot="1" x14ac:dyDescent="0.3">
      <c r="B887">
        <v>984</v>
      </c>
      <c r="C887">
        <v>937</v>
      </c>
      <c r="D887" s="62">
        <v>44155</v>
      </c>
      <c r="E887" t="s">
        <v>3081</v>
      </c>
      <c r="F887">
        <v>31994706905</v>
      </c>
      <c r="G887" t="s">
        <v>3082</v>
      </c>
      <c r="H887">
        <v>0</v>
      </c>
      <c r="I887">
        <v>0</v>
      </c>
      <c r="J887">
        <v>0</v>
      </c>
      <c r="K887">
        <v>0</v>
      </c>
      <c r="L887" t="s">
        <v>2592</v>
      </c>
      <c r="M887" t="s">
        <v>2378</v>
      </c>
      <c r="N887" t="s">
        <v>2413</v>
      </c>
      <c r="O887" t="s">
        <v>2381</v>
      </c>
      <c r="P887" t="s">
        <v>2431</v>
      </c>
      <c r="R887">
        <v>1080</v>
      </c>
      <c r="S887">
        <v>0.01</v>
      </c>
      <c r="T887" t="s">
        <v>2395</v>
      </c>
      <c r="U887">
        <v>10</v>
      </c>
      <c r="V887" t="s">
        <v>3100</v>
      </c>
      <c r="Y887" s="18"/>
      <c r="Z887" s="18"/>
      <c r="AA887" s="18"/>
      <c r="AB887" s="18"/>
      <c r="AC887" s="18"/>
      <c r="AD887" s="18">
        <v>1</v>
      </c>
      <c r="AE887" s="18">
        <v>1</v>
      </c>
      <c r="AF887" s="18"/>
      <c r="AG887" s="18">
        <v>3</v>
      </c>
      <c r="AH887">
        <v>4</v>
      </c>
      <c r="AI887" s="18"/>
      <c r="AJ887" s="18"/>
      <c r="AK887" s="18"/>
      <c r="AL887" s="18">
        <v>1.5</v>
      </c>
      <c r="AM887" s="18"/>
      <c r="AN887" s="18"/>
      <c r="AO887" s="18"/>
      <c r="AP887" s="18"/>
      <c r="AQ887" s="18"/>
      <c r="AR887" s="18"/>
      <c r="AS887" s="18"/>
      <c r="AT887" s="18"/>
      <c r="AU887">
        <v>0</v>
      </c>
      <c r="AV887" s="18">
        <v>4.1379999999999999</v>
      </c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9"/>
      <c r="BN887" s="19"/>
      <c r="BO887" s="19"/>
      <c r="BP887" s="19"/>
      <c r="BQ887" s="19"/>
      <c r="BR887" s="19">
        <v>2</v>
      </c>
      <c r="BS887" s="19">
        <v>2</v>
      </c>
      <c r="BT887" s="19"/>
      <c r="BU887" s="19">
        <v>3</v>
      </c>
      <c r="BV887" s="19">
        <v>4</v>
      </c>
      <c r="BW887" s="19"/>
      <c r="BX887" s="19"/>
      <c r="BY887" s="19"/>
      <c r="BZ887" s="19">
        <v>3</v>
      </c>
      <c r="CA887" s="19"/>
      <c r="CB887" s="19"/>
      <c r="CC887" s="19"/>
      <c r="CD887" s="19"/>
      <c r="CE887" s="19"/>
      <c r="CF887" s="19"/>
      <c r="CG887" s="19"/>
      <c r="CH887" s="19"/>
      <c r="CI887" s="19"/>
      <c r="CJ887" s="19">
        <v>3</v>
      </c>
      <c r="CK887" s="19"/>
      <c r="CL887" s="19"/>
      <c r="CM887" s="19"/>
      <c r="CN887" s="19"/>
      <c r="CO887" s="19"/>
      <c r="CP887" s="19"/>
      <c r="CQ887" s="19"/>
      <c r="CR887" s="19"/>
      <c r="CS887" s="19"/>
      <c r="CT887" s="19"/>
      <c r="CU887" s="19"/>
      <c r="CV887" s="19"/>
      <c r="CW887" s="19"/>
      <c r="CX887" s="19"/>
      <c r="CY887" s="19"/>
      <c r="CZ887" s="19"/>
      <c r="DA887" s="19"/>
      <c r="DB887" s="19"/>
      <c r="DC887" s="19"/>
      <c r="DD887" s="19"/>
      <c r="DE887" s="19"/>
      <c r="DF887" s="19"/>
      <c r="DG887" s="19"/>
      <c r="DH887" s="19"/>
      <c r="DI887" s="19"/>
      <c r="DJ887" s="19"/>
      <c r="DK887" s="19"/>
      <c r="DL887" s="19"/>
      <c r="DM887" s="19"/>
      <c r="DN887" s="19"/>
      <c r="DO887" s="19"/>
      <c r="DP887" s="19"/>
      <c r="DQ887" s="19"/>
      <c r="DR887" s="19"/>
      <c r="DS887" s="19"/>
      <c r="DT887" s="23"/>
      <c r="DU887" s="19"/>
      <c r="DV887" s="19"/>
      <c r="DW887" s="23"/>
      <c r="DX887" s="18"/>
      <c r="DY887" s="18"/>
      <c r="DZ887" s="22"/>
      <c r="EA887" s="19"/>
      <c r="EB887" s="19"/>
      <c r="EC887" s="19"/>
      <c r="ED887" s="19"/>
      <c r="EE887" s="19"/>
      <c r="EF887" s="19"/>
      <c r="EG887" s="23"/>
      <c r="EH887" s="18"/>
      <c r="EI887" s="18"/>
      <c r="EJ887" s="18"/>
      <c r="EK887" s="18"/>
      <c r="EL887" s="18"/>
      <c r="EM887" s="18"/>
      <c r="EN887" s="22"/>
      <c r="EO887" s="18"/>
      <c r="EP887" s="18"/>
      <c r="EQ887" s="18"/>
      <c r="ER887" s="18"/>
      <c r="ES887" s="18"/>
      <c r="ET887" s="18"/>
      <c r="EU887" s="22"/>
      <c r="FC887">
        <v>1.196</v>
      </c>
      <c r="FD887">
        <v>2</v>
      </c>
      <c r="FI887" s="18"/>
      <c r="FJ887" s="18"/>
      <c r="FK887" s="18"/>
      <c r="FL887" s="18">
        <v>0.6</v>
      </c>
      <c r="FM887" s="18"/>
      <c r="FN887" s="18"/>
      <c r="FO887" s="18"/>
      <c r="FP887" s="18"/>
      <c r="FQ887" s="18"/>
      <c r="FR887" s="18"/>
      <c r="FS887" s="18">
        <v>1</v>
      </c>
      <c r="FT887" s="18"/>
      <c r="FU887" s="18"/>
      <c r="FV887" s="58">
        <v>3.9</v>
      </c>
      <c r="FW887" s="19"/>
      <c r="FX887" s="19"/>
      <c r="FY887" s="19"/>
      <c r="FZ887" s="19"/>
      <c r="GA887" s="19"/>
      <c r="GB887" s="19"/>
      <c r="GC887" s="19"/>
      <c r="GD887" s="19"/>
      <c r="GE887" s="19"/>
      <c r="GF887" s="19"/>
      <c r="GG887" s="19"/>
      <c r="GH887" s="19"/>
      <c r="GI887" s="19"/>
      <c r="GJ887" s="19"/>
      <c r="GK887" s="19"/>
      <c r="GL887" s="19"/>
      <c r="GM887" s="19"/>
      <c r="GN887" s="19"/>
      <c r="GO887" s="19"/>
      <c r="GP887" s="19">
        <v>3</v>
      </c>
      <c r="GQ887" s="19"/>
      <c r="GR887" s="19"/>
      <c r="GS887" s="19"/>
      <c r="GT887" s="19"/>
      <c r="GU887" s="19"/>
      <c r="GV887" s="19"/>
      <c r="GW887" s="19">
        <v>2</v>
      </c>
      <c r="GX887" s="19"/>
      <c r="GY887" s="19"/>
      <c r="GZ887" s="59">
        <v>3</v>
      </c>
      <c r="HA887" s="19"/>
      <c r="HB887" s="19"/>
      <c r="HC887" s="19"/>
      <c r="HD887" s="19"/>
      <c r="HE887" s="19"/>
      <c r="HF887" s="19"/>
      <c r="HG887" s="19"/>
      <c r="HH887" s="19"/>
      <c r="HI887" s="19"/>
      <c r="HJ887" s="19"/>
      <c r="HK887" s="19"/>
      <c r="HL887" s="19"/>
      <c r="HM887" s="19"/>
      <c r="HN887" s="19"/>
      <c r="HO887" s="19"/>
      <c r="HP887" s="19"/>
    </row>
    <row r="888" spans="2:224" ht="15.75" customHeight="1" thickBot="1" x14ac:dyDescent="0.3">
      <c r="B888">
        <v>982</v>
      </c>
      <c r="C888">
        <v>935</v>
      </c>
      <c r="D888" s="62">
        <v>44155</v>
      </c>
      <c r="E888" t="s">
        <v>3078</v>
      </c>
      <c r="F888">
        <v>31988936342</v>
      </c>
      <c r="G888">
        <v>0</v>
      </c>
      <c r="H888">
        <v>0</v>
      </c>
      <c r="I888">
        <v>0</v>
      </c>
      <c r="J888">
        <v>0</v>
      </c>
      <c r="K888">
        <v>0</v>
      </c>
      <c r="L888" t="s">
        <v>2592</v>
      </c>
      <c r="M888" t="s">
        <v>2378</v>
      </c>
      <c r="N888" t="s">
        <v>2379</v>
      </c>
      <c r="O888" t="s">
        <v>2381</v>
      </c>
      <c r="P888">
        <v>20</v>
      </c>
      <c r="R888">
        <v>379.9</v>
      </c>
      <c r="S888">
        <v>0.01</v>
      </c>
      <c r="T888" t="s">
        <v>2414</v>
      </c>
      <c r="U888">
        <v>10</v>
      </c>
      <c r="V888" t="s">
        <v>3096</v>
      </c>
      <c r="Y888" s="18"/>
      <c r="Z888" s="18"/>
      <c r="AA888" s="18"/>
      <c r="AB888" s="18"/>
      <c r="AC888" s="18"/>
      <c r="AD888" s="18">
        <v>1</v>
      </c>
      <c r="AE888" s="18">
        <v>0.5</v>
      </c>
      <c r="AF888" s="18"/>
      <c r="AG888" s="18">
        <v>1</v>
      </c>
      <c r="AH888">
        <v>1</v>
      </c>
      <c r="AI888" s="18"/>
      <c r="AJ888" s="18"/>
      <c r="AK888" s="18"/>
      <c r="AL888" s="18">
        <v>0.5</v>
      </c>
      <c r="AM888" s="18"/>
      <c r="AN888" s="18"/>
      <c r="AO888" s="18"/>
      <c r="AP888" s="18"/>
      <c r="AQ888" s="18"/>
      <c r="AR888" s="18"/>
      <c r="AS888" s="18"/>
      <c r="AT888" s="18"/>
      <c r="AU888">
        <v>0</v>
      </c>
      <c r="AV888" s="18">
        <v>0.98199999999999998</v>
      </c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9"/>
      <c r="BN888" s="19"/>
      <c r="BO888" s="19"/>
      <c r="BP888" s="19"/>
      <c r="BQ888" s="19"/>
      <c r="BR888" s="19">
        <v>2</v>
      </c>
      <c r="BS888" s="19">
        <v>1</v>
      </c>
      <c r="BT888" s="19"/>
      <c r="BU888" s="19">
        <v>1</v>
      </c>
      <c r="BV888" s="19">
        <v>1</v>
      </c>
      <c r="BW888" s="19"/>
      <c r="BX888" s="19"/>
      <c r="BY888" s="19"/>
      <c r="BZ888" s="19">
        <v>1</v>
      </c>
      <c r="CA888" s="19"/>
      <c r="CB888" s="19"/>
      <c r="CC888" s="19"/>
      <c r="CD888" s="19"/>
      <c r="CE888" s="19"/>
      <c r="CF888" s="19"/>
      <c r="CG888" s="19"/>
      <c r="CH888" s="19"/>
      <c r="CI888" s="19"/>
      <c r="CJ888" s="19">
        <v>1</v>
      </c>
      <c r="CK888" s="19"/>
      <c r="CL888" s="19"/>
      <c r="CM888" s="19"/>
      <c r="CN888" s="19"/>
      <c r="CO888" s="19"/>
      <c r="CP888" s="19"/>
      <c r="CQ888" s="19"/>
      <c r="CR888" s="19"/>
      <c r="CS888" s="19"/>
      <c r="CT888" s="19"/>
      <c r="CU888" s="19"/>
      <c r="CV888" s="19"/>
      <c r="CW888" s="19"/>
      <c r="CX888" s="19"/>
      <c r="CY888" s="19"/>
      <c r="CZ888" s="19"/>
      <c r="DA888" s="19"/>
      <c r="DB888" s="19"/>
      <c r="DC888" s="19"/>
      <c r="DD888" s="19"/>
      <c r="DE888" s="19"/>
      <c r="DF888" s="19"/>
      <c r="DG888" s="19"/>
      <c r="DH888" s="19"/>
      <c r="DI888" s="19"/>
      <c r="DJ888" s="19"/>
      <c r="DK888" s="19"/>
      <c r="DL888" s="19"/>
      <c r="DM888" s="19"/>
      <c r="DN888" s="19"/>
      <c r="DO888" s="19"/>
      <c r="DP888" s="19"/>
      <c r="DQ888" s="19"/>
      <c r="DR888" s="19"/>
      <c r="DS888" s="19"/>
      <c r="DT888" s="23"/>
      <c r="DU888" s="19"/>
      <c r="DV888" s="19"/>
      <c r="DW888" s="23"/>
      <c r="DX888" s="18"/>
      <c r="DY888" s="18"/>
      <c r="DZ888" s="22"/>
      <c r="EA888" s="19"/>
      <c r="EB888" s="19"/>
      <c r="EC888" s="19"/>
      <c r="ED888" s="19"/>
      <c r="EE888" s="19"/>
      <c r="EF888" s="19"/>
      <c r="EG888" s="23"/>
      <c r="EH888" s="18"/>
      <c r="EI888" s="18"/>
      <c r="EJ888" s="18"/>
      <c r="EK888" s="18"/>
      <c r="EL888" s="18"/>
      <c r="EM888" s="18"/>
      <c r="EN888" s="22"/>
      <c r="EO888" s="18"/>
      <c r="EP888" s="18"/>
      <c r="EQ888" s="18"/>
      <c r="ER888" s="18"/>
      <c r="ES888" s="18"/>
      <c r="ET888" s="18"/>
      <c r="EU888" s="22"/>
      <c r="FC888">
        <v>0.76</v>
      </c>
      <c r="FD888">
        <v>1</v>
      </c>
      <c r="FI888" s="18"/>
      <c r="FJ888" s="18">
        <v>1.8</v>
      </c>
      <c r="FK888" s="18"/>
      <c r="FL888" s="18"/>
      <c r="FM888" s="18"/>
      <c r="FN888" s="18">
        <v>0.83799999999999997</v>
      </c>
      <c r="FO888" s="18"/>
      <c r="FP888" s="18"/>
      <c r="FQ888" s="18"/>
      <c r="FR888" s="18"/>
      <c r="FS888" s="18"/>
      <c r="FT888" s="18"/>
      <c r="FU888" s="18"/>
      <c r="FV888" s="58"/>
      <c r="FW888" s="19"/>
      <c r="FX888" s="19"/>
      <c r="FY888" s="19"/>
      <c r="FZ888" s="19"/>
      <c r="GA888" s="19"/>
      <c r="GB888" s="19"/>
      <c r="GC888" s="19"/>
      <c r="GD888" s="19"/>
      <c r="GE888" s="19"/>
      <c r="GF888" s="19"/>
      <c r="GG888" s="19"/>
      <c r="GH888" s="19"/>
      <c r="GI888" s="19"/>
      <c r="GJ888" s="19"/>
      <c r="GK888" s="19"/>
      <c r="GL888" s="19"/>
      <c r="GM888" s="19"/>
      <c r="GN888" s="19">
        <v>2</v>
      </c>
      <c r="GO888" s="19"/>
      <c r="GP888" s="19"/>
      <c r="GQ888" s="19"/>
      <c r="GR888" s="19">
        <v>1</v>
      </c>
      <c r="GS888" s="19"/>
      <c r="GT888" s="19"/>
      <c r="GU888" s="19"/>
      <c r="GV888" s="19"/>
      <c r="GW888" s="19"/>
      <c r="GX888" s="19"/>
      <c r="GY888" s="19"/>
      <c r="GZ888" s="59"/>
      <c r="HA888" s="19"/>
      <c r="HB888" s="19"/>
      <c r="HC888" s="19"/>
      <c r="HD888" s="19"/>
      <c r="HE888" s="19"/>
      <c r="HF888" s="19"/>
      <c r="HG888" s="19"/>
      <c r="HH888" s="19"/>
      <c r="HI888" s="19"/>
      <c r="HJ888" s="19"/>
      <c r="HK888" s="19"/>
      <c r="HL888" s="19"/>
      <c r="HM888" s="19"/>
      <c r="HN888" s="19"/>
      <c r="HO888" s="19"/>
      <c r="HP888" s="19"/>
    </row>
    <row r="889" spans="2:224" ht="15.75" customHeight="1" thickBot="1" x14ac:dyDescent="0.3">
      <c r="B889">
        <v>981</v>
      </c>
      <c r="C889">
        <v>921</v>
      </c>
      <c r="D889" s="62">
        <v>44155</v>
      </c>
      <c r="E889" t="s">
        <v>3040</v>
      </c>
      <c r="F889">
        <v>31999038892</v>
      </c>
      <c r="G889">
        <v>0</v>
      </c>
      <c r="H889">
        <v>0</v>
      </c>
      <c r="I889">
        <v>0</v>
      </c>
      <c r="J889">
        <v>0</v>
      </c>
      <c r="K889">
        <v>0</v>
      </c>
      <c r="M889" t="s">
        <v>2378</v>
      </c>
      <c r="N889" t="s">
        <v>2379</v>
      </c>
      <c r="O889" t="s">
        <v>2381</v>
      </c>
      <c r="P889" t="s">
        <v>2486</v>
      </c>
      <c r="R889">
        <v>193.89</v>
      </c>
      <c r="S889">
        <v>0.01</v>
      </c>
      <c r="T889" t="s">
        <v>2395</v>
      </c>
      <c r="Y889" s="18"/>
      <c r="Z889" s="18"/>
      <c r="AA889" s="18"/>
      <c r="AB889" s="18"/>
      <c r="AC889" s="18"/>
      <c r="AD889" s="18">
        <v>1.5</v>
      </c>
      <c r="AE889" s="18"/>
      <c r="AF889" s="18">
        <v>3</v>
      </c>
      <c r="AG889" s="18"/>
      <c r="AH889">
        <v>3</v>
      </c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>
        <v>0</v>
      </c>
      <c r="AV889" s="18"/>
      <c r="AW889" s="18"/>
      <c r="AX889" s="18"/>
      <c r="AY889" s="18"/>
      <c r="AZ889" s="18"/>
      <c r="BA889" s="18"/>
      <c r="BB889" s="18">
        <v>1.2</v>
      </c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9"/>
      <c r="BN889" s="19"/>
      <c r="BO889" s="19"/>
      <c r="BP889" s="19"/>
      <c r="BQ889" s="19"/>
      <c r="BR889" s="19">
        <v>3</v>
      </c>
      <c r="BS889" s="19"/>
      <c r="BT889" s="19">
        <v>3</v>
      </c>
      <c r="BU889" s="19"/>
      <c r="BV889" s="19">
        <v>3</v>
      </c>
      <c r="BW889" s="19"/>
      <c r="BX889" s="19"/>
      <c r="BY889" s="19"/>
      <c r="BZ889" s="19"/>
      <c r="CA889" s="19"/>
      <c r="CB889" s="19"/>
      <c r="CC889" s="19"/>
      <c r="CD889" s="19"/>
      <c r="CE889" s="19"/>
      <c r="CF889" s="19"/>
      <c r="CG889" s="19"/>
      <c r="CH889" s="19"/>
      <c r="CI889" s="19"/>
      <c r="CJ889" s="19"/>
      <c r="CK889" s="19"/>
      <c r="CL889" s="19"/>
      <c r="CM889" s="19"/>
      <c r="CN889" s="19"/>
      <c r="CO889" s="19"/>
      <c r="CP889" s="19">
        <v>3</v>
      </c>
      <c r="CQ889" s="19"/>
      <c r="CR889" s="19"/>
      <c r="CS889" s="19"/>
      <c r="CT889" s="19"/>
      <c r="CU889" s="19"/>
      <c r="CV889" s="19"/>
      <c r="CW889" s="19"/>
      <c r="CX889" s="19"/>
      <c r="CY889" s="19"/>
      <c r="CZ889" s="19"/>
      <c r="DA889" s="19"/>
      <c r="DB889" s="19"/>
      <c r="DC889" s="19"/>
      <c r="DD889" s="19"/>
      <c r="DE889" s="19"/>
      <c r="DF889" s="19"/>
      <c r="DG889" s="19"/>
      <c r="DH889" s="19"/>
      <c r="DI889" s="19"/>
      <c r="DJ889" s="19"/>
      <c r="DK889" s="19"/>
      <c r="DL889" s="19"/>
      <c r="DM889" s="19"/>
      <c r="DN889" s="19"/>
      <c r="DO889" s="19"/>
      <c r="DP889" s="19"/>
      <c r="DQ889" s="19"/>
      <c r="DR889" s="19"/>
      <c r="DS889" s="19"/>
      <c r="DT889" s="23"/>
      <c r="DU889" s="19"/>
      <c r="DV889" s="19"/>
      <c r="DW889" s="23"/>
      <c r="DX889" s="18"/>
      <c r="DY889" s="18"/>
      <c r="DZ889" s="22"/>
      <c r="EA889" s="19"/>
      <c r="EB889" s="19"/>
      <c r="EC889" s="19"/>
      <c r="ED889" s="19"/>
      <c r="EE889" s="19"/>
      <c r="EF889" s="19"/>
      <c r="EG889" s="23"/>
      <c r="EH889" s="18"/>
      <c r="EI889" s="18"/>
      <c r="EJ889" s="18"/>
      <c r="EK889" s="18"/>
      <c r="EL889" s="18"/>
      <c r="EM889" s="18"/>
      <c r="EN889" s="22"/>
      <c r="EO889" s="18"/>
      <c r="EP889" s="18"/>
      <c r="EQ889" s="18"/>
      <c r="ER889" s="18"/>
      <c r="ES889" s="18"/>
      <c r="ET889" s="18"/>
      <c r="EU889" s="22"/>
      <c r="FI889" s="18"/>
      <c r="FJ889" s="18"/>
      <c r="FK889" s="18"/>
      <c r="FL889" s="18">
        <v>0.6</v>
      </c>
      <c r="FM889" s="18"/>
      <c r="FN889" s="18"/>
      <c r="FO889" s="18"/>
      <c r="FP889" s="18"/>
      <c r="FQ889" s="18"/>
      <c r="FR889" s="18"/>
      <c r="FS889" s="18"/>
      <c r="FT889" s="18"/>
      <c r="FU889" s="18"/>
      <c r="FV889" s="58"/>
      <c r="FW889" s="19"/>
      <c r="FX889" s="19"/>
      <c r="FY889" s="19"/>
      <c r="FZ889" s="19"/>
      <c r="GA889" s="19"/>
      <c r="GB889" s="19"/>
      <c r="GC889" s="19"/>
      <c r="GD889" s="19"/>
      <c r="GE889" s="19"/>
      <c r="GF889" s="19"/>
      <c r="GG889" s="19"/>
      <c r="GH889" s="19"/>
      <c r="GI889" s="19"/>
      <c r="GJ889" s="19"/>
      <c r="GK889" s="19"/>
      <c r="GL889" s="19"/>
      <c r="GM889" s="19"/>
      <c r="GN889" s="19"/>
      <c r="GO889" s="19"/>
      <c r="GP889" s="19">
        <v>3</v>
      </c>
      <c r="GQ889" s="19"/>
      <c r="GR889" s="19"/>
      <c r="GS889" s="19"/>
      <c r="GT889" s="19"/>
      <c r="GU889" s="19"/>
      <c r="GV889" s="19"/>
      <c r="GW889" s="19"/>
      <c r="GX889" s="19"/>
      <c r="GY889" s="19"/>
      <c r="GZ889" s="59"/>
      <c r="HA889" s="19"/>
      <c r="HB889" s="19"/>
      <c r="HC889" s="19"/>
      <c r="HD889" s="19"/>
      <c r="HE889" s="19"/>
      <c r="HF889" s="19"/>
      <c r="HG889" s="19"/>
      <c r="HH889" s="19"/>
      <c r="HI889" s="19"/>
      <c r="HJ889" s="19"/>
      <c r="HK889" s="19"/>
      <c r="HL889" s="19"/>
      <c r="HM889" s="19"/>
      <c r="HN889" s="19"/>
      <c r="HO889" s="19"/>
      <c r="HP889" s="19"/>
    </row>
    <row r="890" spans="2:224" ht="15.75" customHeight="1" thickBot="1" x14ac:dyDescent="0.3">
      <c r="B890">
        <v>978</v>
      </c>
      <c r="C890">
        <v>413</v>
      </c>
      <c r="D890" s="62">
        <v>44154</v>
      </c>
      <c r="E890" t="s">
        <v>1124</v>
      </c>
      <c r="F890">
        <v>31997554008</v>
      </c>
      <c r="G890">
        <v>0</v>
      </c>
      <c r="H890">
        <v>0</v>
      </c>
      <c r="I890">
        <v>0</v>
      </c>
      <c r="J890">
        <v>0</v>
      </c>
      <c r="K890">
        <v>0</v>
      </c>
      <c r="L890" t="s">
        <v>2592</v>
      </c>
      <c r="M890" t="s">
        <v>2378</v>
      </c>
      <c r="N890" t="s">
        <v>2379</v>
      </c>
      <c r="O890" t="s">
        <v>2381</v>
      </c>
      <c r="P890" t="s">
        <v>2486</v>
      </c>
      <c r="R890">
        <v>139.9</v>
      </c>
      <c r="S890">
        <v>0.01</v>
      </c>
      <c r="T890" t="s">
        <v>2404</v>
      </c>
      <c r="Y890" s="18"/>
      <c r="Z890" s="18"/>
      <c r="AA890" s="18"/>
      <c r="AB890" s="18"/>
      <c r="AC890" s="18"/>
      <c r="AD890" s="18"/>
      <c r="AE890" s="18"/>
      <c r="AF890" s="18"/>
      <c r="AG890" s="18"/>
      <c r="AH890">
        <v>0</v>
      </c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>
        <v>0</v>
      </c>
      <c r="AV890" s="18"/>
      <c r="AW890" s="18"/>
      <c r="AX890" s="18"/>
      <c r="AY890" s="18"/>
      <c r="AZ890" s="18"/>
      <c r="BA890" s="18"/>
      <c r="BB890" s="18">
        <v>0.4</v>
      </c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  <c r="BM890" s="19"/>
      <c r="BN890" s="19"/>
      <c r="BO890" s="19"/>
      <c r="BP890" s="19"/>
      <c r="BQ890" s="19"/>
      <c r="BR890" s="19"/>
      <c r="BS890" s="19"/>
      <c r="BT890" s="19"/>
      <c r="BU890" s="19"/>
      <c r="BV890" s="19"/>
      <c r="BW890" s="19"/>
      <c r="BX890" s="19"/>
      <c r="BY890" s="19"/>
      <c r="BZ890" s="19"/>
      <c r="CA890" s="19"/>
      <c r="CB890" s="19"/>
      <c r="CC890" s="19"/>
      <c r="CD890" s="19"/>
      <c r="CE890" s="19"/>
      <c r="CF890" s="19"/>
      <c r="CG890" s="19"/>
      <c r="CH890" s="19"/>
      <c r="CI890" s="19"/>
      <c r="CJ890" s="19"/>
      <c r="CK890" s="19"/>
      <c r="CL890" s="19"/>
      <c r="CM890" s="19"/>
      <c r="CN890" s="19"/>
      <c r="CO890" s="19"/>
      <c r="CP890" s="19">
        <v>1</v>
      </c>
      <c r="CQ890" s="19"/>
      <c r="CR890" s="19"/>
      <c r="CS890" s="19"/>
      <c r="CT890" s="19"/>
      <c r="CU890" s="19"/>
      <c r="CV890" s="19"/>
      <c r="CW890" s="19"/>
      <c r="CX890" s="19"/>
      <c r="CY890" s="19"/>
      <c r="CZ890" s="19"/>
      <c r="DA890" s="19"/>
      <c r="DB890" s="19"/>
      <c r="DC890" s="19"/>
      <c r="DD890" s="19"/>
      <c r="DE890" s="19"/>
      <c r="DF890" s="19"/>
      <c r="DG890" s="19"/>
      <c r="DH890" s="19"/>
      <c r="DI890" s="19"/>
      <c r="DJ890" s="19"/>
      <c r="DK890" s="19"/>
      <c r="DL890" s="19"/>
      <c r="DM890" s="19"/>
      <c r="DN890" s="19"/>
      <c r="DO890" s="19"/>
      <c r="DP890" s="19"/>
      <c r="DQ890" s="19"/>
      <c r="DR890" s="19"/>
      <c r="DS890" s="19"/>
      <c r="DT890" s="23"/>
      <c r="DU890" s="19"/>
      <c r="DV890" s="19"/>
      <c r="DW890" s="23"/>
      <c r="DX890" s="18"/>
      <c r="DY890" s="18"/>
      <c r="DZ890" s="22"/>
      <c r="EA890" s="19"/>
      <c r="EB890" s="19"/>
      <c r="EC890" s="19"/>
      <c r="ED890" s="19"/>
      <c r="EE890" s="19"/>
      <c r="EF890" s="19"/>
      <c r="EG890" s="23"/>
      <c r="EH890" s="18"/>
      <c r="EI890" s="18"/>
      <c r="EJ890" s="18"/>
      <c r="EK890" s="18"/>
      <c r="EL890" s="18"/>
      <c r="EM890" s="18"/>
      <c r="EN890" s="22"/>
      <c r="EO890" s="18"/>
      <c r="EP890" s="18"/>
      <c r="EQ890" s="18"/>
      <c r="ER890" s="18"/>
      <c r="ES890" s="18"/>
      <c r="ET890" s="18"/>
      <c r="EU890" s="22"/>
      <c r="FI890" s="18"/>
      <c r="FJ890" s="18">
        <v>0.9</v>
      </c>
      <c r="FK890" s="18"/>
      <c r="FL890" s="18"/>
      <c r="FM890" s="18"/>
      <c r="FN890" s="18"/>
      <c r="FO890" s="18"/>
      <c r="FP890" s="18"/>
      <c r="FQ890" s="18"/>
      <c r="FR890" s="18"/>
      <c r="FS890" s="18">
        <v>0.5</v>
      </c>
      <c r="FT890" s="18"/>
      <c r="FU890" s="18"/>
      <c r="FV890" s="58"/>
      <c r="FW890" s="19"/>
      <c r="FX890" s="19"/>
      <c r="FY890" s="19"/>
      <c r="FZ890" s="19"/>
      <c r="GA890" s="19"/>
      <c r="GB890" s="19"/>
      <c r="GC890" s="19"/>
      <c r="GD890" s="19"/>
      <c r="GE890" s="19"/>
      <c r="GF890" s="19"/>
      <c r="GG890" s="19"/>
      <c r="GH890" s="19"/>
      <c r="GI890" s="19"/>
      <c r="GJ890" s="19"/>
      <c r="GK890" s="19"/>
      <c r="GL890" s="19"/>
      <c r="GM890" s="19"/>
      <c r="GN890" s="19">
        <v>1</v>
      </c>
      <c r="GO890" s="19"/>
      <c r="GP890" s="19"/>
      <c r="GQ890" s="19"/>
      <c r="GR890" s="19"/>
      <c r="GS890" s="19"/>
      <c r="GT890" s="19"/>
      <c r="GU890" s="19"/>
      <c r="GV890" s="19"/>
      <c r="GW890" s="19">
        <v>1</v>
      </c>
      <c r="GX890" s="19"/>
      <c r="GY890" s="19"/>
      <c r="GZ890" s="59"/>
      <c r="HA890" s="19"/>
      <c r="HB890" s="19"/>
      <c r="HC890" s="19"/>
      <c r="HD890" s="19"/>
      <c r="HE890" s="19"/>
      <c r="HF890" s="19"/>
      <c r="HG890" s="19"/>
      <c r="HH890" s="19"/>
      <c r="HI890" s="19"/>
      <c r="HJ890" s="19"/>
      <c r="HK890" s="19"/>
      <c r="HL890" s="19"/>
      <c r="HM890" s="19"/>
      <c r="HN890" s="19"/>
      <c r="HO890" s="19"/>
      <c r="HP890" s="19"/>
    </row>
    <row r="891" spans="2:224" ht="15.75" customHeight="1" thickBot="1" x14ac:dyDescent="0.3">
      <c r="B891">
        <v>977</v>
      </c>
      <c r="C891">
        <v>2</v>
      </c>
      <c r="D891" s="62">
        <v>44151</v>
      </c>
      <c r="E891" t="s">
        <v>2359</v>
      </c>
      <c r="F891">
        <v>31994906440</v>
      </c>
      <c r="G891" t="s">
        <v>2360</v>
      </c>
      <c r="H891">
        <v>44027</v>
      </c>
      <c r="I891" t="s">
        <v>2361</v>
      </c>
      <c r="J891" t="s">
        <v>20</v>
      </c>
      <c r="K891" t="s">
        <v>274</v>
      </c>
      <c r="L891" t="s">
        <v>2592</v>
      </c>
      <c r="M891" t="s">
        <v>2378</v>
      </c>
      <c r="N891" t="s">
        <v>2378</v>
      </c>
      <c r="O891" t="s">
        <v>2382</v>
      </c>
      <c r="P891" t="s">
        <v>2382</v>
      </c>
      <c r="R891">
        <v>22.9</v>
      </c>
      <c r="S891">
        <v>0.01</v>
      </c>
      <c r="T891" t="s">
        <v>2395</v>
      </c>
      <c r="U891">
        <v>10</v>
      </c>
      <c r="V891" t="s">
        <v>3099</v>
      </c>
      <c r="Y891" s="18"/>
      <c r="Z891" s="18"/>
      <c r="AA891" s="18"/>
      <c r="AB891" s="18"/>
      <c r="AC891" s="18"/>
      <c r="AD891" s="18"/>
      <c r="AE891" s="18"/>
      <c r="AF891" s="18"/>
      <c r="AG891" s="18"/>
      <c r="AH891">
        <v>0</v>
      </c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>
        <v>0</v>
      </c>
      <c r="AV891" s="18"/>
      <c r="AW891" s="18"/>
      <c r="AX891" s="18"/>
      <c r="AY891" s="18"/>
      <c r="AZ891" s="18"/>
      <c r="BA891" s="18"/>
      <c r="BB891" s="18">
        <v>0.4</v>
      </c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  <c r="BM891" s="19"/>
      <c r="BN891" s="19"/>
      <c r="BO891" s="19"/>
      <c r="BP891" s="19"/>
      <c r="BQ891" s="19"/>
      <c r="BR891" s="19"/>
      <c r="BS891" s="19"/>
      <c r="BT891" s="19"/>
      <c r="BU891" s="19"/>
      <c r="BV891" s="19"/>
      <c r="BW891" s="19"/>
      <c r="BX891" s="19"/>
      <c r="BY891" s="19"/>
      <c r="BZ891" s="19"/>
      <c r="CA891" s="19"/>
      <c r="CB891" s="19"/>
      <c r="CC891" s="19"/>
      <c r="CD891" s="19"/>
      <c r="CE891" s="19"/>
      <c r="CF891" s="19"/>
      <c r="CG891" s="19"/>
      <c r="CH891" s="19"/>
      <c r="CI891" s="19"/>
      <c r="CJ891" s="19"/>
      <c r="CK891" s="19"/>
      <c r="CL891" s="19"/>
      <c r="CM891" s="19"/>
      <c r="CN891" s="19"/>
      <c r="CO891" s="19"/>
      <c r="CP891" s="19">
        <v>1</v>
      </c>
      <c r="CQ891" s="19"/>
      <c r="CR891" s="19"/>
      <c r="CS891" s="19"/>
      <c r="CT891" s="19"/>
      <c r="CU891" s="19"/>
      <c r="CV891" s="19"/>
      <c r="CW891" s="19"/>
      <c r="CX891" s="19"/>
      <c r="CY891" s="19"/>
      <c r="CZ891" s="19"/>
      <c r="DA891" s="19"/>
      <c r="DB891" s="19"/>
      <c r="DC891" s="19"/>
      <c r="DD891" s="19"/>
      <c r="DE891" s="19"/>
      <c r="DF891" s="19"/>
      <c r="DG891" s="19"/>
      <c r="DH891" s="19"/>
      <c r="DI891" s="19"/>
      <c r="DJ891" s="19"/>
      <c r="DK891" s="19"/>
      <c r="DL891" s="19"/>
      <c r="DM891" s="19"/>
      <c r="DN891" s="19"/>
      <c r="DO891" s="19"/>
      <c r="DP891" s="19"/>
      <c r="DQ891" s="19"/>
      <c r="DR891" s="19"/>
      <c r="DS891" s="19"/>
      <c r="DT891" s="23"/>
      <c r="DU891" s="19"/>
      <c r="DV891" s="19"/>
      <c r="DW891" s="23"/>
      <c r="DX891" s="18"/>
      <c r="DY891" s="18"/>
      <c r="DZ891" s="22"/>
      <c r="EA891" s="19"/>
      <c r="EB891" s="19"/>
      <c r="EC891" s="19"/>
      <c r="ED891" s="19"/>
      <c r="EE891" s="19"/>
      <c r="EF891" s="19"/>
      <c r="EG891" s="23"/>
      <c r="EH891" s="18"/>
      <c r="EI891" s="18"/>
      <c r="EJ891" s="18"/>
      <c r="EK891" s="18"/>
      <c r="EL891" s="18"/>
      <c r="EM891" s="18"/>
      <c r="EN891" s="22"/>
      <c r="EO891" s="18"/>
      <c r="EP891" s="18"/>
      <c r="EQ891" s="18"/>
      <c r="ER891" s="18"/>
      <c r="ES891" s="18"/>
      <c r="ET891" s="18"/>
      <c r="EU891" s="22"/>
      <c r="FI891" s="18"/>
      <c r="FJ891" s="18"/>
      <c r="FK891" s="18"/>
      <c r="FL891" s="18"/>
      <c r="FM891" s="18"/>
      <c r="FN891" s="18"/>
      <c r="FO891" s="18"/>
      <c r="FP891" s="18"/>
      <c r="FQ891" s="18"/>
      <c r="FR891" s="18"/>
      <c r="FS891" s="18"/>
      <c r="FT891" s="18"/>
      <c r="FU891" s="18"/>
      <c r="FV891" s="58"/>
      <c r="FW891" s="19"/>
      <c r="FX891" s="19"/>
      <c r="FY891" s="19"/>
      <c r="FZ891" s="19"/>
      <c r="GA891" s="19"/>
      <c r="GB891" s="19"/>
      <c r="GC891" s="19"/>
      <c r="GD891" s="19"/>
      <c r="GE891" s="19"/>
      <c r="GF891" s="19"/>
      <c r="GG891" s="19"/>
      <c r="GH891" s="19"/>
      <c r="GI891" s="19"/>
      <c r="GJ891" s="19"/>
      <c r="GK891" s="19"/>
      <c r="GL891" s="19"/>
      <c r="GM891" s="19"/>
      <c r="GN891" s="19"/>
      <c r="GO891" s="19"/>
      <c r="GP891" s="19"/>
      <c r="GQ891" s="19"/>
      <c r="GR891" s="19"/>
      <c r="GS891" s="19"/>
      <c r="GT891" s="19"/>
      <c r="GU891" s="19"/>
      <c r="GV891" s="19"/>
      <c r="GW891" s="19"/>
      <c r="GX891" s="19"/>
      <c r="GY891" s="19"/>
      <c r="GZ891" s="59"/>
      <c r="HA891" s="19"/>
      <c r="HB891" s="19"/>
      <c r="HC891" s="19"/>
      <c r="HD891" s="19"/>
      <c r="HE891" s="19"/>
      <c r="HF891" s="19"/>
      <c r="HG891" s="19"/>
      <c r="HH891" s="19"/>
      <c r="HI891" s="19"/>
      <c r="HJ891" s="19"/>
      <c r="HK891" s="19"/>
      <c r="HL891" s="19"/>
      <c r="HM891" s="19"/>
      <c r="HN891" s="19"/>
      <c r="HO891" s="19"/>
      <c r="HP891" s="19"/>
    </row>
    <row r="892" spans="2:224" ht="15.75" customHeight="1" thickBot="1" x14ac:dyDescent="0.3">
      <c r="B892">
        <v>976</v>
      </c>
      <c r="C892">
        <v>874</v>
      </c>
      <c r="D892" s="62">
        <v>44149</v>
      </c>
      <c r="E892" t="s">
        <v>2898</v>
      </c>
      <c r="F892">
        <v>31991303049</v>
      </c>
      <c r="G892">
        <v>0</v>
      </c>
      <c r="H892">
        <v>0</v>
      </c>
      <c r="I892">
        <v>0</v>
      </c>
      <c r="J892">
        <v>0</v>
      </c>
      <c r="K892">
        <v>0</v>
      </c>
      <c r="L892" t="s">
        <v>2593</v>
      </c>
      <c r="M892" t="s">
        <v>2378</v>
      </c>
      <c r="N892" t="s">
        <v>617</v>
      </c>
      <c r="O892" t="s">
        <v>2382</v>
      </c>
      <c r="P892" t="s">
        <v>2382</v>
      </c>
      <c r="R892">
        <v>42.8</v>
      </c>
      <c r="S892">
        <v>0.01</v>
      </c>
      <c r="T892" t="s">
        <v>2444</v>
      </c>
      <c r="Y892" s="18"/>
      <c r="Z892" s="18"/>
      <c r="AA892" s="18"/>
      <c r="AB892" s="18"/>
      <c r="AC892" s="18"/>
      <c r="AD892" s="18">
        <v>0.5</v>
      </c>
      <c r="AE892" s="18"/>
      <c r="AF892" s="18"/>
      <c r="AG892" s="18">
        <v>1</v>
      </c>
      <c r="AH892">
        <v>0</v>
      </c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>
        <v>0</v>
      </c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  <c r="BM892" s="19"/>
      <c r="BN892" s="19"/>
      <c r="BO892" s="19"/>
      <c r="BP892" s="19"/>
      <c r="BQ892" s="19"/>
      <c r="BR892" s="19">
        <v>1</v>
      </c>
      <c r="BS892" s="19"/>
      <c r="BT892" s="19"/>
      <c r="BU892" s="19">
        <v>1</v>
      </c>
      <c r="BV892" s="19"/>
      <c r="BW892" s="19"/>
      <c r="BX892" s="19"/>
      <c r="BY892" s="19"/>
      <c r="BZ892" s="19"/>
      <c r="CA892" s="19"/>
      <c r="CB892" s="19"/>
      <c r="CC892" s="19"/>
      <c r="CD892" s="19"/>
      <c r="CE892" s="19"/>
      <c r="CF892" s="19"/>
      <c r="CG892" s="19"/>
      <c r="CH892" s="19"/>
      <c r="CI892" s="19"/>
      <c r="CJ892" s="19"/>
      <c r="CK892" s="19"/>
      <c r="CL892" s="19"/>
      <c r="CM892" s="19"/>
      <c r="CN892" s="19"/>
      <c r="CO892" s="19"/>
      <c r="CP892" s="19"/>
      <c r="CQ892" s="19"/>
      <c r="CR892" s="19"/>
      <c r="CS892" s="19"/>
      <c r="CT892" s="19"/>
      <c r="CU892" s="19"/>
      <c r="CV892" s="19"/>
      <c r="CW892" s="19"/>
      <c r="CX892" s="19"/>
      <c r="CY892" s="19"/>
      <c r="CZ892" s="19"/>
      <c r="DA892" s="19"/>
      <c r="DB892" s="19"/>
      <c r="DC892" s="19"/>
      <c r="DD892" s="19"/>
      <c r="DE892" s="19"/>
      <c r="DF892" s="19"/>
      <c r="DG892" s="19"/>
      <c r="DH892" s="19"/>
      <c r="DI892" s="19"/>
      <c r="DJ892" s="19"/>
      <c r="DK892" s="19"/>
      <c r="DL892" s="19"/>
      <c r="DM892" s="19"/>
      <c r="DN892" s="19"/>
      <c r="DO892" s="19"/>
      <c r="DP892" s="19"/>
      <c r="DQ892" s="19"/>
      <c r="DR892" s="19"/>
      <c r="DS892" s="19"/>
      <c r="DT892" s="23"/>
      <c r="DU892" s="19"/>
      <c r="DV892" s="19"/>
      <c r="DW892" s="23"/>
      <c r="DX892" s="18"/>
      <c r="DY892" s="18"/>
      <c r="DZ892" s="22"/>
      <c r="EA892" s="19"/>
      <c r="EB892" s="19"/>
      <c r="EC892" s="19"/>
      <c r="ED892" s="19"/>
      <c r="EE892" s="19"/>
      <c r="EF892" s="19"/>
      <c r="EG892" s="23"/>
      <c r="EH892" s="18"/>
      <c r="EI892" s="18"/>
      <c r="EJ892" s="18"/>
      <c r="EK892" s="18"/>
      <c r="EL892" s="18"/>
      <c r="EM892" s="18"/>
      <c r="EN892" s="22"/>
      <c r="EO892" s="18"/>
      <c r="EP892" s="18"/>
      <c r="EQ892" s="18"/>
      <c r="ER892" s="18"/>
      <c r="ES892" s="18"/>
      <c r="ET892" s="18"/>
      <c r="EU892" s="22"/>
      <c r="FI892" s="18"/>
      <c r="FJ892" s="18"/>
      <c r="FK892" s="18"/>
      <c r="FL892" s="18"/>
      <c r="FM892" s="18"/>
      <c r="FN892" s="18"/>
      <c r="FO892" s="18"/>
      <c r="FP892" s="18"/>
      <c r="FQ892" s="18"/>
      <c r="FR892" s="18"/>
      <c r="FS892" s="18"/>
      <c r="FT892" s="18"/>
      <c r="FU892" s="18"/>
      <c r="FV892" s="58"/>
      <c r="FW892" s="19"/>
      <c r="FX892" s="19"/>
      <c r="FY892" s="19"/>
      <c r="FZ892" s="19"/>
      <c r="GA892" s="19"/>
      <c r="GB892" s="19"/>
      <c r="GC892" s="19"/>
      <c r="GD892" s="19"/>
      <c r="GE892" s="19"/>
      <c r="GF892" s="19"/>
      <c r="GG892" s="19"/>
      <c r="GH892" s="19"/>
      <c r="GI892" s="19"/>
      <c r="GJ892" s="19"/>
      <c r="GK892" s="19"/>
      <c r="GL892" s="19"/>
      <c r="GM892" s="19"/>
      <c r="GN892" s="19"/>
      <c r="GO892" s="19"/>
      <c r="GP892" s="19"/>
      <c r="GQ892" s="19"/>
      <c r="GR892" s="19"/>
      <c r="GS892" s="19"/>
      <c r="GT892" s="19"/>
      <c r="GU892" s="19"/>
      <c r="GV892" s="19"/>
      <c r="GW892" s="19"/>
      <c r="GX892" s="19"/>
      <c r="GY892" s="19"/>
      <c r="GZ892" s="59"/>
      <c r="HA892" s="19"/>
      <c r="HB892" s="19"/>
      <c r="HC892" s="19"/>
      <c r="HD892" s="19"/>
      <c r="HE892" s="19"/>
      <c r="HF892" s="19"/>
      <c r="HG892" s="19"/>
      <c r="HH892" s="19"/>
      <c r="HI892" s="19"/>
      <c r="HJ892" s="19"/>
      <c r="HK892" s="19"/>
      <c r="HL892" s="19"/>
      <c r="HM892" s="19"/>
      <c r="HN892" s="19"/>
      <c r="HO892" s="19"/>
      <c r="HP892" s="19"/>
    </row>
    <row r="893" spans="2:224" ht="15.75" customHeight="1" thickBot="1" x14ac:dyDescent="0.3">
      <c r="B893">
        <v>974</v>
      </c>
      <c r="C893">
        <v>59</v>
      </c>
      <c r="D893" s="62">
        <v>44149</v>
      </c>
      <c r="E893" t="s">
        <v>2224</v>
      </c>
      <c r="F893">
        <v>31991518145</v>
      </c>
      <c r="G893" t="s">
        <v>2225</v>
      </c>
      <c r="H893">
        <v>0</v>
      </c>
      <c r="I893" t="s">
        <v>2226</v>
      </c>
      <c r="J893" t="s">
        <v>20</v>
      </c>
      <c r="K893" t="s">
        <v>274</v>
      </c>
      <c r="M893" t="s">
        <v>2378</v>
      </c>
      <c r="N893" t="s">
        <v>2378</v>
      </c>
      <c r="O893" t="s">
        <v>2405</v>
      </c>
      <c r="P893" t="s">
        <v>2470</v>
      </c>
      <c r="R893">
        <v>897</v>
      </c>
      <c r="S893">
        <v>0.01</v>
      </c>
      <c r="T893" t="s">
        <v>2395</v>
      </c>
      <c r="Y893" s="18">
        <v>0.92400000000000004</v>
      </c>
      <c r="Z893" s="18"/>
      <c r="AA893" s="18"/>
      <c r="AB893" s="18"/>
      <c r="AC893" s="18">
        <v>1.4159999999999999</v>
      </c>
      <c r="AD893" s="18">
        <v>1.5</v>
      </c>
      <c r="AE893" s="18">
        <v>1.5</v>
      </c>
      <c r="AF893" s="18">
        <v>1</v>
      </c>
      <c r="AG893" s="18">
        <v>1</v>
      </c>
      <c r="AH893">
        <v>3</v>
      </c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>
        <v>0</v>
      </c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  <c r="BM893" s="19">
        <v>1</v>
      </c>
      <c r="BN893" s="19"/>
      <c r="BO893" s="19"/>
      <c r="BP893" s="19"/>
      <c r="BQ893" s="19">
        <v>2</v>
      </c>
      <c r="BR893" s="19">
        <v>3</v>
      </c>
      <c r="BS893" s="19">
        <v>3</v>
      </c>
      <c r="BT893" s="19">
        <v>1</v>
      </c>
      <c r="BU893" s="19">
        <v>1</v>
      </c>
      <c r="BV893" s="19">
        <v>3</v>
      </c>
      <c r="BW893" s="19"/>
      <c r="BX893" s="19"/>
      <c r="BY893" s="19"/>
      <c r="BZ893" s="19"/>
      <c r="CA893" s="19"/>
      <c r="CB893" s="19"/>
      <c r="CC893" s="19"/>
      <c r="CD893" s="19"/>
      <c r="CE893" s="19"/>
      <c r="CF893" s="19"/>
      <c r="CG893" s="19"/>
      <c r="CH893" s="19"/>
      <c r="CI893" s="19"/>
      <c r="CJ893" s="19"/>
      <c r="CK893" s="19"/>
      <c r="CL893" s="19"/>
      <c r="CM893" s="19"/>
      <c r="CN893" s="19"/>
      <c r="CO893" s="19"/>
      <c r="CP893" s="19"/>
      <c r="CQ893" s="19"/>
      <c r="CR893" s="19"/>
      <c r="CS893" s="19"/>
      <c r="CT893" s="19"/>
      <c r="CU893" s="19"/>
      <c r="CV893" s="19"/>
      <c r="CW893" s="19"/>
      <c r="CX893" s="19"/>
      <c r="CY893" s="19"/>
      <c r="CZ893" s="19"/>
      <c r="DA893" s="19"/>
      <c r="DB893" s="19">
        <v>3</v>
      </c>
      <c r="DC893" s="19"/>
      <c r="DD893" s="19"/>
      <c r="DE893" s="19"/>
      <c r="DF893" s="19"/>
      <c r="DG893" s="19"/>
      <c r="DH893" s="19"/>
      <c r="DI893" s="19"/>
      <c r="DJ893" s="19"/>
      <c r="DK893" s="19"/>
      <c r="DL893" s="19"/>
      <c r="DM893" s="19"/>
      <c r="DN893" s="19"/>
      <c r="DO893" s="19"/>
      <c r="DP893" s="19"/>
      <c r="DQ893" s="19"/>
      <c r="DR893" s="19"/>
      <c r="DS893" s="19"/>
      <c r="DT893" s="23"/>
      <c r="DU893" s="19"/>
      <c r="DV893" s="19"/>
      <c r="DW893" s="23"/>
      <c r="DX893" s="18"/>
      <c r="DY893" s="18"/>
      <c r="DZ893" s="22"/>
      <c r="EA893" s="19">
        <v>170</v>
      </c>
      <c r="EB893" s="19"/>
      <c r="EC893" s="19"/>
      <c r="ED893" s="19"/>
      <c r="EE893" s="19"/>
      <c r="EF893" s="19"/>
      <c r="EG893" s="23"/>
      <c r="EH893" s="18"/>
      <c r="EI893" s="18"/>
      <c r="EJ893" s="18"/>
      <c r="EK893" s="18"/>
      <c r="EL893" s="18"/>
      <c r="EM893" s="18"/>
      <c r="EN893" s="22"/>
      <c r="EO893" s="18" t="s">
        <v>2594</v>
      </c>
      <c r="EP893" s="18"/>
      <c r="EQ893" s="18"/>
      <c r="ER893" s="18"/>
      <c r="ES893" s="18"/>
      <c r="ET893" s="18"/>
      <c r="EU893" s="22"/>
      <c r="EX893">
        <v>2.3159999999999998</v>
      </c>
      <c r="EY893">
        <v>2</v>
      </c>
      <c r="FI893" s="18"/>
      <c r="FJ893" s="18"/>
      <c r="FK893" s="18"/>
      <c r="FL893" s="18"/>
      <c r="FM893" s="18"/>
      <c r="FN893" s="18">
        <v>1.304</v>
      </c>
      <c r="FO893" s="18"/>
      <c r="FP893" s="18"/>
      <c r="FQ893" s="18"/>
      <c r="FR893" s="18"/>
      <c r="FS893" s="18"/>
      <c r="FT893" s="18"/>
      <c r="FU893" s="18"/>
      <c r="FV893" s="58"/>
      <c r="FW893" s="19"/>
      <c r="FX893" s="19"/>
      <c r="FY893" s="19"/>
      <c r="FZ893" s="19"/>
      <c r="GA893" s="19"/>
      <c r="GB893" s="19"/>
      <c r="GC893" s="19"/>
      <c r="GD893" s="19"/>
      <c r="GE893" s="19"/>
      <c r="GF893" s="19"/>
      <c r="GG893" s="19"/>
      <c r="GH893" s="19"/>
      <c r="GI893" s="19"/>
      <c r="GJ893" s="19"/>
      <c r="GK893" s="19"/>
      <c r="GL893" s="19"/>
      <c r="GM893" s="19"/>
      <c r="GN893" s="19"/>
      <c r="GO893" s="19"/>
      <c r="GP893" s="19"/>
      <c r="GQ893" s="19"/>
      <c r="GR893" s="19">
        <v>1</v>
      </c>
      <c r="GS893" s="19"/>
      <c r="GT893" s="19"/>
      <c r="GU893" s="19"/>
      <c r="GV893" s="19"/>
      <c r="GW893" s="19"/>
      <c r="GX893" s="19"/>
      <c r="GY893" s="19"/>
      <c r="GZ893" s="59"/>
      <c r="HA893" s="19"/>
      <c r="HB893" s="19"/>
      <c r="HC893" s="19"/>
      <c r="HD893" s="19"/>
      <c r="HE893" s="19"/>
      <c r="HF893" s="19"/>
      <c r="HG893" s="19"/>
      <c r="HH893" s="19"/>
      <c r="HI893" s="19"/>
      <c r="HJ893" s="19"/>
      <c r="HK893" s="19"/>
      <c r="HL893" s="19"/>
      <c r="HM893" s="19"/>
      <c r="HN893" s="19"/>
      <c r="HO893" s="19"/>
      <c r="HP893" s="19"/>
    </row>
    <row r="894" spans="2:224" ht="15.75" customHeight="1" thickBot="1" x14ac:dyDescent="0.3">
      <c r="B894">
        <v>973</v>
      </c>
      <c r="C894">
        <v>933</v>
      </c>
      <c r="D894" s="62">
        <v>44149</v>
      </c>
      <c r="E894" t="s">
        <v>3073</v>
      </c>
      <c r="F894">
        <v>31996066699</v>
      </c>
      <c r="G894">
        <v>0</v>
      </c>
      <c r="H894">
        <v>0</v>
      </c>
      <c r="I894" t="s">
        <v>3074</v>
      </c>
      <c r="J894" t="s">
        <v>20</v>
      </c>
      <c r="K894" t="s">
        <v>104</v>
      </c>
      <c r="L894" t="s">
        <v>3074</v>
      </c>
      <c r="M894" t="s">
        <v>2378</v>
      </c>
      <c r="N894" t="s">
        <v>617</v>
      </c>
      <c r="O894" t="s">
        <v>2405</v>
      </c>
      <c r="P894" t="s">
        <v>2470</v>
      </c>
      <c r="R894">
        <v>897</v>
      </c>
      <c r="S894">
        <v>0.01</v>
      </c>
      <c r="T894" t="s">
        <v>2395</v>
      </c>
      <c r="Y894" s="18">
        <v>1.028</v>
      </c>
      <c r="Z894" s="18"/>
      <c r="AA894" s="18"/>
      <c r="AB894" s="18"/>
      <c r="AC894" s="18">
        <v>1.3260000000000001</v>
      </c>
      <c r="AD894" s="18">
        <v>1.5</v>
      </c>
      <c r="AE894" s="18">
        <v>1.5</v>
      </c>
      <c r="AF894" s="18">
        <v>1</v>
      </c>
      <c r="AG894" s="18">
        <v>1</v>
      </c>
      <c r="AH894">
        <v>3</v>
      </c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>
        <v>0</v>
      </c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  <c r="BM894" s="19">
        <v>1</v>
      </c>
      <c r="BN894" s="19"/>
      <c r="BO894" s="19"/>
      <c r="BP894" s="19"/>
      <c r="BQ894" s="19">
        <v>2</v>
      </c>
      <c r="BR894" s="19">
        <v>3</v>
      </c>
      <c r="BS894" s="19">
        <v>3</v>
      </c>
      <c r="BT894" s="19">
        <v>1</v>
      </c>
      <c r="BU894" s="19">
        <v>1</v>
      </c>
      <c r="BV894" s="19">
        <v>3</v>
      </c>
      <c r="BW894" s="19"/>
      <c r="BX894" s="19"/>
      <c r="BY894" s="19"/>
      <c r="BZ894" s="19"/>
      <c r="CA894" s="19"/>
      <c r="CB894" s="19"/>
      <c r="CC894" s="19"/>
      <c r="CD894" s="19"/>
      <c r="CE894" s="19"/>
      <c r="CF894" s="19"/>
      <c r="CG894" s="19"/>
      <c r="CH894" s="19"/>
      <c r="CI894" s="19"/>
      <c r="CJ894" s="19"/>
      <c r="CK894" s="19"/>
      <c r="CL894" s="19"/>
      <c r="CM894" s="19"/>
      <c r="CN894" s="19"/>
      <c r="CO894" s="19"/>
      <c r="CP894" s="19"/>
      <c r="CQ894" s="19"/>
      <c r="CR894" s="19"/>
      <c r="CS894" s="19"/>
      <c r="CT894" s="19"/>
      <c r="CU894" s="19"/>
      <c r="CV894" s="19"/>
      <c r="CW894" s="19"/>
      <c r="CX894" s="19"/>
      <c r="CY894" s="19"/>
      <c r="CZ894" s="19"/>
      <c r="DA894" s="19"/>
      <c r="DB894" s="19">
        <v>3</v>
      </c>
      <c r="DC894" s="19"/>
      <c r="DD894" s="19"/>
      <c r="DE894" s="19"/>
      <c r="DF894" s="19"/>
      <c r="DG894" s="19"/>
      <c r="DH894" s="19"/>
      <c r="DI894" s="19"/>
      <c r="DJ894" s="19"/>
      <c r="DK894" s="19"/>
      <c r="DL894" s="19"/>
      <c r="DM894" s="19"/>
      <c r="DN894" s="19"/>
      <c r="DO894" s="19"/>
      <c r="DP894" s="19"/>
      <c r="DQ894" s="19"/>
      <c r="DR894" s="19"/>
      <c r="DS894" s="19"/>
      <c r="DT894" s="23"/>
      <c r="DU894" s="19"/>
      <c r="DV894" s="19"/>
      <c r="DW894" s="23"/>
      <c r="DX894" s="18"/>
      <c r="DY894" s="18"/>
      <c r="DZ894" s="22"/>
      <c r="EA894" s="19">
        <v>220</v>
      </c>
      <c r="EB894" s="19"/>
      <c r="EC894" s="19"/>
      <c r="ED894" s="19"/>
      <c r="EE894" s="19"/>
      <c r="EF894" s="19"/>
      <c r="EG894" s="23"/>
      <c r="EH894" s="18">
        <v>1</v>
      </c>
      <c r="EI894" s="18"/>
      <c r="EJ894" s="18"/>
      <c r="EK894" s="18"/>
      <c r="EL894" s="18"/>
      <c r="EM894" s="18"/>
      <c r="EN894" s="22"/>
      <c r="EO894" s="18" t="s">
        <v>2869</v>
      </c>
      <c r="EP894" s="18"/>
      <c r="EQ894" s="18"/>
      <c r="ER894" s="18"/>
      <c r="ES894" s="18"/>
      <c r="ET894" s="18"/>
      <c r="EU894" s="22"/>
      <c r="EX894">
        <v>2.0619999999999998</v>
      </c>
      <c r="EY894">
        <v>2</v>
      </c>
      <c r="FI894" s="18"/>
      <c r="FJ894" s="18"/>
      <c r="FK894" s="18"/>
      <c r="FL894" s="18"/>
      <c r="FM894" s="18"/>
      <c r="FN894" s="18">
        <v>1.8759999999999999</v>
      </c>
      <c r="FO894" s="18"/>
      <c r="FP894" s="18"/>
      <c r="FQ894" s="18"/>
      <c r="FR894" s="18"/>
      <c r="FS894" s="18"/>
      <c r="FT894" s="18"/>
      <c r="FU894" s="18"/>
      <c r="FV894" s="58"/>
      <c r="FW894" s="19"/>
      <c r="FX894" s="19"/>
      <c r="FY894" s="19"/>
      <c r="FZ894" s="19"/>
      <c r="GA894" s="19"/>
      <c r="GB894" s="19"/>
      <c r="GC894" s="19"/>
      <c r="GD894" s="19"/>
      <c r="GE894" s="19"/>
      <c r="GF894" s="19"/>
      <c r="GG894" s="19"/>
      <c r="GH894" s="19"/>
      <c r="GI894" s="19"/>
      <c r="GJ894" s="19"/>
      <c r="GK894" s="19"/>
      <c r="GL894" s="19"/>
      <c r="GM894" s="19"/>
      <c r="GN894" s="19"/>
      <c r="GO894" s="19"/>
      <c r="GP894" s="19"/>
      <c r="GQ894" s="19"/>
      <c r="GR894" s="19">
        <v>2</v>
      </c>
      <c r="GS894" s="19"/>
      <c r="GT894" s="19"/>
      <c r="GU894" s="19"/>
      <c r="GV894" s="19"/>
      <c r="GW894" s="19"/>
      <c r="GX894" s="19"/>
      <c r="GY894" s="19"/>
      <c r="GZ894" s="59"/>
      <c r="HA894" s="19"/>
      <c r="HB894" s="19"/>
      <c r="HC894" s="19"/>
      <c r="HD894" s="19"/>
      <c r="HE894" s="19"/>
      <c r="HF894" s="19"/>
      <c r="HG894" s="19"/>
      <c r="HH894" s="19"/>
      <c r="HI894" s="19"/>
      <c r="HJ894" s="19"/>
      <c r="HK894" s="19"/>
      <c r="HL894" s="19"/>
      <c r="HM894" s="19"/>
      <c r="HN894" s="19"/>
      <c r="HO894" s="19"/>
      <c r="HP894" s="19"/>
    </row>
    <row r="895" spans="2:224" ht="15.75" customHeight="1" thickBot="1" x14ac:dyDescent="0.3">
      <c r="B895">
        <v>972</v>
      </c>
      <c r="C895">
        <v>932</v>
      </c>
      <c r="D895" s="62">
        <v>44149</v>
      </c>
      <c r="E895" t="s">
        <v>3069</v>
      </c>
      <c r="F895">
        <v>31999703725</v>
      </c>
      <c r="G895">
        <v>0</v>
      </c>
      <c r="H895">
        <v>0</v>
      </c>
      <c r="I895" t="s">
        <v>3070</v>
      </c>
      <c r="J895" t="s">
        <v>26</v>
      </c>
      <c r="K895" t="s">
        <v>3071</v>
      </c>
      <c r="L895" t="s">
        <v>3070</v>
      </c>
      <c r="M895" t="s">
        <v>2378</v>
      </c>
      <c r="N895" t="s">
        <v>2419</v>
      </c>
      <c r="O895" t="s">
        <v>2405</v>
      </c>
      <c r="P895" t="s">
        <v>2470</v>
      </c>
      <c r="R895">
        <v>598</v>
      </c>
      <c r="S895">
        <v>0.01</v>
      </c>
      <c r="T895" t="s">
        <v>2395</v>
      </c>
      <c r="Y895" s="18">
        <v>0.93400000000000005</v>
      </c>
      <c r="Z895" s="18"/>
      <c r="AA895" s="18"/>
      <c r="AB895" s="18"/>
      <c r="AC895" s="18">
        <v>1.224</v>
      </c>
      <c r="AD895" s="18">
        <v>1</v>
      </c>
      <c r="AE895" s="18">
        <v>1</v>
      </c>
      <c r="AF895" s="18">
        <v>1</v>
      </c>
      <c r="AG895" s="18">
        <v>1</v>
      </c>
      <c r="AH895">
        <v>2</v>
      </c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>
        <v>0</v>
      </c>
      <c r="AV895" s="18"/>
      <c r="AW895" s="18"/>
      <c r="AX895" s="18"/>
      <c r="AY895" s="18"/>
      <c r="AZ895" s="18"/>
      <c r="BA895" s="18"/>
      <c r="BB895" s="18">
        <v>1.2</v>
      </c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  <c r="BM895" s="19">
        <v>1</v>
      </c>
      <c r="BN895" s="19"/>
      <c r="BO895" s="19"/>
      <c r="BP895" s="19"/>
      <c r="BQ895" s="19">
        <v>2</v>
      </c>
      <c r="BR895" s="19">
        <v>2</v>
      </c>
      <c r="BS895" s="19">
        <v>2</v>
      </c>
      <c r="BT895" s="19">
        <v>1</v>
      </c>
      <c r="BU895" s="19">
        <v>1</v>
      </c>
      <c r="BV895" s="19">
        <v>2</v>
      </c>
      <c r="BW895" s="19"/>
      <c r="BX895" s="19"/>
      <c r="BY895" s="19"/>
      <c r="BZ895" s="19"/>
      <c r="CA895" s="19"/>
      <c r="CB895" s="19"/>
      <c r="CC895" s="19"/>
      <c r="CD895" s="19"/>
      <c r="CE895" s="19"/>
      <c r="CF895" s="19"/>
      <c r="CG895" s="19"/>
      <c r="CH895" s="19"/>
      <c r="CI895" s="19"/>
      <c r="CJ895" s="19"/>
      <c r="CK895" s="19"/>
      <c r="CL895" s="19"/>
      <c r="CM895" s="19"/>
      <c r="CN895" s="19"/>
      <c r="CO895" s="19"/>
      <c r="CP895" s="19">
        <v>3</v>
      </c>
      <c r="CQ895" s="19"/>
      <c r="CR895" s="19"/>
      <c r="CS895" s="19"/>
      <c r="CT895" s="19"/>
      <c r="CU895" s="19"/>
      <c r="CV895" s="19"/>
      <c r="CW895" s="19"/>
      <c r="CX895" s="19"/>
      <c r="CY895" s="19"/>
      <c r="CZ895" s="19"/>
      <c r="DA895" s="19"/>
      <c r="DB895" s="19">
        <v>3</v>
      </c>
      <c r="DC895" s="19"/>
      <c r="DD895" s="19"/>
      <c r="DE895" s="19"/>
      <c r="DF895" s="19"/>
      <c r="DG895" s="19"/>
      <c r="DH895" s="19"/>
      <c r="DI895" s="19"/>
      <c r="DJ895" s="19"/>
      <c r="DK895" s="19"/>
      <c r="DL895" s="19"/>
      <c r="DM895" s="19"/>
      <c r="DN895" s="19"/>
      <c r="DO895" s="19"/>
      <c r="DP895" s="19"/>
      <c r="DQ895" s="19"/>
      <c r="DR895" s="19"/>
      <c r="DS895" s="19"/>
      <c r="DT895" s="23"/>
      <c r="DU895" s="19"/>
      <c r="DV895" s="19"/>
      <c r="DW895" s="23"/>
      <c r="DX895" s="18"/>
      <c r="DY895" s="18"/>
      <c r="DZ895" s="22"/>
      <c r="EA895" s="19">
        <v>170</v>
      </c>
      <c r="EB895" s="19"/>
      <c r="EC895" s="19"/>
      <c r="ED895" s="19"/>
      <c r="EE895" s="19"/>
      <c r="EF895" s="19"/>
      <c r="EG895" s="23"/>
      <c r="EH895" s="18">
        <v>1</v>
      </c>
      <c r="EI895" s="18"/>
      <c r="EJ895" s="18"/>
      <c r="EK895" s="18"/>
      <c r="EL895" s="18"/>
      <c r="EM895" s="18"/>
      <c r="EN895" s="22"/>
      <c r="EO895" s="18" t="s">
        <v>3072</v>
      </c>
      <c r="EP895" s="18"/>
      <c r="EQ895" s="18"/>
      <c r="ER895" s="18"/>
      <c r="ES895" s="18"/>
      <c r="ET895" s="18"/>
      <c r="EU895" s="22"/>
      <c r="EX895">
        <v>1.236</v>
      </c>
      <c r="EY895">
        <v>1</v>
      </c>
      <c r="FI895" s="18"/>
      <c r="FJ895" s="18"/>
      <c r="FK895" s="18"/>
      <c r="FL895" s="18"/>
      <c r="FM895" s="18"/>
      <c r="FN895" s="18">
        <v>1.1759999999999999</v>
      </c>
      <c r="FO895" s="18"/>
      <c r="FP895" s="18"/>
      <c r="FQ895" s="18"/>
      <c r="FR895" s="18"/>
      <c r="FS895" s="18"/>
      <c r="FT895" s="18"/>
      <c r="FU895" s="18"/>
      <c r="FV895" s="58"/>
      <c r="FW895" s="19"/>
      <c r="FX895" s="19"/>
      <c r="FY895" s="19"/>
      <c r="FZ895" s="19"/>
      <c r="GA895" s="19"/>
      <c r="GB895" s="19"/>
      <c r="GC895" s="19"/>
      <c r="GD895" s="19"/>
      <c r="GE895" s="19"/>
      <c r="GF895" s="19"/>
      <c r="GG895" s="19"/>
      <c r="GH895" s="19"/>
      <c r="GI895" s="19"/>
      <c r="GJ895" s="19"/>
      <c r="GK895" s="19"/>
      <c r="GL895" s="19"/>
      <c r="GM895" s="19"/>
      <c r="GN895" s="19"/>
      <c r="GO895" s="19"/>
      <c r="GP895" s="19"/>
      <c r="GQ895" s="19"/>
      <c r="GR895" s="19">
        <v>1</v>
      </c>
      <c r="GS895" s="19"/>
      <c r="GT895" s="19"/>
      <c r="GU895" s="19"/>
      <c r="GV895" s="19"/>
      <c r="GW895" s="19"/>
      <c r="GX895" s="19"/>
      <c r="GY895" s="19"/>
      <c r="GZ895" s="59"/>
      <c r="HA895" s="19"/>
      <c r="HB895" s="19"/>
      <c r="HC895" s="19"/>
      <c r="HD895" s="19"/>
      <c r="HE895" s="19"/>
      <c r="HF895" s="19"/>
      <c r="HG895" s="19"/>
      <c r="HH895" s="19"/>
      <c r="HI895" s="19"/>
      <c r="HJ895" s="19"/>
      <c r="HK895" s="19"/>
      <c r="HL895" s="19"/>
      <c r="HM895" s="19"/>
      <c r="HN895" s="19"/>
      <c r="HO895" s="19"/>
      <c r="HP895" s="19"/>
    </row>
    <row r="896" spans="2:224" ht="15.75" customHeight="1" thickBot="1" x14ac:dyDescent="0.3">
      <c r="B896">
        <v>971</v>
      </c>
      <c r="C896">
        <v>8</v>
      </c>
      <c r="D896" s="62">
        <v>44149</v>
      </c>
      <c r="E896" t="s">
        <v>2344</v>
      </c>
      <c r="F896">
        <v>31984917802</v>
      </c>
      <c r="G896" t="s">
        <v>2345</v>
      </c>
      <c r="H896">
        <v>0</v>
      </c>
      <c r="I896" t="s">
        <v>2346</v>
      </c>
      <c r="J896" t="s">
        <v>20</v>
      </c>
      <c r="K896" t="s">
        <v>288</v>
      </c>
      <c r="M896" t="s">
        <v>2378</v>
      </c>
      <c r="N896" t="s">
        <v>2379</v>
      </c>
      <c r="O896" t="s">
        <v>2405</v>
      </c>
      <c r="P896" t="s">
        <v>2477</v>
      </c>
      <c r="R896">
        <v>997.5</v>
      </c>
      <c r="S896">
        <v>0.01</v>
      </c>
      <c r="T896" t="s">
        <v>2404</v>
      </c>
      <c r="U896">
        <v>8</v>
      </c>
      <c r="Y896" s="18">
        <v>0.93799999999999994</v>
      </c>
      <c r="Z896" s="18"/>
      <c r="AA896" s="18"/>
      <c r="AB896" s="18"/>
      <c r="AC896" s="18">
        <v>2.5</v>
      </c>
      <c r="AD896" s="18">
        <v>1.5</v>
      </c>
      <c r="AE896" s="18">
        <v>1</v>
      </c>
      <c r="AF896" s="18">
        <v>1</v>
      </c>
      <c r="AG896" s="18">
        <v>2</v>
      </c>
      <c r="AH896">
        <v>3</v>
      </c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>
        <v>0</v>
      </c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9">
        <v>1</v>
      </c>
      <c r="BN896" s="19"/>
      <c r="BO896" s="19"/>
      <c r="BP896" s="19"/>
      <c r="BQ896" s="19">
        <v>3</v>
      </c>
      <c r="BR896" s="19">
        <v>3</v>
      </c>
      <c r="BS896" s="19">
        <v>2</v>
      </c>
      <c r="BT896" s="19">
        <v>1</v>
      </c>
      <c r="BU896" s="19">
        <v>2</v>
      </c>
      <c r="BV896" s="19">
        <v>3</v>
      </c>
      <c r="BW896" s="19"/>
      <c r="BX896" s="19"/>
      <c r="BY896" s="19"/>
      <c r="BZ896" s="19"/>
      <c r="CA896" s="19"/>
      <c r="CB896" s="19"/>
      <c r="CC896" s="19"/>
      <c r="CD896" s="19"/>
      <c r="CE896" s="19"/>
      <c r="CF896" s="19"/>
      <c r="CG896" s="19"/>
      <c r="CH896" s="19"/>
      <c r="CI896" s="19"/>
      <c r="CJ896" s="19"/>
      <c r="CK896" s="19"/>
      <c r="CL896" s="19"/>
      <c r="CM896" s="19"/>
      <c r="CN896" s="19"/>
      <c r="CO896" s="19"/>
      <c r="CP896" s="19"/>
      <c r="CQ896" s="19"/>
      <c r="CR896" s="19"/>
      <c r="CS896" s="19"/>
      <c r="CT896" s="19"/>
      <c r="CU896" s="19"/>
      <c r="CV896" s="19"/>
      <c r="CW896" s="19"/>
      <c r="CX896" s="19"/>
      <c r="CY896" s="19"/>
      <c r="CZ896" s="19"/>
      <c r="DA896" s="19"/>
      <c r="DB896" s="19"/>
      <c r="DC896" s="19"/>
      <c r="DD896" s="19"/>
      <c r="DE896" s="19"/>
      <c r="DF896" s="19"/>
      <c r="DG896" s="19"/>
      <c r="DH896" s="19"/>
      <c r="DI896" s="19"/>
      <c r="DJ896" s="19"/>
      <c r="DK896" s="19"/>
      <c r="DL896" s="19"/>
      <c r="DM896" s="19"/>
      <c r="DN896" s="19"/>
      <c r="DO896" s="19"/>
      <c r="DP896" s="19"/>
      <c r="DQ896" s="19"/>
      <c r="DR896" s="19"/>
      <c r="DS896" s="19"/>
      <c r="DT896" s="23"/>
      <c r="DU896" s="19"/>
      <c r="DV896" s="19"/>
      <c r="DW896" s="23"/>
      <c r="DX896" s="18"/>
      <c r="DY896" s="18"/>
      <c r="DZ896" s="22"/>
      <c r="EA896" s="19">
        <v>230</v>
      </c>
      <c r="EB896" s="19"/>
      <c r="EC896" s="19"/>
      <c r="ED896" s="19"/>
      <c r="EE896" s="19"/>
      <c r="EF896" s="19"/>
      <c r="EG896" s="23">
        <v>100</v>
      </c>
      <c r="EH896" s="18">
        <v>1</v>
      </c>
      <c r="EI896" s="18"/>
      <c r="EJ896" s="18"/>
      <c r="EK896" s="18"/>
      <c r="EL896" s="18"/>
      <c r="EM896" s="18"/>
      <c r="EN896" s="22">
        <v>1</v>
      </c>
      <c r="EO896" s="18" t="s">
        <v>3067</v>
      </c>
      <c r="EP896" s="18"/>
      <c r="EQ896" s="18"/>
      <c r="ER896" s="18"/>
      <c r="ES896" s="18"/>
      <c r="ET896" s="18"/>
      <c r="EU896" s="22" t="s">
        <v>3068</v>
      </c>
      <c r="EX896">
        <v>2.4</v>
      </c>
      <c r="EY896">
        <v>2</v>
      </c>
      <c r="FI896" s="18"/>
      <c r="FJ896" s="18"/>
      <c r="FK896" s="18"/>
      <c r="FL896" s="18"/>
      <c r="FM896" s="18"/>
      <c r="FN896" s="18">
        <v>1.65</v>
      </c>
      <c r="FO896" s="18"/>
      <c r="FP896" s="18"/>
      <c r="FQ896" s="18"/>
      <c r="FR896" s="18"/>
      <c r="FS896" s="18"/>
      <c r="FT896" s="18"/>
      <c r="FU896" s="18"/>
      <c r="FV896" s="58"/>
      <c r="FW896" s="19"/>
      <c r="FX896" s="19"/>
      <c r="FY896" s="19"/>
      <c r="FZ896" s="19"/>
      <c r="GA896" s="19"/>
      <c r="GB896" s="19"/>
      <c r="GC896" s="19"/>
      <c r="GD896" s="19"/>
      <c r="GE896" s="19"/>
      <c r="GF896" s="19"/>
      <c r="GG896" s="19"/>
      <c r="GH896" s="19"/>
      <c r="GI896" s="19"/>
      <c r="GJ896" s="19"/>
      <c r="GK896" s="19"/>
      <c r="GL896" s="19"/>
      <c r="GM896" s="19"/>
      <c r="GN896" s="19"/>
      <c r="GO896" s="19"/>
      <c r="GP896" s="19"/>
      <c r="GQ896" s="19"/>
      <c r="GR896" s="19">
        <v>2</v>
      </c>
      <c r="GS896" s="19"/>
      <c r="GT896" s="19"/>
      <c r="GU896" s="19"/>
      <c r="GV896" s="19"/>
      <c r="GW896" s="19"/>
      <c r="GX896" s="19"/>
      <c r="GY896" s="19"/>
      <c r="GZ896" s="59"/>
      <c r="HA896" s="19"/>
      <c r="HB896" s="19"/>
      <c r="HC896" s="19"/>
      <c r="HD896" s="19"/>
      <c r="HE896" s="19"/>
      <c r="HF896" s="19"/>
      <c r="HG896" s="19"/>
      <c r="HH896" s="19"/>
      <c r="HI896" s="19"/>
      <c r="HJ896" s="19"/>
      <c r="HK896" s="19"/>
      <c r="HL896" s="19"/>
      <c r="HM896" s="19"/>
      <c r="HN896" s="19"/>
      <c r="HO896" s="19"/>
      <c r="HP896" s="19"/>
    </row>
    <row r="897" spans="2:224" ht="15.75" customHeight="1" thickBot="1" x14ac:dyDescent="0.3">
      <c r="B897">
        <v>968</v>
      </c>
      <c r="C897">
        <v>487</v>
      </c>
      <c r="D897" s="62">
        <v>44149</v>
      </c>
      <c r="E897" t="s">
        <v>958</v>
      </c>
      <c r="F897" t="s">
        <v>959</v>
      </c>
      <c r="G897">
        <v>0</v>
      </c>
      <c r="H897">
        <v>0</v>
      </c>
      <c r="I897" t="s">
        <v>960</v>
      </c>
      <c r="J897" t="s">
        <v>20</v>
      </c>
      <c r="K897" t="s">
        <v>961</v>
      </c>
      <c r="M897" t="s">
        <v>2378</v>
      </c>
      <c r="N897" t="s">
        <v>617</v>
      </c>
      <c r="O897" t="s">
        <v>2382</v>
      </c>
      <c r="P897" t="s">
        <v>2382</v>
      </c>
      <c r="R897">
        <v>56.7</v>
      </c>
      <c r="S897">
        <v>0.01</v>
      </c>
      <c r="T897" t="s">
        <v>2395</v>
      </c>
      <c r="Y897" s="18"/>
      <c r="Z897" s="18"/>
      <c r="AA897" s="18"/>
      <c r="AB897" s="18"/>
      <c r="AC897" s="18"/>
      <c r="AD897" s="18"/>
      <c r="AE897" s="18"/>
      <c r="AF897" s="18"/>
      <c r="AG897" s="18"/>
      <c r="AH897">
        <v>0</v>
      </c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>
        <v>0</v>
      </c>
      <c r="AV897" s="18"/>
      <c r="AW897" s="18"/>
      <c r="AX897" s="18"/>
      <c r="AY897" s="18"/>
      <c r="AZ897" s="18"/>
      <c r="BA897" s="18"/>
      <c r="BB897" s="18">
        <v>0.4</v>
      </c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9"/>
      <c r="BN897" s="19"/>
      <c r="BO897" s="19"/>
      <c r="BP897" s="19"/>
      <c r="BQ897" s="19"/>
      <c r="BR897" s="19"/>
      <c r="BS897" s="19"/>
      <c r="BT897" s="19"/>
      <c r="BU897" s="19"/>
      <c r="BV897" s="19"/>
      <c r="BW897" s="19"/>
      <c r="BX897" s="19"/>
      <c r="BY897" s="19"/>
      <c r="BZ897" s="19"/>
      <c r="CA897" s="19"/>
      <c r="CB897" s="19"/>
      <c r="CC897" s="19"/>
      <c r="CD897" s="19"/>
      <c r="CE897" s="19"/>
      <c r="CF897" s="19"/>
      <c r="CG897" s="19"/>
      <c r="CH897" s="19"/>
      <c r="CI897" s="19"/>
      <c r="CJ897" s="19"/>
      <c r="CK897" s="19"/>
      <c r="CL897" s="19"/>
      <c r="CM897" s="19"/>
      <c r="CN897" s="19"/>
      <c r="CO897" s="19"/>
      <c r="CP897" s="19">
        <v>1</v>
      </c>
      <c r="CQ897" s="19"/>
      <c r="CR897" s="19"/>
      <c r="CS897" s="19"/>
      <c r="CT897" s="19"/>
      <c r="CU897" s="19"/>
      <c r="CV897" s="19"/>
      <c r="CW897" s="19"/>
      <c r="CX897" s="19"/>
      <c r="CY897" s="19"/>
      <c r="CZ897" s="19"/>
      <c r="DA897" s="19"/>
      <c r="DB897" s="19"/>
      <c r="DC897" s="19"/>
      <c r="DD897" s="19"/>
      <c r="DE897" s="19"/>
      <c r="DF897" s="19"/>
      <c r="DG897" s="19"/>
      <c r="DH897" s="19"/>
      <c r="DI897" s="19"/>
      <c r="DJ897" s="19"/>
      <c r="DK897" s="19"/>
      <c r="DL897" s="19"/>
      <c r="DM897" s="19"/>
      <c r="DN897" s="19"/>
      <c r="DO897" s="19"/>
      <c r="DP897" s="19"/>
      <c r="DQ897" s="19"/>
      <c r="DR897" s="19"/>
      <c r="DS897" s="19"/>
      <c r="DT897" s="23"/>
      <c r="DU897" s="19"/>
      <c r="DV897" s="19"/>
      <c r="DW897" s="23"/>
      <c r="DX897" s="18"/>
      <c r="DY897" s="18"/>
      <c r="DZ897" s="22"/>
      <c r="EA897" s="19"/>
      <c r="EB897" s="19"/>
      <c r="EC897" s="19"/>
      <c r="ED897" s="19"/>
      <c r="EE897" s="19"/>
      <c r="EF897" s="19"/>
      <c r="EG897" s="23"/>
      <c r="EH897" s="18"/>
      <c r="EI897" s="18"/>
      <c r="EJ897" s="18"/>
      <c r="EK897" s="18"/>
      <c r="EL897" s="18"/>
      <c r="EM897" s="18"/>
      <c r="EN897" s="22"/>
      <c r="EO897" s="18"/>
      <c r="EP897" s="18"/>
      <c r="EQ897" s="18"/>
      <c r="ER897" s="18"/>
      <c r="ES897" s="18"/>
      <c r="ET897" s="18"/>
      <c r="EU897" s="22"/>
      <c r="FI897" s="18"/>
      <c r="FJ897" s="18"/>
      <c r="FK897" s="18"/>
      <c r="FL897" s="18">
        <v>0.4</v>
      </c>
      <c r="FM897" s="18"/>
      <c r="FN897" s="18"/>
      <c r="FO897" s="18"/>
      <c r="FP897" s="18"/>
      <c r="FQ897" s="18"/>
      <c r="FR897" s="18"/>
      <c r="FS897" s="18"/>
      <c r="FT897" s="18"/>
      <c r="FU897" s="18"/>
      <c r="FV897" s="58"/>
      <c r="FW897" s="19"/>
      <c r="FX897" s="19"/>
      <c r="FY897" s="19"/>
      <c r="FZ897" s="19"/>
      <c r="GA897" s="19"/>
      <c r="GB897" s="19"/>
      <c r="GC897" s="19"/>
      <c r="GD897" s="19"/>
      <c r="GE897" s="19"/>
      <c r="GF897" s="19"/>
      <c r="GG897" s="19"/>
      <c r="GH897" s="19"/>
      <c r="GI897" s="19"/>
      <c r="GJ897" s="19"/>
      <c r="GK897" s="19"/>
      <c r="GL897" s="19"/>
      <c r="GM897" s="19"/>
      <c r="GN897" s="19"/>
      <c r="GO897" s="19"/>
      <c r="GP897" s="19">
        <v>2</v>
      </c>
      <c r="GQ897" s="19"/>
      <c r="GR897" s="19"/>
      <c r="GS897" s="19"/>
      <c r="GT897" s="19"/>
      <c r="GU897" s="19"/>
      <c r="GV897" s="19"/>
      <c r="GW897" s="19"/>
      <c r="GX897" s="19"/>
      <c r="GY897" s="19"/>
      <c r="GZ897" s="59"/>
      <c r="HA897" s="19"/>
      <c r="HB897" s="19"/>
      <c r="HC897" s="19"/>
      <c r="HD897" s="19"/>
      <c r="HE897" s="19"/>
      <c r="HF897" s="19"/>
      <c r="HG897" s="19"/>
      <c r="HH897" s="19"/>
      <c r="HI897" s="19"/>
      <c r="HJ897" s="19"/>
      <c r="HK897" s="19"/>
      <c r="HL897" s="19"/>
      <c r="HM897" s="19"/>
      <c r="HN897" s="19"/>
      <c r="HO897" s="19"/>
      <c r="HP897" s="19"/>
    </row>
    <row r="898" spans="2:224" ht="15.75" thickBot="1" x14ac:dyDescent="0.3">
      <c r="B898">
        <v>965</v>
      </c>
      <c r="C898">
        <v>3</v>
      </c>
      <c r="D898" s="62">
        <v>44148</v>
      </c>
      <c r="E898" t="s">
        <v>2357</v>
      </c>
      <c r="F898">
        <v>31983177510</v>
      </c>
      <c r="G898" t="s">
        <v>2358</v>
      </c>
      <c r="H898">
        <v>44031</v>
      </c>
      <c r="I898" t="s">
        <v>2356</v>
      </c>
      <c r="J898" t="s">
        <v>20</v>
      </c>
      <c r="K898" t="s">
        <v>227</v>
      </c>
      <c r="L898" t="s">
        <v>2593</v>
      </c>
      <c r="M898" t="s">
        <v>2378</v>
      </c>
      <c r="N898" t="s">
        <v>2413</v>
      </c>
      <c r="O898" t="s">
        <v>2382</v>
      </c>
      <c r="P898" t="s">
        <v>2382</v>
      </c>
      <c r="R898">
        <v>40</v>
      </c>
      <c r="S898">
        <v>0.01</v>
      </c>
      <c r="T898" t="s">
        <v>2395</v>
      </c>
      <c r="U898">
        <v>10</v>
      </c>
      <c r="Y898" s="18"/>
      <c r="Z898" s="18"/>
      <c r="AA898" s="18"/>
      <c r="AB898" s="18"/>
      <c r="AC898" s="18"/>
      <c r="AD898" s="18"/>
      <c r="AE898" s="18"/>
      <c r="AF898" s="18"/>
      <c r="AG898" s="18"/>
      <c r="AH898">
        <v>0</v>
      </c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>
        <v>0</v>
      </c>
      <c r="AV898" s="18"/>
      <c r="AW898" s="18"/>
      <c r="AX898" s="18"/>
      <c r="AY898" s="18"/>
      <c r="AZ898" s="18"/>
      <c r="BA898" s="18"/>
      <c r="BB898" s="18">
        <v>0.4</v>
      </c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  <c r="BM898" s="19"/>
      <c r="BN898" s="19"/>
      <c r="BO898" s="19"/>
      <c r="BP898" s="19"/>
      <c r="BQ898" s="19"/>
      <c r="BR898" s="19"/>
      <c r="BS898" s="19"/>
      <c r="BT898" s="19"/>
      <c r="BU898" s="19"/>
      <c r="BV898" s="19"/>
      <c r="BW898" s="19"/>
      <c r="BX898" s="19"/>
      <c r="BY898" s="19"/>
      <c r="BZ898" s="19"/>
      <c r="CA898" s="19"/>
      <c r="CB898" s="19"/>
      <c r="CC898" s="19"/>
      <c r="CD898" s="19"/>
      <c r="CE898" s="19"/>
      <c r="CF898" s="19"/>
      <c r="CG898" s="19"/>
      <c r="CH898" s="19"/>
      <c r="CI898" s="19"/>
      <c r="CJ898" s="19"/>
      <c r="CK898" s="19"/>
      <c r="CL898" s="19"/>
      <c r="CM898" s="19"/>
      <c r="CN898" s="19"/>
      <c r="CO898" s="19"/>
      <c r="CP898" s="19">
        <v>1</v>
      </c>
      <c r="CQ898" s="19"/>
      <c r="CR898" s="19"/>
      <c r="CS898" s="19"/>
      <c r="CT898" s="19"/>
      <c r="CU898" s="19"/>
      <c r="CV898" s="19"/>
      <c r="CW898" s="19"/>
      <c r="CX898" s="19"/>
      <c r="CY898" s="19"/>
      <c r="CZ898" s="19"/>
      <c r="DA898" s="19"/>
      <c r="DB898" s="19"/>
      <c r="DC898" s="19">
        <v>2</v>
      </c>
      <c r="DD898" s="19"/>
      <c r="DE898" s="19"/>
      <c r="DF898" s="19"/>
      <c r="DG898" s="19"/>
      <c r="DH898" s="19"/>
      <c r="DI898" s="19"/>
      <c r="DJ898" s="19"/>
      <c r="DK898" s="19"/>
      <c r="DL898" s="19"/>
      <c r="DM898" s="19"/>
      <c r="DN898" s="19"/>
      <c r="DO898" s="19"/>
      <c r="DP898" s="19"/>
      <c r="DQ898" s="19"/>
      <c r="DR898" s="19"/>
      <c r="DS898" s="19"/>
      <c r="DT898" s="23"/>
      <c r="DU898" s="19"/>
      <c r="DV898" s="19"/>
      <c r="DW898" s="23"/>
      <c r="DX898" s="18"/>
      <c r="DY898" s="18"/>
      <c r="DZ898" s="22"/>
      <c r="EA898" s="19"/>
      <c r="EB898" s="19"/>
      <c r="EC898" s="19"/>
      <c r="ED898" s="19"/>
      <c r="EE898" s="19"/>
      <c r="EF898" s="19"/>
      <c r="EG898" s="23"/>
      <c r="EH898" s="18"/>
      <c r="EI898" s="18"/>
      <c r="EJ898" s="18"/>
      <c r="EK898" s="18"/>
      <c r="EL898" s="18"/>
      <c r="EM898" s="18"/>
      <c r="EN898" s="22"/>
      <c r="EO898" s="18"/>
      <c r="EP898" s="18"/>
      <c r="EQ898" s="18"/>
      <c r="ER898" s="18"/>
      <c r="ES898" s="18"/>
      <c r="ET898" s="18"/>
      <c r="EU898" s="22"/>
      <c r="FI898" s="18"/>
      <c r="FJ898" s="18"/>
      <c r="FK898" s="18"/>
      <c r="FL898" s="18">
        <v>0.2</v>
      </c>
      <c r="FM898" s="18"/>
      <c r="FN898" s="18"/>
      <c r="FO898" s="18"/>
      <c r="FP898" s="18"/>
      <c r="FQ898" s="18"/>
      <c r="FR898" s="18"/>
      <c r="FS898" s="18"/>
      <c r="FT898" s="18"/>
      <c r="FU898" s="18"/>
      <c r="FV898" s="58"/>
      <c r="FW898" s="19"/>
      <c r="FX898" s="19"/>
      <c r="FY898" s="19"/>
      <c r="FZ898" s="19"/>
      <c r="GA898" s="19"/>
      <c r="GB898" s="19"/>
      <c r="GC898" s="19"/>
      <c r="GD898" s="19"/>
      <c r="GE898" s="19"/>
      <c r="GF898" s="19"/>
      <c r="GG898" s="19"/>
      <c r="GH898" s="19"/>
      <c r="GI898" s="19"/>
      <c r="GJ898" s="19"/>
      <c r="GK898" s="19"/>
      <c r="GL898" s="19"/>
      <c r="GM898" s="19"/>
      <c r="GN898" s="19"/>
      <c r="GO898" s="19"/>
      <c r="GP898" s="19">
        <v>1</v>
      </c>
      <c r="GQ898" s="19"/>
      <c r="GR898" s="19"/>
      <c r="GS898" s="19"/>
      <c r="GT898" s="19"/>
      <c r="GU898" s="19"/>
      <c r="GV898" s="19"/>
      <c r="GW898" s="19"/>
      <c r="GX898" s="19"/>
      <c r="GY898" s="19"/>
      <c r="GZ898" s="59"/>
      <c r="HA898" s="19"/>
      <c r="HB898" s="19"/>
      <c r="HC898" s="19"/>
      <c r="HD898" s="19"/>
      <c r="HE898" s="19"/>
      <c r="HF898" s="19"/>
      <c r="HG898" s="19"/>
      <c r="HH898" s="19"/>
      <c r="HI898" s="19"/>
      <c r="HJ898" s="19"/>
      <c r="HK898" s="19"/>
      <c r="HL898" s="19"/>
      <c r="HM898" s="19"/>
      <c r="HN898" s="19"/>
      <c r="HO898" s="19"/>
      <c r="HP898" s="19"/>
    </row>
    <row r="899" spans="2:224" ht="15.75" customHeight="1" thickBot="1" x14ac:dyDescent="0.3">
      <c r="B899">
        <v>964</v>
      </c>
      <c r="C899">
        <v>931</v>
      </c>
      <c r="D899" s="62">
        <v>44148</v>
      </c>
      <c r="E899" t="s">
        <v>3065</v>
      </c>
      <c r="F899">
        <v>31992629290</v>
      </c>
      <c r="G899">
        <v>0</v>
      </c>
      <c r="H899">
        <v>0</v>
      </c>
      <c r="I899">
        <v>0</v>
      </c>
      <c r="J899">
        <v>0</v>
      </c>
      <c r="K899">
        <v>0</v>
      </c>
      <c r="L899" t="s">
        <v>2592</v>
      </c>
      <c r="M899" t="s">
        <v>2378</v>
      </c>
      <c r="N899" t="s">
        <v>2379</v>
      </c>
      <c r="O899" t="s">
        <v>2381</v>
      </c>
      <c r="P899">
        <v>10</v>
      </c>
      <c r="R899">
        <v>0.01</v>
      </c>
      <c r="S899">
        <v>0.01</v>
      </c>
      <c r="T899" t="s">
        <v>2448</v>
      </c>
      <c r="Y899" s="18"/>
      <c r="Z899" s="18"/>
      <c r="AA899" s="18"/>
      <c r="AB899" s="18"/>
      <c r="AC899" s="18"/>
      <c r="AD899" s="18">
        <v>0.5</v>
      </c>
      <c r="AE899" s="18"/>
      <c r="AF899" s="18"/>
      <c r="AG899" s="18"/>
      <c r="AH899">
        <v>1</v>
      </c>
      <c r="AI899" s="18"/>
      <c r="AJ899" s="18"/>
      <c r="AK899" s="18"/>
      <c r="AL899" s="18">
        <v>0.5</v>
      </c>
      <c r="AM899" s="18"/>
      <c r="AN899" s="18"/>
      <c r="AO899" s="18"/>
      <c r="AP899" s="18"/>
      <c r="AQ899" s="18"/>
      <c r="AR899" s="18"/>
      <c r="AS899" s="18"/>
      <c r="AT899" s="18"/>
      <c r="AU899">
        <v>0</v>
      </c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9"/>
      <c r="BN899" s="19"/>
      <c r="BO899" s="19"/>
      <c r="BP899" s="19"/>
      <c r="BQ899" s="19"/>
      <c r="BR899" s="19">
        <v>1</v>
      </c>
      <c r="BS899" s="19"/>
      <c r="BT899" s="19"/>
      <c r="BU899" s="19"/>
      <c r="BV899" s="19">
        <v>1</v>
      </c>
      <c r="BW899" s="19"/>
      <c r="BX899" s="19"/>
      <c r="BY899" s="19"/>
      <c r="BZ899" s="19">
        <v>1</v>
      </c>
      <c r="CA899" s="19"/>
      <c r="CB899" s="19"/>
      <c r="CC899" s="19"/>
      <c r="CD899" s="19"/>
      <c r="CE899" s="19"/>
      <c r="CF899" s="19"/>
      <c r="CG899" s="19"/>
      <c r="CH899" s="19"/>
      <c r="CI899" s="19"/>
      <c r="CJ899" s="19"/>
      <c r="CK899" s="19"/>
      <c r="CL899" s="19"/>
      <c r="CM899" s="19"/>
      <c r="CN899" s="19"/>
      <c r="CO899" s="19"/>
      <c r="CP899" s="19"/>
      <c r="CQ899" s="19"/>
      <c r="CR899" s="19"/>
      <c r="CS899" s="19"/>
      <c r="CT899" s="19"/>
      <c r="CU899" s="19"/>
      <c r="CV899" s="19"/>
      <c r="CW899" s="19"/>
      <c r="CX899" s="19"/>
      <c r="CY899" s="19"/>
      <c r="CZ899" s="19"/>
      <c r="DA899" s="19"/>
      <c r="DB899" s="19"/>
      <c r="DC899" s="19"/>
      <c r="DD899" s="19"/>
      <c r="DE899" s="19"/>
      <c r="DF899" s="19"/>
      <c r="DG899" s="19"/>
      <c r="DH899" s="19"/>
      <c r="DI899" s="19"/>
      <c r="DJ899" s="19"/>
      <c r="DK899" s="19"/>
      <c r="DL899" s="19"/>
      <c r="DM899" s="19"/>
      <c r="DN899" s="19"/>
      <c r="DO899" s="19"/>
      <c r="DP899" s="19"/>
      <c r="DQ899" s="19"/>
      <c r="DR899" s="19"/>
      <c r="DS899" s="19"/>
      <c r="DT899" s="23"/>
      <c r="DU899" s="19"/>
      <c r="DV899" s="19"/>
      <c r="DW899" s="23"/>
      <c r="DX899" s="18"/>
      <c r="DY899" s="18"/>
      <c r="DZ899" s="22"/>
      <c r="EA899" s="19"/>
      <c r="EB899" s="19"/>
      <c r="EC899" s="19"/>
      <c r="ED899" s="19"/>
      <c r="EE899" s="19"/>
      <c r="EF899" s="19"/>
      <c r="EG899" s="23"/>
      <c r="EH899" s="18"/>
      <c r="EI899" s="18"/>
      <c r="EJ899" s="18"/>
      <c r="EK899" s="18"/>
      <c r="EL899" s="18"/>
      <c r="EM899" s="18"/>
      <c r="EN899" s="22"/>
      <c r="EO899" s="18"/>
      <c r="EP899" s="18"/>
      <c r="EQ899" s="18"/>
      <c r="ER899" s="18"/>
      <c r="ES899" s="18"/>
      <c r="ET899" s="18"/>
      <c r="EU899" s="22"/>
      <c r="FC899">
        <v>0.63</v>
      </c>
      <c r="FD899">
        <v>1</v>
      </c>
      <c r="FI899" s="18"/>
      <c r="FJ899" s="18">
        <v>0.91400000000000003</v>
      </c>
      <c r="FK899" s="18"/>
      <c r="FL899" s="18"/>
      <c r="FM899" s="18"/>
      <c r="FN899" s="18"/>
      <c r="FO899" s="18"/>
      <c r="FP899" s="18"/>
      <c r="FQ899" s="18"/>
      <c r="FR899" s="18"/>
      <c r="FS899" s="18"/>
      <c r="FT899" s="18"/>
      <c r="FU899" s="18"/>
      <c r="FV899" s="58"/>
      <c r="FW899" s="19"/>
      <c r="FX899" s="19"/>
      <c r="FY899" s="19"/>
      <c r="FZ899" s="19"/>
      <c r="GA899" s="19"/>
      <c r="GB899" s="19"/>
      <c r="GC899" s="19"/>
      <c r="GD899" s="19"/>
      <c r="GE899" s="19"/>
      <c r="GF899" s="19"/>
      <c r="GG899" s="19"/>
      <c r="GH899" s="19"/>
      <c r="GI899" s="19"/>
      <c r="GJ899" s="19"/>
      <c r="GK899" s="19"/>
      <c r="GL899" s="19"/>
      <c r="GM899" s="19"/>
      <c r="GN899" s="19">
        <v>1</v>
      </c>
      <c r="GO899" s="19"/>
      <c r="GP899" s="19"/>
      <c r="GQ899" s="19"/>
      <c r="GR899" s="19"/>
      <c r="GS899" s="19"/>
      <c r="GT899" s="19"/>
      <c r="GU899" s="19"/>
      <c r="GV899" s="19"/>
      <c r="GW899" s="19"/>
      <c r="GX899" s="19"/>
      <c r="GY899" s="19"/>
      <c r="GZ899" s="59"/>
      <c r="HA899" s="19"/>
      <c r="HB899" s="19"/>
      <c r="HC899" s="19"/>
      <c r="HD899" s="19"/>
      <c r="HE899" s="19"/>
      <c r="HF899" s="19"/>
      <c r="HG899" s="19"/>
      <c r="HH899" s="19"/>
      <c r="HI899" s="19"/>
      <c r="HJ899" s="19"/>
      <c r="HK899" s="19"/>
      <c r="HL899" s="19"/>
      <c r="HM899" s="19"/>
      <c r="HN899" s="19"/>
      <c r="HO899" s="19"/>
      <c r="HP899" s="19"/>
    </row>
    <row r="900" spans="2:224" ht="15.75" customHeight="1" thickBot="1" x14ac:dyDescent="0.3">
      <c r="B900">
        <v>963</v>
      </c>
      <c r="C900">
        <v>930</v>
      </c>
      <c r="D900" s="62">
        <v>44148</v>
      </c>
      <c r="E900" t="s">
        <v>3061</v>
      </c>
      <c r="F900">
        <v>31991297467</v>
      </c>
      <c r="G900">
        <v>0</v>
      </c>
      <c r="H900">
        <v>0</v>
      </c>
      <c r="I900" t="s">
        <v>3062</v>
      </c>
      <c r="J900" t="s">
        <v>20</v>
      </c>
      <c r="K900" t="s">
        <v>298</v>
      </c>
      <c r="L900" t="s">
        <v>3062</v>
      </c>
      <c r="M900" t="s">
        <v>2378</v>
      </c>
      <c r="N900" t="s">
        <v>2379</v>
      </c>
      <c r="O900" t="s">
        <v>2405</v>
      </c>
      <c r="P900" t="s">
        <v>2477</v>
      </c>
      <c r="R900">
        <v>1419.88</v>
      </c>
      <c r="S900">
        <v>0.01</v>
      </c>
      <c r="T900" t="s">
        <v>2426</v>
      </c>
      <c r="Y900" s="18">
        <v>0.93600000000000005</v>
      </c>
      <c r="Z900" s="18"/>
      <c r="AA900" s="18"/>
      <c r="AB900" s="18"/>
      <c r="AC900" s="18"/>
      <c r="AD900" s="18">
        <v>1.5</v>
      </c>
      <c r="AE900" s="18">
        <v>1</v>
      </c>
      <c r="AF900" s="18"/>
      <c r="AG900" s="18">
        <v>1</v>
      </c>
      <c r="AH900">
        <v>3</v>
      </c>
      <c r="AI900" s="18"/>
      <c r="AJ900" s="18"/>
      <c r="AK900" s="18"/>
      <c r="AL900" s="18">
        <v>1</v>
      </c>
      <c r="AM900" s="18"/>
      <c r="AN900" s="18"/>
      <c r="AO900" s="18"/>
      <c r="AP900" s="18"/>
      <c r="AQ900" s="18"/>
      <c r="AR900" s="18"/>
      <c r="AS900" s="18"/>
      <c r="AT900" s="18"/>
      <c r="AU900">
        <v>0</v>
      </c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9">
        <v>1</v>
      </c>
      <c r="BN900" s="19"/>
      <c r="BO900" s="19"/>
      <c r="BP900" s="19"/>
      <c r="BQ900" s="19"/>
      <c r="BR900" s="19">
        <v>3</v>
      </c>
      <c r="BS900" s="19">
        <v>2</v>
      </c>
      <c r="BT900" s="19"/>
      <c r="BU900" s="19">
        <v>1</v>
      </c>
      <c r="BV900" s="19">
        <v>3</v>
      </c>
      <c r="BW900" s="19"/>
      <c r="BX900" s="19"/>
      <c r="BY900" s="19"/>
      <c r="BZ900" s="19">
        <v>2</v>
      </c>
      <c r="CA900" s="19"/>
      <c r="CB900" s="19"/>
      <c r="CC900" s="19"/>
      <c r="CD900" s="19"/>
      <c r="CE900" s="19"/>
      <c r="CF900" s="19"/>
      <c r="CG900" s="19"/>
      <c r="CH900" s="19"/>
      <c r="CI900" s="19"/>
      <c r="CJ900" s="19"/>
      <c r="CK900" s="19"/>
      <c r="CL900" s="19"/>
      <c r="CM900" s="19"/>
      <c r="CN900" s="19"/>
      <c r="CO900" s="19"/>
      <c r="CP900" s="19"/>
      <c r="CQ900" s="19"/>
      <c r="CR900" s="19"/>
      <c r="CS900" s="19"/>
      <c r="CT900" s="19"/>
      <c r="CU900" s="19"/>
      <c r="CV900" s="19"/>
      <c r="CW900" s="19"/>
      <c r="CX900" s="19"/>
      <c r="CY900" s="19"/>
      <c r="CZ900" s="19"/>
      <c r="DA900" s="19"/>
      <c r="DB900" s="19">
        <v>3</v>
      </c>
      <c r="DC900" s="19"/>
      <c r="DD900" s="19"/>
      <c r="DE900" s="19"/>
      <c r="DF900" s="19"/>
      <c r="DG900" s="19"/>
      <c r="DH900" s="19"/>
      <c r="DI900" s="19"/>
      <c r="DJ900" s="19"/>
      <c r="DK900" s="19"/>
      <c r="DL900" s="19"/>
      <c r="DM900" s="19"/>
      <c r="DN900" s="19"/>
      <c r="DO900" s="19"/>
      <c r="DP900" s="19"/>
      <c r="DQ900" s="19"/>
      <c r="DR900" s="19"/>
      <c r="DS900" s="19"/>
      <c r="DT900" s="23"/>
      <c r="DU900" s="19"/>
      <c r="DV900" s="19"/>
      <c r="DW900" s="23"/>
      <c r="DX900" s="18"/>
      <c r="DY900" s="18"/>
      <c r="DZ900" s="22"/>
      <c r="EA900" s="19">
        <v>280</v>
      </c>
      <c r="EB900" s="19">
        <v>85</v>
      </c>
      <c r="EC900" s="19">
        <v>29</v>
      </c>
      <c r="ED900" s="19"/>
      <c r="EE900" s="19"/>
      <c r="EF900" s="19">
        <v>120</v>
      </c>
      <c r="EG900" s="23">
        <v>88</v>
      </c>
      <c r="EH900" s="18">
        <v>1</v>
      </c>
      <c r="EI900" s="18" t="s">
        <v>3064</v>
      </c>
      <c r="EJ900" s="18"/>
      <c r="EK900" s="18"/>
      <c r="EL900" s="18"/>
      <c r="EM900" s="18">
        <v>1</v>
      </c>
      <c r="EN900" s="22"/>
      <c r="EO900" s="18" t="s">
        <v>2621</v>
      </c>
      <c r="EP900" s="18"/>
      <c r="EQ900" s="18"/>
      <c r="ER900" s="18"/>
      <c r="ES900" s="18"/>
      <c r="ET900" s="18"/>
      <c r="EU900" s="22" t="s">
        <v>3063</v>
      </c>
      <c r="EX900">
        <v>2.57</v>
      </c>
      <c r="EY900">
        <v>3</v>
      </c>
      <c r="FC900">
        <v>1.74</v>
      </c>
      <c r="FD900">
        <v>2</v>
      </c>
      <c r="FI900" s="18"/>
      <c r="FJ900" s="18"/>
      <c r="FK900" s="18"/>
      <c r="FL900" s="18"/>
      <c r="FM900" s="18"/>
      <c r="FN900" s="18">
        <v>1.492</v>
      </c>
      <c r="FO900" s="18"/>
      <c r="FP900" s="18"/>
      <c r="FQ900" s="18"/>
      <c r="FR900" s="18"/>
      <c r="FS900" s="18"/>
      <c r="FT900" s="18"/>
      <c r="FU900" s="18"/>
      <c r="FV900" s="58"/>
      <c r="FW900" s="19"/>
      <c r="FX900" s="19"/>
      <c r="FY900" s="19"/>
      <c r="FZ900" s="19"/>
      <c r="GA900" s="19"/>
      <c r="GB900" s="19"/>
      <c r="GC900" s="19"/>
      <c r="GD900" s="19"/>
      <c r="GE900" s="19"/>
      <c r="GF900" s="19"/>
      <c r="GG900" s="19"/>
      <c r="GH900" s="19"/>
      <c r="GI900" s="19"/>
      <c r="GJ900" s="19"/>
      <c r="GK900" s="19"/>
      <c r="GL900" s="19"/>
      <c r="GM900" s="19"/>
      <c r="GN900" s="19"/>
      <c r="GO900" s="19"/>
      <c r="GP900" s="19"/>
      <c r="GQ900" s="19"/>
      <c r="GR900" s="19">
        <v>1</v>
      </c>
      <c r="GS900" s="19"/>
      <c r="GT900" s="19"/>
      <c r="GU900" s="19"/>
      <c r="GV900" s="19"/>
      <c r="GW900" s="19"/>
      <c r="GX900" s="19"/>
      <c r="GY900" s="19"/>
      <c r="GZ900" s="59"/>
      <c r="HA900" s="19"/>
      <c r="HB900" s="19"/>
      <c r="HC900" s="19"/>
      <c r="HD900" s="19"/>
      <c r="HE900" s="19"/>
      <c r="HF900" s="19"/>
      <c r="HG900" s="19"/>
      <c r="HH900" s="19"/>
      <c r="HI900" s="19"/>
      <c r="HJ900" s="19"/>
      <c r="HK900" s="19"/>
      <c r="HL900" s="19"/>
      <c r="HM900" s="19"/>
      <c r="HN900" s="19"/>
      <c r="HO900" s="19"/>
      <c r="HP900" s="19"/>
    </row>
    <row r="901" spans="2:224" ht="15.75" customHeight="1" thickBot="1" x14ac:dyDescent="0.3">
      <c r="B901">
        <v>957</v>
      </c>
      <c r="C901">
        <v>180</v>
      </c>
      <c r="D901" s="62">
        <v>44146</v>
      </c>
      <c r="E901" t="s">
        <v>1864</v>
      </c>
      <c r="F901" t="s">
        <v>1865</v>
      </c>
      <c r="G901" t="s">
        <v>1866</v>
      </c>
      <c r="H901">
        <v>0</v>
      </c>
      <c r="I901" t="s">
        <v>1867</v>
      </c>
      <c r="J901" t="s">
        <v>20</v>
      </c>
      <c r="K901" t="s">
        <v>428</v>
      </c>
      <c r="L901" t="s">
        <v>2593</v>
      </c>
      <c r="M901" t="s">
        <v>2378</v>
      </c>
      <c r="N901" t="s">
        <v>2378</v>
      </c>
      <c r="O901" t="s">
        <v>2381</v>
      </c>
      <c r="P901" t="s">
        <v>2431</v>
      </c>
      <c r="R901">
        <v>437.29</v>
      </c>
      <c r="S901">
        <v>0.01</v>
      </c>
      <c r="T901" t="s">
        <v>2395</v>
      </c>
      <c r="Y901" s="18"/>
      <c r="Z901" s="18"/>
      <c r="AA901" s="18"/>
      <c r="AB901" s="18"/>
      <c r="AC901" s="18"/>
      <c r="AD901" s="18"/>
      <c r="AE901" s="18"/>
      <c r="AF901" s="18"/>
      <c r="AG901" s="18">
        <v>1</v>
      </c>
      <c r="AH901">
        <v>1</v>
      </c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>
        <v>0</v>
      </c>
      <c r="AV901" s="18"/>
      <c r="AW901" s="18"/>
      <c r="AX901" s="18"/>
      <c r="AY901" s="18"/>
      <c r="AZ901" s="18"/>
      <c r="BA901" s="18"/>
      <c r="BB901" s="18">
        <v>0.4</v>
      </c>
      <c r="BC901" s="18"/>
      <c r="BD901" s="18"/>
      <c r="BE901" s="18"/>
      <c r="BF901" s="18"/>
      <c r="BG901" s="18">
        <v>2.5</v>
      </c>
      <c r="BH901" s="18"/>
      <c r="BI901" s="18"/>
      <c r="BJ901" s="18"/>
      <c r="BK901" s="18"/>
      <c r="BL901" s="18"/>
      <c r="BM901" s="19"/>
      <c r="BN901" s="19"/>
      <c r="BO901" s="19"/>
      <c r="BP901" s="19"/>
      <c r="BQ901" s="19"/>
      <c r="BR901" s="19"/>
      <c r="BS901" s="19"/>
      <c r="BT901" s="19"/>
      <c r="BU901" s="19">
        <v>1</v>
      </c>
      <c r="BV901" s="19">
        <v>1</v>
      </c>
      <c r="BW901" s="19"/>
      <c r="BX901" s="19"/>
      <c r="BY901" s="19"/>
      <c r="BZ901" s="19"/>
      <c r="CA901" s="19"/>
      <c r="CB901" s="19"/>
      <c r="CC901" s="19"/>
      <c r="CD901" s="19"/>
      <c r="CE901" s="19"/>
      <c r="CF901" s="19"/>
      <c r="CG901" s="19"/>
      <c r="CH901" s="19"/>
      <c r="CI901" s="19"/>
      <c r="CJ901" s="19"/>
      <c r="CK901" s="19"/>
      <c r="CL901" s="19"/>
      <c r="CM901" s="19"/>
      <c r="CN901" s="19"/>
      <c r="CO901" s="19"/>
      <c r="CP901" s="19">
        <v>1</v>
      </c>
      <c r="CQ901" s="19"/>
      <c r="CR901" s="19"/>
      <c r="CS901" s="19"/>
      <c r="CT901" s="19"/>
      <c r="CU901" s="19">
        <v>2.5</v>
      </c>
      <c r="CV901" s="19"/>
      <c r="CW901" s="19"/>
      <c r="CX901" s="19"/>
      <c r="CY901" s="19"/>
      <c r="CZ901" s="19"/>
      <c r="DA901" s="19"/>
      <c r="DB901" s="19">
        <v>3</v>
      </c>
      <c r="DC901" s="19"/>
      <c r="DD901" s="19"/>
      <c r="DE901" s="19"/>
      <c r="DF901" s="19"/>
      <c r="DG901" s="19"/>
      <c r="DH901" s="19"/>
      <c r="DI901" s="19"/>
      <c r="DJ901" s="19"/>
      <c r="DK901" s="19"/>
      <c r="DL901" s="19"/>
      <c r="DM901" s="19"/>
      <c r="DN901" s="19"/>
      <c r="DO901" s="19"/>
      <c r="DP901" s="19"/>
      <c r="DQ901" s="19"/>
      <c r="DR901" s="19"/>
      <c r="DS901" s="19"/>
      <c r="DT901" s="23"/>
      <c r="DU901" s="19"/>
      <c r="DV901" s="19"/>
      <c r="DW901" s="23"/>
      <c r="DX901" s="18"/>
      <c r="DY901" s="18"/>
      <c r="DZ901" s="22"/>
      <c r="EA901" s="19"/>
      <c r="EB901" s="19"/>
      <c r="EC901" s="19"/>
      <c r="ED901" s="19"/>
      <c r="EE901" s="19"/>
      <c r="EF901" s="19"/>
      <c r="EG901" s="23"/>
      <c r="EH901" s="18"/>
      <c r="EI901" s="18"/>
      <c r="EJ901" s="18"/>
      <c r="EK901" s="18"/>
      <c r="EL901" s="18"/>
      <c r="EM901" s="18"/>
      <c r="EN901" s="22"/>
      <c r="EO901" s="18"/>
      <c r="EP901" s="18"/>
      <c r="EQ901" s="18"/>
      <c r="ER901" s="18"/>
      <c r="ES901" s="18"/>
      <c r="ET901" s="18"/>
      <c r="EU901" s="22"/>
      <c r="FI901" s="18"/>
      <c r="FJ901" s="18"/>
      <c r="FK901" s="18"/>
      <c r="FL901" s="18">
        <v>0.6</v>
      </c>
      <c r="FM901" s="18"/>
      <c r="FN901" s="18"/>
      <c r="FO901" s="18"/>
      <c r="FP901" s="18"/>
      <c r="FQ901" s="18"/>
      <c r="FR901" s="18"/>
      <c r="FS901" s="18"/>
      <c r="FT901" s="18"/>
      <c r="FU901" s="18">
        <v>1.0940000000000001</v>
      </c>
      <c r="FV901" s="58"/>
      <c r="FW901" s="19"/>
      <c r="FX901" s="19"/>
      <c r="FY901" s="19"/>
      <c r="FZ901" s="19"/>
      <c r="GA901" s="19"/>
      <c r="GB901" s="19"/>
      <c r="GC901" s="19"/>
      <c r="GD901" s="19"/>
      <c r="GE901" s="19"/>
      <c r="GF901" s="19"/>
      <c r="GG901" s="19"/>
      <c r="GH901" s="19"/>
      <c r="GI901" s="19"/>
      <c r="GJ901" s="19"/>
      <c r="GK901" s="19"/>
      <c r="GL901" s="19"/>
      <c r="GM901" s="19"/>
      <c r="GN901" s="19"/>
      <c r="GO901" s="19"/>
      <c r="GP901" s="19">
        <v>3</v>
      </c>
      <c r="GQ901" s="19"/>
      <c r="GR901" s="19"/>
      <c r="GS901" s="19"/>
      <c r="GT901" s="19"/>
      <c r="GU901" s="19"/>
      <c r="GV901" s="19"/>
      <c r="GW901" s="19"/>
      <c r="GX901" s="19"/>
      <c r="GY901" s="19">
        <v>1</v>
      </c>
      <c r="GZ901" s="59"/>
      <c r="HA901" s="19"/>
      <c r="HB901" s="19"/>
      <c r="HC901" s="19"/>
      <c r="HD901" s="19"/>
      <c r="HE901" s="19"/>
      <c r="HF901" s="19"/>
      <c r="HG901" s="19"/>
      <c r="HH901" s="19"/>
      <c r="HI901" s="19"/>
      <c r="HJ901" s="19"/>
      <c r="HK901" s="19"/>
      <c r="HL901" s="19"/>
      <c r="HM901" s="19"/>
      <c r="HN901" s="19"/>
      <c r="HO901" s="19"/>
      <c r="HP901" s="19"/>
    </row>
    <row r="902" spans="2:224" ht="15.75" customHeight="1" thickBot="1" x14ac:dyDescent="0.3">
      <c r="B902">
        <v>956</v>
      </c>
      <c r="C902">
        <v>931</v>
      </c>
      <c r="D902" s="62">
        <v>44143</v>
      </c>
      <c r="E902" t="s">
        <v>3059</v>
      </c>
      <c r="F902">
        <v>31984784379</v>
      </c>
      <c r="G902">
        <v>0</v>
      </c>
      <c r="H902">
        <v>0</v>
      </c>
      <c r="I902">
        <v>0</v>
      </c>
      <c r="J902">
        <v>0</v>
      </c>
      <c r="K902">
        <v>0</v>
      </c>
      <c r="L902" t="s">
        <v>2593</v>
      </c>
      <c r="M902" t="s">
        <v>2378</v>
      </c>
      <c r="N902" t="s">
        <v>2378</v>
      </c>
      <c r="O902" t="s">
        <v>2382</v>
      </c>
      <c r="P902" t="s">
        <v>2382</v>
      </c>
      <c r="R902">
        <v>98</v>
      </c>
      <c r="S902">
        <v>0.01</v>
      </c>
      <c r="T902" t="s">
        <v>2395</v>
      </c>
      <c r="Y902" s="18"/>
      <c r="Z902" s="18"/>
      <c r="AA902" s="18"/>
      <c r="AB902" s="18"/>
      <c r="AC902" s="18"/>
      <c r="AD902" s="18"/>
      <c r="AE902" s="18"/>
      <c r="AF902" s="18"/>
      <c r="AG902" s="18"/>
      <c r="AH902">
        <v>0</v>
      </c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>
        <v>0</v>
      </c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  <c r="BM902" s="19"/>
      <c r="BN902" s="19"/>
      <c r="BO902" s="19"/>
      <c r="BP902" s="19"/>
      <c r="BQ902" s="19"/>
      <c r="BR902" s="19"/>
      <c r="BS902" s="19"/>
      <c r="BT902" s="19"/>
      <c r="BU902" s="19"/>
      <c r="BV902" s="19"/>
      <c r="BW902" s="19"/>
      <c r="BX902" s="19"/>
      <c r="BY902" s="19"/>
      <c r="BZ902" s="19"/>
      <c r="CA902" s="19"/>
      <c r="CB902" s="19"/>
      <c r="CC902" s="19"/>
      <c r="CD902" s="19"/>
      <c r="CE902" s="19"/>
      <c r="CF902" s="19"/>
      <c r="CG902" s="19"/>
      <c r="CH902" s="19"/>
      <c r="CI902" s="19"/>
      <c r="CJ902" s="19"/>
      <c r="CK902" s="19"/>
      <c r="CL902" s="19"/>
      <c r="CM902" s="19"/>
      <c r="CN902" s="19"/>
      <c r="CO902" s="19"/>
      <c r="CP902" s="19"/>
      <c r="CQ902" s="19"/>
      <c r="CR902" s="19"/>
      <c r="CS902" s="19"/>
      <c r="CT902" s="19"/>
      <c r="CU902" s="19"/>
      <c r="CV902" s="19"/>
      <c r="CW902" s="19"/>
      <c r="CX902" s="19"/>
      <c r="CY902" s="19"/>
      <c r="CZ902" s="19"/>
      <c r="DA902" s="19"/>
      <c r="DB902" s="19"/>
      <c r="DC902" s="19"/>
      <c r="DD902" s="19"/>
      <c r="DE902" s="19"/>
      <c r="DF902" s="19"/>
      <c r="DG902" s="19"/>
      <c r="DH902" s="19"/>
      <c r="DI902" s="19"/>
      <c r="DJ902" s="19"/>
      <c r="DK902" s="19"/>
      <c r="DL902" s="19"/>
      <c r="DM902" s="19"/>
      <c r="DN902" s="19"/>
      <c r="DO902" s="19"/>
      <c r="DP902" s="19"/>
      <c r="DQ902" s="19"/>
      <c r="DR902" s="19"/>
      <c r="DS902" s="19"/>
      <c r="DT902" s="23"/>
      <c r="DU902" s="19"/>
      <c r="DV902" s="19"/>
      <c r="DW902" s="23"/>
      <c r="DX902" s="18"/>
      <c r="DY902" s="18"/>
      <c r="DZ902" s="22"/>
      <c r="EA902" s="19"/>
      <c r="EB902" s="19"/>
      <c r="EC902" s="19"/>
      <c r="ED902" s="19"/>
      <c r="EE902" s="19"/>
      <c r="EF902" s="19"/>
      <c r="EG902" s="23"/>
      <c r="EH902" s="18"/>
      <c r="EI902" s="18"/>
      <c r="EJ902" s="18"/>
      <c r="EK902" s="18"/>
      <c r="EL902" s="18"/>
      <c r="EM902" s="18"/>
      <c r="EN902" s="22"/>
      <c r="EO902" s="18"/>
      <c r="EP902" s="18"/>
      <c r="EQ902" s="18"/>
      <c r="ER902" s="18"/>
      <c r="ES902" s="18"/>
      <c r="ET902" s="18"/>
      <c r="EU902" s="22"/>
      <c r="FI902" s="18"/>
      <c r="FJ902" s="18"/>
      <c r="FK902" s="18"/>
      <c r="FL902" s="18"/>
      <c r="FM902" s="18"/>
      <c r="FN902" s="18"/>
      <c r="FO902" s="18"/>
      <c r="FP902" s="18"/>
      <c r="FQ902" s="18"/>
      <c r="FR902" s="18"/>
      <c r="FS902" s="18"/>
      <c r="FT902" s="18"/>
      <c r="FU902" s="18">
        <v>0.9</v>
      </c>
      <c r="FV902" s="58"/>
      <c r="FW902" s="19"/>
      <c r="FX902" s="19"/>
      <c r="FY902" s="19"/>
      <c r="FZ902" s="19"/>
      <c r="GA902" s="19"/>
      <c r="GB902" s="19"/>
      <c r="GC902" s="19"/>
      <c r="GD902" s="19"/>
      <c r="GE902" s="19"/>
      <c r="GF902" s="19"/>
      <c r="GG902" s="19"/>
      <c r="GH902" s="19"/>
      <c r="GI902" s="19"/>
      <c r="GJ902" s="19"/>
      <c r="GK902" s="19"/>
      <c r="GL902" s="19"/>
      <c r="GM902" s="19"/>
      <c r="GN902" s="19"/>
      <c r="GO902" s="19"/>
      <c r="GP902" s="19"/>
      <c r="GQ902" s="19"/>
      <c r="GR902" s="19"/>
      <c r="GS902" s="19"/>
      <c r="GT902" s="19"/>
      <c r="GU902" s="19"/>
      <c r="GV902" s="19"/>
      <c r="GW902" s="19"/>
      <c r="GX902" s="19"/>
      <c r="GY902" s="19">
        <v>1</v>
      </c>
      <c r="GZ902" s="59"/>
      <c r="HA902" s="19"/>
      <c r="HB902" s="19"/>
      <c r="HC902" s="19"/>
      <c r="HD902" s="19"/>
      <c r="HE902" s="19"/>
      <c r="HF902" s="19"/>
      <c r="HG902" s="19"/>
      <c r="HH902" s="19"/>
      <c r="HI902" s="19"/>
      <c r="HJ902" s="19"/>
      <c r="HK902" s="19"/>
      <c r="HL902" s="19"/>
      <c r="HM902" s="19"/>
      <c r="HN902" s="19"/>
      <c r="HO902" s="19"/>
      <c r="HP902" s="19"/>
    </row>
    <row r="903" spans="2:224" ht="15.75" customHeight="1" thickBot="1" x14ac:dyDescent="0.3">
      <c r="B903">
        <v>954</v>
      </c>
      <c r="C903">
        <v>487</v>
      </c>
      <c r="D903" s="62">
        <v>44143</v>
      </c>
      <c r="E903" t="s">
        <v>958</v>
      </c>
      <c r="F903" t="s">
        <v>959</v>
      </c>
      <c r="G903">
        <v>0</v>
      </c>
      <c r="H903">
        <v>0</v>
      </c>
      <c r="I903" t="s">
        <v>960</v>
      </c>
      <c r="J903" t="s">
        <v>20</v>
      </c>
      <c r="K903" t="s">
        <v>961</v>
      </c>
      <c r="L903" t="s">
        <v>2592</v>
      </c>
      <c r="M903" t="s">
        <v>2378</v>
      </c>
      <c r="N903" t="s">
        <v>617</v>
      </c>
      <c r="O903" t="s">
        <v>2382</v>
      </c>
      <c r="P903" t="s">
        <v>2382</v>
      </c>
      <c r="R903">
        <v>170.63</v>
      </c>
      <c r="S903">
        <v>0.01</v>
      </c>
      <c r="T903" t="s">
        <v>2395</v>
      </c>
      <c r="Y903" s="18"/>
      <c r="Z903" s="18"/>
      <c r="AA903" s="18"/>
      <c r="AB903" s="18"/>
      <c r="AC903" s="18"/>
      <c r="AD903" s="18"/>
      <c r="AE903" s="18"/>
      <c r="AF903" s="18"/>
      <c r="AG903" s="18"/>
      <c r="AH903">
        <v>1</v>
      </c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>
        <v>0</v>
      </c>
      <c r="AV903" s="18"/>
      <c r="AW903" s="18"/>
      <c r="AX903" s="18">
        <v>1.2</v>
      </c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  <c r="BM903" s="19"/>
      <c r="BN903" s="19"/>
      <c r="BO903" s="19"/>
      <c r="BP903" s="19"/>
      <c r="BQ903" s="19"/>
      <c r="BR903" s="19"/>
      <c r="BS903" s="19"/>
      <c r="BT903" s="19"/>
      <c r="BU903" s="19"/>
      <c r="BV903" s="19">
        <v>1</v>
      </c>
      <c r="BW903" s="19"/>
      <c r="BX903" s="19"/>
      <c r="BY903" s="19"/>
      <c r="BZ903" s="19"/>
      <c r="CA903" s="19"/>
      <c r="CB903" s="19"/>
      <c r="CC903" s="19"/>
      <c r="CD903" s="19"/>
      <c r="CE903" s="19"/>
      <c r="CF903" s="19"/>
      <c r="CG903" s="19"/>
      <c r="CH903" s="19"/>
      <c r="CI903" s="19"/>
      <c r="CJ903" s="19"/>
      <c r="CK903" s="19"/>
      <c r="CL903" s="19">
        <v>1</v>
      </c>
      <c r="CM903" s="19"/>
      <c r="CN903" s="19"/>
      <c r="CO903" s="19"/>
      <c r="CP903" s="19"/>
      <c r="CQ903" s="19"/>
      <c r="CR903" s="19"/>
      <c r="CS903" s="19"/>
      <c r="CT903" s="19"/>
      <c r="CU903" s="19"/>
      <c r="CV903" s="19"/>
      <c r="CW903" s="19"/>
      <c r="CX903" s="19"/>
      <c r="CY903" s="19"/>
      <c r="CZ903" s="19"/>
      <c r="DA903" s="19"/>
      <c r="DB903" s="19"/>
      <c r="DC903" s="19"/>
      <c r="DD903" s="19"/>
      <c r="DE903" s="19"/>
      <c r="DF903" s="19"/>
      <c r="DG903" s="19"/>
      <c r="DH903" s="19"/>
      <c r="DI903" s="19"/>
      <c r="DJ903" s="19"/>
      <c r="DK903" s="19"/>
      <c r="DL903" s="19"/>
      <c r="DM903" s="19"/>
      <c r="DN903" s="19"/>
      <c r="DO903" s="19"/>
      <c r="DP903" s="19"/>
      <c r="DQ903" s="19"/>
      <c r="DR903" s="19"/>
      <c r="DS903" s="19"/>
      <c r="DT903" s="23"/>
      <c r="DU903" s="19"/>
      <c r="DV903" s="19"/>
      <c r="DW903" s="23"/>
      <c r="DX903" s="18"/>
      <c r="DY903" s="18"/>
      <c r="DZ903" s="22"/>
      <c r="EA903" s="19"/>
      <c r="EB903" s="19"/>
      <c r="EC903" s="19"/>
      <c r="ED903" s="19"/>
      <c r="EE903" s="19"/>
      <c r="EF903" s="19"/>
      <c r="EG903" s="23"/>
      <c r="EH903" s="18"/>
      <c r="EI903" s="18"/>
      <c r="EJ903" s="18"/>
      <c r="EK903" s="18"/>
      <c r="EL903" s="18"/>
      <c r="EM903" s="18"/>
      <c r="EN903" s="22"/>
      <c r="EO903" s="18"/>
      <c r="EP903" s="18"/>
      <c r="EQ903" s="18"/>
      <c r="ER903" s="18"/>
      <c r="ES903" s="18"/>
      <c r="ET903" s="18"/>
      <c r="EU903" s="22"/>
      <c r="FI903" s="18"/>
      <c r="FJ903" s="18"/>
      <c r="FK903" s="18"/>
      <c r="FL903" s="18"/>
      <c r="FM903" s="18"/>
      <c r="FN903" s="18"/>
      <c r="FO903" s="18"/>
      <c r="FP903" s="18"/>
      <c r="FQ903" s="18"/>
      <c r="FR903" s="18"/>
      <c r="FS903" s="18"/>
      <c r="FT903" s="18"/>
      <c r="FU903" s="18"/>
      <c r="FV903" s="58"/>
      <c r="FW903" s="19"/>
      <c r="FX903" s="19"/>
      <c r="FY903" s="19"/>
      <c r="FZ903" s="19"/>
      <c r="GA903" s="19"/>
      <c r="GB903" s="19"/>
      <c r="GC903" s="19"/>
      <c r="GD903" s="19"/>
      <c r="GE903" s="19"/>
      <c r="GF903" s="19"/>
      <c r="GG903" s="19"/>
      <c r="GH903" s="19"/>
      <c r="GI903" s="19"/>
      <c r="GJ903" s="19"/>
      <c r="GK903" s="19"/>
      <c r="GL903" s="19"/>
      <c r="GM903" s="19"/>
      <c r="GN903" s="19"/>
      <c r="GO903" s="19"/>
      <c r="GP903" s="19"/>
      <c r="GQ903" s="19"/>
      <c r="GR903" s="19"/>
      <c r="GS903" s="19"/>
      <c r="GT903" s="19"/>
      <c r="GU903" s="19"/>
      <c r="GV903" s="19"/>
      <c r="GW903" s="19"/>
      <c r="GX903" s="19"/>
      <c r="GY903" s="19"/>
      <c r="GZ903" s="59"/>
      <c r="HA903" s="19"/>
      <c r="HB903" s="19"/>
      <c r="HC903" s="19"/>
      <c r="HD903" s="19"/>
      <c r="HE903" s="19"/>
      <c r="HF903" s="19"/>
      <c r="HG903" s="19"/>
      <c r="HH903" s="19"/>
      <c r="HI903" s="19"/>
      <c r="HJ903" s="19"/>
      <c r="HK903" s="19"/>
      <c r="HL903" s="19"/>
      <c r="HM903" s="19"/>
      <c r="HN903" s="19"/>
      <c r="HO903" s="19"/>
      <c r="HP903" s="19"/>
    </row>
    <row r="904" spans="2:224" ht="15.75" customHeight="1" thickBot="1" x14ac:dyDescent="0.3">
      <c r="B904">
        <v>951</v>
      </c>
      <c r="C904">
        <v>433</v>
      </c>
      <c r="D904" s="62">
        <v>44143</v>
      </c>
      <c r="E904" t="s">
        <v>1078</v>
      </c>
      <c r="F904">
        <v>31987395877</v>
      </c>
      <c r="G904">
        <v>0</v>
      </c>
      <c r="H904">
        <v>0</v>
      </c>
      <c r="I904" t="s">
        <v>1079</v>
      </c>
      <c r="J904" t="s">
        <v>26</v>
      </c>
      <c r="K904" t="s">
        <v>1080</v>
      </c>
      <c r="L904" t="s">
        <v>1079</v>
      </c>
      <c r="M904" t="s">
        <v>2378</v>
      </c>
      <c r="N904" t="s">
        <v>2378</v>
      </c>
      <c r="O904" t="s">
        <v>2405</v>
      </c>
      <c r="P904" t="s">
        <v>2470</v>
      </c>
      <c r="R904">
        <v>670.7</v>
      </c>
      <c r="S904">
        <v>0.01</v>
      </c>
      <c r="T904" t="s">
        <v>2395</v>
      </c>
      <c r="Y904" s="18">
        <v>1.1200000000000001</v>
      </c>
      <c r="Z904" s="18"/>
      <c r="AA904" s="18"/>
      <c r="AB904" s="18"/>
      <c r="AC904" s="18"/>
      <c r="AD904" s="18">
        <v>1</v>
      </c>
      <c r="AE904" s="18">
        <v>1</v>
      </c>
      <c r="AF904" s="18"/>
      <c r="AG904" s="18">
        <v>1</v>
      </c>
      <c r="AH904">
        <v>3</v>
      </c>
      <c r="AI904" s="18"/>
      <c r="AJ904" s="18"/>
      <c r="AK904" s="18"/>
      <c r="AL904" s="18">
        <v>0.5</v>
      </c>
      <c r="AM904" s="18"/>
      <c r="AN904" s="18"/>
      <c r="AO904" s="18"/>
      <c r="AP904" s="18"/>
      <c r="AQ904" s="18"/>
      <c r="AR904" s="18"/>
      <c r="AS904" s="18"/>
      <c r="AT904" s="18"/>
      <c r="AU904">
        <v>0</v>
      </c>
      <c r="AV904" s="18"/>
      <c r="AW904" s="18"/>
      <c r="AX904" s="18"/>
      <c r="AY904" s="18"/>
      <c r="AZ904" s="18"/>
      <c r="BA904" s="18"/>
      <c r="BB904" s="18">
        <v>0.4</v>
      </c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  <c r="BM904" s="19">
        <v>1</v>
      </c>
      <c r="BN904" s="19"/>
      <c r="BO904" s="19"/>
      <c r="BP904" s="19"/>
      <c r="BQ904" s="19"/>
      <c r="BR904" s="19">
        <v>2</v>
      </c>
      <c r="BS904" s="19">
        <v>2</v>
      </c>
      <c r="BT904" s="19"/>
      <c r="BU904" s="19">
        <v>1</v>
      </c>
      <c r="BV904" s="19">
        <v>3</v>
      </c>
      <c r="BW904" s="19"/>
      <c r="BX904" s="19"/>
      <c r="BY904" s="19"/>
      <c r="BZ904" s="19">
        <v>1</v>
      </c>
      <c r="CA904" s="19"/>
      <c r="CB904" s="19"/>
      <c r="CC904" s="19"/>
      <c r="CD904" s="19"/>
      <c r="CE904" s="19"/>
      <c r="CF904" s="19"/>
      <c r="CG904" s="19"/>
      <c r="CH904" s="19"/>
      <c r="CI904" s="19"/>
      <c r="CJ904" s="19"/>
      <c r="CK904" s="19"/>
      <c r="CL904" s="19"/>
      <c r="CM904" s="19"/>
      <c r="CN904" s="19"/>
      <c r="CO904" s="19"/>
      <c r="CP904" s="19">
        <v>1</v>
      </c>
      <c r="CQ904" s="19"/>
      <c r="CR904" s="19"/>
      <c r="CS904" s="19"/>
      <c r="CT904" s="19"/>
      <c r="CU904" s="19"/>
      <c r="CV904" s="19"/>
      <c r="CW904" s="19"/>
      <c r="CX904" s="19"/>
      <c r="CY904" s="19"/>
      <c r="CZ904" s="19"/>
      <c r="DA904" s="19"/>
      <c r="DB904" s="19">
        <v>3</v>
      </c>
      <c r="DC904" s="19"/>
      <c r="DD904" s="19"/>
      <c r="DE904" s="19"/>
      <c r="DF904" s="19"/>
      <c r="DG904" s="19"/>
      <c r="DH904" s="19"/>
      <c r="DI904" s="19"/>
      <c r="DJ904" s="19"/>
      <c r="DK904" s="19"/>
      <c r="DL904" s="19"/>
      <c r="DM904" s="19"/>
      <c r="DN904" s="19"/>
      <c r="DO904" s="19"/>
      <c r="DP904" s="19"/>
      <c r="DQ904" s="19"/>
      <c r="DR904" s="19"/>
      <c r="DS904" s="19"/>
      <c r="DT904" s="23"/>
      <c r="DU904" s="19"/>
      <c r="DV904" s="19"/>
      <c r="DW904" s="23"/>
      <c r="DX904" s="18"/>
      <c r="DY904" s="18"/>
      <c r="DZ904" s="22"/>
      <c r="EA904" s="19">
        <v>170</v>
      </c>
      <c r="EB904" s="19"/>
      <c r="EC904" s="19"/>
      <c r="ED904" s="19"/>
      <c r="EE904" s="19"/>
      <c r="EF904" s="19"/>
      <c r="EG904" s="23"/>
      <c r="EH904" s="18">
        <v>1</v>
      </c>
      <c r="EI904" s="18"/>
      <c r="EJ904" s="18"/>
      <c r="EK904" s="18"/>
      <c r="EL904" s="18"/>
      <c r="EM904" s="18"/>
      <c r="EN904" s="22"/>
      <c r="EO904" s="18" t="s">
        <v>2821</v>
      </c>
      <c r="EP904" s="18"/>
      <c r="EQ904" s="18"/>
      <c r="ER904" s="18"/>
      <c r="ES904" s="18"/>
      <c r="ET904" s="18"/>
      <c r="EU904" s="22"/>
      <c r="EX904">
        <v>1.6</v>
      </c>
      <c r="EY904">
        <v>2</v>
      </c>
      <c r="FC904">
        <v>1.45</v>
      </c>
      <c r="FD904">
        <v>2</v>
      </c>
      <c r="FI904" s="18"/>
      <c r="FJ904" s="18"/>
      <c r="FK904" s="18"/>
      <c r="FL904" s="18"/>
      <c r="FM904" s="18"/>
      <c r="FN904" s="18">
        <v>1.03</v>
      </c>
      <c r="FO904" s="18"/>
      <c r="FP904" s="18"/>
      <c r="FQ904" s="18"/>
      <c r="FR904" s="18"/>
      <c r="FS904" s="18">
        <v>0.5</v>
      </c>
      <c r="FT904" s="18"/>
      <c r="FU904" s="18"/>
      <c r="FV904" s="58"/>
      <c r="FW904" s="19"/>
      <c r="FX904" s="19"/>
      <c r="FY904" s="19"/>
      <c r="FZ904" s="19"/>
      <c r="GA904" s="19"/>
      <c r="GB904" s="19"/>
      <c r="GC904" s="19"/>
      <c r="GD904" s="19"/>
      <c r="GE904" s="19"/>
      <c r="GF904" s="19"/>
      <c r="GG904" s="19"/>
      <c r="GH904" s="19"/>
      <c r="GI904" s="19"/>
      <c r="GJ904" s="19"/>
      <c r="GK904" s="19"/>
      <c r="GL904" s="19"/>
      <c r="GM904" s="19"/>
      <c r="GN904" s="19"/>
      <c r="GO904" s="19"/>
      <c r="GP904" s="19"/>
      <c r="GQ904" s="19"/>
      <c r="GR904" s="19">
        <v>1</v>
      </c>
      <c r="GS904" s="19"/>
      <c r="GT904" s="19"/>
      <c r="GU904" s="19"/>
      <c r="GV904" s="19"/>
      <c r="GW904" s="19">
        <v>1</v>
      </c>
      <c r="GX904" s="19"/>
      <c r="GY904" s="19"/>
      <c r="GZ904" s="59"/>
      <c r="HA904" s="19"/>
      <c r="HB904" s="19"/>
      <c r="HC904" s="19"/>
      <c r="HD904" s="19"/>
      <c r="HE904" s="19"/>
      <c r="HF904" s="19"/>
      <c r="HG904" s="19"/>
      <c r="HH904" s="19"/>
      <c r="HI904" s="19"/>
      <c r="HJ904" s="19"/>
      <c r="HK904" s="19"/>
      <c r="HL904" s="19"/>
      <c r="HM904" s="19"/>
      <c r="HN904" s="19"/>
      <c r="HO904" s="19"/>
      <c r="HP904" s="19"/>
    </row>
    <row r="905" spans="2:224" ht="15.75" customHeight="1" thickBot="1" x14ac:dyDescent="0.3">
      <c r="B905">
        <v>949</v>
      </c>
      <c r="C905">
        <v>929</v>
      </c>
      <c r="D905" s="62">
        <v>44142</v>
      </c>
      <c r="E905" t="s">
        <v>3056</v>
      </c>
      <c r="F905">
        <v>31999999999</v>
      </c>
      <c r="G905">
        <v>0</v>
      </c>
      <c r="H905">
        <v>0</v>
      </c>
      <c r="I905">
        <v>0</v>
      </c>
      <c r="J905">
        <v>0</v>
      </c>
      <c r="K905">
        <v>0</v>
      </c>
      <c r="L905" t="s">
        <v>2592</v>
      </c>
      <c r="M905" t="s">
        <v>2378</v>
      </c>
      <c r="N905" t="s">
        <v>2379</v>
      </c>
      <c r="O905" t="s">
        <v>2381</v>
      </c>
      <c r="P905" t="s">
        <v>2431</v>
      </c>
      <c r="R905">
        <v>200</v>
      </c>
      <c r="S905">
        <v>0.01</v>
      </c>
      <c r="T905" t="s">
        <v>2395</v>
      </c>
      <c r="Y905" s="18"/>
      <c r="Z905" s="18"/>
      <c r="AA905" s="18"/>
      <c r="AB905" s="18"/>
      <c r="AC905" s="18"/>
      <c r="AD905" s="18">
        <v>0.5</v>
      </c>
      <c r="AE905" s="18"/>
      <c r="AF905" s="18"/>
      <c r="AG905" s="18">
        <v>1</v>
      </c>
      <c r="AH905">
        <v>1</v>
      </c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>
        <v>0</v>
      </c>
      <c r="AV905" s="18"/>
      <c r="AW905" s="18"/>
      <c r="AX905" s="18"/>
      <c r="AY905" s="18"/>
      <c r="AZ905" s="18"/>
      <c r="BA905" s="18"/>
      <c r="BB905" s="18">
        <v>0.4</v>
      </c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  <c r="BM905" s="19"/>
      <c r="BN905" s="19"/>
      <c r="BO905" s="19"/>
      <c r="BP905" s="19"/>
      <c r="BQ905" s="19"/>
      <c r="BR905" s="19">
        <v>1</v>
      </c>
      <c r="BS905" s="19"/>
      <c r="BT905" s="19"/>
      <c r="BU905" s="19">
        <v>1</v>
      </c>
      <c r="BV905" s="19">
        <v>1</v>
      </c>
      <c r="BW905" s="19"/>
      <c r="BX905" s="19"/>
      <c r="BY905" s="19"/>
      <c r="BZ905" s="19"/>
      <c r="CA905" s="19"/>
      <c r="CB905" s="19"/>
      <c r="CC905" s="19"/>
      <c r="CD905" s="19"/>
      <c r="CE905" s="19"/>
      <c r="CF905" s="19"/>
      <c r="CG905" s="19"/>
      <c r="CH905" s="19"/>
      <c r="CI905" s="19"/>
      <c r="CJ905" s="19"/>
      <c r="CK905" s="19"/>
      <c r="CL905" s="19"/>
      <c r="CM905" s="19"/>
      <c r="CN905" s="19"/>
      <c r="CO905" s="19"/>
      <c r="CP905" s="19">
        <v>1</v>
      </c>
      <c r="CQ905" s="19"/>
      <c r="CR905" s="19"/>
      <c r="CS905" s="19"/>
      <c r="CT905" s="19"/>
      <c r="CU905" s="19"/>
      <c r="CV905" s="19"/>
      <c r="CW905" s="19"/>
      <c r="CX905" s="19"/>
      <c r="CY905" s="19"/>
      <c r="CZ905" s="19"/>
      <c r="DA905" s="19"/>
      <c r="DB905" s="19"/>
      <c r="DC905" s="19"/>
      <c r="DD905" s="19"/>
      <c r="DE905" s="19"/>
      <c r="DF905" s="19"/>
      <c r="DG905" s="19"/>
      <c r="DH905" s="19"/>
      <c r="DI905" s="19"/>
      <c r="DJ905" s="19"/>
      <c r="DK905" s="19"/>
      <c r="DL905" s="19"/>
      <c r="DM905" s="19"/>
      <c r="DN905" s="19"/>
      <c r="DO905" s="19"/>
      <c r="DP905" s="19"/>
      <c r="DQ905" s="19"/>
      <c r="DR905" s="19"/>
      <c r="DS905" s="19"/>
      <c r="DT905" s="23"/>
      <c r="DU905" s="19"/>
      <c r="DV905" s="19"/>
      <c r="DW905" s="23"/>
      <c r="DX905" s="18"/>
      <c r="DY905" s="18"/>
      <c r="DZ905" s="22"/>
      <c r="EA905" s="19"/>
      <c r="EB905" s="19"/>
      <c r="EC905" s="19"/>
      <c r="ED905" s="19"/>
      <c r="EE905" s="19"/>
      <c r="EF905" s="19"/>
      <c r="EG905" s="23"/>
      <c r="EH905" s="18"/>
      <c r="EI905" s="18"/>
      <c r="EJ905" s="18"/>
      <c r="EK905" s="18"/>
      <c r="EL905" s="18"/>
      <c r="EM905" s="18"/>
      <c r="EN905" s="22"/>
      <c r="EO905" s="18"/>
      <c r="EP905" s="18"/>
      <c r="EQ905" s="18"/>
      <c r="ER905" s="18"/>
      <c r="ES905" s="18"/>
      <c r="ET905" s="18"/>
      <c r="EU905" s="22"/>
      <c r="FC905">
        <v>1.5</v>
      </c>
      <c r="FD905">
        <v>2</v>
      </c>
      <c r="FI905" s="18"/>
      <c r="FJ905" s="18">
        <v>0.78</v>
      </c>
      <c r="FK905" s="18"/>
      <c r="FL905" s="18"/>
      <c r="FM905" s="18"/>
      <c r="FN905" s="18"/>
      <c r="FO905" s="18"/>
      <c r="FP905" s="18"/>
      <c r="FQ905" s="18"/>
      <c r="FR905" s="18"/>
      <c r="FS905" s="18"/>
      <c r="FT905" s="18"/>
      <c r="FU905" s="18"/>
      <c r="FV905" s="58"/>
      <c r="FW905" s="19"/>
      <c r="FX905" s="19"/>
      <c r="FY905" s="19"/>
      <c r="FZ905" s="19"/>
      <c r="GA905" s="19"/>
      <c r="GB905" s="19"/>
      <c r="GC905" s="19"/>
      <c r="GD905" s="19"/>
      <c r="GE905" s="19"/>
      <c r="GF905" s="19"/>
      <c r="GG905" s="19"/>
      <c r="GH905" s="19"/>
      <c r="GI905" s="19"/>
      <c r="GJ905" s="19"/>
      <c r="GK905" s="19"/>
      <c r="GL905" s="19"/>
      <c r="GM905" s="19"/>
      <c r="GN905" s="19">
        <v>1</v>
      </c>
      <c r="GO905" s="19"/>
      <c r="GP905" s="19"/>
      <c r="GQ905" s="19"/>
      <c r="GR905" s="19"/>
      <c r="GS905" s="19"/>
      <c r="GT905" s="19"/>
      <c r="GU905" s="19"/>
      <c r="GV905" s="19"/>
      <c r="GW905" s="19"/>
      <c r="GX905" s="19"/>
      <c r="GY905" s="19"/>
      <c r="GZ905" s="59"/>
      <c r="HA905" s="19"/>
      <c r="HB905" s="19"/>
      <c r="HC905" s="19"/>
      <c r="HD905" s="19"/>
      <c r="HE905" s="19"/>
      <c r="HF905" s="19"/>
      <c r="HG905" s="19"/>
      <c r="HH905" s="19"/>
      <c r="HI905" s="19"/>
      <c r="HJ905" s="19"/>
      <c r="HK905" s="19"/>
      <c r="HL905" s="19"/>
      <c r="HM905" s="19"/>
      <c r="HN905" s="19"/>
      <c r="HO905" s="19"/>
      <c r="HP905" s="19"/>
    </row>
    <row r="906" spans="2:224" ht="15.75" customHeight="1" thickBot="1" x14ac:dyDescent="0.3">
      <c r="B906">
        <v>948</v>
      </c>
      <c r="C906">
        <v>555</v>
      </c>
      <c r="D906" s="62">
        <v>44142</v>
      </c>
      <c r="E906" t="s">
        <v>800</v>
      </c>
      <c r="F906">
        <v>21994522743</v>
      </c>
      <c r="G906">
        <v>0</v>
      </c>
      <c r="H906">
        <v>0</v>
      </c>
      <c r="I906" t="s">
        <v>801</v>
      </c>
      <c r="J906" t="s">
        <v>20</v>
      </c>
      <c r="K906" t="s">
        <v>267</v>
      </c>
      <c r="M906" t="s">
        <v>2378</v>
      </c>
      <c r="N906" t="s">
        <v>2378</v>
      </c>
      <c r="O906" t="s">
        <v>2381</v>
      </c>
      <c r="P906">
        <v>10</v>
      </c>
      <c r="R906">
        <v>0.01</v>
      </c>
      <c r="S906">
        <v>0.01</v>
      </c>
      <c r="T906" t="s">
        <v>2448</v>
      </c>
      <c r="Y906" s="18"/>
      <c r="Z906" s="18"/>
      <c r="AA906" s="18"/>
      <c r="AB906" s="18"/>
      <c r="AC906" s="18"/>
      <c r="AD906" s="18">
        <v>0.5</v>
      </c>
      <c r="AE906" s="18"/>
      <c r="AF906" s="18"/>
      <c r="AG906" s="18">
        <v>1</v>
      </c>
      <c r="AH906">
        <v>1</v>
      </c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>
        <v>0</v>
      </c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9"/>
      <c r="BN906" s="19"/>
      <c r="BO906" s="19"/>
      <c r="BP906" s="19"/>
      <c r="BQ906" s="19"/>
      <c r="BR906" s="19">
        <v>1</v>
      </c>
      <c r="BS906" s="19"/>
      <c r="BT906" s="19"/>
      <c r="BU906" s="19">
        <v>1</v>
      </c>
      <c r="BV906" s="19">
        <v>1</v>
      </c>
      <c r="BW906" s="19"/>
      <c r="BX906" s="19"/>
      <c r="BY906" s="19"/>
      <c r="BZ906" s="19"/>
      <c r="CA906" s="19"/>
      <c r="CB906" s="19"/>
      <c r="CC906" s="19"/>
      <c r="CD906" s="19"/>
      <c r="CE906" s="19"/>
      <c r="CF906" s="19"/>
      <c r="CG906" s="19"/>
      <c r="CH906" s="19"/>
      <c r="CI906" s="19"/>
      <c r="CJ906" s="19"/>
      <c r="CK906" s="19"/>
      <c r="CL906" s="19"/>
      <c r="CM906" s="19"/>
      <c r="CN906" s="19"/>
      <c r="CO906" s="19"/>
      <c r="CP906" s="19"/>
      <c r="CQ906" s="19"/>
      <c r="CR906" s="19"/>
      <c r="CS906" s="19"/>
      <c r="CT906" s="19"/>
      <c r="CU906" s="19"/>
      <c r="CV906" s="19"/>
      <c r="CW906" s="19"/>
      <c r="CX906" s="19"/>
      <c r="CY906" s="19"/>
      <c r="CZ906" s="19"/>
      <c r="DA906" s="19"/>
      <c r="DB906" s="19"/>
      <c r="DC906" s="19"/>
      <c r="DD906" s="19"/>
      <c r="DE906" s="19"/>
      <c r="DF906" s="19"/>
      <c r="DG906" s="19"/>
      <c r="DH906" s="19"/>
      <c r="DI906" s="19"/>
      <c r="DJ906" s="19"/>
      <c r="DK906" s="19"/>
      <c r="DL906" s="19"/>
      <c r="DM906" s="19"/>
      <c r="DN906" s="19"/>
      <c r="DO906" s="19"/>
      <c r="DP906" s="19"/>
      <c r="DQ906" s="19"/>
      <c r="DR906" s="19"/>
      <c r="DS906" s="19"/>
      <c r="DT906" s="23"/>
      <c r="DU906" s="19"/>
      <c r="DV906" s="19"/>
      <c r="DW906" s="23"/>
      <c r="DX906" s="18"/>
      <c r="DY906" s="18"/>
      <c r="DZ906" s="22"/>
      <c r="EA906" s="19"/>
      <c r="EB906" s="19"/>
      <c r="EC906" s="19"/>
      <c r="ED906" s="19"/>
      <c r="EE906" s="19"/>
      <c r="EF906" s="19"/>
      <c r="EG906" s="23"/>
      <c r="EH906" s="18"/>
      <c r="EI906" s="18"/>
      <c r="EJ906" s="18"/>
      <c r="EK906" s="18"/>
      <c r="EL906" s="18"/>
      <c r="EM906" s="18"/>
      <c r="EN906" s="22"/>
      <c r="EO906" s="18"/>
      <c r="EP906" s="18"/>
      <c r="EQ906" s="18"/>
      <c r="ER906" s="18"/>
      <c r="ES906" s="18"/>
      <c r="ET906" s="18"/>
      <c r="EU906" s="22"/>
      <c r="FI906" s="18"/>
      <c r="FJ906" s="18"/>
      <c r="FK906" s="18"/>
      <c r="FL906" s="18"/>
      <c r="FM906" s="18"/>
      <c r="FN906" s="18">
        <v>0.85799999999999998</v>
      </c>
      <c r="FO906" s="18"/>
      <c r="FP906" s="18"/>
      <c r="FQ906" s="18"/>
      <c r="FR906" s="18"/>
      <c r="FS906" s="18"/>
      <c r="FT906" s="18"/>
      <c r="FU906" s="18">
        <v>1.028</v>
      </c>
      <c r="FV906" s="58"/>
      <c r="FW906" s="19"/>
      <c r="FX906" s="19"/>
      <c r="FY906" s="19"/>
      <c r="FZ906" s="19"/>
      <c r="GA906" s="19"/>
      <c r="GB906" s="19"/>
      <c r="GC906" s="19"/>
      <c r="GD906" s="19"/>
      <c r="GE906" s="19"/>
      <c r="GF906" s="19"/>
      <c r="GG906" s="19"/>
      <c r="GH906" s="19"/>
      <c r="GI906" s="19"/>
      <c r="GJ906" s="19"/>
      <c r="GK906" s="19"/>
      <c r="GL906" s="19"/>
      <c r="GM906" s="19"/>
      <c r="GN906" s="19"/>
      <c r="GO906" s="19"/>
      <c r="GP906" s="19"/>
      <c r="GQ906" s="19"/>
      <c r="GR906" s="19">
        <v>1</v>
      </c>
      <c r="GS906" s="19"/>
      <c r="GT906" s="19"/>
      <c r="GU906" s="19"/>
      <c r="GV906" s="19"/>
      <c r="GW906" s="19"/>
      <c r="GX906" s="19"/>
      <c r="GY906" s="19">
        <v>1</v>
      </c>
      <c r="GZ906" s="59"/>
      <c r="HA906" s="19"/>
      <c r="HB906" s="19"/>
      <c r="HC906" s="19"/>
      <c r="HD906" s="19"/>
      <c r="HE906" s="19"/>
      <c r="HF906" s="19"/>
      <c r="HG906" s="19"/>
      <c r="HH906" s="19"/>
      <c r="HI906" s="19"/>
      <c r="HJ906" s="19"/>
      <c r="HK906" s="19"/>
      <c r="HL906" s="19"/>
      <c r="HM906" s="19"/>
      <c r="HN906" s="19"/>
      <c r="HO906" s="19"/>
      <c r="HP906" s="19"/>
    </row>
    <row r="907" spans="2:224" ht="15.75" customHeight="1" thickBot="1" x14ac:dyDescent="0.3">
      <c r="B907">
        <v>947</v>
      </c>
      <c r="C907">
        <v>807</v>
      </c>
      <c r="D907" s="62">
        <v>44142</v>
      </c>
      <c r="E907" t="s">
        <v>157</v>
      </c>
      <c r="F907" t="s">
        <v>158</v>
      </c>
      <c r="G907" t="s">
        <v>159</v>
      </c>
      <c r="H907">
        <v>0</v>
      </c>
      <c r="I907">
        <v>0</v>
      </c>
      <c r="J907">
        <v>0</v>
      </c>
      <c r="K907">
        <v>0</v>
      </c>
      <c r="L907" t="s">
        <v>2593</v>
      </c>
      <c r="M907" t="s">
        <v>2378</v>
      </c>
      <c r="N907" t="s">
        <v>2379</v>
      </c>
      <c r="O907" t="s">
        <v>2381</v>
      </c>
      <c r="P907" t="s">
        <v>2431</v>
      </c>
      <c r="R907">
        <v>200</v>
      </c>
      <c r="S907">
        <v>0.01</v>
      </c>
      <c r="T907" t="s">
        <v>2395</v>
      </c>
      <c r="Y907" s="18"/>
      <c r="Z907" s="18"/>
      <c r="AA907" s="18"/>
      <c r="AB907" s="18"/>
      <c r="AC907" s="18"/>
      <c r="AD907" s="18">
        <v>0.5</v>
      </c>
      <c r="AE907" s="18"/>
      <c r="AF907" s="18"/>
      <c r="AG907" s="18">
        <v>1</v>
      </c>
      <c r="AH907">
        <v>1</v>
      </c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>
        <v>0</v>
      </c>
      <c r="AV907" s="18"/>
      <c r="AW907" s="18"/>
      <c r="AX907" s="18"/>
      <c r="AY907" s="18"/>
      <c r="AZ907" s="18"/>
      <c r="BA907" s="18"/>
      <c r="BB907" s="18">
        <v>0.4</v>
      </c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9"/>
      <c r="BN907" s="19"/>
      <c r="BO907" s="19"/>
      <c r="BP907" s="19"/>
      <c r="BQ907" s="19"/>
      <c r="BR907" s="19">
        <v>1</v>
      </c>
      <c r="BS907" s="19"/>
      <c r="BT907" s="19"/>
      <c r="BU907" s="19">
        <v>1</v>
      </c>
      <c r="BV907" s="19">
        <v>1</v>
      </c>
      <c r="BW907" s="19"/>
      <c r="BX907" s="19"/>
      <c r="BY907" s="19"/>
      <c r="BZ907" s="19"/>
      <c r="CA907" s="19"/>
      <c r="CB907" s="19"/>
      <c r="CC907" s="19"/>
      <c r="CD907" s="19"/>
      <c r="CE907" s="19"/>
      <c r="CF907" s="19"/>
      <c r="CG907" s="19"/>
      <c r="CH907" s="19"/>
      <c r="CI907" s="19"/>
      <c r="CJ907" s="19"/>
      <c r="CK907" s="19"/>
      <c r="CL907" s="19"/>
      <c r="CM907" s="19"/>
      <c r="CN907" s="19"/>
      <c r="CO907" s="19"/>
      <c r="CP907" s="19">
        <v>1</v>
      </c>
      <c r="CQ907" s="19"/>
      <c r="CR907" s="19"/>
      <c r="CS907" s="19"/>
      <c r="CT907" s="19"/>
      <c r="CU907" s="19"/>
      <c r="CV907" s="19"/>
      <c r="CW907" s="19"/>
      <c r="CX907" s="19"/>
      <c r="CY907" s="19"/>
      <c r="CZ907" s="19"/>
      <c r="DA907" s="19"/>
      <c r="DB907" s="19"/>
      <c r="DC907" s="19"/>
      <c r="DD907" s="19"/>
      <c r="DE907" s="19"/>
      <c r="DF907" s="19"/>
      <c r="DG907" s="19"/>
      <c r="DH907" s="19"/>
      <c r="DI907" s="19"/>
      <c r="DJ907" s="19"/>
      <c r="DK907" s="19"/>
      <c r="DL907" s="19"/>
      <c r="DM907" s="19"/>
      <c r="DN907" s="19"/>
      <c r="DO907" s="19"/>
      <c r="DP907" s="19"/>
      <c r="DQ907" s="19"/>
      <c r="DR907" s="19"/>
      <c r="DS907" s="19"/>
      <c r="DT907" s="23"/>
      <c r="DU907" s="19"/>
      <c r="DV907" s="19"/>
      <c r="DW907" s="23"/>
      <c r="DX907" s="18"/>
      <c r="DY907" s="18"/>
      <c r="DZ907" s="22"/>
      <c r="EA907" s="19"/>
      <c r="EB907" s="19"/>
      <c r="EC907" s="19"/>
      <c r="ED907" s="19"/>
      <c r="EE907" s="19"/>
      <c r="EF907" s="19"/>
      <c r="EG907" s="23"/>
      <c r="EH907" s="18"/>
      <c r="EI907" s="18"/>
      <c r="EJ907" s="18"/>
      <c r="EK907" s="18"/>
      <c r="EL907" s="18"/>
      <c r="EM907" s="18"/>
      <c r="EN907" s="22"/>
      <c r="EO907" s="18"/>
      <c r="EP907" s="18"/>
      <c r="EQ907" s="18"/>
      <c r="ER907" s="18"/>
      <c r="ES907" s="18"/>
      <c r="ET907" s="18"/>
      <c r="EU907" s="22"/>
      <c r="FC907">
        <v>1.58</v>
      </c>
      <c r="FD907">
        <v>2</v>
      </c>
      <c r="FI907" s="18"/>
      <c r="FJ907" s="18"/>
      <c r="FK907" s="18"/>
      <c r="FL907" s="18"/>
      <c r="FM907" s="18"/>
      <c r="FN907" s="18"/>
      <c r="FO907" s="18"/>
      <c r="FP907" s="18"/>
      <c r="FQ907" s="18"/>
      <c r="FR907" s="18"/>
      <c r="FS907" s="18"/>
      <c r="FT907" s="18"/>
      <c r="FU907" s="18">
        <v>0.78</v>
      </c>
      <c r="FV907" s="58"/>
      <c r="FW907" s="19"/>
      <c r="FX907" s="19"/>
      <c r="FY907" s="19"/>
      <c r="FZ907" s="19"/>
      <c r="GA907" s="19"/>
      <c r="GB907" s="19"/>
      <c r="GC907" s="19"/>
      <c r="GD907" s="19"/>
      <c r="GE907" s="19"/>
      <c r="GF907" s="19"/>
      <c r="GG907" s="19"/>
      <c r="GH907" s="19"/>
      <c r="GI907" s="19"/>
      <c r="GJ907" s="19"/>
      <c r="GK907" s="19"/>
      <c r="GL907" s="19"/>
      <c r="GM907" s="19"/>
      <c r="GN907" s="19"/>
      <c r="GO907" s="19"/>
      <c r="GP907" s="19"/>
      <c r="GQ907" s="19"/>
      <c r="GR907" s="19"/>
      <c r="GS907" s="19"/>
      <c r="GT907" s="19"/>
      <c r="GU907" s="19"/>
      <c r="GV907" s="19"/>
      <c r="GW907" s="19"/>
      <c r="GX907" s="19"/>
      <c r="GY907" s="19">
        <v>1</v>
      </c>
      <c r="GZ907" s="59"/>
      <c r="HA907" s="19"/>
      <c r="HB907" s="19"/>
      <c r="HC907" s="19"/>
      <c r="HD907" s="19"/>
      <c r="HE907" s="19"/>
      <c r="HF907" s="19"/>
      <c r="HG907" s="19"/>
      <c r="HH907" s="19"/>
      <c r="HI907" s="19"/>
      <c r="HJ907" s="19"/>
      <c r="HK907" s="19"/>
      <c r="HL907" s="19"/>
      <c r="HM907" s="19"/>
      <c r="HN907" s="19"/>
      <c r="HO907" s="19"/>
      <c r="HP907" s="19"/>
    </row>
    <row r="908" spans="2:224" ht="15" customHeight="1" x14ac:dyDescent="0.25">
      <c r="B908">
        <v>945</v>
      </c>
      <c r="C908">
        <v>503</v>
      </c>
      <c r="D908" s="62">
        <v>44142</v>
      </c>
      <c r="E908" t="s">
        <v>926</v>
      </c>
      <c r="F908">
        <v>31984664131</v>
      </c>
      <c r="G908">
        <v>0</v>
      </c>
      <c r="H908">
        <v>0</v>
      </c>
      <c r="I908" t="s">
        <v>927</v>
      </c>
      <c r="J908" t="s">
        <v>20</v>
      </c>
      <c r="K908" t="s">
        <v>164</v>
      </c>
      <c r="M908" t="s">
        <v>2378</v>
      </c>
      <c r="N908" t="s">
        <v>617</v>
      </c>
      <c r="O908" t="s">
        <v>2405</v>
      </c>
      <c r="P908" t="s">
        <v>2473</v>
      </c>
      <c r="R908">
        <v>1586.5</v>
      </c>
      <c r="S908">
        <v>0.01</v>
      </c>
      <c r="T908" t="s">
        <v>2395</v>
      </c>
      <c r="Y908" s="64">
        <v>1.8460000000000001</v>
      </c>
      <c r="Z908" s="64"/>
      <c r="AA908" s="64"/>
      <c r="AB908" s="64"/>
      <c r="AC908" s="64"/>
      <c r="AD908" s="64">
        <v>1.5</v>
      </c>
      <c r="AE908" s="64">
        <v>1.5</v>
      </c>
      <c r="AF908" s="64"/>
      <c r="AG908" s="64">
        <v>3</v>
      </c>
      <c r="AH908">
        <v>4</v>
      </c>
      <c r="AI908" s="64"/>
      <c r="AJ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>
        <v>0</v>
      </c>
      <c r="AV908" s="64"/>
      <c r="AW908" s="64"/>
      <c r="AX908" s="64"/>
      <c r="AY908" s="64"/>
      <c r="AZ908" s="64"/>
      <c r="BA908" s="64"/>
      <c r="BB908" s="64"/>
      <c r="BC908" s="64"/>
      <c r="BD908" s="64"/>
      <c r="BE908" s="64"/>
      <c r="BF908" s="64"/>
      <c r="BG908" s="64"/>
      <c r="BH908" s="64"/>
      <c r="BI908" s="64"/>
      <c r="BJ908" s="64"/>
      <c r="BK908" s="64"/>
      <c r="BL908" s="64"/>
      <c r="BM908" s="64">
        <v>2</v>
      </c>
      <c r="BN908" s="64"/>
      <c r="BO908" s="64"/>
      <c r="BP908" s="64"/>
      <c r="BQ908" s="64"/>
      <c r="BR908" s="64">
        <v>3</v>
      </c>
      <c r="BS908" s="64">
        <v>3</v>
      </c>
      <c r="BT908" s="64"/>
      <c r="BU908" s="64">
        <v>3</v>
      </c>
      <c r="BV908" s="64">
        <v>4</v>
      </c>
      <c r="BW908" s="64"/>
      <c r="BX908" s="64"/>
      <c r="BY908" s="64"/>
      <c r="BZ908" s="64"/>
      <c r="CA908" s="64"/>
      <c r="CB908" s="64"/>
      <c r="CC908" s="64"/>
      <c r="CD908" s="64"/>
      <c r="CE908" s="64"/>
      <c r="CF908" s="64"/>
      <c r="CG908" s="64"/>
      <c r="CH908" s="64"/>
      <c r="CI908" s="64"/>
      <c r="CJ908" s="64"/>
      <c r="CK908" s="64"/>
      <c r="CL908" s="64"/>
      <c r="CM908" s="64"/>
      <c r="CN908" s="64"/>
      <c r="CO908" s="64"/>
      <c r="CP908" s="64"/>
      <c r="CQ908" s="64"/>
      <c r="CR908" s="64"/>
      <c r="CS908" s="64"/>
      <c r="CT908" s="64"/>
      <c r="CU908" s="64"/>
      <c r="CV908" s="64"/>
      <c r="CW908" s="64"/>
      <c r="CX908" s="64"/>
      <c r="CY908" s="64"/>
      <c r="CZ908" s="64"/>
      <c r="DA908" s="64"/>
      <c r="DB908" s="64">
        <v>2</v>
      </c>
      <c r="DC908" s="64"/>
      <c r="DD908" s="64"/>
      <c r="DE908" s="64"/>
      <c r="DF908" s="64"/>
      <c r="DG908" s="64"/>
      <c r="DH908" s="64"/>
      <c r="DI908" s="64"/>
      <c r="DJ908" s="64"/>
      <c r="DK908" s="64"/>
      <c r="DL908" s="64"/>
      <c r="DM908" s="64"/>
      <c r="DN908" s="64"/>
      <c r="DO908" s="64"/>
      <c r="DP908" s="64"/>
      <c r="DQ908" s="64"/>
      <c r="DR908" s="64"/>
      <c r="DS908" s="64"/>
      <c r="DT908" s="64"/>
      <c r="DU908" s="64"/>
      <c r="DV908" s="64"/>
      <c r="DW908" s="64"/>
      <c r="DX908" s="64"/>
      <c r="DY908" s="64"/>
      <c r="DZ908" s="64"/>
      <c r="EA908" s="64">
        <v>220</v>
      </c>
      <c r="EB908" s="64"/>
      <c r="EC908" s="64"/>
      <c r="ED908" s="64"/>
      <c r="EE908" s="64"/>
      <c r="EF908" s="64">
        <v>120</v>
      </c>
      <c r="EG908" s="64"/>
      <c r="EH908" s="64">
        <v>1</v>
      </c>
      <c r="EI908" s="64"/>
      <c r="EJ908" s="64"/>
      <c r="EK908" s="64"/>
      <c r="EL908" s="64"/>
      <c r="EM908" s="64">
        <v>1</v>
      </c>
      <c r="EN908" s="64"/>
      <c r="EO908" s="64" t="s">
        <v>2621</v>
      </c>
      <c r="EP908" s="64"/>
      <c r="EQ908" s="64"/>
      <c r="ER908" s="64"/>
      <c r="ES908" s="64"/>
      <c r="ET908" s="64"/>
      <c r="EU908" s="64"/>
      <c r="EX908">
        <v>2.3740000000000001</v>
      </c>
      <c r="EY908">
        <v>2</v>
      </c>
      <c r="FC908">
        <v>1.976</v>
      </c>
      <c r="FD908">
        <v>2</v>
      </c>
      <c r="FI908" s="64"/>
      <c r="FJ908" s="64"/>
      <c r="FK908" s="64"/>
      <c r="FL908" s="64"/>
      <c r="FM908" s="64"/>
      <c r="FN908" s="64">
        <v>1.796</v>
      </c>
      <c r="FO908" s="64"/>
      <c r="FP908" s="64"/>
      <c r="FQ908" s="64"/>
      <c r="FR908" s="64"/>
      <c r="FS908" s="64"/>
      <c r="FT908" s="64"/>
      <c r="FU908" s="64"/>
      <c r="FV908" s="64"/>
      <c r="FW908" s="64"/>
      <c r="FX908" s="64"/>
      <c r="FY908" s="64"/>
      <c r="FZ908" s="64"/>
      <c r="GA908" s="64"/>
      <c r="GB908" s="64"/>
      <c r="GC908" s="64"/>
      <c r="GD908" s="64"/>
      <c r="GE908" s="64"/>
      <c r="GF908" s="64"/>
      <c r="GG908" s="64"/>
      <c r="GH908" s="64"/>
      <c r="GI908" s="64"/>
      <c r="GJ908" s="64"/>
      <c r="GK908" s="64"/>
      <c r="GL908" s="64"/>
      <c r="GM908" s="64"/>
      <c r="GN908" s="64"/>
      <c r="GO908" s="64"/>
      <c r="GP908" s="64"/>
      <c r="GQ908" s="64"/>
      <c r="GR908" s="64">
        <v>2</v>
      </c>
      <c r="GS908" s="64"/>
      <c r="GT908" s="64"/>
      <c r="GU908" s="64"/>
      <c r="GV908" s="64"/>
      <c r="GW908" s="64"/>
      <c r="GX908" s="64"/>
      <c r="GY908" s="64"/>
      <c r="GZ908" s="64"/>
      <c r="HA908" s="64"/>
      <c r="HB908" s="64"/>
      <c r="HC908" s="64"/>
      <c r="HD908" s="64"/>
      <c r="HE908" s="64"/>
      <c r="HF908" s="64"/>
      <c r="HG908" s="64"/>
      <c r="HH908" s="64"/>
      <c r="HI908" s="64"/>
      <c r="HJ908" s="64"/>
      <c r="HK908" s="64"/>
      <c r="HL908" s="64"/>
      <c r="HM908" s="64"/>
      <c r="HN908" s="64"/>
      <c r="HO908" s="64"/>
      <c r="HP908" s="64"/>
    </row>
    <row r="909" spans="2:224" ht="15" customHeight="1" x14ac:dyDescent="0.25">
      <c r="B909">
        <v>944</v>
      </c>
      <c r="C909">
        <v>928</v>
      </c>
      <c r="D909" s="62">
        <v>44142</v>
      </c>
      <c r="E909" t="s">
        <v>3054</v>
      </c>
      <c r="F909">
        <v>31999999999</v>
      </c>
      <c r="G909">
        <v>0</v>
      </c>
      <c r="H909">
        <v>0</v>
      </c>
      <c r="I909">
        <v>0</v>
      </c>
      <c r="J909">
        <v>0</v>
      </c>
      <c r="K909">
        <v>0</v>
      </c>
      <c r="L909" t="s">
        <v>2592</v>
      </c>
      <c r="M909" t="s">
        <v>2378</v>
      </c>
      <c r="N909" t="s">
        <v>2379</v>
      </c>
      <c r="O909" t="s">
        <v>2381</v>
      </c>
      <c r="P909" t="s">
        <v>2396</v>
      </c>
      <c r="R909">
        <v>199.9</v>
      </c>
      <c r="S909">
        <v>0.01</v>
      </c>
      <c r="T909" t="s">
        <v>2414</v>
      </c>
      <c r="Y909" s="64"/>
      <c r="Z909" s="64"/>
      <c r="AA909" s="64"/>
      <c r="AB909" s="64"/>
      <c r="AC909" s="64"/>
      <c r="AD909" s="64"/>
      <c r="AE909" s="64"/>
      <c r="AF909" s="64"/>
      <c r="AG909" s="64">
        <v>1</v>
      </c>
      <c r="AH909">
        <v>1</v>
      </c>
      <c r="AI909" s="64"/>
      <c r="AJ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>
        <v>0</v>
      </c>
      <c r="AV909" s="64"/>
      <c r="AW909" s="64"/>
      <c r="AX909" s="64"/>
      <c r="AY909" s="64"/>
      <c r="AZ909" s="64"/>
      <c r="BA909" s="64"/>
      <c r="BB909" s="64">
        <v>0.8</v>
      </c>
      <c r="BC909" s="64"/>
      <c r="BD909" s="64"/>
      <c r="BE909" s="64"/>
      <c r="BF909" s="64"/>
      <c r="BG909" s="64"/>
      <c r="BH909" s="64"/>
      <c r="BI909" s="64"/>
      <c r="BJ909" s="64"/>
      <c r="BK909" s="64"/>
      <c r="BL909" s="64"/>
      <c r="BM909" s="64"/>
      <c r="BN909" s="64"/>
      <c r="BO909" s="64"/>
      <c r="BP909" s="64"/>
      <c r="BQ909" s="64"/>
      <c r="BR909" s="64"/>
      <c r="BS909" s="64"/>
      <c r="BT909" s="64"/>
      <c r="BU909" s="64">
        <v>1</v>
      </c>
      <c r="BV909" s="64">
        <v>1</v>
      </c>
      <c r="BW909" s="64"/>
      <c r="BX909" s="64"/>
      <c r="BY909" s="64"/>
      <c r="BZ909" s="64"/>
      <c r="CA909" s="64"/>
      <c r="CB909" s="64"/>
      <c r="CC909" s="64"/>
      <c r="CD909" s="64"/>
      <c r="CE909" s="64"/>
      <c r="CF909" s="64"/>
      <c r="CG909" s="64"/>
      <c r="CH909" s="64"/>
      <c r="CI909" s="64"/>
      <c r="CJ909" s="64"/>
      <c r="CK909" s="64"/>
      <c r="CL909" s="64"/>
      <c r="CM909" s="64"/>
      <c r="CN909" s="64"/>
      <c r="CO909" s="64"/>
      <c r="CP909" s="64">
        <v>2</v>
      </c>
      <c r="CQ909" s="64"/>
      <c r="CR909" s="64"/>
      <c r="CS909" s="64"/>
      <c r="CT909" s="64"/>
      <c r="CU909" s="64"/>
      <c r="CV909" s="64"/>
      <c r="CW909" s="64"/>
      <c r="CX909" s="64"/>
      <c r="CY909" s="64"/>
      <c r="CZ909" s="64"/>
      <c r="DA909" s="64"/>
      <c r="DB909" s="64"/>
      <c r="DC909" s="64"/>
      <c r="DD909" s="64"/>
      <c r="DE909" s="64"/>
      <c r="DF909" s="64"/>
      <c r="DG909" s="64"/>
      <c r="DH909" s="64"/>
      <c r="DI909" s="64"/>
      <c r="DJ909" s="64"/>
      <c r="DK909" s="64"/>
      <c r="DL909" s="64"/>
      <c r="DM909" s="64"/>
      <c r="DN909" s="64"/>
      <c r="DO909" s="64"/>
      <c r="DP909" s="64"/>
      <c r="DQ909" s="64"/>
      <c r="DR909" s="64"/>
      <c r="DS909" s="64"/>
      <c r="DT909" s="64"/>
      <c r="DU909" s="64"/>
      <c r="DV909" s="64"/>
      <c r="DW909" s="64"/>
      <c r="DX909" s="64"/>
      <c r="DY909" s="64"/>
      <c r="DZ909" s="64"/>
      <c r="EA909" s="64"/>
      <c r="EB909" s="64"/>
      <c r="EC909" s="64"/>
      <c r="ED909" s="64"/>
      <c r="EE909" s="64"/>
      <c r="EF909" s="64"/>
      <c r="EG909" s="64"/>
      <c r="EH909" s="64"/>
      <c r="EI909" s="64"/>
      <c r="EJ909" s="64"/>
      <c r="EK909" s="64"/>
      <c r="EL909" s="64"/>
      <c r="EM909" s="64"/>
      <c r="EN909" s="64"/>
      <c r="EO909" s="64"/>
      <c r="EP909" s="64"/>
      <c r="EQ909" s="64"/>
      <c r="ER909" s="64"/>
      <c r="ES909" s="64"/>
      <c r="ET909" s="64"/>
      <c r="EU909" s="64"/>
      <c r="FC909">
        <v>1</v>
      </c>
      <c r="FD909">
        <v>1</v>
      </c>
      <c r="FI909" s="64"/>
      <c r="FJ909" s="64">
        <v>0.89</v>
      </c>
      <c r="FK909" s="64"/>
      <c r="FL909" s="64"/>
      <c r="FM909" s="64"/>
      <c r="FN909" s="64"/>
      <c r="FO909" s="64"/>
      <c r="FP909" s="64"/>
      <c r="FQ909" s="64"/>
      <c r="FR909" s="64"/>
      <c r="FS909" s="64"/>
      <c r="FT909" s="64"/>
      <c r="FU909" s="64"/>
      <c r="FV909" s="64"/>
      <c r="FW909" s="64"/>
      <c r="FX909" s="64"/>
      <c r="FY909" s="64"/>
      <c r="FZ909" s="64"/>
      <c r="GA909" s="64"/>
      <c r="GB909" s="64"/>
      <c r="GC909" s="64"/>
      <c r="GD909" s="64"/>
      <c r="GE909" s="64"/>
      <c r="GF909" s="64"/>
      <c r="GG909" s="64"/>
      <c r="GH909" s="64"/>
      <c r="GI909" s="64"/>
      <c r="GJ909" s="64"/>
      <c r="GK909" s="64"/>
      <c r="GL909" s="64"/>
      <c r="GM909" s="64"/>
      <c r="GN909" s="64">
        <v>1</v>
      </c>
      <c r="GO909" s="64"/>
      <c r="GP909" s="64"/>
      <c r="GQ909" s="64"/>
      <c r="GR909" s="64"/>
      <c r="GS909" s="64"/>
      <c r="GT909" s="64"/>
      <c r="GU909" s="64"/>
      <c r="GV909" s="64"/>
      <c r="GW909" s="64"/>
      <c r="GX909" s="64"/>
      <c r="GY909" s="64"/>
      <c r="GZ909" s="64"/>
      <c r="HA909" s="64"/>
      <c r="HB909" s="64"/>
      <c r="HC909" s="64"/>
      <c r="HD909" s="64"/>
      <c r="HE909" s="64"/>
      <c r="HF909" s="64"/>
      <c r="HG909" s="64"/>
      <c r="HH909" s="64"/>
      <c r="HI909" s="64"/>
      <c r="HJ909" s="64"/>
      <c r="HK909" s="64"/>
      <c r="HL909" s="64"/>
      <c r="HM909" s="64"/>
      <c r="HN909" s="64"/>
      <c r="HO909" s="64"/>
      <c r="HP909" s="64"/>
    </row>
    <row r="910" spans="2:224" ht="15" customHeight="1" x14ac:dyDescent="0.25">
      <c r="B910">
        <v>943</v>
      </c>
      <c r="C910">
        <v>927</v>
      </c>
      <c r="D910" s="62">
        <v>44142</v>
      </c>
      <c r="E910" t="s">
        <v>3053</v>
      </c>
      <c r="F910">
        <v>31988634002</v>
      </c>
      <c r="G910">
        <v>0</v>
      </c>
      <c r="H910">
        <v>0</v>
      </c>
      <c r="I910">
        <v>0</v>
      </c>
      <c r="J910">
        <v>0</v>
      </c>
      <c r="K910">
        <v>0</v>
      </c>
      <c r="M910" t="s">
        <v>2378</v>
      </c>
      <c r="N910" t="s">
        <v>2379</v>
      </c>
      <c r="O910" t="s">
        <v>2381</v>
      </c>
      <c r="P910" t="s">
        <v>2431</v>
      </c>
      <c r="R910">
        <v>255</v>
      </c>
      <c r="S910">
        <v>0.01</v>
      </c>
      <c r="T910" t="s">
        <v>2414</v>
      </c>
      <c r="Y910" s="64"/>
      <c r="Z910" s="64"/>
      <c r="AA910" s="64"/>
      <c r="AB910" s="64"/>
      <c r="AC910" s="64"/>
      <c r="AD910" s="64"/>
      <c r="AE910" s="64"/>
      <c r="AF910" s="64"/>
      <c r="AG910" s="64"/>
      <c r="AH910">
        <v>1</v>
      </c>
      <c r="AI910" s="64"/>
      <c r="AJ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>
        <v>0</v>
      </c>
      <c r="AV910" s="64"/>
      <c r="AW910" s="64"/>
      <c r="AX910" s="64"/>
      <c r="AY910" s="64"/>
      <c r="AZ910" s="64"/>
      <c r="BA910" s="64"/>
      <c r="BB910" s="64">
        <v>0.8</v>
      </c>
      <c r="BC910" s="64"/>
      <c r="BD910" s="64"/>
      <c r="BE910" s="64"/>
      <c r="BF910" s="64"/>
      <c r="BG910" s="64"/>
      <c r="BH910" s="64"/>
      <c r="BI910" s="64"/>
      <c r="BJ910" s="64"/>
      <c r="BK910" s="64"/>
      <c r="BL910" s="64"/>
      <c r="BM910" s="64"/>
      <c r="BN910" s="64"/>
      <c r="BO910" s="64"/>
      <c r="BP910" s="64"/>
      <c r="BQ910" s="64"/>
      <c r="BR910" s="64"/>
      <c r="BS910" s="64"/>
      <c r="BT910" s="64"/>
      <c r="BU910" s="64"/>
      <c r="BV910" s="64">
        <v>1</v>
      </c>
      <c r="BW910" s="64"/>
      <c r="BX910" s="64"/>
      <c r="BY910" s="64"/>
      <c r="BZ910" s="64"/>
      <c r="CA910" s="64"/>
      <c r="CB910" s="64"/>
      <c r="CC910" s="64"/>
      <c r="CD910" s="64"/>
      <c r="CE910" s="64"/>
      <c r="CF910" s="64"/>
      <c r="CG910" s="64"/>
      <c r="CH910" s="64"/>
      <c r="CI910" s="64"/>
      <c r="CJ910" s="64"/>
      <c r="CK910" s="64"/>
      <c r="CL910" s="64"/>
      <c r="CM910" s="64"/>
      <c r="CN910" s="64"/>
      <c r="CO910" s="64"/>
      <c r="CP910" s="64">
        <v>2</v>
      </c>
      <c r="CQ910" s="64"/>
      <c r="CR910" s="64"/>
      <c r="CS910" s="64"/>
      <c r="CT910" s="64"/>
      <c r="CU910" s="64"/>
      <c r="CV910" s="64"/>
      <c r="CW910" s="64"/>
      <c r="CX910" s="64"/>
      <c r="CY910" s="64"/>
      <c r="CZ910" s="64"/>
      <c r="DA910" s="64"/>
      <c r="DB910" s="64"/>
      <c r="DC910" s="64"/>
      <c r="DD910" s="64"/>
      <c r="DE910" s="64"/>
      <c r="DF910" s="64"/>
      <c r="DG910" s="64"/>
      <c r="DH910" s="64"/>
      <c r="DI910" s="64"/>
      <c r="DJ910" s="64"/>
      <c r="DK910" s="64"/>
      <c r="DL910" s="64"/>
      <c r="DM910" s="64"/>
      <c r="DN910" s="64"/>
      <c r="DO910" s="64"/>
      <c r="DP910" s="64"/>
      <c r="DQ910" s="64"/>
      <c r="DR910" s="64"/>
      <c r="DS910" s="64"/>
      <c r="DT910" s="64"/>
      <c r="DU910" s="64"/>
      <c r="DV910" s="64"/>
      <c r="DW910" s="64"/>
      <c r="DX910" s="64"/>
      <c r="DY910" s="64"/>
      <c r="DZ910" s="64"/>
      <c r="EA910" s="64"/>
      <c r="EB910" s="64"/>
      <c r="EC910" s="64"/>
      <c r="ED910" s="64"/>
      <c r="EE910" s="64"/>
      <c r="EF910" s="64"/>
      <c r="EG910" s="64"/>
      <c r="EH910" s="64"/>
      <c r="EI910" s="64"/>
      <c r="EJ910" s="64"/>
      <c r="EK910" s="64"/>
      <c r="EL910" s="64"/>
      <c r="EM910" s="64"/>
      <c r="EN910" s="64"/>
      <c r="EO910" s="64"/>
      <c r="EP910" s="64"/>
      <c r="EQ910" s="64"/>
      <c r="ER910" s="64"/>
      <c r="ES910" s="64"/>
      <c r="ET910" s="64"/>
      <c r="EU910" s="64"/>
      <c r="FI910" s="64"/>
      <c r="FJ910" s="64"/>
      <c r="FK910" s="64"/>
      <c r="FL910" s="64"/>
      <c r="FM910" s="64"/>
      <c r="FN910" s="64">
        <v>1.002</v>
      </c>
      <c r="FO910" s="64"/>
      <c r="FP910" s="64"/>
      <c r="FQ910" s="64"/>
      <c r="FR910" s="64"/>
      <c r="FS910" s="64">
        <v>0.5</v>
      </c>
      <c r="FT910" s="64"/>
      <c r="FU910" s="64">
        <v>1.014</v>
      </c>
      <c r="FV910" s="64"/>
      <c r="FW910" s="64"/>
      <c r="FX910" s="64"/>
      <c r="FY910" s="64"/>
      <c r="FZ910" s="64"/>
      <c r="GA910" s="64"/>
      <c r="GB910" s="64"/>
      <c r="GC910" s="64"/>
      <c r="GD910" s="64"/>
      <c r="GE910" s="64"/>
      <c r="GF910" s="64"/>
      <c r="GG910" s="64"/>
      <c r="GH910" s="64"/>
      <c r="GI910" s="64"/>
      <c r="GJ910" s="64"/>
      <c r="GK910" s="64"/>
      <c r="GL910" s="64"/>
      <c r="GM910" s="64"/>
      <c r="GN910" s="64"/>
      <c r="GO910" s="64"/>
      <c r="GP910" s="64"/>
      <c r="GQ910" s="64"/>
      <c r="GR910" s="64">
        <v>1</v>
      </c>
      <c r="GS910" s="64"/>
      <c r="GT910" s="64"/>
      <c r="GU910" s="64"/>
      <c r="GV910" s="64"/>
      <c r="GW910" s="64">
        <v>1</v>
      </c>
      <c r="GX910" s="64"/>
      <c r="GY910" s="64">
        <v>1</v>
      </c>
      <c r="GZ910" s="64"/>
      <c r="HA910" s="64"/>
      <c r="HB910" s="64"/>
      <c r="HC910" s="64"/>
      <c r="HD910" s="64"/>
      <c r="HE910" s="64"/>
      <c r="HF910" s="64"/>
      <c r="HG910" s="64"/>
      <c r="HH910" s="64"/>
      <c r="HI910" s="64"/>
      <c r="HJ910" s="64"/>
      <c r="HK910" s="64"/>
      <c r="HL910" s="64"/>
      <c r="HM910" s="64"/>
      <c r="HN910" s="64"/>
      <c r="HO910" s="64"/>
      <c r="HP910" s="64"/>
    </row>
    <row r="911" spans="2:224" ht="15" customHeight="1" x14ac:dyDescent="0.25">
      <c r="B911">
        <v>942</v>
      </c>
      <c r="C911">
        <v>926</v>
      </c>
      <c r="D911" s="62">
        <v>44142</v>
      </c>
      <c r="E911" t="s">
        <v>3052</v>
      </c>
      <c r="F911">
        <v>31984848952</v>
      </c>
      <c r="G911">
        <v>0</v>
      </c>
      <c r="H911">
        <v>0</v>
      </c>
      <c r="I911">
        <v>0</v>
      </c>
      <c r="J911">
        <v>0</v>
      </c>
      <c r="K911">
        <v>0</v>
      </c>
      <c r="L911" t="s">
        <v>2593</v>
      </c>
      <c r="M911" t="s">
        <v>2378</v>
      </c>
      <c r="N911" t="s">
        <v>2379</v>
      </c>
      <c r="O911" t="s">
        <v>2381</v>
      </c>
      <c r="P911" t="s">
        <v>2431</v>
      </c>
      <c r="R911">
        <v>112</v>
      </c>
      <c r="S911">
        <v>0.01</v>
      </c>
      <c r="T911" t="s">
        <v>2414</v>
      </c>
      <c r="Y911" s="64"/>
      <c r="Z911" s="64"/>
      <c r="AA911" s="64"/>
      <c r="AB911" s="64"/>
      <c r="AC911" s="64"/>
      <c r="AD911" s="64"/>
      <c r="AE911" s="64"/>
      <c r="AF911" s="64"/>
      <c r="AG911" s="64"/>
      <c r="AH911">
        <v>0</v>
      </c>
      <c r="AI911" s="64"/>
      <c r="AJ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>
        <v>0</v>
      </c>
      <c r="AV911" s="64"/>
      <c r="AW911" s="64"/>
      <c r="AX911" s="64"/>
      <c r="AY911" s="64"/>
      <c r="AZ911" s="64"/>
      <c r="BA911" s="64"/>
      <c r="BB911" s="64"/>
      <c r="BC911" s="64"/>
      <c r="BD911" s="64"/>
      <c r="BE911" s="64"/>
      <c r="BF911" s="64"/>
      <c r="BG911" s="64"/>
      <c r="BH911" s="64"/>
      <c r="BI911" s="64"/>
      <c r="BJ911" s="64"/>
      <c r="BK911" s="64"/>
      <c r="BL911" s="64"/>
      <c r="BM911" s="64"/>
      <c r="BN911" s="64"/>
      <c r="BO911" s="64"/>
      <c r="BP911" s="64"/>
      <c r="BQ911" s="64"/>
      <c r="BR911" s="64"/>
      <c r="BS911" s="64"/>
      <c r="BT911" s="64"/>
      <c r="BU911" s="64"/>
      <c r="BV911" s="64"/>
      <c r="BW911" s="64"/>
      <c r="BX911" s="64"/>
      <c r="BY911" s="64"/>
      <c r="BZ911" s="64"/>
      <c r="CA911" s="64"/>
      <c r="CB911" s="64"/>
      <c r="CC911" s="64"/>
      <c r="CD911" s="64"/>
      <c r="CE911" s="64"/>
      <c r="CF911" s="64"/>
      <c r="CG911" s="64"/>
      <c r="CH911" s="64"/>
      <c r="CI911" s="64"/>
      <c r="CJ911" s="64"/>
      <c r="CK911" s="64"/>
      <c r="CL911" s="64"/>
      <c r="CM911" s="64"/>
      <c r="CN911" s="64"/>
      <c r="CO911" s="64"/>
      <c r="CP911" s="64"/>
      <c r="CQ911" s="64"/>
      <c r="CR911" s="64"/>
      <c r="CS911" s="64"/>
      <c r="CT911" s="64"/>
      <c r="CU911" s="64"/>
      <c r="CV911" s="64"/>
      <c r="CW911" s="64"/>
      <c r="CX911" s="64"/>
      <c r="CY911" s="64"/>
      <c r="CZ911" s="64"/>
      <c r="DA911" s="64"/>
      <c r="DB911" s="64"/>
      <c r="DC911" s="64"/>
      <c r="DD911" s="64"/>
      <c r="DE911" s="64"/>
      <c r="DF911" s="64"/>
      <c r="DG911" s="64"/>
      <c r="DH911" s="64"/>
      <c r="DI911" s="64"/>
      <c r="DJ911" s="64"/>
      <c r="DK911" s="64"/>
      <c r="DL911" s="64"/>
      <c r="DM911" s="64"/>
      <c r="DN911" s="64"/>
      <c r="DO911" s="64"/>
      <c r="DP911" s="64"/>
      <c r="DQ911" s="64"/>
      <c r="DR911" s="64"/>
      <c r="DS911" s="64"/>
      <c r="DT911" s="64"/>
      <c r="DU911" s="64"/>
      <c r="DV911" s="64"/>
      <c r="DW911" s="64"/>
      <c r="DX911" s="64"/>
      <c r="DY911" s="64"/>
      <c r="DZ911" s="64"/>
      <c r="EA911" s="64"/>
      <c r="EB911" s="64"/>
      <c r="EC911" s="64"/>
      <c r="ED911" s="64"/>
      <c r="EE911" s="64"/>
      <c r="EF911" s="64"/>
      <c r="EG911" s="64"/>
      <c r="EH911" s="64"/>
      <c r="EI911" s="64"/>
      <c r="EJ911" s="64"/>
      <c r="EK911" s="64"/>
      <c r="EL911" s="64"/>
      <c r="EM911" s="64"/>
      <c r="EN911" s="64"/>
      <c r="EO911" s="64"/>
      <c r="EP911" s="64"/>
      <c r="EQ911" s="64"/>
      <c r="ER911" s="64"/>
      <c r="ES911" s="64"/>
      <c r="ET911" s="64"/>
      <c r="EU911" s="64"/>
      <c r="FI911" s="64"/>
      <c r="FJ911" s="64"/>
      <c r="FK911" s="64"/>
      <c r="FL911" s="64">
        <v>0.2</v>
      </c>
      <c r="FM911" s="64"/>
      <c r="FN911" s="64"/>
      <c r="FO911" s="64"/>
      <c r="FP911" s="64"/>
      <c r="FQ911" s="64"/>
      <c r="FR911" s="64"/>
      <c r="FS911" s="64">
        <v>0.5</v>
      </c>
      <c r="FT911" s="64"/>
      <c r="FU911" s="64">
        <v>0.7</v>
      </c>
      <c r="FV911" s="64"/>
      <c r="FW911" s="64"/>
      <c r="FX911" s="64"/>
      <c r="FY911" s="64"/>
      <c r="FZ911" s="64"/>
      <c r="GA911" s="64"/>
      <c r="GB911" s="64"/>
      <c r="GC911" s="64"/>
      <c r="GD911" s="64"/>
      <c r="GE911" s="64"/>
      <c r="GF911" s="64"/>
      <c r="GG911" s="64"/>
      <c r="GH911" s="64"/>
      <c r="GI911" s="64"/>
      <c r="GJ911" s="64"/>
      <c r="GK911" s="64"/>
      <c r="GL911" s="64"/>
      <c r="GM911" s="64"/>
      <c r="GN911" s="64"/>
      <c r="GO911" s="64"/>
      <c r="GP911" s="64">
        <v>1</v>
      </c>
      <c r="GQ911" s="64"/>
      <c r="GR911" s="64"/>
      <c r="GS911" s="64"/>
      <c r="GT911" s="64"/>
      <c r="GU911" s="64"/>
      <c r="GV911" s="64"/>
      <c r="GW911" s="64">
        <v>1</v>
      </c>
      <c r="GX911" s="64"/>
      <c r="GY911" s="64">
        <v>1</v>
      </c>
      <c r="GZ911" s="64"/>
      <c r="HA911" s="64"/>
      <c r="HB911" s="64"/>
      <c r="HC911" s="64"/>
      <c r="HD911" s="64"/>
      <c r="HE911" s="64"/>
      <c r="HF911" s="64"/>
      <c r="HG911" s="64"/>
      <c r="HH911" s="64"/>
      <c r="HI911" s="64"/>
      <c r="HJ911" s="64"/>
      <c r="HK911" s="64"/>
      <c r="HL911" s="64"/>
      <c r="HM911" s="64"/>
      <c r="HN911" s="64"/>
      <c r="HO911" s="64"/>
      <c r="HP911" s="64"/>
    </row>
    <row r="912" spans="2:224" x14ac:dyDescent="0.25">
      <c r="B912">
        <v>941</v>
      </c>
      <c r="C912">
        <v>925</v>
      </c>
      <c r="D912" s="62">
        <v>44142</v>
      </c>
      <c r="E912" t="s">
        <v>3050</v>
      </c>
      <c r="F912">
        <v>31999999999</v>
      </c>
      <c r="G912" t="s">
        <v>3051</v>
      </c>
      <c r="H912">
        <v>0</v>
      </c>
      <c r="I912">
        <v>0</v>
      </c>
      <c r="J912">
        <v>0</v>
      </c>
      <c r="K912">
        <v>0</v>
      </c>
      <c r="L912" t="s">
        <v>2593</v>
      </c>
      <c r="M912" t="s">
        <v>2378</v>
      </c>
      <c r="N912" t="s">
        <v>2403</v>
      </c>
      <c r="O912" t="s">
        <v>2381</v>
      </c>
      <c r="P912">
        <v>15</v>
      </c>
      <c r="R912">
        <v>249.9</v>
      </c>
      <c r="S912">
        <v>0.01</v>
      </c>
      <c r="T912" t="s">
        <v>2414</v>
      </c>
      <c r="Y912" s="64"/>
      <c r="Z912" s="64"/>
      <c r="AA912" s="64"/>
      <c r="AB912" s="64"/>
      <c r="AC912" s="64"/>
      <c r="AD912" s="64">
        <v>1</v>
      </c>
      <c r="AE912" s="64">
        <v>0.5</v>
      </c>
      <c r="AF912" s="64"/>
      <c r="AG912" s="64">
        <v>1</v>
      </c>
      <c r="AH912">
        <v>1</v>
      </c>
      <c r="AI912" s="64"/>
      <c r="AJ912" s="64"/>
      <c r="AK912" s="64"/>
      <c r="AL912" s="64">
        <v>0.5</v>
      </c>
      <c r="AM912" s="64"/>
      <c r="AN912" s="64"/>
      <c r="AO912" s="64"/>
      <c r="AP912" s="64"/>
      <c r="AQ912" s="64"/>
      <c r="AR912" s="64"/>
      <c r="AS912" s="64"/>
      <c r="AT912" s="64"/>
      <c r="AU912">
        <v>0</v>
      </c>
      <c r="AV912" s="64"/>
      <c r="AW912" s="64"/>
      <c r="AX912" s="64"/>
      <c r="AY912" s="64"/>
      <c r="AZ912" s="64"/>
      <c r="BA912" s="64"/>
      <c r="BB912" s="64"/>
      <c r="BC912" s="64"/>
      <c r="BD912" s="64"/>
      <c r="BE912" s="64"/>
      <c r="BF912" s="64"/>
      <c r="BG912" s="64"/>
      <c r="BH912" s="64"/>
      <c r="BI912" s="64"/>
      <c r="BJ912" s="64"/>
      <c r="BK912" s="64"/>
      <c r="BL912" s="64"/>
      <c r="BM912" s="64"/>
      <c r="BN912" s="64"/>
      <c r="BO912" s="64"/>
      <c r="BP912" s="64"/>
      <c r="BQ912" s="64"/>
      <c r="BR912" s="64">
        <v>2</v>
      </c>
      <c r="BS912" s="64">
        <v>1</v>
      </c>
      <c r="BT912" s="64"/>
      <c r="BU912" s="64">
        <v>1</v>
      </c>
      <c r="BV912" s="64">
        <v>1</v>
      </c>
      <c r="BW912" s="64"/>
      <c r="BX912" s="64"/>
      <c r="BY912" s="64"/>
      <c r="BZ912" s="64">
        <v>1</v>
      </c>
      <c r="CA912" s="64"/>
      <c r="CB912" s="64"/>
      <c r="CC912" s="64"/>
      <c r="CD912" s="64"/>
      <c r="CE912" s="64"/>
      <c r="CF912" s="64"/>
      <c r="CG912" s="64"/>
      <c r="CH912" s="64"/>
      <c r="CI912" s="64"/>
      <c r="CJ912" s="64"/>
      <c r="CK912" s="64"/>
      <c r="CL912" s="64"/>
      <c r="CM912" s="64"/>
      <c r="CN912" s="64"/>
      <c r="CO912" s="64"/>
      <c r="CP912" s="64"/>
      <c r="CQ912" s="64"/>
      <c r="CR912" s="64"/>
      <c r="CS912" s="64"/>
      <c r="CT912" s="64"/>
      <c r="CU912" s="64"/>
      <c r="CV912" s="64"/>
      <c r="CW912" s="64"/>
      <c r="CX912" s="64"/>
      <c r="CY912" s="64"/>
      <c r="CZ912" s="64"/>
      <c r="DA912" s="64"/>
      <c r="DB912" s="64">
        <v>2</v>
      </c>
      <c r="DC912" s="64"/>
      <c r="DD912" s="64"/>
      <c r="DE912" s="64"/>
      <c r="DF912" s="64"/>
      <c r="DG912" s="64"/>
      <c r="DH912" s="64"/>
      <c r="DI912" s="64"/>
      <c r="DJ912" s="64"/>
      <c r="DK912" s="64"/>
      <c r="DL912" s="64"/>
      <c r="DM912" s="64"/>
      <c r="DN912" s="64"/>
      <c r="DO912" s="64"/>
      <c r="DP912" s="64"/>
      <c r="DQ912" s="64"/>
      <c r="DR912" s="64"/>
      <c r="DS912" s="64"/>
      <c r="DT912" s="64"/>
      <c r="DU912" s="64"/>
      <c r="DV912" s="64"/>
      <c r="DW912" s="64"/>
      <c r="DX912" s="64"/>
      <c r="DY912" s="64"/>
      <c r="DZ912" s="64"/>
      <c r="EA912" s="64"/>
      <c r="EB912" s="64"/>
      <c r="EC912" s="64"/>
      <c r="ED912" s="64"/>
      <c r="EE912" s="64"/>
      <c r="EF912" s="64"/>
      <c r="EG912" s="64"/>
      <c r="EH912" s="64"/>
      <c r="EI912" s="64"/>
      <c r="EJ912" s="64"/>
      <c r="EK912" s="64"/>
      <c r="EL912" s="64"/>
      <c r="EM912" s="64"/>
      <c r="EN912" s="64"/>
      <c r="EO912" s="64"/>
      <c r="EP912" s="64"/>
      <c r="EQ912" s="64"/>
      <c r="ER912" s="64"/>
      <c r="ES912" s="64"/>
      <c r="ET912" s="64"/>
      <c r="EU912" s="64"/>
      <c r="FC912">
        <v>0.80800000000000005</v>
      </c>
      <c r="FD912">
        <v>1</v>
      </c>
      <c r="FI912" s="64"/>
      <c r="FJ912" s="64">
        <v>0.82799999999999996</v>
      </c>
      <c r="FK912" s="64"/>
      <c r="FL912" s="64"/>
      <c r="FM912" s="64"/>
      <c r="FN912" s="64">
        <v>0.85799999999999998</v>
      </c>
      <c r="FO912" s="64"/>
      <c r="FP912" s="64"/>
      <c r="FQ912" s="64"/>
      <c r="FR912" s="64"/>
      <c r="FS912" s="64"/>
      <c r="FT912" s="64"/>
      <c r="FU912" s="64"/>
      <c r="FV912" s="64"/>
      <c r="FW912" s="64"/>
      <c r="FX912" s="64"/>
      <c r="FY912" s="64"/>
      <c r="FZ912" s="64"/>
      <c r="GA912" s="64"/>
      <c r="GB912" s="64"/>
      <c r="GC912" s="64"/>
      <c r="GD912" s="64"/>
      <c r="GE912" s="64"/>
      <c r="GF912" s="64"/>
      <c r="GG912" s="64"/>
      <c r="GH912" s="64"/>
      <c r="GI912" s="64"/>
      <c r="GJ912" s="64"/>
      <c r="GK912" s="64"/>
      <c r="GL912" s="64"/>
      <c r="GM912" s="64"/>
      <c r="GN912" s="64">
        <v>1</v>
      </c>
      <c r="GO912" s="64"/>
      <c r="GP912" s="64"/>
      <c r="GQ912" s="64"/>
      <c r="GR912" s="64">
        <v>1</v>
      </c>
      <c r="GS912" s="64"/>
      <c r="GT912" s="64"/>
      <c r="GU912" s="64"/>
      <c r="GV912" s="64"/>
      <c r="GW912" s="64"/>
      <c r="GX912" s="64"/>
      <c r="GY912" s="64"/>
      <c r="GZ912" s="64"/>
      <c r="HA912" s="64"/>
      <c r="HB912" s="64"/>
      <c r="HC912" s="64"/>
      <c r="HD912" s="64"/>
      <c r="HE912" s="64"/>
      <c r="HF912" s="64"/>
      <c r="HG912" s="64"/>
      <c r="HH912" s="64"/>
      <c r="HI912" s="64"/>
      <c r="HJ912" s="64"/>
      <c r="HK912" s="64"/>
      <c r="HL912" s="64"/>
      <c r="HM912" s="64"/>
      <c r="HN912" s="64"/>
      <c r="HO912" s="64"/>
      <c r="HP912" s="64"/>
    </row>
    <row r="913" spans="2:224" ht="15" customHeight="1" x14ac:dyDescent="0.25">
      <c r="B913">
        <v>939</v>
      </c>
      <c r="C913">
        <v>662</v>
      </c>
      <c r="D913" s="62">
        <v>44141</v>
      </c>
      <c r="E913" t="s">
        <v>526</v>
      </c>
      <c r="F913">
        <v>31996657474</v>
      </c>
      <c r="G913">
        <v>0</v>
      </c>
      <c r="H913">
        <v>44014</v>
      </c>
      <c r="I913" t="s">
        <v>527</v>
      </c>
      <c r="J913" t="s">
        <v>20</v>
      </c>
      <c r="K913" t="s">
        <v>139</v>
      </c>
      <c r="L913" t="s">
        <v>2593</v>
      </c>
      <c r="M913" t="s">
        <v>2378</v>
      </c>
      <c r="N913" t="s">
        <v>2378</v>
      </c>
      <c r="O913" t="s">
        <v>2382</v>
      </c>
      <c r="P913" t="s">
        <v>2382</v>
      </c>
      <c r="R913">
        <v>160</v>
      </c>
      <c r="S913">
        <v>0.01</v>
      </c>
      <c r="T913" t="s">
        <v>2395</v>
      </c>
      <c r="Y913" s="64">
        <v>1.82</v>
      </c>
      <c r="Z913" s="64"/>
      <c r="AA913" s="64"/>
      <c r="AB913" s="64"/>
      <c r="AC913" s="64"/>
      <c r="AD913" s="64"/>
      <c r="AE913" s="64"/>
      <c r="AF913" s="64"/>
      <c r="AG913" s="64"/>
      <c r="AH913">
        <v>0</v>
      </c>
      <c r="AI913" s="64"/>
      <c r="AJ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>
        <v>0</v>
      </c>
      <c r="AV913" s="64"/>
      <c r="AW913" s="64"/>
      <c r="AX913" s="64"/>
      <c r="AY913" s="64"/>
      <c r="AZ913" s="64"/>
      <c r="BA913" s="64"/>
      <c r="BB913" s="64"/>
      <c r="BC913" s="64"/>
      <c r="BD913" s="64"/>
      <c r="BE913" s="64"/>
      <c r="BF913" s="64"/>
      <c r="BG913" s="64"/>
      <c r="BH913" s="64"/>
      <c r="BI913" s="64"/>
      <c r="BJ913" s="64"/>
      <c r="BK913" s="64"/>
      <c r="BL913" s="64"/>
      <c r="BM913" s="64">
        <v>2</v>
      </c>
      <c r="BN913" s="64"/>
      <c r="BO913" s="64"/>
      <c r="BP913" s="64"/>
      <c r="BQ913" s="64"/>
      <c r="BR913" s="64"/>
      <c r="BS913" s="64"/>
      <c r="BT913" s="64"/>
      <c r="BU913" s="64"/>
      <c r="BV913" s="64"/>
      <c r="BW913" s="64"/>
      <c r="BX913" s="64"/>
      <c r="BY913" s="64"/>
      <c r="BZ913" s="64"/>
      <c r="CA913" s="64"/>
      <c r="CB913" s="64"/>
      <c r="CC913" s="64"/>
      <c r="CD913" s="64"/>
      <c r="CE913" s="64"/>
      <c r="CF913" s="64"/>
      <c r="CG913" s="64"/>
      <c r="CH913" s="64"/>
      <c r="CI913" s="64"/>
      <c r="CJ913" s="64"/>
      <c r="CK913" s="64"/>
      <c r="CL913" s="64"/>
      <c r="CM913" s="64"/>
      <c r="CN913" s="64"/>
      <c r="CO913" s="64"/>
      <c r="CP913" s="64"/>
      <c r="CQ913" s="64"/>
      <c r="CR913" s="64"/>
      <c r="CS913" s="64"/>
      <c r="CT913" s="64"/>
      <c r="CU913" s="64"/>
      <c r="CV913" s="64"/>
      <c r="CW913" s="64"/>
      <c r="CX913" s="64"/>
      <c r="CY913" s="64"/>
      <c r="CZ913" s="64"/>
      <c r="DA913" s="64"/>
      <c r="DB913" s="64"/>
      <c r="DC913" s="64"/>
      <c r="DD913" s="64"/>
      <c r="DE913" s="64"/>
      <c r="DF913" s="64"/>
      <c r="DG913" s="64"/>
      <c r="DH913" s="64"/>
      <c r="DI913" s="64"/>
      <c r="DJ913" s="64"/>
      <c r="DK913" s="64"/>
      <c r="DL913" s="64"/>
      <c r="DM913" s="64"/>
      <c r="DN913" s="64"/>
      <c r="DO913" s="64"/>
      <c r="DP913" s="64"/>
      <c r="DQ913" s="64"/>
      <c r="DR913" s="64"/>
      <c r="DS913" s="64"/>
      <c r="DT913" s="64"/>
      <c r="DU913" s="64"/>
      <c r="DV913" s="64"/>
      <c r="DW913" s="64"/>
      <c r="DX913" s="64"/>
      <c r="DY913" s="64"/>
      <c r="DZ913" s="64"/>
      <c r="EA913" s="64"/>
      <c r="EB913" s="64"/>
      <c r="EC913" s="64"/>
      <c r="ED913" s="64"/>
      <c r="EE913" s="64"/>
      <c r="EF913" s="64"/>
      <c r="EG913" s="64"/>
      <c r="EH913" s="64"/>
      <c r="EI913" s="64"/>
      <c r="EJ913" s="64"/>
      <c r="EK913" s="64"/>
      <c r="EL913" s="64"/>
      <c r="EM913" s="64"/>
      <c r="EN913" s="64"/>
      <c r="EO913" s="64"/>
      <c r="EP913" s="64"/>
      <c r="EQ913" s="64"/>
      <c r="ER913" s="64"/>
      <c r="ES913" s="64"/>
      <c r="ET913" s="64"/>
      <c r="EU913" s="64"/>
      <c r="FI913" s="64"/>
      <c r="FJ913" s="64"/>
      <c r="FK913" s="64"/>
      <c r="FL913" s="64"/>
      <c r="FM913" s="64"/>
      <c r="FN913" s="64"/>
      <c r="FO913" s="64"/>
      <c r="FP913" s="64"/>
      <c r="FQ913" s="64"/>
      <c r="FR913" s="64"/>
      <c r="FS913" s="64"/>
      <c r="FT913" s="64"/>
      <c r="FU913" s="64"/>
      <c r="FV913" s="64"/>
      <c r="FW913" s="64"/>
      <c r="FX913" s="64"/>
      <c r="FY913" s="64"/>
      <c r="FZ913" s="64"/>
      <c r="GA913" s="64"/>
      <c r="GB913" s="64"/>
      <c r="GC913" s="64"/>
      <c r="GD913" s="64"/>
      <c r="GE913" s="64"/>
      <c r="GF913" s="64"/>
      <c r="GG913" s="64"/>
      <c r="GH913" s="64"/>
      <c r="GI913" s="64"/>
      <c r="GJ913" s="64"/>
      <c r="GK913" s="64"/>
      <c r="GL913" s="64"/>
      <c r="GM913" s="64"/>
      <c r="GN913" s="64"/>
      <c r="GO913" s="64"/>
      <c r="GP913" s="64"/>
      <c r="GQ913" s="64"/>
      <c r="GR913" s="64"/>
      <c r="GS913" s="64"/>
      <c r="GT913" s="64"/>
      <c r="GU913" s="64"/>
      <c r="GV913" s="64"/>
      <c r="GW913" s="64"/>
      <c r="GX913" s="64"/>
      <c r="GY913" s="64"/>
      <c r="GZ913" s="64"/>
      <c r="HA913" s="64"/>
      <c r="HB913" s="64"/>
      <c r="HC913" s="64"/>
      <c r="HD913" s="64"/>
      <c r="HE913" s="64"/>
      <c r="HF913" s="64"/>
      <c r="HG913" s="64"/>
      <c r="HH913" s="64"/>
      <c r="HI913" s="64"/>
      <c r="HJ913" s="64"/>
      <c r="HK913" s="64"/>
      <c r="HL913" s="64"/>
      <c r="HM913" s="64"/>
      <c r="HN913" s="64"/>
      <c r="HO913" s="64"/>
      <c r="HP913" s="64"/>
    </row>
    <row r="914" spans="2:224" ht="15" customHeight="1" x14ac:dyDescent="0.25">
      <c r="B914">
        <v>936</v>
      </c>
      <c r="C914">
        <v>923</v>
      </c>
      <c r="D914" s="62">
        <v>44141</v>
      </c>
      <c r="E914" t="s">
        <v>3044</v>
      </c>
      <c r="F914">
        <v>31997876918</v>
      </c>
      <c r="G914">
        <v>0</v>
      </c>
      <c r="H914">
        <v>0</v>
      </c>
      <c r="I914">
        <v>0</v>
      </c>
      <c r="J914">
        <v>0</v>
      </c>
      <c r="K914">
        <v>0</v>
      </c>
      <c r="M914" t="s">
        <v>2378</v>
      </c>
      <c r="N914" t="s">
        <v>2379</v>
      </c>
      <c r="O914" t="s">
        <v>2405</v>
      </c>
      <c r="P914" t="s">
        <v>2477</v>
      </c>
      <c r="R914">
        <v>1521.82</v>
      </c>
      <c r="S914">
        <v>0.01</v>
      </c>
      <c r="T914" t="s">
        <v>2426</v>
      </c>
      <c r="Y914" s="64">
        <v>0.98199999999999998</v>
      </c>
      <c r="Z914" s="64"/>
      <c r="AA914" s="64"/>
      <c r="AB914" s="64"/>
      <c r="AC914" s="64"/>
      <c r="AD914" s="64">
        <v>1</v>
      </c>
      <c r="AE914" s="64">
        <v>1</v>
      </c>
      <c r="AF914" s="64"/>
      <c r="AG914" s="64">
        <v>2</v>
      </c>
      <c r="AH914">
        <v>2</v>
      </c>
      <c r="AI914" s="64"/>
      <c r="AJ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>
        <v>0</v>
      </c>
      <c r="AV914" s="64"/>
      <c r="AW914" s="64"/>
      <c r="AX914" s="64"/>
      <c r="AY914" s="64"/>
      <c r="AZ914" s="64"/>
      <c r="BA914" s="64"/>
      <c r="BB914" s="64"/>
      <c r="BC914" s="64"/>
      <c r="BD914" s="64"/>
      <c r="BE914" s="64"/>
      <c r="BF914" s="64"/>
      <c r="BG914" s="64"/>
      <c r="BH914" s="64"/>
      <c r="BI914" s="64"/>
      <c r="BJ914" s="64"/>
      <c r="BK914" s="64"/>
      <c r="BL914" s="64"/>
      <c r="BM914" s="64">
        <v>1</v>
      </c>
      <c r="BN914" s="64"/>
      <c r="BO914" s="64"/>
      <c r="BP914" s="64"/>
      <c r="BQ914" s="64"/>
      <c r="BR914" s="64">
        <v>2</v>
      </c>
      <c r="BS914" s="64">
        <v>2</v>
      </c>
      <c r="BT914" s="64"/>
      <c r="BU914" s="64">
        <v>2</v>
      </c>
      <c r="BV914" s="64">
        <v>2</v>
      </c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 s="64"/>
      <c r="CL914" s="64"/>
      <c r="CM914" s="64"/>
      <c r="CN914" s="64"/>
      <c r="CO914" s="64"/>
      <c r="CP914" s="64"/>
      <c r="CQ914" s="64"/>
      <c r="CR914" s="64"/>
      <c r="CS914" s="64"/>
      <c r="CT914" s="64"/>
      <c r="CU914" s="64"/>
      <c r="CV914" s="64"/>
      <c r="CW914" s="64"/>
      <c r="CX914" s="64"/>
      <c r="CY914" s="64"/>
      <c r="CZ914" s="64"/>
      <c r="DA914" s="64">
        <v>1</v>
      </c>
      <c r="DB914" s="64">
        <v>3</v>
      </c>
      <c r="DC914" s="64"/>
      <c r="DD914" s="64"/>
      <c r="DE914" s="64"/>
      <c r="DF914" s="64"/>
      <c r="DG914" s="64"/>
      <c r="DH914" s="64"/>
      <c r="DI914" s="64"/>
      <c r="DJ914" s="64"/>
      <c r="DK914" s="64"/>
      <c r="DL914" s="64"/>
      <c r="DM914" s="64"/>
      <c r="DN914" s="64"/>
      <c r="DO914" s="64"/>
      <c r="DP914" s="64"/>
      <c r="DQ914" s="64"/>
      <c r="DR914" s="64"/>
      <c r="DS914" s="64"/>
      <c r="DT914" s="64"/>
      <c r="DU914" s="64"/>
      <c r="DV914" s="64"/>
      <c r="DW914" s="64"/>
      <c r="DX914" s="64"/>
      <c r="DY914" s="64"/>
      <c r="DZ914" s="64"/>
      <c r="EA914" s="64">
        <v>260</v>
      </c>
      <c r="EB914" s="64">
        <v>59</v>
      </c>
      <c r="EC914" s="64"/>
      <c r="ED914" s="64"/>
      <c r="EE914" s="64">
        <v>48</v>
      </c>
      <c r="EF914" s="64"/>
      <c r="EG914" s="64"/>
      <c r="EH914" s="64">
        <v>1</v>
      </c>
      <c r="EI914" s="64"/>
      <c r="EJ914" s="64"/>
      <c r="EK914" s="64"/>
      <c r="EL914" s="64"/>
      <c r="EM914" s="64"/>
      <c r="EN914" s="64"/>
      <c r="EO914" s="64" t="s">
        <v>2869</v>
      </c>
      <c r="EP914" s="64"/>
      <c r="EQ914" s="64"/>
      <c r="ER914" s="64"/>
      <c r="ES914" s="64" t="s">
        <v>3045</v>
      </c>
      <c r="ET914" s="64"/>
      <c r="EU914" s="64"/>
      <c r="EX914">
        <v>1.044</v>
      </c>
      <c r="EY914">
        <v>1</v>
      </c>
      <c r="FC914">
        <v>1.552</v>
      </c>
      <c r="FD914">
        <v>2</v>
      </c>
      <c r="FI914" s="64"/>
      <c r="FJ914" s="64"/>
      <c r="FK914" s="64"/>
      <c r="FL914" s="64"/>
      <c r="FM914" s="64"/>
      <c r="FN914" s="64">
        <v>1.0740000000000001</v>
      </c>
      <c r="FO914" s="64"/>
      <c r="FP914" s="64"/>
      <c r="FQ914" s="64"/>
      <c r="FR914" s="64"/>
      <c r="FS914" s="64"/>
      <c r="FT914" s="64"/>
      <c r="FU914" s="64"/>
      <c r="FV914" s="64"/>
      <c r="FW914" s="64"/>
      <c r="FX914" s="64"/>
      <c r="FY914" s="64"/>
      <c r="FZ914" s="64"/>
      <c r="GA914" s="64"/>
      <c r="GB914" s="64"/>
      <c r="GC914" s="64"/>
      <c r="GD914" s="64"/>
      <c r="GE914" s="64"/>
      <c r="GF914" s="64"/>
      <c r="GG914" s="64"/>
      <c r="GH914" s="64"/>
      <c r="GI914" s="64"/>
      <c r="GJ914" s="64"/>
      <c r="GK914" s="64"/>
      <c r="GL914" s="64"/>
      <c r="GM914" s="64"/>
      <c r="GN914" s="64"/>
      <c r="GO914" s="64"/>
      <c r="GP914" s="64"/>
      <c r="GQ914" s="64"/>
      <c r="GR914" s="64">
        <v>1</v>
      </c>
      <c r="GS914" s="64"/>
      <c r="GT914" s="64"/>
      <c r="GU914" s="64"/>
      <c r="GV914" s="64"/>
      <c r="GW914" s="64"/>
      <c r="GX914" s="64"/>
      <c r="GY914" s="64"/>
      <c r="GZ914" s="64"/>
      <c r="HA914" s="64"/>
      <c r="HB914" s="64"/>
      <c r="HC914" s="64"/>
      <c r="HD914" s="64"/>
      <c r="HE914" s="64"/>
      <c r="HF914" s="64"/>
      <c r="HG914" s="64"/>
      <c r="HH914" s="64"/>
      <c r="HI914" s="64"/>
      <c r="HJ914" s="64"/>
      <c r="HK914" s="64"/>
      <c r="HL914" s="64"/>
      <c r="HM914" s="64"/>
      <c r="HN914" s="64"/>
      <c r="HO914" s="64"/>
      <c r="HP914" s="64"/>
    </row>
    <row r="915" spans="2:224" x14ac:dyDescent="0.25">
      <c r="B915">
        <v>934</v>
      </c>
      <c r="C915">
        <v>921</v>
      </c>
      <c r="D915" s="62">
        <v>44141</v>
      </c>
      <c r="E915" t="s">
        <v>3040</v>
      </c>
      <c r="F915">
        <v>31999038892</v>
      </c>
      <c r="G915">
        <v>0</v>
      </c>
      <c r="H915">
        <v>0</v>
      </c>
      <c r="I915">
        <v>0</v>
      </c>
      <c r="J915">
        <v>0</v>
      </c>
      <c r="K915">
        <v>0</v>
      </c>
      <c r="M915" t="s">
        <v>2378</v>
      </c>
      <c r="N915" t="s">
        <v>2403</v>
      </c>
      <c r="O915" t="s">
        <v>2381</v>
      </c>
      <c r="P915" t="s">
        <v>2486</v>
      </c>
      <c r="R915">
        <v>328.78</v>
      </c>
      <c r="S915">
        <v>0.01</v>
      </c>
      <c r="T915" t="s">
        <v>2395</v>
      </c>
      <c r="Y915" s="64"/>
      <c r="Z915" s="64"/>
      <c r="AA915" s="64"/>
      <c r="AB915" s="64"/>
      <c r="AC915" s="64"/>
      <c r="AD915" s="64">
        <v>2.5</v>
      </c>
      <c r="AE915" s="64"/>
      <c r="AF915" s="64"/>
      <c r="AG915" s="64">
        <v>5</v>
      </c>
      <c r="AH915">
        <v>5</v>
      </c>
      <c r="AI915" s="64"/>
      <c r="AJ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>
        <v>0</v>
      </c>
      <c r="AV915" s="64"/>
      <c r="AW915" s="64"/>
      <c r="AX915" s="64"/>
      <c r="AY915" s="64"/>
      <c r="AZ915" s="64"/>
      <c r="BA915" s="64"/>
      <c r="BB915" s="64"/>
      <c r="BC915" s="64"/>
      <c r="BD915" s="64"/>
      <c r="BE915" s="64"/>
      <c r="BF915" s="64"/>
      <c r="BG915" s="64"/>
      <c r="BH915" s="64"/>
      <c r="BI915" s="64"/>
      <c r="BJ915" s="64"/>
      <c r="BK915" s="64"/>
      <c r="BL915" s="64"/>
      <c r="BM915" s="64"/>
      <c r="BN915" s="64"/>
      <c r="BO915" s="64"/>
      <c r="BP915" s="64"/>
      <c r="BQ915" s="64"/>
      <c r="BR915" s="64">
        <v>5</v>
      </c>
      <c r="BS915" s="64"/>
      <c r="BT915" s="64"/>
      <c r="BU915" s="64">
        <v>5</v>
      </c>
      <c r="BV915" s="64">
        <v>5</v>
      </c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/>
      <c r="CH915" s="64"/>
      <c r="CI915" s="64"/>
      <c r="CJ915" s="64"/>
      <c r="CK915" s="64"/>
      <c r="CL915" s="64"/>
      <c r="CM915" s="64"/>
      <c r="CN915" s="64"/>
      <c r="CO915" s="64"/>
      <c r="CP915" s="64"/>
      <c r="CQ915" s="64"/>
      <c r="CR915" s="64"/>
      <c r="CS915" s="64"/>
      <c r="CT915" s="64"/>
      <c r="CU915" s="64"/>
      <c r="CV915" s="64"/>
      <c r="CW915" s="64"/>
      <c r="CX915" s="64"/>
      <c r="CY915" s="64"/>
      <c r="CZ915" s="64"/>
      <c r="DA915" s="64"/>
      <c r="DB915" s="64"/>
      <c r="DC915" s="64"/>
      <c r="DD915" s="64"/>
      <c r="DE915" s="64"/>
      <c r="DF915" s="64"/>
      <c r="DG915" s="64"/>
      <c r="DH915" s="64"/>
      <c r="DI915" s="64"/>
      <c r="DJ915" s="64"/>
      <c r="DK915" s="64"/>
      <c r="DL915" s="64"/>
      <c r="DM915" s="64"/>
      <c r="DN915" s="64"/>
      <c r="DO915" s="64"/>
      <c r="DP915" s="64"/>
      <c r="DQ915" s="64"/>
      <c r="DR915" s="64"/>
      <c r="DS915" s="64"/>
      <c r="DT915" s="64"/>
      <c r="DU915" s="64"/>
      <c r="DV915" s="64"/>
      <c r="DW915" s="64"/>
      <c r="DX915" s="64"/>
      <c r="DY915" s="64"/>
      <c r="DZ915" s="64"/>
      <c r="EA915" s="64"/>
      <c r="EB915" s="64"/>
      <c r="EC915" s="64"/>
      <c r="ED915" s="64"/>
      <c r="EE915" s="64"/>
      <c r="EF915" s="64"/>
      <c r="EG915" s="64"/>
      <c r="EH915" s="64"/>
      <c r="EI915" s="64"/>
      <c r="EJ915" s="64"/>
      <c r="EK915" s="64"/>
      <c r="EL915" s="64"/>
      <c r="EM915" s="64"/>
      <c r="EN915" s="64"/>
      <c r="EO915" s="64"/>
      <c r="EP915" s="64"/>
      <c r="EQ915" s="64"/>
      <c r="ER915" s="64"/>
      <c r="ES915" s="64"/>
      <c r="ET915" s="64"/>
      <c r="EU915" s="64"/>
      <c r="FI915" s="64"/>
      <c r="FJ915" s="64"/>
      <c r="FK915" s="64"/>
      <c r="FL915" s="64"/>
      <c r="FM915" s="64"/>
      <c r="FN915" s="64">
        <v>3.2919999999999998</v>
      </c>
      <c r="FO915" s="64"/>
      <c r="FP915" s="64"/>
      <c r="FQ915" s="64"/>
      <c r="FR915" s="64"/>
      <c r="FS915" s="64"/>
      <c r="FT915" s="64"/>
      <c r="FU915" s="64"/>
      <c r="FV915" s="64"/>
      <c r="FW915" s="64"/>
      <c r="FX915" s="64"/>
      <c r="FY915" s="64"/>
      <c r="FZ915" s="64"/>
      <c r="GA915" s="64"/>
      <c r="GB915" s="64"/>
      <c r="GC915" s="64"/>
      <c r="GD915" s="64"/>
      <c r="GE915" s="64"/>
      <c r="GF915" s="64"/>
      <c r="GG915" s="64"/>
      <c r="GH915" s="64"/>
      <c r="GI915" s="64"/>
      <c r="GJ915" s="64"/>
      <c r="GK915" s="64"/>
      <c r="GL915" s="64"/>
      <c r="GM915" s="64"/>
      <c r="GN915" s="64"/>
      <c r="GO915" s="64"/>
      <c r="GP915" s="64"/>
      <c r="GQ915" s="64"/>
      <c r="GR915" s="64">
        <v>5</v>
      </c>
      <c r="GS915" s="64"/>
      <c r="GT915" s="64"/>
      <c r="GU915" s="64"/>
      <c r="GV915" s="64"/>
      <c r="GW915" s="64"/>
      <c r="GX915" s="64"/>
      <c r="GY915" s="64"/>
      <c r="GZ915" s="64"/>
      <c r="HA915" s="64"/>
      <c r="HB915" s="64"/>
      <c r="HC915" s="64"/>
      <c r="HD915" s="64"/>
      <c r="HE915" s="64"/>
      <c r="HF915" s="64"/>
      <c r="HG915" s="64"/>
      <c r="HH915" s="64"/>
      <c r="HI915" s="64"/>
      <c r="HJ915" s="64"/>
      <c r="HK915" s="64"/>
      <c r="HL915" s="64"/>
      <c r="HM915" s="64"/>
      <c r="HN915" s="64"/>
      <c r="HO915" s="64"/>
      <c r="HP915" s="64"/>
    </row>
    <row r="916" spans="2:224" ht="15" customHeight="1" x14ac:dyDescent="0.25">
      <c r="B916">
        <v>933</v>
      </c>
      <c r="C916">
        <v>2</v>
      </c>
      <c r="D916" s="62">
        <v>44140</v>
      </c>
      <c r="E916" t="s">
        <v>2359</v>
      </c>
      <c r="F916">
        <v>31994906440</v>
      </c>
      <c r="G916" t="s">
        <v>2360</v>
      </c>
      <c r="H916">
        <v>44027</v>
      </c>
      <c r="I916" t="s">
        <v>2361</v>
      </c>
      <c r="J916" t="s">
        <v>20</v>
      </c>
      <c r="K916" t="s">
        <v>274</v>
      </c>
      <c r="L916" t="s">
        <v>2592</v>
      </c>
      <c r="M916" t="s">
        <v>2378</v>
      </c>
      <c r="N916" t="s">
        <v>2378</v>
      </c>
      <c r="O916" t="s">
        <v>2382</v>
      </c>
      <c r="P916" t="s">
        <v>2382</v>
      </c>
      <c r="R916">
        <v>132.88</v>
      </c>
      <c r="S916">
        <v>0.01</v>
      </c>
      <c r="T916" t="s">
        <v>2414</v>
      </c>
      <c r="Y916" s="64"/>
      <c r="Z916" s="64"/>
      <c r="AA916" s="64"/>
      <c r="AB916" s="64"/>
      <c r="AC916" s="64"/>
      <c r="AD916" s="64"/>
      <c r="AE916" s="64"/>
      <c r="AF916" s="64"/>
      <c r="AG916" s="64"/>
      <c r="AH916">
        <v>0</v>
      </c>
      <c r="AI916" s="64"/>
      <c r="AJ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>
        <v>0</v>
      </c>
      <c r="AV916" s="64"/>
      <c r="AW916" s="64"/>
      <c r="AX916" s="64"/>
      <c r="AY916" s="64"/>
      <c r="AZ916" s="64"/>
      <c r="BA916" s="64"/>
      <c r="BB916" s="64"/>
      <c r="BC916" s="64"/>
      <c r="BD916" s="64"/>
      <c r="BE916" s="64"/>
      <c r="BF916" s="64"/>
      <c r="BG916" s="64"/>
      <c r="BH916" s="64"/>
      <c r="BI916" s="64"/>
      <c r="BJ916" s="64"/>
      <c r="BK916" s="64"/>
      <c r="BL916" s="64"/>
      <c r="BM916" s="64"/>
      <c r="BN916" s="64"/>
      <c r="BO916" s="64"/>
      <c r="BP916" s="64"/>
      <c r="BQ916" s="64"/>
      <c r="BR916" s="64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 s="64"/>
      <c r="CL916" s="64"/>
      <c r="CM916" s="64"/>
      <c r="CN916" s="64"/>
      <c r="CO916" s="64"/>
      <c r="CP916" s="64"/>
      <c r="CQ916" s="64"/>
      <c r="CR916" s="64"/>
      <c r="CS916" s="64"/>
      <c r="CT916" s="64"/>
      <c r="CU916" s="64"/>
      <c r="CV916" s="64"/>
      <c r="CW916" s="64"/>
      <c r="CX916" s="64"/>
      <c r="CY916" s="64"/>
      <c r="CZ916" s="64"/>
      <c r="DA916" s="64"/>
      <c r="DB916" s="64"/>
      <c r="DC916" s="64"/>
      <c r="DD916" s="64"/>
      <c r="DE916" s="64"/>
      <c r="DF916" s="64"/>
      <c r="DG916" s="64"/>
      <c r="DH916" s="64"/>
      <c r="DI916" s="64"/>
      <c r="DJ916" s="64"/>
      <c r="DK916" s="64"/>
      <c r="DL916" s="64"/>
      <c r="DM916" s="64"/>
      <c r="DN916" s="64"/>
      <c r="DO916" s="64"/>
      <c r="DP916" s="64"/>
      <c r="DQ916" s="64"/>
      <c r="DR916" s="64"/>
      <c r="DS916" s="64"/>
      <c r="DT916" s="64"/>
      <c r="DU916" s="64"/>
      <c r="DV916" s="64"/>
      <c r="DW916" s="64"/>
      <c r="DX916" s="64"/>
      <c r="DY916" s="64"/>
      <c r="DZ916" s="64"/>
      <c r="EA916" s="64"/>
      <c r="EB916" s="64"/>
      <c r="EC916" s="64"/>
      <c r="ED916" s="64"/>
      <c r="EE916" s="64"/>
      <c r="EF916" s="64"/>
      <c r="EG916" s="64"/>
      <c r="EH916" s="64"/>
      <c r="EI916" s="64"/>
      <c r="EJ916" s="64"/>
      <c r="EK916" s="64"/>
      <c r="EL916" s="64"/>
      <c r="EM916" s="64"/>
      <c r="EN916" s="64"/>
      <c r="EO916" s="64"/>
      <c r="EP916" s="64"/>
      <c r="EQ916" s="64"/>
      <c r="ER916" s="64"/>
      <c r="ES916" s="64"/>
      <c r="ET916" s="64"/>
      <c r="EU916" s="64"/>
      <c r="EX916">
        <v>0.90400000000000003</v>
      </c>
      <c r="EY916">
        <v>1</v>
      </c>
      <c r="FI916" s="64"/>
      <c r="FJ916" s="64">
        <v>0.90600000000000003</v>
      </c>
      <c r="FK916" s="64"/>
      <c r="FL916" s="64"/>
      <c r="FM916" s="64"/>
      <c r="FN916" s="64"/>
      <c r="FO916" s="64"/>
      <c r="FP916" s="64"/>
      <c r="FQ916" s="64"/>
      <c r="FR916" s="64"/>
      <c r="FS916" s="64"/>
      <c r="FT916" s="64"/>
      <c r="FU916" s="64"/>
      <c r="FV916" s="64"/>
      <c r="FW916" s="64"/>
      <c r="FX916" s="64"/>
      <c r="FY916" s="64"/>
      <c r="FZ916" s="64"/>
      <c r="GA916" s="64"/>
      <c r="GB916" s="64"/>
      <c r="GC916" s="64"/>
      <c r="GD916" s="64"/>
      <c r="GE916" s="64"/>
      <c r="GF916" s="64"/>
      <c r="GG916" s="64"/>
      <c r="GH916" s="64"/>
      <c r="GI916" s="64"/>
      <c r="GJ916" s="64"/>
      <c r="GK916" s="64"/>
      <c r="GL916" s="64"/>
      <c r="GM916" s="64"/>
      <c r="GN916" s="64">
        <v>1</v>
      </c>
      <c r="GO916" s="64"/>
      <c r="GP916" s="64"/>
      <c r="GQ916" s="64"/>
      <c r="GR916" s="64"/>
      <c r="GS916" s="64"/>
      <c r="GT916" s="64"/>
      <c r="GU916" s="64"/>
      <c r="GV916" s="64"/>
      <c r="GW916" s="64"/>
      <c r="GX916" s="64"/>
      <c r="GY916" s="64"/>
      <c r="GZ916" s="64"/>
      <c r="HA916" s="64"/>
      <c r="HB916" s="64"/>
      <c r="HC916" s="64"/>
      <c r="HD916" s="64"/>
      <c r="HE916" s="64"/>
      <c r="HF916" s="64"/>
      <c r="HG916" s="64"/>
      <c r="HH916" s="64"/>
      <c r="HI916" s="64"/>
      <c r="HJ916" s="64"/>
      <c r="HK916" s="64"/>
      <c r="HL916" s="64"/>
      <c r="HM916" s="64"/>
      <c r="HN916" s="64"/>
      <c r="HO916" s="64"/>
      <c r="HP916" s="64"/>
    </row>
    <row r="917" spans="2:224" ht="15" customHeight="1" x14ac:dyDescent="0.25">
      <c r="B917">
        <v>929</v>
      </c>
      <c r="C917">
        <v>3</v>
      </c>
      <c r="D917" s="62">
        <v>44136</v>
      </c>
      <c r="E917" t="s">
        <v>2357</v>
      </c>
      <c r="F917">
        <v>31983177510</v>
      </c>
      <c r="G917" t="s">
        <v>2358</v>
      </c>
      <c r="H917">
        <v>44031</v>
      </c>
      <c r="I917" t="s">
        <v>2356</v>
      </c>
      <c r="J917" t="s">
        <v>20</v>
      </c>
      <c r="K917" t="s">
        <v>227</v>
      </c>
      <c r="L917" t="s">
        <v>2593</v>
      </c>
      <c r="M917" t="s">
        <v>2378</v>
      </c>
      <c r="N917" t="s">
        <v>2413</v>
      </c>
      <c r="O917" t="s">
        <v>2382</v>
      </c>
      <c r="P917" t="s">
        <v>2382</v>
      </c>
      <c r="R917">
        <v>55.7</v>
      </c>
      <c r="S917">
        <v>0.01</v>
      </c>
      <c r="T917" t="s">
        <v>2395</v>
      </c>
      <c r="U917">
        <v>10</v>
      </c>
      <c r="Y917" s="64"/>
      <c r="Z917" s="64"/>
      <c r="AA917" s="64"/>
      <c r="AB917" s="64"/>
      <c r="AC917" s="64"/>
      <c r="AD917" s="64"/>
      <c r="AE917" s="64"/>
      <c r="AF917" s="64"/>
      <c r="AG917" s="64"/>
      <c r="AH917">
        <v>0</v>
      </c>
      <c r="AI917" s="64"/>
      <c r="AJ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>
        <v>0</v>
      </c>
      <c r="AV917" s="64"/>
      <c r="AW917" s="64"/>
      <c r="AX917" s="64"/>
      <c r="AY917" s="64"/>
      <c r="AZ917" s="64"/>
      <c r="BA917" s="64"/>
      <c r="BB917" s="64">
        <v>1.2</v>
      </c>
      <c r="BC917" s="64"/>
      <c r="BD917" s="64"/>
      <c r="BE917" s="64"/>
      <c r="BF917" s="64"/>
      <c r="BG917" s="64"/>
      <c r="BH917" s="64"/>
      <c r="BI917" s="64"/>
      <c r="BJ917" s="64"/>
      <c r="BK917" s="64"/>
      <c r="BL917" s="64"/>
      <c r="BM917" s="64"/>
      <c r="BN917" s="64"/>
      <c r="BO917" s="64"/>
      <c r="BP917" s="64"/>
      <c r="BQ917" s="64"/>
      <c r="BR917" s="64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 s="64"/>
      <c r="CL917" s="64"/>
      <c r="CM917" s="64"/>
      <c r="CN917" s="64"/>
      <c r="CO917" s="64"/>
      <c r="CP917" s="64">
        <v>3</v>
      </c>
      <c r="CQ917" s="64"/>
      <c r="CR917" s="64"/>
      <c r="CS917" s="64"/>
      <c r="CT917" s="64"/>
      <c r="CU917" s="64"/>
      <c r="CV917" s="64"/>
      <c r="CW917" s="64"/>
      <c r="CX917" s="64"/>
      <c r="CY917" s="64"/>
      <c r="CZ917" s="64"/>
      <c r="DA917" s="64"/>
      <c r="DB917" s="64"/>
      <c r="DC917" s="64"/>
      <c r="DD917" s="64"/>
      <c r="DE917" s="64"/>
      <c r="DF917" s="64"/>
      <c r="DG917" s="64"/>
      <c r="DH917" s="64"/>
      <c r="DI917" s="64"/>
      <c r="DJ917" s="64"/>
      <c r="DK917" s="64"/>
      <c r="DL917" s="64"/>
      <c r="DM917" s="64"/>
      <c r="DN917" s="64"/>
      <c r="DO917" s="64"/>
      <c r="DP917" s="64"/>
      <c r="DQ917" s="64"/>
      <c r="DR917" s="64"/>
      <c r="DS917" s="64"/>
      <c r="DT917" s="64"/>
      <c r="DU917" s="64"/>
      <c r="DV917" s="64"/>
      <c r="DW917" s="64"/>
      <c r="DX917" s="64"/>
      <c r="DY917" s="64"/>
      <c r="DZ917" s="64"/>
      <c r="EA917" s="64"/>
      <c r="EB917" s="64"/>
      <c r="EC917" s="64"/>
      <c r="ED917" s="64"/>
      <c r="EE917" s="64"/>
      <c r="EF917" s="64"/>
      <c r="EG917" s="64"/>
      <c r="EH917" s="64"/>
      <c r="EI917" s="64"/>
      <c r="EJ917" s="64"/>
      <c r="EK917" s="64"/>
      <c r="EL917" s="64"/>
      <c r="EM917" s="64"/>
      <c r="EN917" s="64"/>
      <c r="EO917" s="64"/>
      <c r="EP917" s="64"/>
      <c r="EQ917" s="64"/>
      <c r="ER917" s="64"/>
      <c r="ES917" s="64"/>
      <c r="ET917" s="64"/>
      <c r="EU917" s="64"/>
      <c r="FI917" s="64"/>
      <c r="FJ917" s="64"/>
      <c r="FK917" s="64"/>
      <c r="FL917" s="64"/>
      <c r="FM917" s="64"/>
      <c r="FN917" s="64"/>
      <c r="FO917" s="64"/>
      <c r="FP917" s="64"/>
      <c r="FQ917" s="64"/>
      <c r="FR917" s="64"/>
      <c r="FS917" s="64"/>
      <c r="FT917" s="64"/>
      <c r="FU917" s="64"/>
      <c r="FV917" s="64"/>
      <c r="FW917" s="64"/>
      <c r="FX917" s="64"/>
      <c r="FY917" s="64"/>
      <c r="FZ917" s="64"/>
      <c r="GA917" s="64"/>
      <c r="GB917" s="64"/>
      <c r="GC917" s="64"/>
      <c r="GD917" s="64"/>
      <c r="GE917" s="64"/>
      <c r="GF917" s="64"/>
      <c r="GG917" s="64"/>
      <c r="GH917" s="64"/>
      <c r="GI917" s="64"/>
      <c r="GJ917" s="64"/>
      <c r="GK917" s="64"/>
      <c r="GL917" s="64"/>
      <c r="GM917" s="64"/>
      <c r="GN917" s="64"/>
      <c r="GO917" s="64"/>
      <c r="GP917" s="64"/>
      <c r="GQ917" s="64"/>
      <c r="GR917" s="64"/>
      <c r="GS917" s="64"/>
      <c r="GT917" s="64"/>
      <c r="GU917" s="64"/>
      <c r="GV917" s="64"/>
      <c r="GW917" s="64"/>
      <c r="GX917" s="64"/>
      <c r="GY917" s="64"/>
      <c r="GZ917" s="64"/>
      <c r="HA917" s="64"/>
      <c r="HB917" s="64"/>
      <c r="HC917" s="64"/>
      <c r="HD917" s="64"/>
      <c r="HE917" s="64"/>
      <c r="HF917" s="64"/>
      <c r="HG917" s="64"/>
      <c r="HH917" s="64"/>
      <c r="HI917" s="64"/>
      <c r="HJ917" s="64"/>
      <c r="HK917" s="64"/>
      <c r="HL917" s="64"/>
      <c r="HM917" s="64"/>
      <c r="HN917" s="64"/>
      <c r="HO917" s="64"/>
      <c r="HP917" s="64"/>
    </row>
    <row r="918" spans="2:224" ht="15" customHeight="1" x14ac:dyDescent="0.25">
      <c r="B918">
        <v>925</v>
      </c>
      <c r="C918">
        <v>479</v>
      </c>
      <c r="D918" s="62">
        <v>44136</v>
      </c>
      <c r="E918" t="s">
        <v>978</v>
      </c>
      <c r="F918">
        <v>31985183623</v>
      </c>
      <c r="G918">
        <v>0</v>
      </c>
      <c r="H918">
        <v>0</v>
      </c>
      <c r="I918" t="s">
        <v>979</v>
      </c>
      <c r="J918" t="s">
        <v>20</v>
      </c>
      <c r="K918" t="s">
        <v>472</v>
      </c>
      <c r="M918" t="s">
        <v>2378</v>
      </c>
      <c r="N918" t="s">
        <v>2403</v>
      </c>
      <c r="O918" t="s">
        <v>2405</v>
      </c>
      <c r="P918" t="s">
        <v>2470</v>
      </c>
      <c r="R918">
        <v>492.1</v>
      </c>
      <c r="S918">
        <v>0.01</v>
      </c>
      <c r="T918" t="s">
        <v>2426</v>
      </c>
      <c r="Y918" s="64">
        <v>1.1819999999999999</v>
      </c>
      <c r="Z918" s="64"/>
      <c r="AA918" s="64"/>
      <c r="AB918" s="64"/>
      <c r="AC918" s="64"/>
      <c r="AD918" s="64"/>
      <c r="AE918" s="64"/>
      <c r="AF918" s="64"/>
      <c r="AG918" s="64">
        <v>2</v>
      </c>
      <c r="AH918">
        <v>2</v>
      </c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>
        <v>0</v>
      </c>
      <c r="AV918" s="64"/>
      <c r="AW918" s="64"/>
      <c r="AX918" s="64"/>
      <c r="AY918" s="64"/>
      <c r="AZ918" s="64"/>
      <c r="BA918" s="64"/>
      <c r="BB918" s="64">
        <v>0.8</v>
      </c>
      <c r="BC918" s="64"/>
      <c r="BD918" s="64"/>
      <c r="BE918" s="64"/>
      <c r="BF918" s="64"/>
      <c r="BG918" s="64"/>
      <c r="BH918" s="64"/>
      <c r="BI918" s="64"/>
      <c r="BJ918" s="64"/>
      <c r="BK918" s="64"/>
      <c r="BL918" s="64"/>
      <c r="BM918" s="64">
        <v>1</v>
      </c>
      <c r="BN918" s="64"/>
      <c r="BO918" s="64"/>
      <c r="BP918" s="64"/>
      <c r="BQ918" s="64"/>
      <c r="BR918" s="64"/>
      <c r="BS918" s="64"/>
      <c r="BT918" s="64"/>
      <c r="BU918" s="64">
        <v>2</v>
      </c>
      <c r="BV918" s="64">
        <v>2</v>
      </c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 s="64"/>
      <c r="CL918" s="64"/>
      <c r="CM918" s="64"/>
      <c r="CN918" s="64"/>
      <c r="CO918" s="64"/>
      <c r="CP918" s="64">
        <v>2</v>
      </c>
      <c r="CQ918" s="64"/>
      <c r="CR918" s="64"/>
      <c r="CS918" s="64"/>
      <c r="CT918" s="64"/>
      <c r="CU918" s="64"/>
      <c r="CV918" s="64"/>
      <c r="CW918" s="64"/>
      <c r="CX918" s="64"/>
      <c r="CY918" s="64"/>
      <c r="CZ918" s="64"/>
      <c r="DA918" s="64"/>
      <c r="DB918" s="64"/>
      <c r="DC918" s="64"/>
      <c r="DD918" s="64"/>
      <c r="DE918" s="64"/>
      <c r="DF918" s="64"/>
      <c r="DG918" s="64"/>
      <c r="DH918" s="64"/>
      <c r="DI918" s="64"/>
      <c r="DJ918" s="64"/>
      <c r="DK918" s="64"/>
      <c r="DL918" s="64"/>
      <c r="DM918" s="64"/>
      <c r="DN918" s="64"/>
      <c r="DO918" s="64"/>
      <c r="DP918" s="64"/>
      <c r="DQ918" s="64"/>
      <c r="DR918" s="64"/>
      <c r="DS918" s="64"/>
      <c r="DT918" s="64"/>
      <c r="DU918" s="64"/>
      <c r="DV918" s="64"/>
      <c r="DW918" s="64"/>
      <c r="DX918" s="64"/>
      <c r="DY918" s="64"/>
      <c r="DZ918" s="64"/>
      <c r="EA918" s="64">
        <v>170</v>
      </c>
      <c r="EB918" s="64"/>
      <c r="EC918" s="64"/>
      <c r="ED918" s="64"/>
      <c r="EE918" s="64"/>
      <c r="EF918" s="64"/>
      <c r="EG918" s="64"/>
      <c r="EH918" s="64">
        <v>1</v>
      </c>
      <c r="EI918" s="64"/>
      <c r="EJ918" s="64"/>
      <c r="EK918" s="64"/>
      <c r="EL918" s="64"/>
      <c r="EM918" s="64"/>
      <c r="EN918" s="64"/>
      <c r="EO918" s="64" t="s">
        <v>2869</v>
      </c>
      <c r="EP918" s="64"/>
      <c r="EQ918" s="64"/>
      <c r="ER918" s="64"/>
      <c r="ES918" s="64"/>
      <c r="ET918" s="64"/>
      <c r="EU918" s="64"/>
      <c r="EX918">
        <v>1.0900000000000001</v>
      </c>
      <c r="EY918">
        <v>1</v>
      </c>
      <c r="FC918">
        <v>1.706</v>
      </c>
      <c r="FD918">
        <v>2</v>
      </c>
      <c r="FI918" s="64"/>
      <c r="FJ918" s="64"/>
      <c r="FK918" s="64"/>
      <c r="FL918" s="64"/>
      <c r="FM918" s="64"/>
      <c r="FN918" s="64">
        <v>1.19</v>
      </c>
      <c r="FO918" s="64"/>
      <c r="FP918" s="64"/>
      <c r="FQ918" s="64"/>
      <c r="FR918" s="64"/>
      <c r="FS918" s="64"/>
      <c r="FT918" s="64"/>
      <c r="FU918" s="64"/>
      <c r="FV918" s="64"/>
      <c r="FW918" s="64"/>
      <c r="FX918" s="64"/>
      <c r="FY918" s="64"/>
      <c r="FZ918" s="64"/>
      <c r="GA918" s="64"/>
      <c r="GB918" s="64"/>
      <c r="GC918" s="64"/>
      <c r="GD918" s="64"/>
      <c r="GE918" s="64"/>
      <c r="GF918" s="64"/>
      <c r="GG918" s="64"/>
      <c r="GH918" s="64"/>
      <c r="GI918" s="64"/>
      <c r="GJ918" s="64"/>
      <c r="GK918" s="64"/>
      <c r="GL918" s="64"/>
      <c r="GM918" s="64"/>
      <c r="GN918" s="64"/>
      <c r="GO918" s="64"/>
      <c r="GP918" s="64"/>
      <c r="GQ918" s="64"/>
      <c r="GR918" s="64">
        <v>1</v>
      </c>
      <c r="GS918" s="64"/>
      <c r="GT918" s="64"/>
      <c r="GU918" s="64"/>
      <c r="GV918" s="64"/>
      <c r="GW918" s="64"/>
      <c r="GX918" s="64"/>
      <c r="GY918" s="64"/>
      <c r="GZ918" s="64"/>
      <c r="HA918" s="64"/>
      <c r="HB918" s="64"/>
      <c r="HC918" s="64"/>
      <c r="HD918" s="64"/>
      <c r="HE918" s="64"/>
      <c r="HF918" s="64"/>
      <c r="HG918" s="64"/>
      <c r="HH918" s="64"/>
      <c r="HI918" s="64"/>
      <c r="HJ918" s="64"/>
      <c r="HK918" s="64"/>
      <c r="HL918" s="64"/>
      <c r="HM918" s="64"/>
      <c r="HN918" s="64"/>
      <c r="HO918" s="64"/>
      <c r="HP918" s="64"/>
    </row>
    <row r="919" spans="2:224" ht="15" customHeight="1" x14ac:dyDescent="0.25">
      <c r="B919">
        <v>924</v>
      </c>
      <c r="C919">
        <v>916</v>
      </c>
      <c r="D919" s="62">
        <v>44136</v>
      </c>
      <c r="E919" t="s">
        <v>3027</v>
      </c>
      <c r="F919">
        <v>31998766895</v>
      </c>
      <c r="G919">
        <v>0</v>
      </c>
      <c r="H919">
        <v>0</v>
      </c>
      <c r="I919">
        <v>0</v>
      </c>
      <c r="J919">
        <v>0</v>
      </c>
      <c r="K919">
        <v>0</v>
      </c>
      <c r="M919" t="s">
        <v>2378</v>
      </c>
      <c r="N919" t="s">
        <v>617</v>
      </c>
      <c r="O919" t="s">
        <v>2405</v>
      </c>
      <c r="P919" t="s">
        <v>2470</v>
      </c>
      <c r="R919">
        <v>984.2</v>
      </c>
      <c r="S919">
        <v>0.01</v>
      </c>
      <c r="T919" t="s">
        <v>2414</v>
      </c>
      <c r="Y919" s="64">
        <v>1.3080000000000001</v>
      </c>
      <c r="Z919" s="64"/>
      <c r="AA919" s="64"/>
      <c r="AB919" s="64"/>
      <c r="AC919" s="64"/>
      <c r="AD919" s="64"/>
      <c r="AE919" s="64">
        <v>0.5</v>
      </c>
      <c r="AF919" s="64"/>
      <c r="AG919" s="64">
        <v>3</v>
      </c>
      <c r="AH919">
        <v>3</v>
      </c>
      <c r="AI919" s="64"/>
      <c r="AJ919" s="64"/>
      <c r="AK919" s="64"/>
      <c r="AL919" s="64">
        <v>1</v>
      </c>
      <c r="AM919" s="64"/>
      <c r="AN919" s="64"/>
      <c r="AO919" s="64"/>
      <c r="AP919" s="64"/>
      <c r="AQ919" s="64"/>
      <c r="AR919" s="64"/>
      <c r="AS919" s="64"/>
      <c r="AT919" s="64"/>
      <c r="AU919">
        <v>0</v>
      </c>
      <c r="AV919" s="64"/>
      <c r="AW919" s="64"/>
      <c r="AX919" s="64"/>
      <c r="AY919" s="64"/>
      <c r="AZ919" s="64"/>
      <c r="BA919" s="64"/>
      <c r="BB919" s="64">
        <v>1.6</v>
      </c>
      <c r="BC919" s="64"/>
      <c r="BD919" s="64"/>
      <c r="BE919" s="64"/>
      <c r="BF919" s="64"/>
      <c r="BG919" s="64"/>
      <c r="BH919" s="64"/>
      <c r="BI919" s="64"/>
      <c r="BJ919" s="64"/>
      <c r="BK919" s="64"/>
      <c r="BL919" s="64"/>
      <c r="BM919" s="64">
        <v>1</v>
      </c>
      <c r="BN919" s="64"/>
      <c r="BO919" s="64"/>
      <c r="BP919" s="64"/>
      <c r="BQ919" s="64"/>
      <c r="BR919" s="64"/>
      <c r="BS919" s="64">
        <v>1</v>
      </c>
      <c r="BT919" s="64"/>
      <c r="BU919" s="64">
        <v>3</v>
      </c>
      <c r="BV919" s="64">
        <v>3</v>
      </c>
      <c r="BW919" s="64"/>
      <c r="BX919" s="64"/>
      <c r="BY919" s="64"/>
      <c r="BZ919" s="64">
        <v>2</v>
      </c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 s="64"/>
      <c r="CL919" s="64"/>
      <c r="CM919" s="64"/>
      <c r="CN919" s="64"/>
      <c r="CO919" s="64"/>
      <c r="CP919" s="64">
        <v>4</v>
      </c>
      <c r="CQ919" s="64"/>
      <c r="CR919" s="64"/>
      <c r="CS919" s="64"/>
      <c r="CT919" s="64"/>
      <c r="CU919" s="64"/>
      <c r="CV919" s="64"/>
      <c r="CW919" s="64"/>
      <c r="CX919" s="64"/>
      <c r="CY919" s="64"/>
      <c r="CZ919" s="64"/>
      <c r="DA919" s="64"/>
      <c r="DB919" s="64"/>
      <c r="DC919" s="64"/>
      <c r="DD919" s="64"/>
      <c r="DE919" s="64"/>
      <c r="DF919" s="64"/>
      <c r="DG919" s="64"/>
      <c r="DH919" s="64"/>
      <c r="DI919" s="64"/>
      <c r="DJ919" s="64"/>
      <c r="DK919" s="64"/>
      <c r="DL919" s="64"/>
      <c r="DM919" s="64"/>
      <c r="DN919" s="64"/>
      <c r="DO919" s="64"/>
      <c r="DP919" s="64"/>
      <c r="DQ919" s="64"/>
      <c r="DR919" s="64"/>
      <c r="DS919" s="64"/>
      <c r="DT919" s="64"/>
      <c r="DU919" s="64"/>
      <c r="DV919" s="64"/>
      <c r="DW919" s="64"/>
      <c r="DX919" s="64"/>
      <c r="DY919" s="64"/>
      <c r="DZ919" s="64"/>
      <c r="EA919" s="64">
        <v>230</v>
      </c>
      <c r="EB919" s="64"/>
      <c r="EC919" s="64"/>
      <c r="ED919" s="64"/>
      <c r="EE919" s="64"/>
      <c r="EF919" s="64"/>
      <c r="EG919" s="64"/>
      <c r="EH919" s="64">
        <v>1</v>
      </c>
      <c r="EI919" s="64"/>
      <c r="EJ919" s="64"/>
      <c r="EK919" s="64"/>
      <c r="EL919" s="64"/>
      <c r="EM919" s="64"/>
      <c r="EN919" s="64"/>
      <c r="EO919" s="64" t="s">
        <v>2621</v>
      </c>
      <c r="EP919" s="64"/>
      <c r="EQ919" s="64"/>
      <c r="ER919" s="64"/>
      <c r="ES919" s="64"/>
      <c r="ET919" s="64"/>
      <c r="EU919" s="64"/>
      <c r="EX919">
        <v>2.1480000000000001</v>
      </c>
      <c r="EY919">
        <v>2</v>
      </c>
      <c r="FC919">
        <v>2.82</v>
      </c>
      <c r="FD919">
        <v>4</v>
      </c>
      <c r="FI919" s="64"/>
      <c r="FJ919" s="64"/>
      <c r="FK919" s="64"/>
      <c r="FL919" s="64"/>
      <c r="FM919" s="64"/>
      <c r="FN919" s="64">
        <v>2.36</v>
      </c>
      <c r="FO919" s="64"/>
      <c r="FP919" s="64"/>
      <c r="FQ919" s="64"/>
      <c r="FR919" s="64"/>
      <c r="FS919" s="64"/>
      <c r="FT919" s="64"/>
      <c r="FU919" s="64"/>
      <c r="FV919" s="64"/>
      <c r="FW919" s="64"/>
      <c r="FX919" s="64"/>
      <c r="FY919" s="64"/>
      <c r="FZ919" s="64"/>
      <c r="GA919" s="64"/>
      <c r="GB919" s="64"/>
      <c r="GC919" s="64"/>
      <c r="GD919" s="64"/>
      <c r="GE919" s="64"/>
      <c r="GF919" s="64"/>
      <c r="GG919" s="64"/>
      <c r="GH919" s="64"/>
      <c r="GI919" s="64"/>
      <c r="GJ919" s="64"/>
      <c r="GK919" s="64"/>
      <c r="GL919" s="64"/>
      <c r="GM919" s="64"/>
      <c r="GN919" s="64"/>
      <c r="GO919" s="64"/>
      <c r="GP919" s="64"/>
      <c r="GQ919" s="64"/>
      <c r="GR919" s="64">
        <v>2</v>
      </c>
      <c r="GS919" s="64"/>
      <c r="GT919" s="64"/>
      <c r="GU919" s="64"/>
      <c r="GV919" s="64"/>
      <c r="GW919" s="64"/>
      <c r="GX919" s="64"/>
      <c r="GY919" s="64"/>
      <c r="GZ919" s="64"/>
      <c r="HA919" s="64"/>
      <c r="HB919" s="64"/>
      <c r="HC919" s="64"/>
      <c r="HD919" s="64"/>
      <c r="HE919" s="64"/>
      <c r="HF919" s="64"/>
      <c r="HG919" s="64"/>
      <c r="HH919" s="64"/>
      <c r="HI919" s="64"/>
      <c r="HJ919" s="64"/>
      <c r="HK919" s="64"/>
      <c r="HL919" s="64"/>
      <c r="HM919" s="64"/>
      <c r="HN919" s="64"/>
      <c r="HO919" s="64"/>
      <c r="HP919" s="64"/>
    </row>
    <row r="920" spans="2:224" ht="15" customHeight="1" x14ac:dyDescent="0.25">
      <c r="B920">
        <v>920</v>
      </c>
      <c r="C920">
        <v>237</v>
      </c>
      <c r="D920" s="62">
        <v>44135</v>
      </c>
      <c r="E920" t="s">
        <v>1676</v>
      </c>
      <c r="F920" t="s">
        <v>1677</v>
      </c>
      <c r="G920" t="s">
        <v>1678</v>
      </c>
      <c r="H920">
        <v>0</v>
      </c>
      <c r="I920" t="s">
        <v>1679</v>
      </c>
      <c r="J920" t="s">
        <v>20</v>
      </c>
      <c r="K920" t="s">
        <v>164</v>
      </c>
      <c r="L920" t="s">
        <v>1679</v>
      </c>
      <c r="M920" t="s">
        <v>2378</v>
      </c>
      <c r="N920" t="s">
        <v>617</v>
      </c>
      <c r="O920" t="s">
        <v>2405</v>
      </c>
      <c r="P920" t="s">
        <v>2473</v>
      </c>
      <c r="R920">
        <v>2285.5</v>
      </c>
      <c r="S920">
        <v>0.01</v>
      </c>
      <c r="T920" t="s">
        <v>2426</v>
      </c>
      <c r="U920">
        <v>10</v>
      </c>
      <c r="Y920" s="64">
        <v>2</v>
      </c>
      <c r="Z920" s="64"/>
      <c r="AA920" s="64"/>
      <c r="AB920" s="64"/>
      <c r="AC920" s="64"/>
      <c r="AD920" s="64">
        <v>1.5</v>
      </c>
      <c r="AE920" s="64">
        <v>2</v>
      </c>
      <c r="AF920" s="64">
        <v>2</v>
      </c>
      <c r="AG920" s="64">
        <v>2</v>
      </c>
      <c r="AH920">
        <v>4</v>
      </c>
      <c r="AI920" s="64"/>
      <c r="AJ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>
        <v>0</v>
      </c>
      <c r="AV920" s="64"/>
      <c r="AW920" s="64"/>
      <c r="AX920" s="64"/>
      <c r="AY920" s="64"/>
      <c r="AZ920" s="64"/>
      <c r="BA920" s="64"/>
      <c r="BB920" s="64"/>
      <c r="BC920" s="64"/>
      <c r="BD920" s="64"/>
      <c r="BE920" s="64"/>
      <c r="BF920" s="64"/>
      <c r="BG920" s="64"/>
      <c r="BH920" s="64"/>
      <c r="BI920" s="64"/>
      <c r="BJ920" s="64"/>
      <c r="BK920" s="64"/>
      <c r="BL920" s="64"/>
      <c r="BM920" s="64">
        <v>2</v>
      </c>
      <c r="BN920" s="64"/>
      <c r="BO920" s="64"/>
      <c r="BP920" s="64"/>
      <c r="BQ920" s="64"/>
      <c r="BR920" s="64">
        <v>3</v>
      </c>
      <c r="BS920" s="64">
        <v>4</v>
      </c>
      <c r="BT920" s="64">
        <v>2</v>
      </c>
      <c r="BU920" s="64">
        <v>2</v>
      </c>
      <c r="BV920" s="64">
        <v>4</v>
      </c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 s="64"/>
      <c r="CL920" s="64"/>
      <c r="CM920" s="64"/>
      <c r="CN920" s="64"/>
      <c r="CO920" s="64"/>
      <c r="CP920" s="64"/>
      <c r="CQ920" s="64"/>
      <c r="CR920" s="64"/>
      <c r="CS920" s="64"/>
      <c r="CT920" s="64"/>
      <c r="CU920" s="64"/>
      <c r="CV920" s="64"/>
      <c r="CW920" s="64"/>
      <c r="CX920" s="64"/>
      <c r="CY920" s="64"/>
      <c r="CZ920" s="64"/>
      <c r="DA920" s="64"/>
      <c r="DB920" s="64"/>
      <c r="DC920" s="64"/>
      <c r="DD920" s="64"/>
      <c r="DE920" s="64"/>
      <c r="DF920" s="64"/>
      <c r="DG920" s="64"/>
      <c r="DH920" s="64"/>
      <c r="DI920" s="64"/>
      <c r="DJ920" s="64"/>
      <c r="DK920" s="64"/>
      <c r="DL920" s="64"/>
      <c r="DM920" s="64"/>
      <c r="DN920" s="64"/>
      <c r="DO920" s="64"/>
      <c r="DP920" s="64"/>
      <c r="DQ920" s="64"/>
      <c r="DR920" s="64"/>
      <c r="DS920" s="64"/>
      <c r="DT920" s="64"/>
      <c r="DU920" s="64"/>
      <c r="DV920" s="64"/>
      <c r="DW920" s="64"/>
      <c r="DX920" s="64"/>
      <c r="DY920" s="64"/>
      <c r="DZ920" s="64"/>
      <c r="EA920" s="64">
        <v>200</v>
      </c>
      <c r="EB920" s="64"/>
      <c r="EC920" s="64"/>
      <c r="ED920" s="64">
        <v>1145</v>
      </c>
      <c r="EE920" s="64"/>
      <c r="EF920" s="64">
        <v>120</v>
      </c>
      <c r="EG920" s="64"/>
      <c r="EH920" s="64">
        <v>1</v>
      </c>
      <c r="EI920" s="64"/>
      <c r="EJ920" s="64"/>
      <c r="EK920" s="64" t="s">
        <v>3021</v>
      </c>
      <c r="EL920" s="64"/>
      <c r="EM920" s="64">
        <v>1</v>
      </c>
      <c r="EN920" s="64"/>
      <c r="EO920" s="64" t="s">
        <v>2869</v>
      </c>
      <c r="EP920" s="64"/>
      <c r="EQ920" s="64"/>
      <c r="ER920" s="64" t="s">
        <v>3020</v>
      </c>
      <c r="ES920" s="64"/>
      <c r="ET920" s="64"/>
      <c r="EU920" s="64"/>
      <c r="EX920">
        <v>3.1259999999999999</v>
      </c>
      <c r="EY920">
        <v>3</v>
      </c>
      <c r="FC920">
        <v>3</v>
      </c>
      <c r="FD920">
        <v>4</v>
      </c>
      <c r="FI920" s="64"/>
      <c r="FJ920" s="64"/>
      <c r="FK920" s="64"/>
      <c r="FL920" s="64"/>
      <c r="FM920" s="64"/>
      <c r="FN920" s="64">
        <v>3.06</v>
      </c>
      <c r="FO920" s="64"/>
      <c r="FP920" s="64"/>
      <c r="FQ920" s="64"/>
      <c r="FR920" s="64"/>
      <c r="FS920" s="64"/>
      <c r="FT920" s="64"/>
      <c r="FU920" s="64"/>
      <c r="FV920" s="64"/>
      <c r="FW920" s="64"/>
      <c r="FX920" s="64"/>
      <c r="FY920" s="64"/>
      <c r="FZ920" s="64"/>
      <c r="GA920" s="64"/>
      <c r="GB920" s="64"/>
      <c r="GC920" s="64"/>
      <c r="GD920" s="64"/>
      <c r="GE920" s="64"/>
      <c r="GF920" s="64"/>
      <c r="GG920" s="64"/>
      <c r="GH920" s="64"/>
      <c r="GI920" s="64"/>
      <c r="GJ920" s="64"/>
      <c r="GK920" s="64"/>
      <c r="GL920" s="64"/>
      <c r="GM920" s="64"/>
      <c r="GN920" s="64"/>
      <c r="GO920" s="64"/>
      <c r="GP920" s="64"/>
      <c r="GQ920" s="64"/>
      <c r="GR920" s="64">
        <v>3</v>
      </c>
      <c r="GS920" s="64"/>
      <c r="GT920" s="64"/>
      <c r="GU920" s="64"/>
      <c r="GV920" s="64"/>
      <c r="GW920" s="64"/>
      <c r="GX920" s="64"/>
      <c r="GY920" s="64"/>
      <c r="GZ920" s="64"/>
      <c r="HA920" s="64"/>
      <c r="HB920" s="64"/>
      <c r="HC920" s="64"/>
      <c r="HD920" s="64"/>
      <c r="HE920" s="64"/>
      <c r="HF920" s="64"/>
      <c r="HG920" s="64"/>
      <c r="HH920" s="64"/>
      <c r="HI920" s="64"/>
      <c r="HJ920" s="64"/>
      <c r="HK920" s="64"/>
      <c r="HL920" s="64"/>
      <c r="HM920" s="64"/>
      <c r="HN920" s="64"/>
      <c r="HO920" s="64"/>
      <c r="HP920" s="64"/>
    </row>
    <row r="921" spans="2:224" ht="15" customHeight="1" x14ac:dyDescent="0.25">
      <c r="B921">
        <v>918</v>
      </c>
      <c r="C921">
        <v>651</v>
      </c>
      <c r="D921" s="62">
        <v>44135</v>
      </c>
      <c r="E921" t="s">
        <v>557</v>
      </c>
      <c r="F921">
        <v>31983511447</v>
      </c>
      <c r="G921">
        <v>0</v>
      </c>
      <c r="H921">
        <v>0</v>
      </c>
      <c r="I921" t="s">
        <v>558</v>
      </c>
      <c r="J921" t="s">
        <v>20</v>
      </c>
      <c r="K921" t="s">
        <v>559</v>
      </c>
      <c r="L921" t="s">
        <v>2593</v>
      </c>
      <c r="M921" t="s">
        <v>2378</v>
      </c>
      <c r="N921" t="s">
        <v>2379</v>
      </c>
      <c r="O921" t="s">
        <v>2381</v>
      </c>
      <c r="P921" t="s">
        <v>2431</v>
      </c>
      <c r="R921">
        <v>270</v>
      </c>
      <c r="S921">
        <v>0.01</v>
      </c>
      <c r="T921" t="s">
        <v>2453</v>
      </c>
      <c r="Y921" s="64">
        <v>1.1100000000000001</v>
      </c>
      <c r="Z921" s="64"/>
      <c r="AA921" s="64"/>
      <c r="AB921" s="64"/>
      <c r="AC921" s="64"/>
      <c r="AD921" s="64">
        <v>1</v>
      </c>
      <c r="AE921" s="64">
        <v>0.5</v>
      </c>
      <c r="AF921" s="64">
        <v>1</v>
      </c>
      <c r="AG921" s="64">
        <v>1</v>
      </c>
      <c r="AH921">
        <v>1</v>
      </c>
      <c r="AI921" s="64"/>
      <c r="AJ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>
        <v>0</v>
      </c>
      <c r="AV921" s="64"/>
      <c r="AW921" s="64"/>
      <c r="AX921" s="64"/>
      <c r="AY921" s="64"/>
      <c r="AZ921" s="64"/>
      <c r="BA921" s="64"/>
      <c r="BB921" s="64"/>
      <c r="BC921" s="64"/>
      <c r="BD921" s="64"/>
      <c r="BE921" s="64"/>
      <c r="BF921" s="64"/>
      <c r="BG921" s="64"/>
      <c r="BH921" s="64"/>
      <c r="BI921" s="64"/>
      <c r="BJ921" s="64"/>
      <c r="BK921" s="64"/>
      <c r="BL921" s="64"/>
      <c r="BM921" s="64">
        <v>1</v>
      </c>
      <c r="BN921" s="64"/>
      <c r="BO921" s="64"/>
      <c r="BP921" s="64"/>
      <c r="BQ921" s="64"/>
      <c r="BR921" s="64">
        <v>2</v>
      </c>
      <c r="BS921" s="64">
        <v>1</v>
      </c>
      <c r="BT921" s="64">
        <v>1</v>
      </c>
      <c r="BU921" s="64">
        <v>1</v>
      </c>
      <c r="BV921" s="64">
        <v>1</v>
      </c>
      <c r="BW921" s="64"/>
      <c r="BX921" s="64"/>
      <c r="BY921" s="64"/>
      <c r="BZ921" s="64"/>
      <c r="CA921" s="64"/>
      <c r="CB921" s="64"/>
      <c r="CC921" s="64"/>
      <c r="CD921" s="64"/>
      <c r="CE921" s="64"/>
      <c r="CF921" s="64"/>
      <c r="CG921" s="64"/>
      <c r="CH921" s="64"/>
      <c r="CI921" s="64"/>
      <c r="CJ921" s="64"/>
      <c r="CK921" s="64"/>
      <c r="CL921" s="64"/>
      <c r="CM921" s="64"/>
      <c r="CN921" s="64"/>
      <c r="CO921" s="64"/>
      <c r="CP921" s="64"/>
      <c r="CQ921" s="64"/>
      <c r="CR921" s="64"/>
      <c r="CS921" s="64"/>
      <c r="CT921" s="64"/>
      <c r="CU921" s="64"/>
      <c r="CV921" s="64"/>
      <c r="CW921" s="64"/>
      <c r="CX921" s="64"/>
      <c r="CY921" s="64"/>
      <c r="CZ921" s="64"/>
      <c r="DA921" s="64"/>
      <c r="DB921" s="64">
        <v>2</v>
      </c>
      <c r="DC921" s="64"/>
      <c r="DD921" s="64"/>
      <c r="DE921" s="64"/>
      <c r="DF921" s="64"/>
      <c r="DG921" s="64"/>
      <c r="DH921" s="64"/>
      <c r="DI921" s="64"/>
      <c r="DJ921" s="64"/>
      <c r="DK921" s="64"/>
      <c r="DL921" s="64"/>
      <c r="DM921" s="64"/>
      <c r="DN921" s="64"/>
      <c r="DO921" s="64"/>
      <c r="DP921" s="64"/>
      <c r="DQ921" s="64"/>
      <c r="DR921" s="64"/>
      <c r="DS921" s="64"/>
      <c r="DT921" s="64"/>
      <c r="DU921" s="64"/>
      <c r="DV921" s="64"/>
      <c r="DW921" s="64"/>
      <c r="DX921" s="64"/>
      <c r="DY921" s="64"/>
      <c r="DZ921" s="64"/>
      <c r="EA921" s="64"/>
      <c r="EB921" s="64"/>
      <c r="EC921" s="64"/>
      <c r="ED921" s="64"/>
      <c r="EE921" s="64"/>
      <c r="EF921" s="64"/>
      <c r="EG921" s="64"/>
      <c r="EH921" s="64"/>
      <c r="EI921" s="64"/>
      <c r="EJ921" s="64"/>
      <c r="EK921" s="64"/>
      <c r="EL921" s="64"/>
      <c r="EM921" s="64"/>
      <c r="EN921" s="64"/>
      <c r="EO921" s="64"/>
      <c r="EP921" s="64"/>
      <c r="EQ921" s="64"/>
      <c r="ER921" s="64"/>
      <c r="ES921" s="64"/>
      <c r="ET921" s="64"/>
      <c r="EU921" s="64"/>
      <c r="EV921">
        <v>30</v>
      </c>
      <c r="EW921" t="s">
        <v>3036</v>
      </c>
      <c r="FC921">
        <v>0.88400000000000001</v>
      </c>
      <c r="FD921">
        <v>1</v>
      </c>
      <c r="FI921" s="64"/>
      <c r="FJ921" s="64"/>
      <c r="FK921" s="64"/>
      <c r="FL921" s="64"/>
      <c r="FM921" s="64"/>
      <c r="FN921" s="64">
        <v>0.96</v>
      </c>
      <c r="FO921" s="64"/>
      <c r="FP921" s="64"/>
      <c r="FQ921" s="64"/>
      <c r="FR921" s="64"/>
      <c r="FS921" s="64"/>
      <c r="FT921" s="64"/>
      <c r="FU921" s="64"/>
      <c r="FV921" s="64"/>
      <c r="FW921" s="64"/>
      <c r="FX921" s="64"/>
      <c r="FY921" s="64"/>
      <c r="FZ921" s="64"/>
      <c r="GA921" s="64"/>
      <c r="GB921" s="64"/>
      <c r="GC921" s="64"/>
      <c r="GD921" s="64"/>
      <c r="GE921" s="64"/>
      <c r="GF921" s="64"/>
      <c r="GG921" s="64"/>
      <c r="GH921" s="64"/>
      <c r="GI921" s="64"/>
      <c r="GJ921" s="64"/>
      <c r="GK921" s="64"/>
      <c r="GL921" s="64"/>
      <c r="GM921" s="64"/>
      <c r="GN921" s="64"/>
      <c r="GO921" s="64"/>
      <c r="GP921" s="64"/>
      <c r="GQ921" s="64"/>
      <c r="GR921" s="64">
        <v>1</v>
      </c>
      <c r="GS921" s="64"/>
      <c r="GT921" s="64"/>
      <c r="GU921" s="64"/>
      <c r="GV921" s="64"/>
      <c r="GW921" s="64"/>
      <c r="GX921" s="64"/>
      <c r="GY921" s="64"/>
      <c r="GZ921" s="64"/>
      <c r="HA921" s="64"/>
      <c r="HB921" s="64"/>
      <c r="HC921" s="64"/>
      <c r="HD921" s="64"/>
      <c r="HE921" s="64"/>
      <c r="HF921" s="64"/>
      <c r="HG921" s="64"/>
      <c r="HH921" s="64"/>
      <c r="HI921" s="64"/>
      <c r="HJ921" s="64"/>
      <c r="HK921" s="64"/>
      <c r="HL921" s="64"/>
      <c r="HM921" s="64"/>
      <c r="HN921" s="64"/>
      <c r="HO921" s="64"/>
      <c r="HP921" s="64"/>
    </row>
    <row r="922" spans="2:224" ht="15" customHeight="1" x14ac:dyDescent="0.25">
      <c r="B922">
        <v>917</v>
      </c>
      <c r="C922">
        <v>520</v>
      </c>
      <c r="D922" s="62">
        <v>44135</v>
      </c>
      <c r="E922" t="s">
        <v>888</v>
      </c>
      <c r="F922">
        <v>31999942002</v>
      </c>
      <c r="G922">
        <v>0</v>
      </c>
      <c r="H922">
        <v>0</v>
      </c>
      <c r="I922" t="s">
        <v>889</v>
      </c>
      <c r="J922" t="s">
        <v>20</v>
      </c>
      <c r="K922" t="s">
        <v>90</v>
      </c>
      <c r="L922" t="s">
        <v>2593</v>
      </c>
      <c r="M922" t="s">
        <v>2378</v>
      </c>
      <c r="N922" t="s">
        <v>2378</v>
      </c>
      <c r="O922" t="s">
        <v>2382</v>
      </c>
      <c r="P922" t="s">
        <v>2382</v>
      </c>
      <c r="R922">
        <v>221.5</v>
      </c>
      <c r="S922">
        <v>0.01</v>
      </c>
      <c r="T922" t="s">
        <v>2395</v>
      </c>
      <c r="U922">
        <v>10</v>
      </c>
      <c r="Y922" s="64">
        <v>2.1859999999999999</v>
      </c>
      <c r="Z922" s="64"/>
      <c r="AA922" s="64"/>
      <c r="AB922" s="64"/>
      <c r="AC922" s="64"/>
      <c r="AD922" s="64"/>
      <c r="AE922" s="64"/>
      <c r="AF922" s="64"/>
      <c r="AG922" s="64"/>
      <c r="AH922">
        <v>0</v>
      </c>
      <c r="AI922" s="64"/>
      <c r="AJ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>
        <v>0</v>
      </c>
      <c r="AV922" s="64"/>
      <c r="AW922" s="64"/>
      <c r="AX922" s="64"/>
      <c r="AY922" s="64"/>
      <c r="AZ922" s="64"/>
      <c r="BA922" s="64"/>
      <c r="BB922" s="64"/>
      <c r="BC922" s="64"/>
      <c r="BD922" s="64"/>
      <c r="BE922" s="64"/>
      <c r="BF922" s="64"/>
      <c r="BG922" s="64"/>
      <c r="BH922" s="64"/>
      <c r="BI922" s="64"/>
      <c r="BJ922" s="64"/>
      <c r="BK922" s="64"/>
      <c r="BL922" s="64"/>
      <c r="BM922" s="64">
        <v>2</v>
      </c>
      <c r="BN922" s="64"/>
      <c r="BO922" s="64"/>
      <c r="BP922" s="64"/>
      <c r="BQ922" s="64"/>
      <c r="BR922" s="64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 s="64"/>
      <c r="CL922" s="64"/>
      <c r="CM922" s="64"/>
      <c r="CN922" s="64"/>
      <c r="CO922" s="64"/>
      <c r="CP922" s="64"/>
      <c r="CQ922" s="64"/>
      <c r="CR922" s="64"/>
      <c r="CS922" s="64"/>
      <c r="CT922" s="64"/>
      <c r="CU922" s="64"/>
      <c r="CV922" s="64"/>
      <c r="CW922" s="64"/>
      <c r="CX922" s="64"/>
      <c r="CY922" s="64"/>
      <c r="CZ922" s="64"/>
      <c r="DA922" s="64"/>
      <c r="DB922" s="64"/>
      <c r="DC922" s="64"/>
      <c r="DD922" s="64"/>
      <c r="DE922" s="64">
        <v>5</v>
      </c>
      <c r="DF922" s="64"/>
      <c r="DG922" s="64"/>
      <c r="DH922" s="64"/>
      <c r="DI922" s="64"/>
      <c r="DJ922" s="64"/>
      <c r="DK922" s="64"/>
      <c r="DL922" s="64"/>
      <c r="DM922" s="64"/>
      <c r="DN922" s="64"/>
      <c r="DO922" s="64"/>
      <c r="DP922" s="64"/>
      <c r="DQ922" s="64"/>
      <c r="DR922" s="64"/>
      <c r="DS922" s="64"/>
      <c r="DT922" s="64"/>
      <c r="DU922" s="64"/>
      <c r="DV922" s="64"/>
      <c r="DW922" s="64"/>
      <c r="DX922" s="64"/>
      <c r="DY922" s="64"/>
      <c r="DZ922" s="64"/>
      <c r="EA922" s="64"/>
      <c r="EB922" s="64"/>
      <c r="EC922" s="64"/>
      <c r="ED922" s="64"/>
      <c r="EE922" s="64"/>
      <c r="EF922" s="64"/>
      <c r="EG922" s="64"/>
      <c r="EH922" s="64"/>
      <c r="EI922" s="64"/>
      <c r="EJ922" s="64"/>
      <c r="EK922" s="64"/>
      <c r="EL922" s="64"/>
      <c r="EM922" s="64"/>
      <c r="EN922" s="64"/>
      <c r="EO922" s="64"/>
      <c r="EP922" s="64"/>
      <c r="EQ922" s="64"/>
      <c r="ER922" s="64"/>
      <c r="ES922" s="64"/>
      <c r="ET922" s="64"/>
      <c r="EU922" s="64"/>
      <c r="FI922" s="64"/>
      <c r="FJ922" s="64"/>
      <c r="FK922" s="64"/>
      <c r="FL922" s="64"/>
      <c r="FM922" s="64"/>
      <c r="FN922" s="64"/>
      <c r="FO922" s="64"/>
      <c r="FP922" s="64"/>
      <c r="FQ922" s="64"/>
      <c r="FR922" s="64"/>
      <c r="FS922" s="64"/>
      <c r="FT922" s="64"/>
      <c r="FU922" s="64"/>
      <c r="FV922" s="64"/>
      <c r="FW922" s="64"/>
      <c r="FX922" s="64"/>
      <c r="FY922" s="64"/>
      <c r="FZ922" s="64"/>
      <c r="GA922" s="64"/>
      <c r="GB922" s="64"/>
      <c r="GC922" s="64"/>
      <c r="GD922" s="64"/>
      <c r="GE922" s="64"/>
      <c r="GF922" s="64"/>
      <c r="GG922" s="64"/>
      <c r="GH922" s="64"/>
      <c r="GI922" s="64"/>
      <c r="GJ922" s="64"/>
      <c r="GK922" s="64"/>
      <c r="GL922" s="64"/>
      <c r="GM922" s="64"/>
      <c r="GN922" s="64"/>
      <c r="GO922" s="64"/>
      <c r="GP922" s="64"/>
      <c r="GQ922" s="64"/>
      <c r="GR922" s="64"/>
      <c r="GS922" s="64"/>
      <c r="GT922" s="64"/>
      <c r="GU922" s="64"/>
      <c r="GV922" s="64"/>
      <c r="GW922" s="64"/>
      <c r="GX922" s="64"/>
      <c r="GY922" s="64"/>
      <c r="GZ922" s="64"/>
      <c r="HA922" s="64"/>
      <c r="HB922" s="64"/>
      <c r="HC922" s="64"/>
      <c r="HD922" s="64"/>
      <c r="HE922" s="64"/>
      <c r="HF922" s="64"/>
      <c r="HG922" s="64"/>
      <c r="HH922" s="64"/>
      <c r="HI922" s="64"/>
      <c r="HJ922" s="64"/>
      <c r="HK922" s="64"/>
      <c r="HL922" s="64"/>
      <c r="HM922" s="64"/>
      <c r="HN922" s="64"/>
      <c r="HO922" s="64"/>
      <c r="HP922" s="64"/>
    </row>
    <row r="923" spans="2:224" ht="15" customHeight="1" x14ac:dyDescent="0.25">
      <c r="B923">
        <v>916</v>
      </c>
      <c r="C923">
        <v>59</v>
      </c>
      <c r="D923" s="62">
        <v>44135</v>
      </c>
      <c r="E923" t="s">
        <v>2224</v>
      </c>
      <c r="F923">
        <v>31991518145</v>
      </c>
      <c r="G923" t="s">
        <v>2225</v>
      </c>
      <c r="H923">
        <v>0</v>
      </c>
      <c r="I923" t="s">
        <v>2226</v>
      </c>
      <c r="J923" t="s">
        <v>20</v>
      </c>
      <c r="K923" t="s">
        <v>274</v>
      </c>
      <c r="L923" t="s">
        <v>2592</v>
      </c>
      <c r="M923" t="s">
        <v>2378</v>
      </c>
      <c r="N923" t="s">
        <v>2378</v>
      </c>
      <c r="O923" t="s">
        <v>2381</v>
      </c>
      <c r="P923">
        <v>15</v>
      </c>
      <c r="R923">
        <v>480</v>
      </c>
      <c r="S923">
        <v>0.01</v>
      </c>
      <c r="T923" t="s">
        <v>2395</v>
      </c>
      <c r="U923">
        <v>10</v>
      </c>
      <c r="Y923" s="64">
        <v>2.08</v>
      </c>
      <c r="Z923" s="64"/>
      <c r="AA923" s="64"/>
      <c r="AB923" s="64"/>
      <c r="AC923" s="64"/>
      <c r="AD923" s="64">
        <v>1.5</v>
      </c>
      <c r="AE923" s="64">
        <v>1</v>
      </c>
      <c r="AF923" s="64"/>
      <c r="AG923" s="64">
        <v>2</v>
      </c>
      <c r="AH923">
        <v>2</v>
      </c>
      <c r="AI923" s="64"/>
      <c r="AJ923" s="64"/>
      <c r="AK923" s="64">
        <v>2.9</v>
      </c>
      <c r="AL923" s="64"/>
      <c r="AM923" s="64"/>
      <c r="AN923" s="64"/>
      <c r="AO923" s="64"/>
      <c r="AP923" s="64"/>
      <c r="AQ923" s="64"/>
      <c r="AR923" s="64"/>
      <c r="AS923" s="64"/>
      <c r="AT923" s="64"/>
      <c r="AU923">
        <v>0</v>
      </c>
      <c r="AV923" s="64"/>
      <c r="AW923" s="64"/>
      <c r="AX923" s="64"/>
      <c r="AY923" s="64"/>
      <c r="AZ923" s="64"/>
      <c r="BA923" s="64"/>
      <c r="BB923" s="64">
        <v>0.4</v>
      </c>
      <c r="BC923" s="64"/>
      <c r="BD923" s="64"/>
      <c r="BE923" s="64"/>
      <c r="BF923" s="64"/>
      <c r="BG923" s="64"/>
      <c r="BH923" s="64"/>
      <c r="BI923" s="64"/>
      <c r="BJ923" s="64"/>
      <c r="BK923" s="64"/>
      <c r="BL923" s="64"/>
      <c r="BM923" s="64">
        <v>2</v>
      </c>
      <c r="BN923" s="64"/>
      <c r="BO923" s="64"/>
      <c r="BP923" s="64"/>
      <c r="BQ923" s="64"/>
      <c r="BR923" s="64">
        <v>3</v>
      </c>
      <c r="BS923" s="64">
        <v>2</v>
      </c>
      <c r="BT923" s="64"/>
      <c r="BU923" s="64">
        <v>2</v>
      </c>
      <c r="BV923" s="64">
        <v>2</v>
      </c>
      <c r="BW923" s="64"/>
      <c r="BX923" s="64"/>
      <c r="BY923" s="64">
        <v>2</v>
      </c>
      <c r="BZ923" s="64"/>
      <c r="CA923" s="64"/>
      <c r="CB923" s="64"/>
      <c r="CC923" s="64"/>
      <c r="CD923" s="64"/>
      <c r="CE923" s="64"/>
      <c r="CF923" s="64"/>
      <c r="CG923" s="64"/>
      <c r="CH923" s="64"/>
      <c r="CI923" s="64"/>
      <c r="CJ923" s="64"/>
      <c r="CK923" s="64"/>
      <c r="CL923" s="64"/>
      <c r="CM923" s="64"/>
      <c r="CN923" s="64"/>
      <c r="CO923" s="64"/>
      <c r="CP923" s="64">
        <v>1</v>
      </c>
      <c r="CQ923" s="64"/>
      <c r="CR923" s="64"/>
      <c r="CS923" s="64"/>
      <c r="CT923" s="64"/>
      <c r="CU923" s="64"/>
      <c r="CV923" s="64"/>
      <c r="CW923" s="64"/>
      <c r="CX923" s="64"/>
      <c r="CY923" s="64"/>
      <c r="CZ923" s="64"/>
      <c r="DA923" s="64"/>
      <c r="DB923" s="64"/>
      <c r="DC923" s="64"/>
      <c r="DD923" s="64"/>
      <c r="DE923" s="64"/>
      <c r="DF923" s="64"/>
      <c r="DG923" s="64"/>
      <c r="DH923" s="64"/>
      <c r="DI923" s="64"/>
      <c r="DJ923" s="64"/>
      <c r="DK923" s="64"/>
      <c r="DL923" s="64"/>
      <c r="DM923" s="64"/>
      <c r="DN923" s="64"/>
      <c r="DO923" s="64"/>
      <c r="DP923" s="64"/>
      <c r="DQ923" s="64"/>
      <c r="DR923" s="64"/>
      <c r="DS923" s="64"/>
      <c r="DT923" s="64"/>
      <c r="DU923" s="64"/>
      <c r="DV923" s="64"/>
      <c r="DW923" s="64"/>
      <c r="DX923" s="64"/>
      <c r="DY923" s="64"/>
      <c r="DZ923" s="64"/>
      <c r="EA923" s="64"/>
      <c r="EB923" s="64"/>
      <c r="EC923" s="64"/>
      <c r="ED923" s="64"/>
      <c r="EE923" s="64"/>
      <c r="EF923" s="64"/>
      <c r="EG923" s="64"/>
      <c r="EH923" s="64"/>
      <c r="EI923" s="64"/>
      <c r="EJ923" s="64"/>
      <c r="EK923" s="64"/>
      <c r="EL923" s="64"/>
      <c r="EM923" s="64"/>
      <c r="EN923" s="64"/>
      <c r="EO923" s="64"/>
      <c r="EP923" s="64"/>
      <c r="EQ923" s="64"/>
      <c r="ER923" s="64"/>
      <c r="ES923" s="64"/>
      <c r="ET923" s="64"/>
      <c r="EU923" s="64"/>
      <c r="FC923">
        <v>1.47</v>
      </c>
      <c r="FD923">
        <v>2</v>
      </c>
      <c r="FI923" s="64"/>
      <c r="FJ923" s="64"/>
      <c r="FK923" s="64"/>
      <c r="FL923" s="64"/>
      <c r="FM923" s="64"/>
      <c r="FN923" s="64"/>
      <c r="FO923" s="64"/>
      <c r="FP923" s="64"/>
      <c r="FQ923" s="64"/>
      <c r="FR923" s="64"/>
      <c r="FS923" s="64"/>
      <c r="FT923" s="64"/>
      <c r="FU923" s="64"/>
      <c r="FV923" s="64"/>
      <c r="FW923" s="64"/>
      <c r="FX923" s="64"/>
      <c r="FY923" s="64"/>
      <c r="FZ923" s="64"/>
      <c r="GA923" s="64"/>
      <c r="GB923" s="64"/>
      <c r="GC923" s="64"/>
      <c r="GD923" s="64"/>
      <c r="GE923" s="64"/>
      <c r="GF923" s="64"/>
      <c r="GG923" s="64"/>
      <c r="GH923" s="64"/>
      <c r="GI923" s="64"/>
      <c r="GJ923" s="64"/>
      <c r="GK923" s="64"/>
      <c r="GL923" s="64"/>
      <c r="GM923" s="64"/>
      <c r="GN923" s="64"/>
      <c r="GO923" s="64"/>
      <c r="GP923" s="64"/>
      <c r="GQ923" s="64"/>
      <c r="GR923" s="64"/>
      <c r="GS923" s="64"/>
      <c r="GT923" s="64"/>
      <c r="GU923" s="64"/>
      <c r="GV923" s="64"/>
      <c r="GW923" s="64"/>
      <c r="GX923" s="64"/>
      <c r="GY923" s="64"/>
      <c r="GZ923" s="64"/>
      <c r="HA923" s="64"/>
      <c r="HB923" s="64"/>
      <c r="HC923" s="64"/>
      <c r="HD923" s="64"/>
      <c r="HE923" s="64"/>
      <c r="HF923" s="64"/>
      <c r="HG923" s="64"/>
      <c r="HH923" s="64"/>
      <c r="HI923" s="64"/>
      <c r="HJ923" s="64"/>
      <c r="HK923" s="64"/>
      <c r="HL923" s="64"/>
      <c r="HM923" s="64"/>
      <c r="HN923" s="64"/>
      <c r="HO923" s="64"/>
      <c r="HP923" s="64"/>
    </row>
    <row r="924" spans="2:224" ht="15" customHeight="1" x14ac:dyDescent="0.25">
      <c r="B924">
        <v>914</v>
      </c>
      <c r="C924">
        <v>485</v>
      </c>
      <c r="D924" s="62">
        <v>44135</v>
      </c>
      <c r="E924" t="s">
        <v>963</v>
      </c>
      <c r="F924">
        <v>31992813869</v>
      </c>
      <c r="G924">
        <v>0</v>
      </c>
      <c r="H924">
        <v>0</v>
      </c>
      <c r="I924" t="s">
        <v>964</v>
      </c>
      <c r="J924" t="s">
        <v>20</v>
      </c>
      <c r="K924" t="s">
        <v>965</v>
      </c>
      <c r="L924" t="s">
        <v>964</v>
      </c>
      <c r="M924" t="s">
        <v>2378</v>
      </c>
      <c r="N924" t="s">
        <v>2419</v>
      </c>
      <c r="O924" t="s">
        <v>2381</v>
      </c>
      <c r="P924" t="s">
        <v>2431</v>
      </c>
      <c r="R924">
        <v>194.44</v>
      </c>
      <c r="S924">
        <v>0.01</v>
      </c>
      <c r="T924" t="s">
        <v>2426</v>
      </c>
      <c r="Y924" s="64"/>
      <c r="Z924" s="64"/>
      <c r="AA924" s="64"/>
      <c r="AB924" s="64"/>
      <c r="AC924" s="64"/>
      <c r="AD924" s="64"/>
      <c r="AE924" s="64"/>
      <c r="AF924" s="64"/>
      <c r="AG924" s="64">
        <v>1</v>
      </c>
      <c r="AH924">
        <v>0</v>
      </c>
      <c r="AI924" s="64"/>
      <c r="AJ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>
        <v>0</v>
      </c>
      <c r="AV924" s="64"/>
      <c r="AW924" s="64"/>
      <c r="AX924" s="64">
        <v>1.028</v>
      </c>
      <c r="AY924" s="64"/>
      <c r="AZ924" s="64"/>
      <c r="BA924" s="64"/>
      <c r="BB924" s="64"/>
      <c r="BC924" s="64"/>
      <c r="BD924" s="64"/>
      <c r="BE924" s="64"/>
      <c r="BF924" s="64"/>
      <c r="BG924" s="64"/>
      <c r="BH924" s="64"/>
      <c r="BI924" s="64"/>
      <c r="BJ924" s="64"/>
      <c r="BK924" s="64"/>
      <c r="BL924" s="64"/>
      <c r="BM924" s="64"/>
      <c r="BN924" s="64"/>
      <c r="BO924" s="64"/>
      <c r="BP924" s="64"/>
      <c r="BQ924" s="64"/>
      <c r="BR924" s="64"/>
      <c r="BS924" s="64"/>
      <c r="BT924" s="64"/>
      <c r="BU924" s="64">
        <v>1</v>
      </c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 s="64"/>
      <c r="CL924" s="64">
        <v>1</v>
      </c>
      <c r="CM924" s="64"/>
      <c r="CN924" s="64"/>
      <c r="CO924" s="64"/>
      <c r="CP924" s="64"/>
      <c r="CQ924" s="64"/>
      <c r="CR924" s="64"/>
      <c r="CS924" s="64"/>
      <c r="CT924" s="64"/>
      <c r="CU924" s="64"/>
      <c r="CV924" s="64"/>
      <c r="CW924" s="64"/>
      <c r="CX924" s="64"/>
      <c r="CY924" s="64"/>
      <c r="CZ924" s="64"/>
      <c r="DA924" s="64"/>
      <c r="DB924" s="64"/>
      <c r="DC924" s="64"/>
      <c r="DD924" s="64"/>
      <c r="DE924" s="64"/>
      <c r="DF924" s="64"/>
      <c r="DG924" s="64"/>
      <c r="DH924" s="64"/>
      <c r="DI924" s="64"/>
      <c r="DJ924" s="64"/>
      <c r="DK924" s="64"/>
      <c r="DL924" s="64"/>
      <c r="DM924" s="64"/>
      <c r="DN924" s="64"/>
      <c r="DO924" s="64"/>
      <c r="DP924" s="64"/>
      <c r="DQ924" s="64"/>
      <c r="DR924" s="64"/>
      <c r="DS924" s="64"/>
      <c r="DT924" s="64"/>
      <c r="DU924" s="64"/>
      <c r="DV924" s="64"/>
      <c r="DW924" s="64"/>
      <c r="DX924" s="64"/>
      <c r="DY924" s="64"/>
      <c r="DZ924" s="64"/>
      <c r="EA924" s="64"/>
      <c r="EB924" s="64"/>
      <c r="EC924" s="64"/>
      <c r="ED924" s="64"/>
      <c r="EE924" s="64"/>
      <c r="EF924" s="64"/>
      <c r="EG924" s="64"/>
      <c r="EH924" s="64"/>
      <c r="EI924" s="64"/>
      <c r="EJ924" s="64"/>
      <c r="EK924" s="64"/>
      <c r="EL924" s="64"/>
      <c r="EM924" s="64"/>
      <c r="EN924" s="64"/>
      <c r="EO924" s="64"/>
      <c r="EP924" s="64"/>
      <c r="EQ924" s="64"/>
      <c r="ER924" s="64"/>
      <c r="ES924" s="64"/>
      <c r="ET924" s="64"/>
      <c r="EU924" s="64"/>
      <c r="FC924">
        <v>0.83799999999999997</v>
      </c>
      <c r="FD924">
        <v>1</v>
      </c>
      <c r="FI924" s="64"/>
      <c r="FJ924" s="64"/>
      <c r="FK924" s="64"/>
      <c r="FL924" s="64">
        <v>0.2</v>
      </c>
      <c r="FM924" s="64"/>
      <c r="FN924" s="64"/>
      <c r="FO924" s="64"/>
      <c r="FP924" s="64"/>
      <c r="FQ924" s="64"/>
      <c r="FR924" s="64"/>
      <c r="FS924" s="64"/>
      <c r="FT924" s="64"/>
      <c r="FU924" s="64"/>
      <c r="FV924" s="64"/>
      <c r="FW924" s="64"/>
      <c r="FX924" s="64"/>
      <c r="FY924" s="64"/>
      <c r="FZ924" s="64"/>
      <c r="GA924" s="64"/>
      <c r="GB924" s="64"/>
      <c r="GC924" s="64"/>
      <c r="GD924" s="64"/>
      <c r="GE924" s="64"/>
      <c r="GF924" s="64"/>
      <c r="GG924" s="64"/>
      <c r="GH924" s="64"/>
      <c r="GI924" s="64"/>
      <c r="GJ924" s="64"/>
      <c r="GK924" s="64"/>
      <c r="GL924" s="64"/>
      <c r="GM924" s="64"/>
      <c r="GN924" s="64"/>
      <c r="GO924" s="64"/>
      <c r="GP924" s="64">
        <v>1</v>
      </c>
      <c r="GQ924" s="64"/>
      <c r="GR924" s="64"/>
      <c r="GS924" s="64"/>
      <c r="GT924" s="64"/>
      <c r="GU924" s="64"/>
      <c r="GV924" s="64"/>
      <c r="GW924" s="64"/>
      <c r="GX924" s="64"/>
      <c r="GY924" s="64"/>
      <c r="GZ924" s="64"/>
      <c r="HA924" s="64"/>
      <c r="HB924" s="64"/>
      <c r="HC924" s="64"/>
      <c r="HD924" s="64"/>
      <c r="HE924" s="64"/>
      <c r="HF924" s="64"/>
      <c r="HG924" s="64"/>
      <c r="HH924" s="64"/>
      <c r="HI924" s="64"/>
      <c r="HJ924" s="64"/>
      <c r="HK924" s="64"/>
      <c r="HL924" s="64"/>
      <c r="HM924" s="64"/>
      <c r="HN924" s="64"/>
      <c r="HO924" s="64"/>
      <c r="HP924" s="64"/>
    </row>
    <row r="925" spans="2:224" ht="15" customHeight="1" x14ac:dyDescent="0.25">
      <c r="B925">
        <v>898</v>
      </c>
      <c r="C925">
        <v>390</v>
      </c>
      <c r="D925" s="62">
        <v>44131</v>
      </c>
      <c r="E925" t="s">
        <v>1176</v>
      </c>
      <c r="F925">
        <v>31996355964</v>
      </c>
      <c r="G925">
        <v>0</v>
      </c>
      <c r="H925">
        <v>0</v>
      </c>
      <c r="I925" t="s">
        <v>990</v>
      </c>
      <c r="J925" t="s">
        <v>20</v>
      </c>
      <c r="K925" t="s">
        <v>139</v>
      </c>
      <c r="L925" t="s">
        <v>2593</v>
      </c>
      <c r="M925" t="s">
        <v>2378</v>
      </c>
      <c r="N925" t="s">
        <v>2378</v>
      </c>
      <c r="O925" t="s">
        <v>2381</v>
      </c>
      <c r="P925" t="s">
        <v>2431</v>
      </c>
      <c r="R925">
        <v>273.3</v>
      </c>
      <c r="S925">
        <v>0.01</v>
      </c>
      <c r="T925" t="s">
        <v>2395</v>
      </c>
      <c r="Y925" s="64"/>
      <c r="Z925" s="64"/>
      <c r="AA925" s="64"/>
      <c r="AB925" s="64"/>
      <c r="AC925" s="64"/>
      <c r="AD925" s="64">
        <v>1.5</v>
      </c>
      <c r="AE925" s="64"/>
      <c r="AF925" s="64"/>
      <c r="AG925" s="64">
        <v>4</v>
      </c>
      <c r="AH925">
        <v>0</v>
      </c>
      <c r="AI925" s="64"/>
      <c r="AJ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>
        <v>0</v>
      </c>
      <c r="AV925" s="64"/>
      <c r="AW925" s="64"/>
      <c r="AX925" s="64"/>
      <c r="AY925" s="64"/>
      <c r="AZ925" s="64"/>
      <c r="BA925" s="64"/>
      <c r="BB925" s="64"/>
      <c r="BC925" s="64"/>
      <c r="BD925" s="64"/>
      <c r="BE925" s="64"/>
      <c r="BF925" s="64"/>
      <c r="BG925" s="64"/>
      <c r="BH925" s="64"/>
      <c r="BI925" s="64"/>
      <c r="BJ925" s="64"/>
      <c r="BK925" s="64"/>
      <c r="BL925" s="64"/>
      <c r="BM925" s="64"/>
      <c r="BN925" s="64"/>
      <c r="BO925" s="64"/>
      <c r="BP925" s="64"/>
      <c r="BQ925" s="64"/>
      <c r="BR925" s="64">
        <v>3</v>
      </c>
      <c r="BS925" s="64"/>
      <c r="BT925" s="64"/>
      <c r="BU925" s="64">
        <v>4</v>
      </c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 s="64"/>
      <c r="CL925" s="64"/>
      <c r="CM925" s="64"/>
      <c r="CN925" s="64"/>
      <c r="CO925" s="64"/>
      <c r="CP925" s="64"/>
      <c r="CQ925" s="64"/>
      <c r="CR925" s="64"/>
      <c r="CS925" s="64"/>
      <c r="CT925" s="64"/>
      <c r="CU925" s="64"/>
      <c r="CV925" s="64"/>
      <c r="CW925" s="64"/>
      <c r="CX925" s="64"/>
      <c r="CY925" s="64"/>
      <c r="CZ925" s="64"/>
      <c r="DA925" s="64"/>
      <c r="DB925" s="64"/>
      <c r="DC925" s="64"/>
      <c r="DD925" s="64"/>
      <c r="DE925" s="64"/>
      <c r="DF925" s="64"/>
      <c r="DG925" s="64"/>
      <c r="DH925" s="64"/>
      <c r="DI925" s="64"/>
      <c r="DJ925" s="64"/>
      <c r="DK925" s="64"/>
      <c r="DL925" s="64"/>
      <c r="DM925" s="64"/>
      <c r="DN925" s="64"/>
      <c r="DO925" s="64"/>
      <c r="DP925" s="64"/>
      <c r="DQ925" s="64"/>
      <c r="DR925" s="64"/>
      <c r="DS925" s="64"/>
      <c r="DT925" s="64"/>
      <c r="DU925" s="64"/>
      <c r="DV925" s="64"/>
      <c r="DW925" s="64"/>
      <c r="DX925" s="64"/>
      <c r="DY925" s="64"/>
      <c r="DZ925" s="64"/>
      <c r="EA925" s="64"/>
      <c r="EB925" s="64"/>
      <c r="EC925" s="64"/>
      <c r="ED925" s="64"/>
      <c r="EE925" s="64"/>
      <c r="EF925" s="64"/>
      <c r="EG925" s="64"/>
      <c r="EH925" s="64"/>
      <c r="EI925" s="64"/>
      <c r="EJ925" s="64"/>
      <c r="EK925" s="64"/>
      <c r="EL925" s="64"/>
      <c r="EM925" s="64"/>
      <c r="EN925" s="64"/>
      <c r="EO925" s="64"/>
      <c r="EP925" s="64"/>
      <c r="EQ925" s="64"/>
      <c r="ER925" s="64"/>
      <c r="ES925" s="64"/>
      <c r="ET925" s="64"/>
      <c r="EU925" s="64"/>
      <c r="EV925">
        <v>5</v>
      </c>
      <c r="EW925" t="s">
        <v>3006</v>
      </c>
      <c r="FI925" s="64"/>
      <c r="FJ925" s="64"/>
      <c r="FK925" s="64"/>
      <c r="FL925" s="64"/>
      <c r="FM925" s="64"/>
      <c r="FN925" s="64"/>
      <c r="FO925" s="64"/>
      <c r="FP925" s="64"/>
      <c r="FQ925" s="64"/>
      <c r="FR925" s="64"/>
      <c r="FS925" s="64"/>
      <c r="FT925" s="64"/>
      <c r="FU925" s="64"/>
      <c r="FV925" s="64"/>
      <c r="FW925" s="64"/>
      <c r="FX925" s="64"/>
      <c r="FY925" s="64"/>
      <c r="FZ925" s="64"/>
      <c r="GA925" s="64"/>
      <c r="GB925" s="64"/>
      <c r="GC925" s="64"/>
      <c r="GD925" s="64"/>
      <c r="GE925" s="64"/>
      <c r="GF925" s="64"/>
      <c r="GG925" s="64"/>
      <c r="GH925" s="64"/>
      <c r="GI925" s="64"/>
      <c r="GJ925" s="64"/>
      <c r="GK925" s="64"/>
      <c r="GL925" s="64"/>
      <c r="GM925" s="64"/>
      <c r="GN925" s="64"/>
      <c r="GO925" s="64"/>
      <c r="GP925" s="64"/>
      <c r="GQ925" s="64"/>
      <c r="GR925" s="64"/>
      <c r="GS925" s="64"/>
      <c r="GT925" s="64"/>
      <c r="GU925" s="64"/>
      <c r="GV925" s="64"/>
      <c r="GW925" s="64"/>
      <c r="GX925" s="64"/>
      <c r="GY925" s="64"/>
      <c r="GZ925" s="64"/>
      <c r="HA925" s="64"/>
      <c r="HB925" s="64"/>
      <c r="HC925" s="64"/>
      <c r="HD925" s="64"/>
      <c r="HE925" s="64"/>
      <c r="HF925" s="64"/>
      <c r="HG925" s="64"/>
      <c r="HH925" s="64"/>
      <c r="HI925" s="64"/>
      <c r="HJ925" s="64"/>
      <c r="HK925" s="64"/>
      <c r="HL925" s="64"/>
      <c r="HM925" s="64"/>
      <c r="HN925" s="64"/>
      <c r="HO925" s="64"/>
      <c r="HP925" s="64"/>
    </row>
    <row r="926" spans="2:224" ht="15" customHeight="1" x14ac:dyDescent="0.25">
      <c r="B926">
        <v>896</v>
      </c>
      <c r="C926">
        <v>3</v>
      </c>
      <c r="D926" s="62">
        <v>44129</v>
      </c>
      <c r="E926" t="s">
        <v>2357</v>
      </c>
      <c r="F926">
        <v>31983177510</v>
      </c>
      <c r="G926" t="s">
        <v>2358</v>
      </c>
      <c r="H926">
        <v>44031</v>
      </c>
      <c r="I926" t="s">
        <v>2356</v>
      </c>
      <c r="J926" t="s">
        <v>20</v>
      </c>
      <c r="K926" t="s">
        <v>227</v>
      </c>
      <c r="L926" t="s">
        <v>2593</v>
      </c>
      <c r="M926" t="s">
        <v>2378</v>
      </c>
      <c r="N926" t="s">
        <v>2413</v>
      </c>
      <c r="O926" t="s">
        <v>2382</v>
      </c>
      <c r="P926" t="s">
        <v>2382</v>
      </c>
      <c r="R926">
        <v>37.799999999999997</v>
      </c>
      <c r="S926">
        <v>0.01</v>
      </c>
      <c r="T926" t="s">
        <v>2395</v>
      </c>
      <c r="U926">
        <v>10</v>
      </c>
      <c r="Y926" s="64"/>
      <c r="Z926" s="64"/>
      <c r="AA926" s="64"/>
      <c r="AB926" s="64"/>
      <c r="AC926" s="64"/>
      <c r="AD926" s="64"/>
      <c r="AE926" s="64"/>
      <c r="AF926" s="64"/>
      <c r="AG926" s="64"/>
      <c r="AH926">
        <v>0</v>
      </c>
      <c r="AI926" s="64"/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>
        <v>0</v>
      </c>
      <c r="AV926" s="64"/>
      <c r="AW926" s="64"/>
      <c r="AX926" s="64"/>
      <c r="AY926" s="64"/>
      <c r="AZ926" s="64"/>
      <c r="BA926" s="64"/>
      <c r="BB926" s="64">
        <v>0.4</v>
      </c>
      <c r="BC926" s="64"/>
      <c r="BD926" s="64"/>
      <c r="BE926" s="64"/>
      <c r="BF926" s="64"/>
      <c r="BG926" s="64"/>
      <c r="BH926" s="64"/>
      <c r="BI926" s="64"/>
      <c r="BJ926" s="64"/>
      <c r="BK926" s="64"/>
      <c r="BL926" s="64"/>
      <c r="BM926" s="64"/>
      <c r="BN926" s="64"/>
      <c r="BO926" s="64"/>
      <c r="BP926" s="64"/>
      <c r="BQ926" s="64"/>
      <c r="BR926" s="64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 s="64"/>
      <c r="CL926" s="64"/>
      <c r="CM926" s="64"/>
      <c r="CN926" s="64"/>
      <c r="CO926" s="64"/>
      <c r="CP926" s="64">
        <v>1</v>
      </c>
      <c r="CQ926" s="64"/>
      <c r="CR926" s="64"/>
      <c r="CS926" s="64"/>
      <c r="CT926" s="64"/>
      <c r="CU926" s="64"/>
      <c r="CV926" s="64"/>
      <c r="CW926" s="64"/>
      <c r="CX926" s="64"/>
      <c r="CY926" s="64"/>
      <c r="CZ926" s="64"/>
      <c r="DA926" s="64"/>
      <c r="DB926" s="64"/>
      <c r="DC926" s="64"/>
      <c r="DD926" s="64"/>
      <c r="DE926" s="64"/>
      <c r="DF926" s="64"/>
      <c r="DG926" s="64"/>
      <c r="DH926" s="64"/>
      <c r="DI926" s="64"/>
      <c r="DJ926" s="64"/>
      <c r="DK926" s="64"/>
      <c r="DL926" s="64"/>
      <c r="DM926" s="64"/>
      <c r="DN926" s="64"/>
      <c r="DO926" s="64"/>
      <c r="DP926" s="64"/>
      <c r="DQ926" s="64"/>
      <c r="DR926" s="64"/>
      <c r="DS926" s="64"/>
      <c r="DT926" s="64"/>
      <c r="DU926" s="64"/>
      <c r="DV926" s="64"/>
      <c r="DW926" s="64"/>
      <c r="DX926" s="64"/>
      <c r="DY926" s="64"/>
      <c r="DZ926" s="64"/>
      <c r="EA926" s="64"/>
      <c r="EB926" s="64"/>
      <c r="EC926" s="64"/>
      <c r="ED926" s="64"/>
      <c r="EE926" s="64"/>
      <c r="EF926" s="64"/>
      <c r="EG926" s="64"/>
      <c r="EH926" s="64"/>
      <c r="EI926" s="64"/>
      <c r="EJ926" s="64"/>
      <c r="EK926" s="64"/>
      <c r="EL926" s="64"/>
      <c r="EM926" s="64"/>
      <c r="EN926" s="64"/>
      <c r="EO926" s="64"/>
      <c r="EP926" s="64"/>
      <c r="EQ926" s="64"/>
      <c r="ER926" s="64"/>
      <c r="ES926" s="64"/>
      <c r="ET926" s="64"/>
      <c r="EU926" s="64"/>
      <c r="FI926" s="64"/>
      <c r="FJ926" s="64"/>
      <c r="FK926" s="64"/>
      <c r="FL926" s="64">
        <v>0.2</v>
      </c>
      <c r="FM926" s="64"/>
      <c r="FN926" s="64"/>
      <c r="FO926" s="64"/>
      <c r="FP926" s="64"/>
      <c r="FQ926" s="64"/>
      <c r="FR926" s="64"/>
      <c r="FS926" s="64"/>
      <c r="FT926" s="64"/>
      <c r="FU926" s="64"/>
      <c r="FV926" s="64"/>
      <c r="FW926" s="64"/>
      <c r="FX926" s="64"/>
      <c r="FY926" s="64"/>
      <c r="FZ926" s="64"/>
      <c r="GA926" s="64"/>
      <c r="GB926" s="64"/>
      <c r="GC926" s="64"/>
      <c r="GD926" s="64"/>
      <c r="GE926" s="64"/>
      <c r="GF926" s="64"/>
      <c r="GG926" s="64"/>
      <c r="GH926" s="64"/>
      <c r="GI926" s="64"/>
      <c r="GJ926" s="64"/>
      <c r="GK926" s="64"/>
      <c r="GL926" s="64"/>
      <c r="GM926" s="64"/>
      <c r="GN926" s="64"/>
      <c r="GO926" s="64"/>
      <c r="GP926" s="64">
        <v>1</v>
      </c>
      <c r="GQ926" s="64"/>
      <c r="GR926" s="64"/>
      <c r="GS926" s="64"/>
      <c r="GT926" s="64"/>
      <c r="GU926" s="64"/>
      <c r="GV926" s="64"/>
      <c r="GW926" s="64"/>
      <c r="GX926" s="64"/>
      <c r="GY926" s="64"/>
      <c r="GZ926" s="64"/>
      <c r="HA926" s="64"/>
      <c r="HB926" s="64"/>
      <c r="HC926" s="64"/>
      <c r="HD926" s="64"/>
      <c r="HE926" s="64"/>
      <c r="HF926" s="64"/>
      <c r="HG926" s="64"/>
      <c r="HH926" s="64"/>
      <c r="HI926" s="64"/>
      <c r="HJ926" s="64"/>
      <c r="HK926" s="64"/>
      <c r="HL926" s="64"/>
      <c r="HM926" s="64"/>
      <c r="HN926" s="64"/>
      <c r="HO926" s="64"/>
      <c r="HP926" s="64"/>
    </row>
    <row r="927" spans="2:224" ht="15" customHeight="1" x14ac:dyDescent="0.25">
      <c r="B927">
        <v>890</v>
      </c>
      <c r="C927">
        <v>907</v>
      </c>
      <c r="D927" s="62">
        <v>44128</v>
      </c>
      <c r="E927" t="s">
        <v>2993</v>
      </c>
      <c r="F927">
        <v>31986839928</v>
      </c>
      <c r="G927">
        <v>0</v>
      </c>
      <c r="H927">
        <v>0</v>
      </c>
      <c r="I927" t="s">
        <v>2994</v>
      </c>
      <c r="J927" t="s">
        <v>20</v>
      </c>
      <c r="K927" t="s">
        <v>2995</v>
      </c>
      <c r="L927" t="s">
        <v>2994</v>
      </c>
      <c r="M927" t="s">
        <v>2378</v>
      </c>
      <c r="N927" t="s">
        <v>2379</v>
      </c>
      <c r="O927" t="s">
        <v>2405</v>
      </c>
      <c r="P927" t="s">
        <v>2477</v>
      </c>
      <c r="R927">
        <v>1960.88</v>
      </c>
      <c r="S927">
        <v>0.01</v>
      </c>
      <c r="T927" t="s">
        <v>2404</v>
      </c>
      <c r="U927">
        <v>10</v>
      </c>
      <c r="V927" t="s">
        <v>3003</v>
      </c>
      <c r="Y927" s="64">
        <v>2.23</v>
      </c>
      <c r="Z927" s="64"/>
      <c r="AA927" s="64"/>
      <c r="AB927" s="64"/>
      <c r="AC927" s="64"/>
      <c r="AD927" s="64">
        <v>2</v>
      </c>
      <c r="AE927" s="64">
        <v>2</v>
      </c>
      <c r="AF927" s="64">
        <v>2</v>
      </c>
      <c r="AG927" s="64">
        <v>2</v>
      </c>
      <c r="AH927">
        <v>5</v>
      </c>
      <c r="AI927" s="64"/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>
        <v>0</v>
      </c>
      <c r="AV927" s="64"/>
      <c r="AW927" s="64"/>
      <c r="AX927" s="64"/>
      <c r="AY927" s="64"/>
      <c r="AZ927" s="64"/>
      <c r="BA927" s="64"/>
      <c r="BB927" s="64"/>
      <c r="BC927" s="64"/>
      <c r="BD927" s="64"/>
      <c r="BE927" s="64"/>
      <c r="BF927" s="64"/>
      <c r="BG927" s="64"/>
      <c r="BH927" s="64"/>
      <c r="BI927" s="64"/>
      <c r="BJ927" s="64"/>
      <c r="BK927" s="64"/>
      <c r="BL927" s="64"/>
      <c r="BM927" s="64">
        <v>2</v>
      </c>
      <c r="BN927" s="64"/>
      <c r="BO927" s="64"/>
      <c r="BP927" s="64"/>
      <c r="BQ927" s="64"/>
      <c r="BR927" s="64">
        <v>4</v>
      </c>
      <c r="BS927" s="64">
        <v>4</v>
      </c>
      <c r="BT927" s="64">
        <v>2</v>
      </c>
      <c r="BU927" s="64">
        <v>2</v>
      </c>
      <c r="BV927" s="64">
        <v>5</v>
      </c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 s="64"/>
      <c r="CL927" s="64"/>
      <c r="CM927" s="64"/>
      <c r="CN927" s="64"/>
      <c r="CO927" s="64"/>
      <c r="CP927" s="64"/>
      <c r="CQ927" s="64"/>
      <c r="CR927" s="64"/>
      <c r="CS927" s="64"/>
      <c r="CT927" s="64"/>
      <c r="CU927" s="64"/>
      <c r="CV927" s="64"/>
      <c r="CW927" s="64"/>
      <c r="CX927" s="64"/>
      <c r="CY927" s="64"/>
      <c r="CZ927" s="64"/>
      <c r="DA927" s="64">
        <v>1</v>
      </c>
      <c r="DB927" s="64">
        <v>3</v>
      </c>
      <c r="DC927" s="64"/>
      <c r="DD927" s="64"/>
      <c r="DE927" s="64"/>
      <c r="DF927" s="64"/>
      <c r="DG927" s="64"/>
      <c r="DH927" s="64"/>
      <c r="DI927" s="64"/>
      <c r="DJ927" s="64"/>
      <c r="DK927" s="64"/>
      <c r="DL927" s="64"/>
      <c r="DM927" s="64"/>
      <c r="DN927" s="64"/>
      <c r="DO927" s="64"/>
      <c r="DP927" s="64"/>
      <c r="DQ927" s="64"/>
      <c r="DR927" s="64"/>
      <c r="DS927" s="64"/>
      <c r="DT927" s="64"/>
      <c r="DU927" s="64"/>
      <c r="DV927" s="64"/>
      <c r="DW927" s="64"/>
      <c r="DX927" s="64"/>
      <c r="DY927" s="64"/>
      <c r="DZ927" s="64"/>
      <c r="EA927" s="64">
        <v>200</v>
      </c>
      <c r="EB927" s="64"/>
      <c r="EC927" s="64"/>
      <c r="ED927" s="64"/>
      <c r="EE927" s="64"/>
      <c r="EF927" s="64">
        <v>120</v>
      </c>
      <c r="EG927" s="64">
        <v>73.94</v>
      </c>
      <c r="EH927" s="64">
        <v>1</v>
      </c>
      <c r="EI927" s="64"/>
      <c r="EJ927" s="64"/>
      <c r="EK927" s="64"/>
      <c r="EL927" s="64"/>
      <c r="EM927" s="64">
        <v>1</v>
      </c>
      <c r="EN927" s="64">
        <v>1</v>
      </c>
      <c r="EO927" s="64" t="s">
        <v>2621</v>
      </c>
      <c r="EP927" s="64"/>
      <c r="EQ927" s="64"/>
      <c r="ER927" s="64"/>
      <c r="ES927" s="64"/>
      <c r="ET927" s="64"/>
      <c r="EU927" s="64" t="s">
        <v>2996</v>
      </c>
      <c r="EX927">
        <v>2.2000000000000002</v>
      </c>
      <c r="EY927">
        <v>2</v>
      </c>
      <c r="FC927">
        <v>2.5</v>
      </c>
      <c r="FD927">
        <v>3</v>
      </c>
      <c r="FI927" s="64"/>
      <c r="FJ927" s="64"/>
      <c r="FK927" s="64"/>
      <c r="FL927" s="64"/>
      <c r="FM927" s="64"/>
      <c r="FN927" s="64">
        <v>1.8</v>
      </c>
      <c r="FO927" s="64"/>
      <c r="FP927" s="64"/>
      <c r="FQ927" s="64"/>
      <c r="FR927" s="64"/>
      <c r="FS927" s="64"/>
      <c r="FT927" s="64"/>
      <c r="FU927" s="64"/>
      <c r="FV927" s="64"/>
      <c r="FW927" s="64"/>
      <c r="FX927" s="64"/>
      <c r="FY927" s="64"/>
      <c r="FZ927" s="64"/>
      <c r="GA927" s="64"/>
      <c r="GB927" s="64"/>
      <c r="GC927" s="64"/>
      <c r="GD927" s="64"/>
      <c r="GE927" s="64"/>
      <c r="GF927" s="64"/>
      <c r="GG927" s="64"/>
      <c r="GH927" s="64"/>
      <c r="GI927" s="64"/>
      <c r="GJ927" s="64"/>
      <c r="GK927" s="64"/>
      <c r="GL927" s="64"/>
      <c r="GM927" s="64"/>
      <c r="GN927" s="64"/>
      <c r="GO927" s="64"/>
      <c r="GP927" s="64"/>
      <c r="GQ927" s="64"/>
      <c r="GR927" s="64">
        <v>2</v>
      </c>
      <c r="GS927" s="64"/>
      <c r="GT927" s="64"/>
      <c r="GU927" s="64"/>
      <c r="GV927" s="64"/>
      <c r="GW927" s="64"/>
      <c r="GX927" s="64"/>
      <c r="GY927" s="64"/>
      <c r="GZ927" s="64"/>
      <c r="HA927" s="64"/>
      <c r="HB927" s="64"/>
      <c r="HC927" s="64"/>
      <c r="HD927" s="64"/>
      <c r="HE927" s="64"/>
      <c r="HF927" s="64"/>
      <c r="HG927" s="64"/>
      <c r="HH927" s="64"/>
      <c r="HI927" s="64"/>
      <c r="HJ927" s="64"/>
      <c r="HK927" s="64"/>
      <c r="HL927" s="64"/>
      <c r="HM927" s="64"/>
      <c r="HN927" s="64"/>
      <c r="HO927" s="64"/>
      <c r="HP927" s="64"/>
    </row>
    <row r="928" spans="2:224" ht="15" customHeight="1" x14ac:dyDescent="0.25">
      <c r="B928">
        <v>889</v>
      </c>
      <c r="C928">
        <v>906</v>
      </c>
      <c r="D928" s="62">
        <v>44128</v>
      </c>
      <c r="E928" t="s">
        <v>2990</v>
      </c>
      <c r="F928">
        <v>31983202006</v>
      </c>
      <c r="G928">
        <v>0</v>
      </c>
      <c r="H928">
        <v>0</v>
      </c>
      <c r="I928" t="s">
        <v>2991</v>
      </c>
      <c r="J928" t="s">
        <v>20</v>
      </c>
      <c r="K928" t="s">
        <v>2992</v>
      </c>
      <c r="L928" t="s">
        <v>2991</v>
      </c>
      <c r="M928" t="s">
        <v>2378</v>
      </c>
      <c r="N928" t="s">
        <v>2379</v>
      </c>
      <c r="O928" t="s">
        <v>2405</v>
      </c>
      <c r="P928" t="s">
        <v>2470</v>
      </c>
      <c r="R928">
        <v>686.6</v>
      </c>
      <c r="S928">
        <v>0.01</v>
      </c>
      <c r="T928" t="s">
        <v>2414</v>
      </c>
      <c r="Y928" s="64">
        <v>1.1539999999999999</v>
      </c>
      <c r="Z928" s="64"/>
      <c r="AA928" s="64"/>
      <c r="AB928" s="64"/>
      <c r="AC928" s="64"/>
      <c r="AD928" s="64">
        <v>0.5</v>
      </c>
      <c r="AE928" s="64"/>
      <c r="AF928" s="64">
        <v>1</v>
      </c>
      <c r="AG928" s="64">
        <v>1</v>
      </c>
      <c r="AH928">
        <v>2</v>
      </c>
      <c r="AI928" s="64"/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>
        <v>0</v>
      </c>
      <c r="AV928" s="64">
        <v>1.6</v>
      </c>
      <c r="AW928" s="64"/>
      <c r="AX928" s="64"/>
      <c r="AY928" s="64"/>
      <c r="AZ928" s="64"/>
      <c r="BA928" s="64"/>
      <c r="BB928" s="64"/>
      <c r="BC928" s="64"/>
      <c r="BD928" s="64"/>
      <c r="BE928" s="64">
        <v>0.5</v>
      </c>
      <c r="BF928" s="64"/>
      <c r="BG928" s="64"/>
      <c r="BH928" s="64"/>
      <c r="BI928" s="64"/>
      <c r="BJ928" s="64"/>
      <c r="BK928" s="64"/>
      <c r="BL928" s="64"/>
      <c r="BM928" s="64">
        <v>1</v>
      </c>
      <c r="BN928" s="64"/>
      <c r="BO928" s="64"/>
      <c r="BP928" s="64"/>
      <c r="BQ928" s="64"/>
      <c r="BR928" s="64">
        <v>1</v>
      </c>
      <c r="BS928" s="64"/>
      <c r="BT928" s="64">
        <v>1</v>
      </c>
      <c r="BU928" s="64">
        <v>1</v>
      </c>
      <c r="BV928" s="64">
        <v>2</v>
      </c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/>
      <c r="CH928" s="64"/>
      <c r="CI928" s="64"/>
      <c r="CJ928" s="64">
        <v>1</v>
      </c>
      <c r="CK928" s="64"/>
      <c r="CL928" s="64"/>
      <c r="CM928" s="64"/>
      <c r="CN928" s="64"/>
      <c r="CO928" s="64"/>
      <c r="CP928" s="64"/>
      <c r="CQ928" s="64"/>
      <c r="CR928" s="64"/>
      <c r="CS928" s="64">
        <v>1</v>
      </c>
      <c r="CT928" s="64"/>
      <c r="CU928" s="64"/>
      <c r="CV928" s="64"/>
      <c r="CW928" s="64"/>
      <c r="CX928" s="64"/>
      <c r="CY928" s="64"/>
      <c r="CZ928" s="64"/>
      <c r="DA928" s="64">
        <v>1</v>
      </c>
      <c r="DB928" s="64">
        <v>3</v>
      </c>
      <c r="DC928" s="64"/>
      <c r="DD928" s="64"/>
      <c r="DE928" s="64"/>
      <c r="DF928" s="64"/>
      <c r="DG928" s="64"/>
      <c r="DH928" s="64"/>
      <c r="DI928" s="64"/>
      <c r="DJ928" s="64"/>
      <c r="DK928" s="64"/>
      <c r="DL928" s="64"/>
      <c r="DM928" s="64"/>
      <c r="DN928" s="64"/>
      <c r="DO928" s="64"/>
      <c r="DP928" s="64"/>
      <c r="DQ928" s="64"/>
      <c r="DR928" s="64"/>
      <c r="DS928" s="64"/>
      <c r="DT928" s="64"/>
      <c r="DU928" s="64"/>
      <c r="DV928" s="64"/>
      <c r="DW928" s="64"/>
      <c r="DX928" s="64"/>
      <c r="DY928" s="64"/>
      <c r="DZ928" s="64"/>
      <c r="EA928" s="64">
        <v>170</v>
      </c>
      <c r="EB928" s="64"/>
      <c r="EC928" s="64"/>
      <c r="ED928" s="64"/>
      <c r="EE928" s="64">
        <v>35</v>
      </c>
      <c r="EF928" s="64"/>
      <c r="EG928" s="64"/>
      <c r="EH928" s="64">
        <v>1</v>
      </c>
      <c r="EI928" s="64"/>
      <c r="EJ928" s="64"/>
      <c r="EK928" s="64"/>
      <c r="EL928" s="64">
        <v>1</v>
      </c>
      <c r="EM928" s="64"/>
      <c r="EN928" s="64"/>
      <c r="EO928" s="64" t="s">
        <v>2869</v>
      </c>
      <c r="EP928" s="64"/>
      <c r="EQ928" s="64"/>
      <c r="ER928" s="64"/>
      <c r="ES928" s="64" t="s">
        <v>2861</v>
      </c>
      <c r="ET928" s="64"/>
      <c r="EU928" s="64"/>
      <c r="FC928">
        <v>0.75</v>
      </c>
      <c r="FD928">
        <v>1</v>
      </c>
      <c r="FI928" s="64"/>
      <c r="FJ928" s="64"/>
      <c r="FK928" s="64"/>
      <c r="FL928" s="64">
        <v>0.6</v>
      </c>
      <c r="FM928" s="64"/>
      <c r="FN928" s="64"/>
      <c r="FO928" s="64"/>
      <c r="FP928" s="64"/>
      <c r="FQ928" s="64"/>
      <c r="FR928" s="64"/>
      <c r="FS928" s="64">
        <v>0.5</v>
      </c>
      <c r="FT928" s="64"/>
      <c r="FU928" s="64"/>
      <c r="FV928" s="64"/>
      <c r="FW928" s="64"/>
      <c r="FX928" s="64"/>
      <c r="FY928" s="64"/>
      <c r="FZ928" s="64"/>
      <c r="GA928" s="64"/>
      <c r="GB928" s="64"/>
      <c r="GC928" s="64"/>
      <c r="GD928" s="64"/>
      <c r="GE928" s="64"/>
      <c r="GF928" s="64"/>
      <c r="GG928" s="64"/>
      <c r="GH928" s="64"/>
      <c r="GI928" s="64"/>
      <c r="GJ928" s="64"/>
      <c r="GK928" s="64"/>
      <c r="GL928" s="64"/>
      <c r="GM928" s="64"/>
      <c r="GN928" s="64"/>
      <c r="GO928" s="64"/>
      <c r="GP928" s="64">
        <v>3</v>
      </c>
      <c r="GQ928" s="64"/>
      <c r="GR928" s="64"/>
      <c r="GS928" s="64"/>
      <c r="GT928" s="64"/>
      <c r="GU928" s="64"/>
      <c r="GV928" s="64"/>
      <c r="GW928" s="64">
        <v>1</v>
      </c>
      <c r="GX928" s="64"/>
      <c r="GY928" s="64"/>
      <c r="GZ928" s="64"/>
      <c r="HA928" s="64"/>
      <c r="HB928" s="64"/>
      <c r="HC928" s="64"/>
      <c r="HD928" s="64"/>
      <c r="HE928" s="64"/>
      <c r="HF928" s="64"/>
      <c r="HG928" s="64"/>
      <c r="HH928" s="64"/>
      <c r="HI928" s="64"/>
      <c r="HJ928" s="64"/>
      <c r="HK928" s="64"/>
      <c r="HL928" s="64"/>
      <c r="HM928" s="64"/>
      <c r="HN928" s="64"/>
      <c r="HO928" s="64"/>
      <c r="HP928" s="64"/>
    </row>
    <row r="929" spans="2:224" ht="15" customHeight="1" x14ac:dyDescent="0.25">
      <c r="B929">
        <v>886</v>
      </c>
      <c r="C929">
        <v>905</v>
      </c>
      <c r="D929" s="62">
        <v>44128</v>
      </c>
      <c r="E929" t="s">
        <v>2988</v>
      </c>
      <c r="F929">
        <v>31988419613</v>
      </c>
      <c r="G929">
        <v>0</v>
      </c>
      <c r="H929">
        <v>0</v>
      </c>
      <c r="I929">
        <v>0</v>
      </c>
      <c r="J929">
        <v>0</v>
      </c>
      <c r="K929">
        <v>0</v>
      </c>
      <c r="L929" t="s">
        <v>2593</v>
      </c>
      <c r="M929" t="s">
        <v>2378</v>
      </c>
      <c r="N929" t="s">
        <v>2379</v>
      </c>
      <c r="O929" t="s">
        <v>2382</v>
      </c>
      <c r="P929" t="s">
        <v>2382</v>
      </c>
      <c r="R929">
        <v>38</v>
      </c>
      <c r="S929">
        <v>0.01</v>
      </c>
      <c r="T929" t="s">
        <v>2395</v>
      </c>
      <c r="Y929" s="64"/>
      <c r="Z929" s="64"/>
      <c r="AA929" s="64"/>
      <c r="AB929" s="64"/>
      <c r="AC929" s="64"/>
      <c r="AD929" s="64"/>
      <c r="AE929" s="64"/>
      <c r="AF929" s="64"/>
      <c r="AG929" s="64"/>
      <c r="AH929">
        <v>0</v>
      </c>
      <c r="AI929" s="64"/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>
        <v>0</v>
      </c>
      <c r="AV929" s="64"/>
      <c r="AW929" s="64"/>
      <c r="AX929" s="64"/>
      <c r="AY929" s="64"/>
      <c r="AZ929" s="64"/>
      <c r="BA929" s="64"/>
      <c r="BB929" s="64"/>
      <c r="BC929" s="64"/>
      <c r="BD929" s="64"/>
      <c r="BE929" s="64"/>
      <c r="BF929" s="64"/>
      <c r="BG929" s="64"/>
      <c r="BH929" s="64"/>
      <c r="BI929" s="64"/>
      <c r="BJ929" s="64"/>
      <c r="BK929" s="64"/>
      <c r="BL929" s="64"/>
      <c r="BM929" s="64"/>
      <c r="BN929" s="64"/>
      <c r="BO929" s="64"/>
      <c r="BP929" s="64"/>
      <c r="BQ929" s="64"/>
      <c r="BR929" s="64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 s="64"/>
      <c r="CL929" s="64"/>
      <c r="CM929" s="64"/>
      <c r="CN929" s="64"/>
      <c r="CO929" s="64"/>
      <c r="CP929" s="64"/>
      <c r="CQ929" s="64"/>
      <c r="CR929" s="64"/>
      <c r="CS929" s="64"/>
      <c r="CT929" s="64"/>
      <c r="CU929" s="64"/>
      <c r="CV929" s="64"/>
      <c r="CW929" s="64"/>
      <c r="CX929" s="64"/>
      <c r="CY929" s="64"/>
      <c r="CZ929" s="64"/>
      <c r="DA929" s="64"/>
      <c r="DB929" s="64"/>
      <c r="DC929" s="64"/>
      <c r="DD929" s="64"/>
      <c r="DE929" s="64"/>
      <c r="DF929" s="64"/>
      <c r="DG929" s="64"/>
      <c r="DH929" s="64"/>
      <c r="DI929" s="64"/>
      <c r="DJ929" s="64"/>
      <c r="DK929" s="64"/>
      <c r="DL929" s="64"/>
      <c r="DM929" s="64"/>
      <c r="DN929" s="64"/>
      <c r="DO929" s="64"/>
      <c r="DP929" s="64"/>
      <c r="DQ929" s="64"/>
      <c r="DR929" s="64"/>
      <c r="DS929" s="64"/>
      <c r="DT929" s="64"/>
      <c r="DU929" s="64"/>
      <c r="DV929" s="64"/>
      <c r="DW929" s="64"/>
      <c r="DX929" s="64"/>
      <c r="DY929" s="64"/>
      <c r="DZ929" s="64"/>
      <c r="EA929" s="64"/>
      <c r="EB929" s="64"/>
      <c r="EC929" s="64"/>
      <c r="ED929" s="64"/>
      <c r="EE929" s="64"/>
      <c r="EF929" s="64"/>
      <c r="EG929" s="64"/>
      <c r="EH929" s="64"/>
      <c r="EI929" s="64"/>
      <c r="EJ929" s="64"/>
      <c r="EK929" s="64"/>
      <c r="EL929" s="64"/>
      <c r="EM929" s="64"/>
      <c r="EN929" s="64"/>
      <c r="EO929" s="64"/>
      <c r="EP929" s="64"/>
      <c r="EQ929" s="64"/>
      <c r="ER929" s="64"/>
      <c r="ES929" s="64"/>
      <c r="ET929" s="64"/>
      <c r="EU929" s="64"/>
      <c r="EX929">
        <v>0.7</v>
      </c>
      <c r="EY929">
        <v>1</v>
      </c>
      <c r="FI929" s="64"/>
      <c r="FJ929" s="64"/>
      <c r="FK929" s="64"/>
      <c r="FL929" s="64"/>
      <c r="FM929" s="64"/>
      <c r="FN929" s="64"/>
      <c r="FO929" s="64"/>
      <c r="FP929" s="64"/>
      <c r="FQ929" s="64"/>
      <c r="FR929" s="64"/>
      <c r="FS929" s="64"/>
      <c r="FT929" s="64"/>
      <c r="FU929" s="64"/>
      <c r="FV929" s="64"/>
      <c r="FW929" s="64"/>
      <c r="FX929" s="64"/>
      <c r="FY929" s="64"/>
      <c r="FZ929" s="64"/>
      <c r="GA929" s="64"/>
      <c r="GB929" s="64"/>
      <c r="GC929" s="64"/>
      <c r="GD929" s="64"/>
      <c r="GE929" s="64"/>
      <c r="GF929" s="64"/>
      <c r="GG929" s="64"/>
      <c r="GH929" s="64"/>
      <c r="GI929" s="64"/>
      <c r="GJ929" s="64"/>
      <c r="GK929" s="64"/>
      <c r="GL929" s="64"/>
      <c r="GM929" s="64"/>
      <c r="GN929" s="64"/>
      <c r="GO929" s="64"/>
      <c r="GP929" s="64"/>
      <c r="GQ929" s="64"/>
      <c r="GR929" s="64"/>
      <c r="GS929" s="64"/>
      <c r="GT929" s="64"/>
      <c r="GU929" s="64"/>
      <c r="GV929" s="64"/>
      <c r="GW929" s="64"/>
      <c r="GX929" s="64"/>
      <c r="GY929" s="64"/>
      <c r="GZ929" s="64"/>
      <c r="HA929" s="64"/>
      <c r="HB929" s="64"/>
      <c r="HC929" s="64"/>
      <c r="HD929" s="64"/>
      <c r="HE929" s="64"/>
      <c r="HF929" s="64"/>
      <c r="HG929" s="64"/>
      <c r="HH929" s="64"/>
      <c r="HI929" s="64"/>
      <c r="HJ929" s="64"/>
      <c r="HK929" s="64"/>
      <c r="HL929" s="64"/>
      <c r="HM929" s="64"/>
      <c r="HN929" s="64"/>
      <c r="HO929" s="64"/>
      <c r="HP929" s="64"/>
    </row>
    <row r="930" spans="2:224" ht="15" customHeight="1" x14ac:dyDescent="0.25">
      <c r="B930">
        <v>884</v>
      </c>
      <c r="C930">
        <v>903</v>
      </c>
      <c r="D930" s="62">
        <v>44128</v>
      </c>
      <c r="E930" t="s">
        <v>1912</v>
      </c>
      <c r="F930">
        <v>31999836969</v>
      </c>
      <c r="G930">
        <v>0</v>
      </c>
      <c r="H930">
        <v>0</v>
      </c>
      <c r="I930" t="s">
        <v>2985</v>
      </c>
      <c r="J930" t="s">
        <v>20</v>
      </c>
      <c r="K930" t="s">
        <v>127</v>
      </c>
      <c r="L930" t="s">
        <v>2985</v>
      </c>
      <c r="M930" t="s">
        <v>2378</v>
      </c>
      <c r="N930" t="s">
        <v>2403</v>
      </c>
      <c r="O930" t="s">
        <v>2405</v>
      </c>
      <c r="P930" t="s">
        <v>2470</v>
      </c>
      <c r="R930">
        <v>1550</v>
      </c>
      <c r="S930">
        <v>0.01</v>
      </c>
      <c r="T930" t="s">
        <v>2395</v>
      </c>
      <c r="Y930" s="64"/>
      <c r="Z930" s="64"/>
      <c r="AA930" s="64"/>
      <c r="AB930" s="64"/>
      <c r="AC930" s="64"/>
      <c r="AD930" s="64">
        <v>0.5</v>
      </c>
      <c r="AE930" s="64">
        <v>0.5</v>
      </c>
      <c r="AF930" s="64">
        <v>1</v>
      </c>
      <c r="AG930" s="64">
        <v>2</v>
      </c>
      <c r="AH930">
        <v>2</v>
      </c>
      <c r="AI930" s="64"/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>
        <v>0</v>
      </c>
      <c r="AV930" s="64"/>
      <c r="AW930" s="64"/>
      <c r="AX930" s="64">
        <v>0.76</v>
      </c>
      <c r="AY930" s="64"/>
      <c r="AZ930" s="64"/>
      <c r="BA930" s="64"/>
      <c r="BB930" s="64">
        <v>0.4</v>
      </c>
      <c r="BC930" s="64"/>
      <c r="BD930" s="64"/>
      <c r="BE930" s="64"/>
      <c r="BF930" s="64"/>
      <c r="BG930" s="64"/>
      <c r="BH930" s="64">
        <v>2.96</v>
      </c>
      <c r="BI930" s="64"/>
      <c r="BJ930" s="64"/>
      <c r="BK930" s="64"/>
      <c r="BL930" s="64"/>
      <c r="BM930" s="64"/>
      <c r="BN930" s="64"/>
      <c r="BO930" s="64"/>
      <c r="BP930" s="64"/>
      <c r="BQ930" s="64"/>
      <c r="BR930" s="64">
        <v>1</v>
      </c>
      <c r="BS930" s="64">
        <v>1</v>
      </c>
      <c r="BT930" s="64">
        <v>1</v>
      </c>
      <c r="BU930" s="64">
        <v>2</v>
      </c>
      <c r="BV930" s="64">
        <v>2</v>
      </c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/>
      <c r="CH930" s="64"/>
      <c r="CI930" s="64"/>
      <c r="CJ930" s="64"/>
      <c r="CK930" s="64"/>
      <c r="CL930" s="64">
        <v>1</v>
      </c>
      <c r="CM930" s="64"/>
      <c r="CN930" s="64"/>
      <c r="CO930" s="64"/>
      <c r="CP930" s="64">
        <v>1</v>
      </c>
      <c r="CQ930" s="64"/>
      <c r="CR930" s="64"/>
      <c r="CS930" s="64"/>
      <c r="CT930" s="64"/>
      <c r="CU930" s="64"/>
      <c r="CV930" s="64">
        <v>2</v>
      </c>
      <c r="CW930" s="64"/>
      <c r="CX930" s="64"/>
      <c r="CY930" s="64"/>
      <c r="CZ930" s="64"/>
      <c r="DA930" s="64">
        <v>1</v>
      </c>
      <c r="DB930" s="64">
        <v>3</v>
      </c>
      <c r="DC930" s="64"/>
      <c r="DD930" s="64"/>
      <c r="DE930" s="64"/>
      <c r="DF930" s="64"/>
      <c r="DG930" s="64"/>
      <c r="DH930" s="64"/>
      <c r="DI930" s="64"/>
      <c r="DJ930" s="64"/>
      <c r="DK930" s="64"/>
      <c r="DL930" s="64"/>
      <c r="DM930" s="64"/>
      <c r="DN930" s="64"/>
      <c r="DO930" s="64"/>
      <c r="DP930" s="64"/>
      <c r="DQ930" s="64"/>
      <c r="DR930" s="64"/>
      <c r="DS930" s="64"/>
      <c r="DT930" s="64"/>
      <c r="DU930" s="64"/>
      <c r="DV930" s="64"/>
      <c r="DW930" s="64"/>
      <c r="DX930" s="64"/>
      <c r="DY930" s="64"/>
      <c r="DZ930" s="64"/>
      <c r="EA930" s="64">
        <v>170</v>
      </c>
      <c r="EB930" s="64"/>
      <c r="EC930" s="64"/>
      <c r="ED930" s="64"/>
      <c r="EE930" s="64"/>
      <c r="EF930" s="64"/>
      <c r="EG930" s="64"/>
      <c r="EH930" s="64">
        <v>1</v>
      </c>
      <c r="EI930" s="64"/>
      <c r="EJ930" s="64"/>
      <c r="EK930" s="64"/>
      <c r="EL930" s="64"/>
      <c r="EM930" s="64"/>
      <c r="EN930" s="64"/>
      <c r="EO930" s="64" t="s">
        <v>2821</v>
      </c>
      <c r="EP930" s="64"/>
      <c r="EQ930" s="64"/>
      <c r="ER930" s="64"/>
      <c r="ES930" s="64"/>
      <c r="ET930" s="64"/>
      <c r="EU930" s="64"/>
      <c r="FC930">
        <v>0.9</v>
      </c>
      <c r="FD930">
        <v>1</v>
      </c>
      <c r="FI930" s="64"/>
      <c r="FJ930" s="64"/>
      <c r="FK930" s="64"/>
      <c r="FL930" s="64"/>
      <c r="FM930" s="64"/>
      <c r="FN930" s="64"/>
      <c r="FO930" s="64"/>
      <c r="FP930" s="64"/>
      <c r="FQ930" s="64"/>
      <c r="FR930" s="64"/>
      <c r="FS930" s="64">
        <v>0.5</v>
      </c>
      <c r="FT930" s="64"/>
      <c r="FU930" s="64"/>
      <c r="FV930" s="64"/>
      <c r="FW930" s="64"/>
      <c r="FX930" s="64"/>
      <c r="FY930" s="64"/>
      <c r="FZ930" s="64"/>
      <c r="GA930" s="64"/>
      <c r="GB930" s="64"/>
      <c r="GC930" s="64"/>
      <c r="GD930" s="64"/>
      <c r="GE930" s="64"/>
      <c r="GF930" s="64"/>
      <c r="GG930" s="64"/>
      <c r="GH930" s="64"/>
      <c r="GI930" s="64"/>
      <c r="GJ930" s="64"/>
      <c r="GK930" s="64"/>
      <c r="GL930" s="64"/>
      <c r="GM930" s="64"/>
      <c r="GN930" s="64"/>
      <c r="GO930" s="64"/>
      <c r="GP930" s="64"/>
      <c r="GQ930" s="64"/>
      <c r="GR930" s="64"/>
      <c r="GS930" s="64"/>
      <c r="GT930" s="64"/>
      <c r="GU930" s="64"/>
      <c r="GV930" s="64"/>
      <c r="GW930" s="64">
        <v>1</v>
      </c>
      <c r="GX930" s="64"/>
      <c r="GY930" s="64"/>
      <c r="GZ930" s="64"/>
      <c r="HA930" s="64"/>
      <c r="HB930" s="64"/>
      <c r="HC930" s="64"/>
      <c r="HD930" s="64"/>
      <c r="HE930" s="64"/>
      <c r="HF930" s="64"/>
      <c r="HG930" s="64"/>
      <c r="HH930" s="64"/>
      <c r="HI930" s="64"/>
      <c r="HJ930" s="64"/>
      <c r="HK930" s="64"/>
      <c r="HL930" s="64"/>
      <c r="HM930" s="64"/>
      <c r="HN930" s="64"/>
      <c r="HO930" s="64"/>
      <c r="HP930" s="64"/>
    </row>
    <row r="931" spans="2:224" ht="15" customHeight="1" x14ac:dyDescent="0.25">
      <c r="B931">
        <v>877</v>
      </c>
      <c r="C931">
        <v>820</v>
      </c>
      <c r="D931" s="62">
        <v>44125</v>
      </c>
      <c r="E931" t="s">
        <v>119</v>
      </c>
      <c r="F931">
        <v>31920042609</v>
      </c>
      <c r="G931">
        <v>0</v>
      </c>
      <c r="H931">
        <v>0</v>
      </c>
      <c r="I931">
        <v>0</v>
      </c>
      <c r="J931">
        <v>0</v>
      </c>
      <c r="K931">
        <v>0</v>
      </c>
      <c r="L931" t="s">
        <v>2593</v>
      </c>
      <c r="M931" t="s">
        <v>2378</v>
      </c>
      <c r="N931" t="s">
        <v>2379</v>
      </c>
      <c r="O931" t="s">
        <v>2381</v>
      </c>
      <c r="P931" t="s">
        <v>2483</v>
      </c>
      <c r="R931">
        <v>20.9</v>
      </c>
      <c r="S931">
        <v>0.01</v>
      </c>
      <c r="T931" t="s">
        <v>2395</v>
      </c>
      <c r="Y931" s="64"/>
      <c r="Z931" s="64"/>
      <c r="AA931" s="64"/>
      <c r="AB931" s="64"/>
      <c r="AC931" s="64"/>
      <c r="AD931" s="64"/>
      <c r="AE931" s="64"/>
      <c r="AF931" s="64"/>
      <c r="AG931" s="64"/>
      <c r="AH931">
        <v>0</v>
      </c>
      <c r="AI931" s="64"/>
      <c r="AJ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>
        <v>0</v>
      </c>
      <c r="AV931" s="64"/>
      <c r="AW931" s="64"/>
      <c r="AX931" s="64"/>
      <c r="AY931" s="64"/>
      <c r="AZ931" s="64"/>
      <c r="BA931" s="64"/>
      <c r="BB931" s="64"/>
      <c r="BC931" s="64"/>
      <c r="BD931" s="64"/>
      <c r="BE931" s="64"/>
      <c r="BF931" s="64"/>
      <c r="BG931" s="64">
        <v>0.5</v>
      </c>
      <c r="BH931" s="64"/>
      <c r="BI931" s="64"/>
      <c r="BJ931" s="64"/>
      <c r="BK931" s="64"/>
      <c r="BL931" s="64"/>
      <c r="BM931" s="64"/>
      <c r="BN931" s="64"/>
      <c r="BO931" s="64"/>
      <c r="BP931" s="64"/>
      <c r="BQ931" s="64"/>
      <c r="BR931" s="64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 s="64"/>
      <c r="CL931" s="64"/>
      <c r="CM931" s="64"/>
      <c r="CN931" s="64"/>
      <c r="CO931" s="64"/>
      <c r="CP931" s="64"/>
      <c r="CQ931" s="64"/>
      <c r="CR931" s="64"/>
      <c r="CS931" s="64"/>
      <c r="CT931" s="64"/>
      <c r="CU931" s="64">
        <v>0.5</v>
      </c>
      <c r="CV931" s="64"/>
      <c r="CW931" s="64"/>
      <c r="CX931" s="64"/>
      <c r="CY931" s="64"/>
      <c r="CZ931" s="64"/>
      <c r="DA931" s="64"/>
      <c r="DB931" s="64"/>
      <c r="DC931" s="64"/>
      <c r="DD931" s="64"/>
      <c r="DE931" s="64"/>
      <c r="DF931" s="64"/>
      <c r="DG931" s="64"/>
      <c r="DH931" s="64"/>
      <c r="DI931" s="64"/>
      <c r="DJ931" s="64"/>
      <c r="DK931" s="64"/>
      <c r="DL931" s="64"/>
      <c r="DM931" s="64"/>
      <c r="DN931" s="64"/>
      <c r="DO931" s="64"/>
      <c r="DP931" s="64"/>
      <c r="DQ931" s="64"/>
      <c r="DR931" s="64"/>
      <c r="DS931" s="64"/>
      <c r="DT931" s="64"/>
      <c r="DU931" s="64"/>
      <c r="DV931" s="64"/>
      <c r="DW931" s="64"/>
      <c r="DX931" s="64"/>
      <c r="DY931" s="64"/>
      <c r="DZ931" s="64"/>
      <c r="EA931" s="64"/>
      <c r="EB931" s="64"/>
      <c r="EC931" s="64"/>
      <c r="ED931" s="64"/>
      <c r="EE931" s="64"/>
      <c r="EF931" s="64"/>
      <c r="EG931" s="64"/>
      <c r="EH931" s="64"/>
      <c r="EI931" s="64"/>
      <c r="EJ931" s="64"/>
      <c r="EK931" s="64"/>
      <c r="EL931" s="64"/>
      <c r="EM931" s="64"/>
      <c r="EN931" s="64"/>
      <c r="EO931" s="64"/>
      <c r="EP931" s="64"/>
      <c r="EQ931" s="64"/>
      <c r="ER931" s="64"/>
      <c r="ES931" s="64"/>
      <c r="ET931" s="64"/>
      <c r="EU931" s="64"/>
      <c r="FI931" s="64"/>
      <c r="FJ931" s="64"/>
      <c r="FK931" s="64"/>
      <c r="FL931" s="64"/>
      <c r="FM931" s="64"/>
      <c r="FN931" s="64"/>
      <c r="FO931" s="64"/>
      <c r="FP931" s="64"/>
      <c r="FQ931" s="64"/>
      <c r="FR931" s="64"/>
      <c r="FS931" s="64"/>
      <c r="FT931" s="64"/>
      <c r="FU931" s="64"/>
      <c r="FV931" s="64"/>
      <c r="FW931" s="64"/>
      <c r="FX931" s="64"/>
      <c r="FY931" s="64"/>
      <c r="FZ931" s="64"/>
      <c r="GA931" s="64"/>
      <c r="GB931" s="64"/>
      <c r="GC931" s="64"/>
      <c r="GD931" s="64"/>
      <c r="GE931" s="64"/>
      <c r="GF931" s="64"/>
      <c r="GG931" s="64"/>
      <c r="GH931" s="64"/>
      <c r="GI931" s="64"/>
      <c r="GJ931" s="64"/>
      <c r="GK931" s="64"/>
      <c r="GL931" s="64"/>
      <c r="GM931" s="64"/>
      <c r="GN931" s="64"/>
      <c r="GO931" s="64"/>
      <c r="GP931" s="64"/>
      <c r="GQ931" s="64"/>
      <c r="GR931" s="64"/>
      <c r="GS931" s="64"/>
      <c r="GT931" s="64"/>
      <c r="GU931" s="64"/>
      <c r="GV931" s="64"/>
      <c r="GW931" s="64"/>
      <c r="GX931" s="64"/>
      <c r="GY931" s="64"/>
      <c r="GZ931" s="64"/>
      <c r="HA931" s="64"/>
      <c r="HB931" s="64"/>
      <c r="HC931" s="64"/>
      <c r="HD931" s="64"/>
      <c r="HE931" s="64"/>
      <c r="HF931" s="64"/>
      <c r="HG931" s="64"/>
      <c r="HH931" s="64"/>
      <c r="HI931" s="64"/>
      <c r="HJ931" s="64"/>
      <c r="HK931" s="64"/>
      <c r="HL931" s="64"/>
      <c r="HM931" s="64"/>
      <c r="HN931" s="64"/>
      <c r="HO931" s="64"/>
      <c r="HP931" s="64"/>
    </row>
    <row r="932" spans="2:224" ht="15" customHeight="1" x14ac:dyDescent="0.25">
      <c r="B932">
        <v>876</v>
      </c>
      <c r="C932">
        <v>901</v>
      </c>
      <c r="D932" s="62">
        <v>44124</v>
      </c>
      <c r="E932" t="s">
        <v>2979</v>
      </c>
      <c r="F932">
        <v>31984396678</v>
      </c>
      <c r="G932">
        <v>0</v>
      </c>
      <c r="H932">
        <v>0</v>
      </c>
      <c r="I932">
        <v>0</v>
      </c>
      <c r="J932">
        <v>0</v>
      </c>
      <c r="K932">
        <v>0</v>
      </c>
      <c r="L932" t="s">
        <v>2593</v>
      </c>
      <c r="M932" t="s">
        <v>2378</v>
      </c>
      <c r="N932" t="s">
        <v>2379</v>
      </c>
      <c r="O932" t="s">
        <v>2381</v>
      </c>
      <c r="P932" t="s">
        <v>2486</v>
      </c>
      <c r="R932">
        <v>139.9</v>
      </c>
      <c r="S932">
        <v>0.01</v>
      </c>
      <c r="T932" t="s">
        <v>2414</v>
      </c>
      <c r="Y932" s="64"/>
      <c r="Z932" s="64"/>
      <c r="AA932" s="64"/>
      <c r="AB932" s="64"/>
      <c r="AC932" s="64"/>
      <c r="AD932" s="64">
        <v>0.5</v>
      </c>
      <c r="AE932" s="64"/>
      <c r="AF932" s="64"/>
      <c r="AG932" s="64">
        <v>1</v>
      </c>
      <c r="AH932">
        <v>1</v>
      </c>
      <c r="AI932" s="64"/>
      <c r="AJ932" s="64"/>
      <c r="AK932" s="64"/>
      <c r="AL932" s="64"/>
      <c r="AM932" s="64"/>
      <c r="AN932" s="64"/>
      <c r="AO932" s="64"/>
      <c r="AP932" s="64">
        <v>1.37</v>
      </c>
      <c r="AQ932" s="64"/>
      <c r="AR932" s="64"/>
      <c r="AS932" s="64"/>
      <c r="AT932" s="64"/>
      <c r="AU932">
        <v>0</v>
      </c>
      <c r="AV932" s="64"/>
      <c r="AW932" s="64"/>
      <c r="AX932" s="64"/>
      <c r="AY932" s="64"/>
      <c r="AZ932" s="64"/>
      <c r="BA932" s="64"/>
      <c r="BB932" s="64"/>
      <c r="BC932" s="64"/>
      <c r="BD932" s="64"/>
      <c r="BE932" s="64"/>
      <c r="BF932" s="64"/>
      <c r="BG932" s="64"/>
      <c r="BH932" s="64"/>
      <c r="BI932" s="64"/>
      <c r="BJ932" s="64"/>
      <c r="BK932" s="64"/>
      <c r="BL932" s="64"/>
      <c r="BM932" s="64"/>
      <c r="BN932" s="64"/>
      <c r="BO932" s="64"/>
      <c r="BP932" s="64"/>
      <c r="BQ932" s="64"/>
      <c r="BR932" s="64">
        <v>1</v>
      </c>
      <c r="BS932" s="64"/>
      <c r="BT932" s="64"/>
      <c r="BU932" s="64">
        <v>1</v>
      </c>
      <c r="BV932" s="64">
        <v>1</v>
      </c>
      <c r="BW932" s="64"/>
      <c r="BX932" s="64"/>
      <c r="BY932" s="64"/>
      <c r="BZ932" s="64"/>
      <c r="CA932" s="64"/>
      <c r="CB932" s="64"/>
      <c r="CC932" s="64"/>
      <c r="CD932" s="64">
        <v>1</v>
      </c>
      <c r="CE932" s="64"/>
      <c r="CF932" s="64"/>
      <c r="CG932" s="64"/>
      <c r="CH932" s="64"/>
      <c r="CI932" s="64"/>
      <c r="CJ932" s="64"/>
      <c r="CK932" s="64"/>
      <c r="CL932" s="64"/>
      <c r="CM932" s="64"/>
      <c r="CN932" s="64"/>
      <c r="CO932" s="64"/>
      <c r="CP932" s="64"/>
      <c r="CQ932" s="64"/>
      <c r="CR932" s="64"/>
      <c r="CS932" s="64"/>
      <c r="CT932" s="64"/>
      <c r="CU932" s="64"/>
      <c r="CV932" s="64"/>
      <c r="CW932" s="64"/>
      <c r="CX932" s="64"/>
      <c r="CY932" s="64"/>
      <c r="CZ932" s="64"/>
      <c r="DA932" s="64"/>
      <c r="DB932" s="64"/>
      <c r="DC932" s="64"/>
      <c r="DD932" s="64"/>
      <c r="DE932" s="64"/>
      <c r="DF932" s="64"/>
      <c r="DG932" s="64"/>
      <c r="DH932" s="64"/>
      <c r="DI932" s="64"/>
      <c r="DJ932" s="64"/>
      <c r="DK932" s="64"/>
      <c r="DL932" s="64"/>
      <c r="DM932" s="64"/>
      <c r="DN932" s="64"/>
      <c r="DO932" s="64"/>
      <c r="DP932" s="64"/>
      <c r="DQ932" s="64"/>
      <c r="DR932" s="64"/>
      <c r="DS932" s="64"/>
      <c r="DT932" s="64"/>
      <c r="DU932" s="64"/>
      <c r="DV932" s="64"/>
      <c r="DW932" s="64"/>
      <c r="DX932" s="64"/>
      <c r="DY932" s="64"/>
      <c r="DZ932" s="64"/>
      <c r="EA932" s="64"/>
      <c r="EB932" s="64"/>
      <c r="EC932" s="64"/>
      <c r="ED932" s="64"/>
      <c r="EE932" s="64"/>
      <c r="EF932" s="64"/>
      <c r="EG932" s="64"/>
      <c r="EH932" s="64"/>
      <c r="EI932" s="64"/>
      <c r="EJ932" s="64"/>
      <c r="EK932" s="64"/>
      <c r="EL932" s="64"/>
      <c r="EM932" s="64"/>
      <c r="EN932" s="64"/>
      <c r="EO932" s="64"/>
      <c r="EP932" s="64"/>
      <c r="EQ932" s="64"/>
      <c r="ER932" s="64"/>
      <c r="ES932" s="64"/>
      <c r="ET932" s="64"/>
      <c r="EU932" s="64"/>
      <c r="FI932" s="64"/>
      <c r="FJ932" s="64"/>
      <c r="FK932" s="64"/>
      <c r="FL932" s="64"/>
      <c r="FM932" s="64"/>
      <c r="FN932" s="64"/>
      <c r="FO932" s="64"/>
      <c r="FP932" s="64"/>
      <c r="FQ932" s="64"/>
      <c r="FR932" s="64"/>
      <c r="FS932" s="64"/>
      <c r="FT932" s="64"/>
      <c r="FU932" s="64"/>
      <c r="FV932" s="64"/>
      <c r="FW932" s="64"/>
      <c r="FX932" s="64"/>
      <c r="FY932" s="64"/>
      <c r="FZ932" s="64"/>
      <c r="GA932" s="64"/>
      <c r="GB932" s="64"/>
      <c r="GC932" s="64"/>
      <c r="GD932" s="64"/>
      <c r="GE932" s="64"/>
      <c r="GF932" s="64"/>
      <c r="GG932" s="64"/>
      <c r="GH932" s="64"/>
      <c r="GI932" s="64"/>
      <c r="GJ932" s="64"/>
      <c r="GK932" s="64"/>
      <c r="GL932" s="64"/>
      <c r="GM932" s="64"/>
      <c r="GN932" s="64"/>
      <c r="GO932" s="64"/>
      <c r="GP932" s="64"/>
      <c r="GQ932" s="64"/>
      <c r="GR932" s="64"/>
      <c r="GS932" s="64"/>
      <c r="GT932" s="64"/>
      <c r="GU932" s="64"/>
      <c r="GV932" s="64"/>
      <c r="GW932" s="64"/>
      <c r="GX932" s="64"/>
      <c r="GY932" s="64"/>
      <c r="GZ932" s="64"/>
      <c r="HA932" s="64"/>
      <c r="HB932" s="64"/>
      <c r="HC932" s="64"/>
      <c r="HD932" s="64"/>
      <c r="HE932" s="64"/>
      <c r="HF932" s="64"/>
      <c r="HG932" s="64"/>
      <c r="HH932" s="64"/>
      <c r="HI932" s="64"/>
      <c r="HJ932" s="64"/>
      <c r="HK932" s="64"/>
      <c r="HL932" s="64"/>
      <c r="HM932" s="64"/>
      <c r="HN932" s="64"/>
      <c r="HO932" s="64"/>
      <c r="HP932" s="64"/>
    </row>
    <row r="933" spans="2:224" ht="15" customHeight="1" x14ac:dyDescent="0.25">
      <c r="B933">
        <v>875</v>
      </c>
      <c r="C933">
        <v>2</v>
      </c>
      <c r="D933" s="62">
        <v>44124</v>
      </c>
      <c r="E933" t="s">
        <v>2359</v>
      </c>
      <c r="F933">
        <v>31994906440</v>
      </c>
      <c r="G933" t="s">
        <v>2360</v>
      </c>
      <c r="H933">
        <v>44027</v>
      </c>
      <c r="I933" t="s">
        <v>2361</v>
      </c>
      <c r="J933" t="s">
        <v>20</v>
      </c>
      <c r="K933" t="s">
        <v>274</v>
      </c>
      <c r="L933" t="s">
        <v>2593</v>
      </c>
      <c r="M933" t="s">
        <v>2378</v>
      </c>
      <c r="N933" t="s">
        <v>2378</v>
      </c>
      <c r="O933" t="s">
        <v>2382</v>
      </c>
      <c r="P933" t="s">
        <v>2382</v>
      </c>
      <c r="R933">
        <v>58</v>
      </c>
      <c r="S933">
        <v>0.01</v>
      </c>
      <c r="T933" t="s">
        <v>2395</v>
      </c>
      <c r="Y933" s="64">
        <v>0.65</v>
      </c>
      <c r="Z933" s="64"/>
      <c r="AA933" s="64"/>
      <c r="AB933" s="64"/>
      <c r="AC933" s="64"/>
      <c r="AD933" s="64"/>
      <c r="AE933" s="64"/>
      <c r="AF933" s="64"/>
      <c r="AG933" s="64"/>
      <c r="AH933">
        <v>0</v>
      </c>
      <c r="AI933" s="64"/>
      <c r="AJ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>
        <v>0</v>
      </c>
      <c r="AV933" s="64"/>
      <c r="AW933" s="64"/>
      <c r="AX933" s="64"/>
      <c r="AY933" s="64"/>
      <c r="AZ933" s="64"/>
      <c r="BA933" s="64"/>
      <c r="BB933" s="64"/>
      <c r="BC933" s="64"/>
      <c r="BD933" s="64"/>
      <c r="BE933" s="64"/>
      <c r="BF933" s="64"/>
      <c r="BG933" s="64"/>
      <c r="BH933" s="64"/>
      <c r="BI933" s="64"/>
      <c r="BJ933" s="64"/>
      <c r="BK933" s="64"/>
      <c r="BL933" s="64"/>
      <c r="BM933" s="64">
        <v>1</v>
      </c>
      <c r="BN933" s="64"/>
      <c r="BO933" s="64"/>
      <c r="BP933" s="64"/>
      <c r="BQ933" s="64"/>
      <c r="BR933" s="64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/>
      <c r="CH933" s="64"/>
      <c r="CI933" s="64"/>
      <c r="CJ933" s="64"/>
      <c r="CK933" s="64"/>
      <c r="CL933" s="64"/>
      <c r="CM933" s="64"/>
      <c r="CN933" s="64"/>
      <c r="CO933" s="64"/>
      <c r="CP933" s="64"/>
      <c r="CQ933" s="64"/>
      <c r="CR933" s="64"/>
      <c r="CS933" s="64"/>
      <c r="CT933" s="64"/>
      <c r="CU933" s="64"/>
      <c r="CV933" s="64"/>
      <c r="CW933" s="64"/>
      <c r="CX933" s="64"/>
      <c r="CY933" s="64"/>
      <c r="CZ933" s="64"/>
      <c r="DA933" s="64"/>
      <c r="DB933" s="64"/>
      <c r="DC933" s="64"/>
      <c r="DD933" s="64"/>
      <c r="DE933" s="64"/>
      <c r="DF933" s="64"/>
      <c r="DG933" s="64"/>
      <c r="DH933" s="64"/>
      <c r="DI933" s="64"/>
      <c r="DJ933" s="64"/>
      <c r="DK933" s="64"/>
      <c r="DL933" s="64"/>
      <c r="DM933" s="64"/>
      <c r="DN933" s="64"/>
      <c r="DO933" s="64"/>
      <c r="DP933" s="64"/>
      <c r="DQ933" s="64"/>
      <c r="DR933" s="64"/>
      <c r="DS933" s="64"/>
      <c r="DT933" s="64"/>
      <c r="DU933" s="64"/>
      <c r="DV933" s="64"/>
      <c r="DW933" s="64"/>
      <c r="DX933" s="64"/>
      <c r="DY933" s="64"/>
      <c r="DZ933" s="64"/>
      <c r="EA933" s="64"/>
      <c r="EB933" s="64"/>
      <c r="EC933" s="64"/>
      <c r="ED933" s="64"/>
      <c r="EE933" s="64"/>
      <c r="EF933" s="64"/>
      <c r="EG933" s="64"/>
      <c r="EH933" s="64"/>
      <c r="EI933" s="64"/>
      <c r="EJ933" s="64"/>
      <c r="EK933" s="64"/>
      <c r="EL933" s="64"/>
      <c r="EM933" s="64"/>
      <c r="EN933" s="64"/>
      <c r="EO933" s="64"/>
      <c r="EP933" s="64"/>
      <c r="EQ933" s="64"/>
      <c r="ER933" s="64"/>
      <c r="ES933" s="64"/>
      <c r="ET933" s="64"/>
      <c r="EU933" s="64"/>
      <c r="FI933" s="64"/>
      <c r="FJ933" s="64"/>
      <c r="FK933" s="64"/>
      <c r="FL933" s="64"/>
      <c r="FM933" s="64"/>
      <c r="FN933" s="64"/>
      <c r="FO933" s="64"/>
      <c r="FP933" s="64"/>
      <c r="FQ933" s="64"/>
      <c r="FR933" s="64"/>
      <c r="FS933" s="64"/>
      <c r="FT933" s="64"/>
      <c r="FU933" s="64"/>
      <c r="FV933" s="64"/>
      <c r="FW933" s="64"/>
      <c r="FX933" s="64"/>
      <c r="FY933" s="64"/>
      <c r="FZ933" s="64"/>
      <c r="GA933" s="64"/>
      <c r="GB933" s="64"/>
      <c r="GC933" s="64"/>
      <c r="GD933" s="64"/>
      <c r="GE933" s="64"/>
      <c r="GF933" s="64"/>
      <c r="GG933" s="64"/>
      <c r="GH933" s="64"/>
      <c r="GI933" s="64"/>
      <c r="GJ933" s="64"/>
      <c r="GK933" s="64"/>
      <c r="GL933" s="64"/>
      <c r="GM933" s="64"/>
      <c r="GN933" s="64"/>
      <c r="GO933" s="64"/>
      <c r="GP933" s="64"/>
      <c r="GQ933" s="64"/>
      <c r="GR933" s="64"/>
      <c r="GS933" s="64"/>
      <c r="GT933" s="64"/>
      <c r="GU933" s="64"/>
      <c r="GV933" s="64"/>
      <c r="GW933" s="64"/>
      <c r="GX933" s="64"/>
      <c r="GY933" s="64"/>
      <c r="GZ933" s="64"/>
      <c r="HA933" s="64"/>
      <c r="HB933" s="64"/>
      <c r="HC933" s="64"/>
      <c r="HD933" s="64"/>
      <c r="HE933" s="64"/>
      <c r="HF933" s="64"/>
      <c r="HG933" s="64"/>
      <c r="HH933" s="64"/>
      <c r="HI933" s="64"/>
      <c r="HJ933" s="64"/>
      <c r="HK933" s="64"/>
      <c r="HL933" s="64"/>
      <c r="HM933" s="64"/>
      <c r="HN933" s="64"/>
      <c r="HO933" s="64"/>
      <c r="HP933" s="64"/>
    </row>
    <row r="934" spans="2:224" ht="15" customHeight="1" x14ac:dyDescent="0.25">
      <c r="B934">
        <v>873</v>
      </c>
      <c r="C934">
        <v>897</v>
      </c>
      <c r="D934" s="62">
        <v>44122</v>
      </c>
      <c r="E934" t="s">
        <v>2958</v>
      </c>
      <c r="F934">
        <v>31996604222</v>
      </c>
      <c r="G934">
        <v>0</v>
      </c>
      <c r="H934">
        <v>0</v>
      </c>
      <c r="I934">
        <v>0</v>
      </c>
      <c r="J934">
        <v>0</v>
      </c>
      <c r="K934">
        <v>0</v>
      </c>
      <c r="M934" t="s">
        <v>2378</v>
      </c>
      <c r="N934" t="s">
        <v>617</v>
      </c>
      <c r="O934" t="s">
        <v>2405</v>
      </c>
      <c r="P934" t="s">
        <v>2470</v>
      </c>
      <c r="R934">
        <v>1750</v>
      </c>
      <c r="S934">
        <v>0.01</v>
      </c>
      <c r="T934" t="s">
        <v>2395</v>
      </c>
      <c r="Y934" s="64">
        <v>3.4</v>
      </c>
      <c r="Z934" s="64"/>
      <c r="AA934" s="64"/>
      <c r="AB934" s="64"/>
      <c r="AC934" s="64"/>
      <c r="AD934" s="64">
        <v>2.5</v>
      </c>
      <c r="AE934" s="64">
        <v>3</v>
      </c>
      <c r="AF934" s="64">
        <v>2</v>
      </c>
      <c r="AG934" s="64">
        <v>3</v>
      </c>
      <c r="AH934">
        <v>7</v>
      </c>
      <c r="AI934" s="64"/>
      <c r="AJ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>
        <v>0</v>
      </c>
      <c r="AV934" s="64"/>
      <c r="AW934" s="64"/>
      <c r="AX934" s="64"/>
      <c r="AY934" s="64"/>
      <c r="AZ934" s="64"/>
      <c r="BA934" s="64"/>
      <c r="BB934" s="64"/>
      <c r="BC934" s="64"/>
      <c r="BD934" s="64"/>
      <c r="BE934" s="64"/>
      <c r="BF934" s="64"/>
      <c r="BG934" s="64"/>
      <c r="BH934" s="64"/>
      <c r="BI934" s="64"/>
      <c r="BJ934" s="64"/>
      <c r="BK934" s="64"/>
      <c r="BL934" s="64"/>
      <c r="BM934" s="64">
        <v>3</v>
      </c>
      <c r="BN934" s="64"/>
      <c r="BO934" s="64"/>
      <c r="BP934" s="64"/>
      <c r="BQ934" s="64"/>
      <c r="BR934" s="64">
        <v>5</v>
      </c>
      <c r="BS934" s="64">
        <v>6</v>
      </c>
      <c r="BT934" s="64">
        <v>2</v>
      </c>
      <c r="BU934" s="64">
        <v>3</v>
      </c>
      <c r="BV934" s="64">
        <v>7</v>
      </c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/>
      <c r="CH934" s="64"/>
      <c r="CI934" s="64"/>
      <c r="CJ934" s="64"/>
      <c r="CK934" s="64"/>
      <c r="CL934" s="64"/>
      <c r="CM934" s="64"/>
      <c r="CN934" s="64"/>
      <c r="CO934" s="64"/>
      <c r="CP934" s="64"/>
      <c r="CQ934" s="64"/>
      <c r="CR934" s="64"/>
      <c r="CS934" s="64"/>
      <c r="CT934" s="64"/>
      <c r="CU934" s="64"/>
      <c r="CV934" s="64"/>
      <c r="CW934" s="64"/>
      <c r="CX934" s="64"/>
      <c r="CY934" s="64"/>
      <c r="CZ934" s="64"/>
      <c r="DA934" s="64">
        <v>2</v>
      </c>
      <c r="DB934" s="64">
        <v>4</v>
      </c>
      <c r="DC934" s="64"/>
      <c r="DD934" s="64"/>
      <c r="DE934" s="64"/>
      <c r="DF934" s="64"/>
      <c r="DG934" s="64"/>
      <c r="DH934" s="64"/>
      <c r="DI934" s="64"/>
      <c r="DJ934" s="64"/>
      <c r="DK934" s="64"/>
      <c r="DL934" s="64"/>
      <c r="DM934" s="64"/>
      <c r="DN934" s="64"/>
      <c r="DO934" s="64"/>
      <c r="DP934" s="64"/>
      <c r="DQ934" s="64"/>
      <c r="DR934" s="64"/>
      <c r="DS934" s="64"/>
      <c r="DT934" s="64"/>
      <c r="DU934" s="64"/>
      <c r="DV934" s="64"/>
      <c r="DW934" s="64"/>
      <c r="DX934" s="64"/>
      <c r="DY934" s="64"/>
      <c r="DZ934" s="64"/>
      <c r="EA934" s="64"/>
      <c r="EB934" s="64"/>
      <c r="EC934" s="64"/>
      <c r="ED934" s="64"/>
      <c r="EE934" s="64"/>
      <c r="EF934" s="64"/>
      <c r="EG934" s="64"/>
      <c r="EH934" s="64"/>
      <c r="EI934" s="64"/>
      <c r="EJ934" s="64"/>
      <c r="EK934" s="64"/>
      <c r="EL934" s="64"/>
      <c r="EM934" s="64"/>
      <c r="EN934" s="64"/>
      <c r="EO934" s="64"/>
      <c r="EP934" s="64"/>
      <c r="EQ934" s="64"/>
      <c r="ER934" s="64"/>
      <c r="ES934" s="64"/>
      <c r="ET934" s="64"/>
      <c r="EU934" s="64"/>
      <c r="EX934">
        <v>4.2</v>
      </c>
      <c r="EY934">
        <v>3</v>
      </c>
      <c r="FC934">
        <v>3.3</v>
      </c>
      <c r="FD934">
        <v>4</v>
      </c>
      <c r="FI934" s="64"/>
      <c r="FJ934" s="64"/>
      <c r="FK934" s="64"/>
      <c r="FL934" s="64"/>
      <c r="FM934" s="64"/>
      <c r="FN934" s="64">
        <v>3.2</v>
      </c>
      <c r="FO934" s="64"/>
      <c r="FP934" s="64"/>
      <c r="FQ934" s="64"/>
      <c r="FR934" s="64"/>
      <c r="FS934" s="64"/>
      <c r="FT934" s="64"/>
      <c r="FU934" s="64"/>
      <c r="FV934" s="64"/>
      <c r="FW934" s="64"/>
      <c r="FX934" s="64"/>
      <c r="FY934" s="64"/>
      <c r="FZ934" s="64"/>
      <c r="GA934" s="64"/>
      <c r="GB934" s="64"/>
      <c r="GC934" s="64"/>
      <c r="GD934" s="64"/>
      <c r="GE934" s="64"/>
      <c r="GF934" s="64"/>
      <c r="GG934" s="64"/>
      <c r="GH934" s="64"/>
      <c r="GI934" s="64"/>
      <c r="GJ934" s="64"/>
      <c r="GK934" s="64"/>
      <c r="GL934" s="64"/>
      <c r="GM934" s="64"/>
      <c r="GN934" s="64"/>
      <c r="GO934" s="64"/>
      <c r="GP934" s="64"/>
      <c r="GQ934" s="64"/>
      <c r="GR934" s="64">
        <v>3</v>
      </c>
      <c r="GS934" s="64"/>
      <c r="GT934" s="64"/>
      <c r="GU934" s="64"/>
      <c r="GV934" s="64"/>
      <c r="GW934" s="64"/>
      <c r="GX934" s="64"/>
      <c r="GY934" s="64"/>
      <c r="GZ934" s="64"/>
      <c r="HA934" s="64"/>
      <c r="HB934" s="64"/>
      <c r="HC934" s="64"/>
      <c r="HD934" s="64"/>
      <c r="HE934" s="64"/>
      <c r="HF934" s="64"/>
      <c r="HG934" s="64"/>
      <c r="HH934" s="64"/>
      <c r="HI934" s="64"/>
      <c r="HJ934" s="64"/>
      <c r="HK934" s="64"/>
      <c r="HL934" s="64"/>
      <c r="HM934" s="64"/>
      <c r="HN934" s="64"/>
      <c r="HO934" s="64"/>
      <c r="HP934" s="64"/>
    </row>
    <row r="935" spans="2:224" ht="15" customHeight="1" x14ac:dyDescent="0.25">
      <c r="B935">
        <v>870</v>
      </c>
      <c r="C935">
        <v>762</v>
      </c>
      <c r="D935" s="62">
        <v>44122</v>
      </c>
      <c r="E935" t="s">
        <v>278</v>
      </c>
      <c r="F935">
        <v>31998923193</v>
      </c>
      <c r="G935">
        <v>0</v>
      </c>
      <c r="H935">
        <v>0</v>
      </c>
      <c r="I935">
        <v>0</v>
      </c>
      <c r="J935">
        <v>0</v>
      </c>
      <c r="K935">
        <v>0</v>
      </c>
      <c r="L935" t="s">
        <v>2593</v>
      </c>
      <c r="M935" t="s">
        <v>2378</v>
      </c>
      <c r="N935" t="s">
        <v>2379</v>
      </c>
      <c r="O935" t="s">
        <v>2381</v>
      </c>
      <c r="P935">
        <v>20</v>
      </c>
      <c r="R935">
        <v>194</v>
      </c>
      <c r="S935">
        <v>0.01</v>
      </c>
      <c r="T935" t="s">
        <v>2395</v>
      </c>
      <c r="U935">
        <v>10</v>
      </c>
      <c r="Y935" s="64">
        <v>0.83799999999999997</v>
      </c>
      <c r="Z935" s="64"/>
      <c r="AA935" s="64"/>
      <c r="AB935" s="64"/>
      <c r="AC935" s="64"/>
      <c r="AD935" s="64"/>
      <c r="AE935" s="64"/>
      <c r="AF935" s="64"/>
      <c r="AG935" s="64">
        <v>1</v>
      </c>
      <c r="AH935">
        <v>1</v>
      </c>
      <c r="AI935" s="64"/>
      <c r="AJ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>
        <v>0</v>
      </c>
      <c r="AV935" s="64"/>
      <c r="AW935" s="64"/>
      <c r="AX935" s="64"/>
      <c r="AY935" s="64"/>
      <c r="AZ935" s="64"/>
      <c r="BA935" s="64"/>
      <c r="BB935" s="64">
        <v>0.4</v>
      </c>
      <c r="BC935" s="64"/>
      <c r="BD935" s="64"/>
      <c r="BE935" s="64"/>
      <c r="BF935" s="64"/>
      <c r="BG935" s="64"/>
      <c r="BH935" s="64"/>
      <c r="BI935" s="64"/>
      <c r="BJ935" s="64"/>
      <c r="BK935" s="64"/>
      <c r="BL935" s="64"/>
      <c r="BM935" s="64">
        <v>1</v>
      </c>
      <c r="BN935" s="64"/>
      <c r="BO935" s="64"/>
      <c r="BP935" s="64"/>
      <c r="BQ935" s="64"/>
      <c r="BR935" s="64"/>
      <c r="BS935" s="64"/>
      <c r="BT935" s="64"/>
      <c r="BU935" s="64">
        <v>1</v>
      </c>
      <c r="BV935" s="64">
        <v>1</v>
      </c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/>
      <c r="CH935" s="64"/>
      <c r="CI935" s="64"/>
      <c r="CJ935" s="64"/>
      <c r="CK935" s="64"/>
      <c r="CL935" s="64"/>
      <c r="CM935" s="64"/>
      <c r="CN935" s="64"/>
      <c r="CO935" s="64"/>
      <c r="CP935" s="64">
        <v>1</v>
      </c>
      <c r="CQ935" s="64"/>
      <c r="CR935" s="64"/>
      <c r="CS935" s="64"/>
      <c r="CT935" s="64"/>
      <c r="CU935" s="64"/>
      <c r="CV935" s="64"/>
      <c r="CW935" s="64"/>
      <c r="CX935" s="64"/>
      <c r="CY935" s="64"/>
      <c r="CZ935" s="64"/>
      <c r="DA935" s="64">
        <v>1</v>
      </c>
      <c r="DB935" s="64"/>
      <c r="DC935" s="64"/>
      <c r="DD935" s="64"/>
      <c r="DE935" s="64"/>
      <c r="DF935" s="64"/>
      <c r="DG935" s="64"/>
      <c r="DH935" s="64"/>
      <c r="DI935" s="64"/>
      <c r="DJ935" s="64"/>
      <c r="DK935" s="64"/>
      <c r="DL935" s="64"/>
      <c r="DM935" s="64"/>
      <c r="DN935" s="64"/>
      <c r="DO935" s="64"/>
      <c r="DP935" s="64"/>
      <c r="DQ935" s="64"/>
      <c r="DR935" s="64"/>
      <c r="DS935" s="64"/>
      <c r="DT935" s="64"/>
      <c r="DU935" s="64"/>
      <c r="DV935" s="64"/>
      <c r="DW935" s="64"/>
      <c r="DX935" s="64"/>
      <c r="DY935" s="64"/>
      <c r="DZ935" s="64"/>
      <c r="EA935" s="64"/>
      <c r="EB935" s="64"/>
      <c r="EC935" s="64"/>
      <c r="ED935" s="64"/>
      <c r="EE935" s="64"/>
      <c r="EF935" s="64"/>
      <c r="EG935" s="64"/>
      <c r="EH935" s="64"/>
      <c r="EI935" s="64"/>
      <c r="EJ935" s="64"/>
      <c r="EK935" s="64"/>
      <c r="EL935" s="64"/>
      <c r="EM935" s="64"/>
      <c r="EN935" s="64"/>
      <c r="EO935" s="64"/>
      <c r="EP935" s="64"/>
      <c r="EQ935" s="64"/>
      <c r="ER935" s="64"/>
      <c r="ES935" s="64"/>
      <c r="ET935" s="64"/>
      <c r="EU935" s="64"/>
      <c r="FI935" s="64"/>
      <c r="FJ935" s="64"/>
      <c r="FK935" s="64"/>
      <c r="FL935" s="64"/>
      <c r="FM935" s="64"/>
      <c r="FN935" s="64">
        <v>0.73</v>
      </c>
      <c r="FO935" s="64"/>
      <c r="FP935" s="64"/>
      <c r="FQ935" s="64"/>
      <c r="FR935" s="64"/>
      <c r="FS935" s="64"/>
      <c r="FT935" s="64"/>
      <c r="FU935" s="64"/>
      <c r="FV935" s="64"/>
      <c r="FW935" s="64"/>
      <c r="FX935" s="64"/>
      <c r="FY935" s="64"/>
      <c r="FZ935" s="64"/>
      <c r="GA935" s="64"/>
      <c r="GB935" s="64"/>
      <c r="GC935" s="64"/>
      <c r="GD935" s="64"/>
      <c r="GE935" s="64"/>
      <c r="GF935" s="64"/>
      <c r="GG935" s="64"/>
      <c r="GH935" s="64"/>
      <c r="GI935" s="64"/>
      <c r="GJ935" s="64"/>
      <c r="GK935" s="64"/>
      <c r="GL935" s="64"/>
      <c r="GM935" s="64"/>
      <c r="GN935" s="64"/>
      <c r="GO935" s="64"/>
      <c r="GP935" s="64"/>
      <c r="GQ935" s="64"/>
      <c r="GR935" s="64">
        <v>1</v>
      </c>
      <c r="GS935" s="64"/>
      <c r="GT935" s="64"/>
      <c r="GU935" s="64"/>
      <c r="GV935" s="64"/>
      <c r="GW935" s="64"/>
      <c r="GX935" s="64"/>
      <c r="GY935" s="64"/>
      <c r="GZ935" s="64"/>
      <c r="HA935" s="64"/>
      <c r="HB935" s="64"/>
      <c r="HC935" s="64"/>
      <c r="HD935" s="64"/>
      <c r="HE935" s="64"/>
      <c r="HF935" s="64"/>
      <c r="HG935" s="64"/>
      <c r="HH935" s="64"/>
      <c r="HI935" s="64"/>
      <c r="HJ935" s="64"/>
      <c r="HK935" s="64"/>
      <c r="HL935" s="64"/>
      <c r="HM935" s="64"/>
      <c r="HN935" s="64"/>
      <c r="HO935" s="64"/>
      <c r="HP935" s="64"/>
    </row>
    <row r="936" spans="2:224" ht="15" customHeight="1" x14ac:dyDescent="0.25">
      <c r="B936">
        <v>869</v>
      </c>
      <c r="C936">
        <v>823</v>
      </c>
      <c r="D936" s="62">
        <v>44122</v>
      </c>
      <c r="E936" t="s">
        <v>112</v>
      </c>
      <c r="F936">
        <v>31996735595</v>
      </c>
      <c r="G936" t="s">
        <v>113</v>
      </c>
      <c r="H936">
        <v>0</v>
      </c>
      <c r="I936">
        <v>0</v>
      </c>
      <c r="J936">
        <v>0</v>
      </c>
      <c r="K936">
        <v>0</v>
      </c>
      <c r="L936" t="s">
        <v>2592</v>
      </c>
      <c r="M936" t="s">
        <v>2378</v>
      </c>
      <c r="N936" t="s">
        <v>2379</v>
      </c>
      <c r="O936" t="s">
        <v>2381</v>
      </c>
      <c r="P936" t="s">
        <v>2431</v>
      </c>
      <c r="R936">
        <v>145</v>
      </c>
      <c r="S936">
        <v>0.01</v>
      </c>
      <c r="T936" t="s">
        <v>2395</v>
      </c>
      <c r="U936">
        <v>10</v>
      </c>
      <c r="V936" t="s">
        <v>2975</v>
      </c>
      <c r="Y936" s="64">
        <v>1.1299999999999999</v>
      </c>
      <c r="Z936" s="64"/>
      <c r="AA936" s="64"/>
      <c r="AB936" s="64"/>
      <c r="AC936" s="64"/>
      <c r="AD936" s="64">
        <v>0.5</v>
      </c>
      <c r="AE936" s="64"/>
      <c r="AF936" s="64"/>
      <c r="AG936" s="64"/>
      <c r="AH936">
        <v>0</v>
      </c>
      <c r="AI936" s="64"/>
      <c r="AJ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>
        <v>0</v>
      </c>
      <c r="AV936" s="64"/>
      <c r="AW936" s="64"/>
      <c r="AX936" s="64"/>
      <c r="AY936" s="64"/>
      <c r="AZ936" s="64"/>
      <c r="BA936" s="64"/>
      <c r="BB936" s="64">
        <v>0.4</v>
      </c>
      <c r="BC936" s="64"/>
      <c r="BD936" s="64"/>
      <c r="BE936" s="64"/>
      <c r="BF936" s="64"/>
      <c r="BG936" s="64"/>
      <c r="BH936" s="64"/>
      <c r="BI936" s="64"/>
      <c r="BJ936" s="64"/>
      <c r="BK936" s="64"/>
      <c r="BL936" s="64"/>
      <c r="BM936" s="64">
        <v>1</v>
      </c>
      <c r="BN936" s="64"/>
      <c r="BO936" s="64"/>
      <c r="BP936" s="64"/>
      <c r="BQ936" s="64"/>
      <c r="BR936" s="64">
        <v>1</v>
      </c>
      <c r="BS936" s="64"/>
      <c r="BT936" s="64"/>
      <c r="BU936" s="64"/>
      <c r="BV936" s="64"/>
      <c r="BW936" s="64"/>
      <c r="BX936" s="64"/>
      <c r="BY936" s="64"/>
      <c r="BZ936" s="64"/>
      <c r="CA936" s="64"/>
      <c r="CB936" s="64"/>
      <c r="CC936" s="64"/>
      <c r="CD936" s="64"/>
      <c r="CE936" s="64"/>
      <c r="CF936" s="64"/>
      <c r="CG936" s="64"/>
      <c r="CH936" s="64"/>
      <c r="CI936" s="64"/>
      <c r="CJ936" s="64"/>
      <c r="CK936" s="64"/>
      <c r="CL936" s="64"/>
      <c r="CM936" s="64"/>
      <c r="CN936" s="64"/>
      <c r="CO936" s="64"/>
      <c r="CP936" s="64">
        <v>1</v>
      </c>
      <c r="CQ936" s="64"/>
      <c r="CR936" s="64"/>
      <c r="CS936" s="64"/>
      <c r="CT936" s="64"/>
      <c r="CU936" s="64"/>
      <c r="CV936" s="64"/>
      <c r="CW936" s="64"/>
      <c r="CX936" s="64"/>
      <c r="CY936" s="64"/>
      <c r="CZ936" s="64"/>
      <c r="DA936" s="64"/>
      <c r="DB936" s="64"/>
      <c r="DC936" s="64"/>
      <c r="DD936" s="64"/>
      <c r="DE936" s="64"/>
      <c r="DF936" s="64"/>
      <c r="DG936" s="64"/>
      <c r="DH936" s="64"/>
      <c r="DI936" s="64"/>
      <c r="DJ936" s="64"/>
      <c r="DK936" s="64"/>
      <c r="DL936" s="64"/>
      <c r="DM936" s="64"/>
      <c r="DN936" s="64"/>
      <c r="DO936" s="64"/>
      <c r="DP936" s="64"/>
      <c r="DQ936" s="64"/>
      <c r="DR936" s="64"/>
      <c r="DS936" s="64"/>
      <c r="DT936" s="64"/>
      <c r="DU936" s="64"/>
      <c r="DV936" s="64"/>
      <c r="DW936" s="64"/>
      <c r="DX936" s="64"/>
      <c r="DY936" s="64"/>
      <c r="DZ936" s="64"/>
      <c r="EA936" s="64"/>
      <c r="EB936" s="64"/>
      <c r="EC936" s="64"/>
      <c r="ED936" s="64"/>
      <c r="EE936" s="64"/>
      <c r="EF936" s="64"/>
      <c r="EG936" s="64"/>
      <c r="EH936" s="64"/>
      <c r="EI936" s="64"/>
      <c r="EJ936" s="64"/>
      <c r="EK936" s="64"/>
      <c r="EL936" s="64"/>
      <c r="EM936" s="64"/>
      <c r="EN936" s="64"/>
      <c r="EO936" s="64"/>
      <c r="EP936" s="64"/>
      <c r="EQ936" s="64"/>
      <c r="ER936" s="64"/>
      <c r="ES936" s="64"/>
      <c r="ET936" s="64"/>
      <c r="EU936" s="64"/>
      <c r="EV936">
        <v>8.5</v>
      </c>
      <c r="EW936" t="s">
        <v>2596</v>
      </c>
      <c r="FI936" s="64"/>
      <c r="FJ936" s="64"/>
      <c r="FK936" s="64"/>
      <c r="FL936" s="64"/>
      <c r="FM936" s="64"/>
      <c r="FN936" s="64"/>
      <c r="FO936" s="64"/>
      <c r="FP936" s="64"/>
      <c r="FQ936" s="64"/>
      <c r="FR936" s="64"/>
      <c r="FS936" s="64">
        <v>0.5</v>
      </c>
      <c r="FT936" s="64"/>
      <c r="FU936" s="64"/>
      <c r="FV936" s="64"/>
      <c r="FW936" s="64"/>
      <c r="FX936" s="64"/>
      <c r="FY936" s="64"/>
      <c r="FZ936" s="64"/>
      <c r="GA936" s="64"/>
      <c r="GB936" s="64"/>
      <c r="GC936" s="64"/>
      <c r="GD936" s="64"/>
      <c r="GE936" s="64"/>
      <c r="GF936" s="64"/>
      <c r="GG936" s="64"/>
      <c r="GH936" s="64"/>
      <c r="GI936" s="64"/>
      <c r="GJ936" s="64"/>
      <c r="GK936" s="64"/>
      <c r="GL936" s="64"/>
      <c r="GM936" s="64"/>
      <c r="GN936" s="64"/>
      <c r="GO936" s="64"/>
      <c r="GP936" s="64"/>
      <c r="GQ936" s="64"/>
      <c r="GR936" s="64"/>
      <c r="GS936" s="64"/>
      <c r="GT936" s="64"/>
      <c r="GU936" s="64"/>
      <c r="GV936" s="64"/>
      <c r="GW936" s="64">
        <v>1</v>
      </c>
      <c r="GX936" s="64"/>
      <c r="GY936" s="64"/>
      <c r="GZ936" s="64"/>
      <c r="HA936" s="64"/>
      <c r="HB936" s="64"/>
      <c r="HC936" s="64"/>
      <c r="HD936" s="64"/>
      <c r="HE936" s="64"/>
      <c r="HF936" s="64"/>
      <c r="HG936" s="64"/>
      <c r="HH936" s="64"/>
      <c r="HI936" s="64"/>
      <c r="HJ936" s="64"/>
      <c r="HK936" s="64"/>
      <c r="HL936" s="64"/>
      <c r="HM936" s="64"/>
      <c r="HN936" s="64"/>
      <c r="HO936" s="64"/>
      <c r="HP936" s="64"/>
    </row>
    <row r="937" spans="2:224" ht="15" customHeight="1" x14ac:dyDescent="0.25">
      <c r="B937">
        <v>868</v>
      </c>
      <c r="C937">
        <v>898</v>
      </c>
      <c r="D937" s="62">
        <v>44122</v>
      </c>
      <c r="E937" t="s">
        <v>2960</v>
      </c>
      <c r="F937">
        <v>31999999999</v>
      </c>
      <c r="G937">
        <v>0</v>
      </c>
      <c r="H937">
        <v>0</v>
      </c>
      <c r="I937">
        <v>0</v>
      </c>
      <c r="J937">
        <v>0</v>
      </c>
      <c r="K937">
        <v>0</v>
      </c>
      <c r="M937" t="s">
        <v>2378</v>
      </c>
      <c r="N937" t="s">
        <v>2379</v>
      </c>
      <c r="O937" t="s">
        <v>2381</v>
      </c>
      <c r="P937" t="s">
        <v>2431</v>
      </c>
      <c r="R937">
        <v>0.01</v>
      </c>
      <c r="S937">
        <v>0.01</v>
      </c>
      <c r="T937" t="s">
        <v>2448</v>
      </c>
      <c r="Y937" s="64">
        <v>1.1000000000000001</v>
      </c>
      <c r="Z937" s="64"/>
      <c r="AA937" s="64"/>
      <c r="AB937" s="64"/>
      <c r="AC937" s="64"/>
      <c r="AD937" s="64"/>
      <c r="AE937" s="64"/>
      <c r="AF937" s="64"/>
      <c r="AG937" s="64">
        <v>1</v>
      </c>
      <c r="AH937">
        <v>1</v>
      </c>
      <c r="AI937" s="64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>
        <v>0</v>
      </c>
      <c r="AV937" s="64"/>
      <c r="AW937" s="64"/>
      <c r="AX937" s="64">
        <v>0.8</v>
      </c>
      <c r="AY937" s="64">
        <v>0.8</v>
      </c>
      <c r="AZ937" s="64">
        <v>0.5</v>
      </c>
      <c r="BA937" s="64">
        <v>0.8</v>
      </c>
      <c r="BB937" s="64">
        <v>0.4</v>
      </c>
      <c r="BC937" s="64"/>
      <c r="BD937" s="64"/>
      <c r="BE937" s="64"/>
      <c r="BF937" s="64"/>
      <c r="BG937" s="64"/>
      <c r="BH937" s="64"/>
      <c r="BI937" s="64"/>
      <c r="BJ937" s="64"/>
      <c r="BK937" s="64"/>
      <c r="BL937" s="64"/>
      <c r="BM937" s="64">
        <v>1</v>
      </c>
      <c r="BN937" s="64"/>
      <c r="BO937" s="64"/>
      <c r="BP937" s="64"/>
      <c r="BQ937" s="64"/>
      <c r="BR937" s="64"/>
      <c r="BS937" s="64"/>
      <c r="BT937" s="64"/>
      <c r="BU937" s="64">
        <v>1</v>
      </c>
      <c r="BV937" s="64">
        <v>1</v>
      </c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/>
      <c r="CH937" s="64"/>
      <c r="CI937" s="64"/>
      <c r="CJ937" s="64"/>
      <c r="CK937" s="64"/>
      <c r="CL937" s="64">
        <v>1</v>
      </c>
      <c r="CM937" s="64">
        <v>1</v>
      </c>
      <c r="CN937" s="64">
        <v>1</v>
      </c>
      <c r="CO937" s="64">
        <v>1</v>
      </c>
      <c r="CP937" s="64">
        <v>1</v>
      </c>
      <c r="CQ937" s="64"/>
      <c r="CR937" s="64"/>
      <c r="CS937" s="64"/>
      <c r="CT937" s="64"/>
      <c r="CU937" s="64"/>
      <c r="CV937" s="64"/>
      <c r="CW937" s="64"/>
      <c r="CX937" s="64"/>
      <c r="CY937" s="64"/>
      <c r="CZ937" s="64"/>
      <c r="DA937" s="64"/>
      <c r="DB937" s="64"/>
      <c r="DC937" s="64"/>
      <c r="DD937" s="64"/>
      <c r="DE937" s="64"/>
      <c r="DF937" s="64"/>
      <c r="DG937" s="64"/>
      <c r="DH937" s="64"/>
      <c r="DI937" s="64"/>
      <c r="DJ937" s="64"/>
      <c r="DK937" s="64"/>
      <c r="DL937" s="64"/>
      <c r="DM937" s="64"/>
      <c r="DN937" s="64"/>
      <c r="DO937" s="64"/>
      <c r="DP937" s="64"/>
      <c r="DQ937" s="64"/>
      <c r="DR937" s="64"/>
      <c r="DS937" s="64"/>
      <c r="DT937" s="64"/>
      <c r="DU937" s="64"/>
      <c r="DV937" s="64"/>
      <c r="DW937" s="64"/>
      <c r="DX937" s="64"/>
      <c r="DY937" s="64"/>
      <c r="DZ937" s="64"/>
      <c r="EA937" s="64"/>
      <c r="EB937" s="64"/>
      <c r="EC937" s="64"/>
      <c r="ED937" s="64"/>
      <c r="EE937" s="64"/>
      <c r="EF937" s="64"/>
      <c r="EG937" s="64"/>
      <c r="EH937" s="64"/>
      <c r="EI937" s="64"/>
      <c r="EJ937" s="64"/>
      <c r="EK937" s="64"/>
      <c r="EL937" s="64"/>
      <c r="EM937" s="64"/>
      <c r="EN937" s="64"/>
      <c r="EO937" s="64"/>
      <c r="EP937" s="64"/>
      <c r="EQ937" s="64"/>
      <c r="ER937" s="64"/>
      <c r="ES937" s="64"/>
      <c r="ET937" s="64"/>
      <c r="EU937" s="64"/>
      <c r="EX937">
        <v>1.3</v>
      </c>
      <c r="EY937">
        <v>1</v>
      </c>
      <c r="FC937">
        <v>0.8</v>
      </c>
      <c r="FD937">
        <v>1</v>
      </c>
      <c r="FI937" s="64"/>
      <c r="FJ937" s="64"/>
      <c r="FK937" s="64"/>
      <c r="FL937" s="64">
        <v>0.2</v>
      </c>
      <c r="FM937" s="64"/>
      <c r="FN937" s="64"/>
      <c r="FO937" s="64"/>
      <c r="FP937" s="64"/>
      <c r="FQ937" s="64"/>
      <c r="FR937" s="64"/>
      <c r="FS937" s="64"/>
      <c r="FT937" s="64"/>
      <c r="FU937" s="64"/>
      <c r="FV937" s="64"/>
      <c r="FW937" s="64"/>
      <c r="FX937" s="64"/>
      <c r="FY937" s="64"/>
      <c r="FZ937" s="64"/>
      <c r="GA937" s="64"/>
      <c r="GB937" s="64"/>
      <c r="GC937" s="64"/>
      <c r="GD937" s="64"/>
      <c r="GE937" s="64"/>
      <c r="GF937" s="64"/>
      <c r="GG937" s="64"/>
      <c r="GH937" s="64"/>
      <c r="GI937" s="64"/>
      <c r="GJ937" s="64"/>
      <c r="GK937" s="64"/>
      <c r="GL937" s="64"/>
      <c r="GM937" s="64"/>
      <c r="GN937" s="64"/>
      <c r="GO937" s="64"/>
      <c r="GP937" s="64">
        <v>1</v>
      </c>
      <c r="GQ937" s="64"/>
      <c r="GR937" s="64"/>
      <c r="GS937" s="64"/>
      <c r="GT937" s="64"/>
      <c r="GU937" s="64"/>
      <c r="GV937" s="64"/>
      <c r="GW937" s="64"/>
      <c r="GX937" s="64"/>
      <c r="GY937" s="64"/>
      <c r="GZ937" s="64"/>
      <c r="HA937" s="64"/>
      <c r="HB937" s="64"/>
      <c r="HC937" s="64"/>
      <c r="HD937" s="64"/>
      <c r="HE937" s="64"/>
      <c r="HF937" s="64"/>
      <c r="HG937" s="64"/>
      <c r="HH937" s="64"/>
      <c r="HI937" s="64"/>
      <c r="HJ937" s="64"/>
      <c r="HK937" s="64"/>
      <c r="HL937" s="64"/>
      <c r="HM937" s="64"/>
      <c r="HN937" s="64"/>
      <c r="HO937" s="64"/>
      <c r="HP937" s="64"/>
    </row>
    <row r="938" spans="2:224" ht="15" customHeight="1" x14ac:dyDescent="0.25">
      <c r="B938">
        <v>867</v>
      </c>
      <c r="C938">
        <v>236</v>
      </c>
      <c r="D938" s="62">
        <v>44121</v>
      </c>
      <c r="E938" t="s">
        <v>1680</v>
      </c>
      <c r="F938" t="s">
        <v>1681</v>
      </c>
      <c r="G938" t="s">
        <v>1682</v>
      </c>
      <c r="H938">
        <v>34972</v>
      </c>
      <c r="I938" t="s">
        <v>1683</v>
      </c>
      <c r="J938" t="s">
        <v>20</v>
      </c>
      <c r="K938" t="s">
        <v>274</v>
      </c>
      <c r="L938" t="s">
        <v>2593</v>
      </c>
      <c r="M938" t="s">
        <v>2378</v>
      </c>
      <c r="N938" t="s">
        <v>2403</v>
      </c>
      <c r="O938" t="s">
        <v>2381</v>
      </c>
      <c r="P938" t="s">
        <v>2431</v>
      </c>
      <c r="R938">
        <v>183.17</v>
      </c>
      <c r="S938">
        <v>0.01</v>
      </c>
      <c r="T938" t="s">
        <v>2395</v>
      </c>
      <c r="Y938" s="64">
        <v>1.1599999999999999</v>
      </c>
      <c r="Z938" s="64"/>
      <c r="AA938" s="64"/>
      <c r="AB938" s="64"/>
      <c r="AC938" s="64"/>
      <c r="AD938" s="64">
        <v>0.5</v>
      </c>
      <c r="AE938" s="64"/>
      <c r="AF938" s="64"/>
      <c r="AG938" s="64"/>
      <c r="AH938">
        <v>2</v>
      </c>
      <c r="AI938" s="64"/>
      <c r="AJ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>
        <v>0</v>
      </c>
      <c r="AV938" s="64"/>
      <c r="AW938" s="64"/>
      <c r="AX938" s="64"/>
      <c r="AY938" s="64"/>
      <c r="AZ938" s="64"/>
      <c r="BA938" s="64"/>
      <c r="BB938" s="64"/>
      <c r="BC938" s="64"/>
      <c r="BD938" s="64"/>
      <c r="BE938" s="64"/>
      <c r="BF938" s="64"/>
      <c r="BG938" s="64"/>
      <c r="BH938" s="64"/>
      <c r="BI938" s="64"/>
      <c r="BJ938" s="64"/>
      <c r="BK938" s="64"/>
      <c r="BL938" s="64"/>
      <c r="BM938" s="64">
        <v>1</v>
      </c>
      <c r="BN938" s="64"/>
      <c r="BO938" s="64"/>
      <c r="BP938" s="64"/>
      <c r="BQ938" s="64"/>
      <c r="BR938" s="64">
        <v>1</v>
      </c>
      <c r="BS938" s="64"/>
      <c r="BT938" s="64"/>
      <c r="BU938" s="64"/>
      <c r="BV938" s="64">
        <v>2</v>
      </c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/>
      <c r="CH938" s="64"/>
      <c r="CI938" s="64"/>
      <c r="CJ938" s="64"/>
      <c r="CK938" s="64"/>
      <c r="CL938" s="64"/>
      <c r="CM938" s="64"/>
      <c r="CN938" s="64"/>
      <c r="CO938" s="64"/>
      <c r="CP938" s="64"/>
      <c r="CQ938" s="64"/>
      <c r="CR938" s="64"/>
      <c r="CS938" s="64"/>
      <c r="CT938" s="64"/>
      <c r="CU938" s="64"/>
      <c r="CV938" s="64"/>
      <c r="CW938" s="64"/>
      <c r="CX938" s="64"/>
      <c r="CY938" s="64"/>
      <c r="CZ938" s="64"/>
      <c r="DA938" s="64"/>
      <c r="DB938" s="64"/>
      <c r="DC938" s="64"/>
      <c r="DD938" s="64"/>
      <c r="DE938" s="64"/>
      <c r="DF938" s="64"/>
      <c r="DG938" s="64"/>
      <c r="DH938" s="64"/>
      <c r="DI938" s="64"/>
      <c r="DJ938" s="64"/>
      <c r="DK938" s="64"/>
      <c r="DL938" s="64"/>
      <c r="DM938" s="64"/>
      <c r="DN938" s="64"/>
      <c r="DO938" s="64"/>
      <c r="DP938" s="64"/>
      <c r="DQ938" s="64"/>
      <c r="DR938" s="64"/>
      <c r="DS938" s="64"/>
      <c r="DT938" s="64"/>
      <c r="DU938" s="64"/>
      <c r="DV938" s="64"/>
      <c r="DW938" s="64"/>
      <c r="DX938" s="64"/>
      <c r="DY938" s="64"/>
      <c r="DZ938" s="64"/>
      <c r="EA938" s="64"/>
      <c r="EB938" s="64"/>
      <c r="EC938" s="64"/>
      <c r="ED938" s="64"/>
      <c r="EE938" s="64"/>
      <c r="EF938" s="64"/>
      <c r="EG938" s="64"/>
      <c r="EH938" s="64"/>
      <c r="EI938" s="64"/>
      <c r="EJ938" s="64"/>
      <c r="EK938" s="64"/>
      <c r="EL938" s="64"/>
      <c r="EM938" s="64"/>
      <c r="EN938" s="64"/>
      <c r="EO938" s="64"/>
      <c r="EP938" s="64"/>
      <c r="EQ938" s="64"/>
      <c r="ER938" s="64"/>
      <c r="ES938" s="64"/>
      <c r="ET938" s="64"/>
      <c r="EU938" s="64"/>
      <c r="FC938">
        <v>0.64400000000000002</v>
      </c>
      <c r="FD938">
        <v>1</v>
      </c>
      <c r="FI938" s="64"/>
      <c r="FJ938" s="64"/>
      <c r="FK938" s="64"/>
      <c r="FL938" s="64"/>
      <c r="FM938" s="64"/>
      <c r="FN938" s="64"/>
      <c r="FO938" s="64"/>
      <c r="FP938" s="64"/>
      <c r="FQ938" s="64"/>
      <c r="FR938" s="64"/>
      <c r="FS938" s="64"/>
      <c r="FT938" s="64"/>
      <c r="FU938" s="64"/>
      <c r="FV938" s="64"/>
      <c r="FW938" s="64"/>
      <c r="FX938" s="64"/>
      <c r="FY938" s="64"/>
      <c r="FZ938" s="64"/>
      <c r="GA938" s="64"/>
      <c r="GB938" s="64"/>
      <c r="GC938" s="64"/>
      <c r="GD938" s="64"/>
      <c r="GE938" s="64"/>
      <c r="GF938" s="64"/>
      <c r="GG938" s="64"/>
      <c r="GH938" s="64"/>
      <c r="GI938" s="64"/>
      <c r="GJ938" s="64"/>
      <c r="GK938" s="64"/>
      <c r="GL938" s="64"/>
      <c r="GM938" s="64"/>
      <c r="GN938" s="64"/>
      <c r="GO938" s="64"/>
      <c r="GP938" s="64"/>
      <c r="GQ938" s="64"/>
      <c r="GR938" s="64"/>
      <c r="GS938" s="64"/>
      <c r="GT938" s="64"/>
      <c r="GU938" s="64"/>
      <c r="GV938" s="64"/>
      <c r="GW938" s="64"/>
      <c r="GX938" s="64"/>
      <c r="GY938" s="64"/>
      <c r="GZ938" s="64"/>
      <c r="HA938" s="64"/>
      <c r="HB938" s="64"/>
      <c r="HC938" s="64"/>
      <c r="HD938" s="64"/>
      <c r="HE938" s="64"/>
      <c r="HF938" s="64"/>
      <c r="HG938" s="64"/>
      <c r="HH938" s="64"/>
      <c r="HI938" s="64"/>
      <c r="HJ938" s="64"/>
      <c r="HK938" s="64"/>
      <c r="HL938" s="64"/>
      <c r="HM938" s="64"/>
      <c r="HN938" s="64"/>
      <c r="HO938" s="64"/>
      <c r="HP938" s="64"/>
    </row>
    <row r="939" spans="2:224" ht="15" customHeight="1" x14ac:dyDescent="0.25">
      <c r="B939">
        <v>866</v>
      </c>
      <c r="C939">
        <v>487</v>
      </c>
      <c r="D939" s="62">
        <v>44121</v>
      </c>
      <c r="E939" t="s">
        <v>958</v>
      </c>
      <c r="F939" t="s">
        <v>959</v>
      </c>
      <c r="G939">
        <v>0</v>
      </c>
      <c r="H939">
        <v>0</v>
      </c>
      <c r="I939" t="s">
        <v>960</v>
      </c>
      <c r="J939" t="s">
        <v>20</v>
      </c>
      <c r="K939" t="s">
        <v>961</v>
      </c>
      <c r="L939" t="s">
        <v>2593</v>
      </c>
      <c r="M939" t="s">
        <v>2378</v>
      </c>
      <c r="N939" t="s">
        <v>617</v>
      </c>
      <c r="O939" t="s">
        <v>2382</v>
      </c>
      <c r="P939" t="s">
        <v>2382</v>
      </c>
      <c r="R939">
        <v>19.899999999999999</v>
      </c>
      <c r="S939">
        <v>0.01</v>
      </c>
      <c r="T939" t="s">
        <v>2395</v>
      </c>
      <c r="Y939" s="64"/>
      <c r="Z939" s="64"/>
      <c r="AA939" s="64"/>
      <c r="AB939" s="64"/>
      <c r="AC939" s="64"/>
      <c r="AD939" s="64"/>
      <c r="AE939" s="64"/>
      <c r="AF939" s="64"/>
      <c r="AG939" s="64"/>
      <c r="AH939">
        <v>1</v>
      </c>
      <c r="AI939" s="64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>
        <v>0</v>
      </c>
      <c r="AV939" s="64"/>
      <c r="AW939" s="64"/>
      <c r="AX939" s="64"/>
      <c r="AY939" s="64"/>
      <c r="AZ939" s="64"/>
      <c r="BA939" s="64"/>
      <c r="BB939" s="64"/>
      <c r="BC939" s="64"/>
      <c r="BD939" s="64"/>
      <c r="BE939" s="64"/>
      <c r="BF939" s="64"/>
      <c r="BG939" s="64"/>
      <c r="BH939" s="64"/>
      <c r="BI939" s="64"/>
      <c r="BJ939" s="64"/>
      <c r="BK939" s="64"/>
      <c r="BL939" s="64"/>
      <c r="BM939" s="64"/>
      <c r="BN939" s="64"/>
      <c r="BO939" s="64"/>
      <c r="BP939" s="64"/>
      <c r="BQ939" s="64"/>
      <c r="BR939" s="64"/>
      <c r="BS939" s="64"/>
      <c r="BT939" s="64"/>
      <c r="BU939" s="64"/>
      <c r="BV939" s="64">
        <v>1</v>
      </c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 s="64"/>
      <c r="CL939" s="64"/>
      <c r="CM939" s="64"/>
      <c r="CN939" s="64"/>
      <c r="CO939" s="64"/>
      <c r="CP939" s="64"/>
      <c r="CQ939" s="64"/>
      <c r="CR939" s="64"/>
      <c r="CS939" s="64"/>
      <c r="CT939" s="64"/>
      <c r="CU939" s="64"/>
      <c r="CV939" s="64"/>
      <c r="CW939" s="64"/>
      <c r="CX939" s="64"/>
      <c r="CY939" s="64"/>
      <c r="CZ939" s="64"/>
      <c r="DA939" s="64"/>
      <c r="DB939" s="64"/>
      <c r="DC939" s="64"/>
      <c r="DD939" s="64"/>
      <c r="DE939" s="64"/>
      <c r="DF939" s="64"/>
      <c r="DG939" s="64"/>
      <c r="DH939" s="64"/>
      <c r="DI939" s="64"/>
      <c r="DJ939" s="64"/>
      <c r="DK939" s="64"/>
      <c r="DL939" s="64"/>
      <c r="DM939" s="64"/>
      <c r="DN939" s="64"/>
      <c r="DO939" s="64"/>
      <c r="DP939" s="64"/>
      <c r="DQ939" s="64"/>
      <c r="DR939" s="64"/>
      <c r="DS939" s="64"/>
      <c r="DT939" s="64"/>
      <c r="DU939" s="64"/>
      <c r="DV939" s="64"/>
      <c r="DW939" s="64"/>
      <c r="DX939" s="64"/>
      <c r="DY939" s="64"/>
      <c r="DZ939" s="64"/>
      <c r="EA939" s="64"/>
      <c r="EB939" s="64"/>
      <c r="EC939" s="64"/>
      <c r="ED939" s="64"/>
      <c r="EE939" s="64"/>
      <c r="EF939" s="64"/>
      <c r="EG939" s="64"/>
      <c r="EH939" s="64"/>
      <c r="EI939" s="64"/>
      <c r="EJ939" s="64"/>
      <c r="EK939" s="64"/>
      <c r="EL939" s="64"/>
      <c r="EM939" s="64"/>
      <c r="EN939" s="64"/>
      <c r="EO939" s="64"/>
      <c r="EP939" s="64"/>
      <c r="EQ939" s="64"/>
      <c r="ER939" s="64"/>
      <c r="ES939" s="64"/>
      <c r="ET939" s="64"/>
      <c r="EU939" s="64"/>
      <c r="FI939" s="64"/>
      <c r="FJ939" s="64"/>
      <c r="FK939" s="64"/>
      <c r="FL939" s="64"/>
      <c r="FM939" s="64"/>
      <c r="FN939" s="64"/>
      <c r="FO939" s="64"/>
      <c r="FP939" s="64"/>
      <c r="FQ939" s="64"/>
      <c r="FR939" s="64"/>
      <c r="FS939" s="64"/>
      <c r="FT939" s="64"/>
      <c r="FU939" s="64"/>
      <c r="FV939" s="64"/>
      <c r="FW939" s="64"/>
      <c r="FX939" s="64"/>
      <c r="FY939" s="64"/>
      <c r="FZ939" s="64"/>
      <c r="GA939" s="64"/>
      <c r="GB939" s="64"/>
      <c r="GC939" s="64"/>
      <c r="GD939" s="64"/>
      <c r="GE939" s="64"/>
      <c r="GF939" s="64"/>
      <c r="GG939" s="64"/>
      <c r="GH939" s="64"/>
      <c r="GI939" s="64"/>
      <c r="GJ939" s="64"/>
      <c r="GK939" s="64"/>
      <c r="GL939" s="64"/>
      <c r="GM939" s="64"/>
      <c r="GN939" s="64"/>
      <c r="GO939" s="64"/>
      <c r="GP939" s="64"/>
      <c r="GQ939" s="64"/>
      <c r="GR939" s="64"/>
      <c r="GS939" s="64"/>
      <c r="GT939" s="64"/>
      <c r="GU939" s="64"/>
      <c r="GV939" s="64"/>
      <c r="GW939" s="64"/>
      <c r="GX939" s="64"/>
      <c r="GY939" s="64"/>
      <c r="GZ939" s="64"/>
      <c r="HA939" s="64"/>
      <c r="HB939" s="64"/>
      <c r="HC939" s="64"/>
      <c r="HD939" s="64"/>
      <c r="HE939" s="64"/>
      <c r="HF939" s="64"/>
      <c r="HG939" s="64"/>
      <c r="HH939" s="64"/>
      <c r="HI939" s="64"/>
      <c r="HJ939" s="64"/>
      <c r="HK939" s="64"/>
      <c r="HL939" s="64"/>
      <c r="HM939" s="64"/>
      <c r="HN939" s="64"/>
      <c r="HO939" s="64"/>
      <c r="HP939" s="64"/>
    </row>
    <row r="940" spans="2:224" ht="15" customHeight="1" x14ac:dyDescent="0.25">
      <c r="B940">
        <v>865</v>
      </c>
      <c r="C940">
        <v>837</v>
      </c>
      <c r="D940" s="62">
        <v>44121</v>
      </c>
      <c r="E940" t="s">
        <v>66</v>
      </c>
      <c r="F940">
        <v>31975584801</v>
      </c>
      <c r="G940">
        <v>0</v>
      </c>
      <c r="H940">
        <v>0</v>
      </c>
      <c r="I940" t="s">
        <v>67</v>
      </c>
      <c r="J940" t="s">
        <v>20</v>
      </c>
      <c r="K940" t="s">
        <v>68</v>
      </c>
      <c r="L940" t="s">
        <v>67</v>
      </c>
      <c r="M940" t="s">
        <v>2378</v>
      </c>
      <c r="N940" t="s">
        <v>617</v>
      </c>
      <c r="O940" t="s">
        <v>2405</v>
      </c>
      <c r="P940" t="s">
        <v>2470</v>
      </c>
      <c r="R940">
        <v>777</v>
      </c>
      <c r="S940">
        <v>0.01</v>
      </c>
      <c r="T940" t="s">
        <v>2395</v>
      </c>
      <c r="Y940" s="64">
        <v>1.198</v>
      </c>
      <c r="Z940" s="64"/>
      <c r="AA940" s="64"/>
      <c r="AB940" s="64"/>
      <c r="AC940" s="64">
        <v>1.4119999999999999</v>
      </c>
      <c r="AD940" s="64">
        <v>1.5</v>
      </c>
      <c r="AE940" s="64">
        <v>1</v>
      </c>
      <c r="AF940" s="64">
        <v>1</v>
      </c>
      <c r="AG940" s="64">
        <v>1</v>
      </c>
      <c r="AH940">
        <v>3</v>
      </c>
      <c r="AI940" s="64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>
        <v>0</v>
      </c>
      <c r="AV940" s="64"/>
      <c r="AW940" s="64"/>
      <c r="AX940" s="64"/>
      <c r="AY940" s="64"/>
      <c r="AZ940" s="64"/>
      <c r="BA940" s="64"/>
      <c r="BB940" s="64"/>
      <c r="BC940" s="64"/>
      <c r="BD940" s="64"/>
      <c r="BE940" s="64"/>
      <c r="BF940" s="64"/>
      <c r="BG940" s="64"/>
      <c r="BH940" s="64"/>
      <c r="BI940" s="64"/>
      <c r="BJ940" s="64"/>
      <c r="BK940" s="64"/>
      <c r="BL940" s="64"/>
      <c r="BM940" s="64">
        <v>1</v>
      </c>
      <c r="BN940" s="64"/>
      <c r="BO940" s="64"/>
      <c r="BP940" s="64"/>
      <c r="BQ940" s="64">
        <v>2</v>
      </c>
      <c r="BR940" s="64">
        <v>3</v>
      </c>
      <c r="BS940" s="64">
        <v>2</v>
      </c>
      <c r="BT940" s="64">
        <v>1</v>
      </c>
      <c r="BU940" s="64">
        <v>1</v>
      </c>
      <c r="BV940" s="64">
        <v>3</v>
      </c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/>
      <c r="CH940" s="64"/>
      <c r="CI940" s="64"/>
      <c r="CJ940" s="64"/>
      <c r="CK940" s="64"/>
      <c r="CL940" s="64"/>
      <c r="CM940" s="64"/>
      <c r="CN940" s="64"/>
      <c r="CO940" s="64"/>
      <c r="CP940" s="64"/>
      <c r="CQ940" s="64"/>
      <c r="CR940" s="64"/>
      <c r="CS940" s="64"/>
      <c r="CT940" s="64"/>
      <c r="CU940" s="64"/>
      <c r="CV940" s="64"/>
      <c r="CW940" s="64"/>
      <c r="CX940" s="64"/>
      <c r="CY940" s="64"/>
      <c r="CZ940" s="64"/>
      <c r="DA940" s="64"/>
      <c r="DB940" s="64">
        <v>3</v>
      </c>
      <c r="DC940" s="64"/>
      <c r="DD940" s="64"/>
      <c r="DE940" s="64"/>
      <c r="DF940" s="64"/>
      <c r="DG940" s="64"/>
      <c r="DH940" s="64"/>
      <c r="DI940" s="64"/>
      <c r="DJ940" s="64"/>
      <c r="DK940" s="64"/>
      <c r="DL940" s="64"/>
      <c r="DM940" s="64"/>
      <c r="DN940" s="64"/>
      <c r="DO940" s="64"/>
      <c r="DP940" s="64"/>
      <c r="DQ940" s="64"/>
      <c r="DR940" s="64"/>
      <c r="DS940" s="64"/>
      <c r="DT940" s="64"/>
      <c r="DU940" s="64"/>
      <c r="DV940" s="64"/>
      <c r="DW940" s="64"/>
      <c r="DX940" s="64"/>
      <c r="DY940" s="64"/>
      <c r="DZ940" s="64"/>
      <c r="EA940" s="64">
        <v>200</v>
      </c>
      <c r="EB940" s="64"/>
      <c r="EC940" s="64"/>
      <c r="ED940" s="64"/>
      <c r="EE940" s="64"/>
      <c r="EF940" s="64"/>
      <c r="EG940" s="64"/>
      <c r="EH940" s="64">
        <v>1</v>
      </c>
      <c r="EI940" s="64"/>
      <c r="EJ940" s="64"/>
      <c r="EK940" s="64"/>
      <c r="EL940" s="64"/>
      <c r="EM940" s="64"/>
      <c r="EN940" s="64"/>
      <c r="EO940" s="64" t="s">
        <v>2821</v>
      </c>
      <c r="EP940" s="64"/>
      <c r="EQ940" s="64"/>
      <c r="ER940" s="64"/>
      <c r="ES940" s="64"/>
      <c r="ET940" s="64"/>
      <c r="EU940" s="64"/>
      <c r="EX940">
        <v>1.32</v>
      </c>
      <c r="EY940">
        <v>1</v>
      </c>
      <c r="FI940" s="64"/>
      <c r="FJ940" s="64"/>
      <c r="FK940" s="64"/>
      <c r="FL940" s="64"/>
      <c r="FM940" s="64"/>
      <c r="FN940" s="64">
        <v>2.2440000000000002</v>
      </c>
      <c r="FO940" s="64"/>
      <c r="FP940" s="64"/>
      <c r="FQ940" s="64"/>
      <c r="FR940" s="64"/>
      <c r="FS940" s="64"/>
      <c r="FT940" s="64"/>
      <c r="FU940" s="64"/>
      <c r="FV940" s="64"/>
      <c r="FW940" s="64"/>
      <c r="FX940" s="64"/>
      <c r="FY940" s="64"/>
      <c r="FZ940" s="64"/>
      <c r="GA940" s="64"/>
      <c r="GB940" s="64"/>
      <c r="GC940" s="64"/>
      <c r="GD940" s="64"/>
      <c r="GE940" s="64"/>
      <c r="GF940" s="64"/>
      <c r="GG940" s="64"/>
      <c r="GH940" s="64"/>
      <c r="GI940" s="64"/>
      <c r="GJ940" s="64"/>
      <c r="GK940" s="64"/>
      <c r="GL940" s="64"/>
      <c r="GM940" s="64"/>
      <c r="GN940" s="64"/>
      <c r="GO940" s="64"/>
      <c r="GP940" s="64"/>
      <c r="GQ940" s="64"/>
      <c r="GR940" s="64">
        <v>3</v>
      </c>
      <c r="GS940" s="64"/>
      <c r="GT940" s="64"/>
      <c r="GU940" s="64"/>
      <c r="GV940" s="64"/>
      <c r="GW940" s="64"/>
      <c r="GX940" s="64"/>
      <c r="GY940" s="64"/>
      <c r="GZ940" s="64"/>
      <c r="HA940" s="64"/>
      <c r="HB940" s="64"/>
      <c r="HC940" s="64"/>
      <c r="HD940" s="64"/>
      <c r="HE940" s="64"/>
      <c r="HF940" s="64"/>
      <c r="HG940" s="64"/>
      <c r="HH940" s="64"/>
      <c r="HI940" s="64"/>
      <c r="HJ940" s="64"/>
      <c r="HK940" s="64"/>
      <c r="HL940" s="64"/>
      <c r="HM940" s="64"/>
      <c r="HN940" s="64"/>
      <c r="HO940" s="64"/>
      <c r="HP940" s="64"/>
    </row>
    <row r="941" spans="2:224" ht="15" customHeight="1" x14ac:dyDescent="0.25">
      <c r="B941">
        <v>864</v>
      </c>
      <c r="C941">
        <v>130</v>
      </c>
      <c r="D941" s="62">
        <v>44121</v>
      </c>
      <c r="E941" t="s">
        <v>2016</v>
      </c>
      <c r="F941">
        <v>31984694844</v>
      </c>
      <c r="G941" t="s">
        <v>2017</v>
      </c>
      <c r="H941">
        <v>44120</v>
      </c>
      <c r="I941" t="s">
        <v>2018</v>
      </c>
      <c r="J941" t="s">
        <v>20</v>
      </c>
      <c r="K941" t="s">
        <v>303</v>
      </c>
      <c r="M941" t="s">
        <v>2378</v>
      </c>
      <c r="N941" t="s">
        <v>2403</v>
      </c>
      <c r="O941" t="s">
        <v>2405</v>
      </c>
      <c r="P941" t="s">
        <v>2470</v>
      </c>
      <c r="R941">
        <v>1295</v>
      </c>
      <c r="S941">
        <v>0.01</v>
      </c>
      <c r="T941" t="s">
        <v>2395</v>
      </c>
      <c r="Y941" s="64"/>
      <c r="Z941" s="64"/>
      <c r="AA941" s="64"/>
      <c r="AB941" s="64"/>
      <c r="AC941" s="64"/>
      <c r="AD941" s="64">
        <v>2</v>
      </c>
      <c r="AE941" s="64">
        <v>1.5</v>
      </c>
      <c r="AF941" s="64">
        <v>2</v>
      </c>
      <c r="AG941" s="64">
        <v>2</v>
      </c>
      <c r="AH941">
        <v>5</v>
      </c>
      <c r="AI941" s="64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>
        <v>0</v>
      </c>
      <c r="AV941" s="64"/>
      <c r="AW941" s="64"/>
      <c r="AX941" s="64"/>
      <c r="AY941" s="64"/>
      <c r="AZ941" s="64"/>
      <c r="BA941" s="64"/>
      <c r="BB941" s="64"/>
      <c r="BC941" s="64"/>
      <c r="BD941" s="64"/>
      <c r="BE941" s="64"/>
      <c r="BF941" s="64"/>
      <c r="BG941" s="64"/>
      <c r="BH941" s="64"/>
      <c r="BI941" s="64"/>
      <c r="BJ941" s="64"/>
      <c r="BK941" s="64"/>
      <c r="BL941" s="64"/>
      <c r="BM941" s="64"/>
      <c r="BN941" s="64"/>
      <c r="BO941" s="64"/>
      <c r="BP941" s="64"/>
      <c r="BQ941" s="64"/>
      <c r="BR941" s="64">
        <v>4</v>
      </c>
      <c r="BS941" s="64">
        <v>3</v>
      </c>
      <c r="BT941" s="64">
        <v>2</v>
      </c>
      <c r="BU941" s="64">
        <v>2</v>
      </c>
      <c r="BV941" s="64">
        <v>5</v>
      </c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/>
      <c r="CH941" s="64"/>
      <c r="CI941" s="64"/>
      <c r="CJ941" s="64"/>
      <c r="CK941" s="64"/>
      <c r="CL941" s="64"/>
      <c r="CM941" s="64"/>
      <c r="CN941" s="64"/>
      <c r="CO941" s="64"/>
      <c r="CP941" s="64"/>
      <c r="CQ941" s="64"/>
      <c r="CR941" s="64"/>
      <c r="CS941" s="64"/>
      <c r="CT941" s="64"/>
      <c r="CU941" s="64"/>
      <c r="CV941" s="64"/>
      <c r="CW941" s="64"/>
      <c r="CX941" s="64"/>
      <c r="CY941" s="64"/>
      <c r="CZ941" s="64"/>
      <c r="DA941" s="64">
        <v>1</v>
      </c>
      <c r="DB941" s="64">
        <v>3</v>
      </c>
      <c r="DC941" s="64"/>
      <c r="DD941" s="64"/>
      <c r="DE941" s="64"/>
      <c r="DF941" s="64"/>
      <c r="DG941" s="64"/>
      <c r="DH941" s="64"/>
      <c r="DI941" s="64"/>
      <c r="DJ941" s="64"/>
      <c r="DK941" s="64"/>
      <c r="DL941" s="64"/>
      <c r="DM941" s="64"/>
      <c r="DN941" s="64"/>
      <c r="DO941" s="64"/>
      <c r="DP941" s="64"/>
      <c r="DQ941" s="64"/>
      <c r="DR941" s="64"/>
      <c r="DS941" s="64"/>
      <c r="DT941" s="64"/>
      <c r="DU941" s="64"/>
      <c r="DV941" s="64"/>
      <c r="DW941" s="64"/>
      <c r="DX941" s="64"/>
      <c r="DY941" s="64"/>
      <c r="DZ941" s="64"/>
      <c r="EA941" s="64">
        <v>200</v>
      </c>
      <c r="EB941" s="64"/>
      <c r="EC941" s="64"/>
      <c r="ED941" s="64"/>
      <c r="EE941" s="64"/>
      <c r="EF941" s="64">
        <v>120</v>
      </c>
      <c r="EG941" s="64"/>
      <c r="EH941" s="64">
        <v>1</v>
      </c>
      <c r="EI941" s="64"/>
      <c r="EJ941" s="64"/>
      <c r="EK941" s="64"/>
      <c r="EL941" s="64"/>
      <c r="EM941" s="64">
        <v>1</v>
      </c>
      <c r="EN941" s="64"/>
      <c r="EO941" s="64" t="s">
        <v>2959</v>
      </c>
      <c r="EP941" s="64"/>
      <c r="EQ941" s="64"/>
      <c r="ER941" s="64"/>
      <c r="ES941" s="64"/>
      <c r="ET941" s="64"/>
      <c r="EU941" s="64"/>
      <c r="EX941">
        <v>2.8580000000000001</v>
      </c>
      <c r="EY941">
        <v>2</v>
      </c>
      <c r="FC941">
        <v>2.5760000000000001</v>
      </c>
      <c r="FD941">
        <v>3</v>
      </c>
      <c r="FI941" s="64"/>
      <c r="FJ941" s="64">
        <v>2.1</v>
      </c>
      <c r="FK941" s="64"/>
      <c r="FL941" s="64"/>
      <c r="FM941" s="64"/>
      <c r="FN941" s="64">
        <v>1.71</v>
      </c>
      <c r="FO941" s="64"/>
      <c r="FP941" s="64"/>
      <c r="FQ941" s="64"/>
      <c r="FR941" s="64"/>
      <c r="FS941" s="64"/>
      <c r="FT941" s="64"/>
      <c r="FU941" s="64"/>
      <c r="FV941" s="64"/>
      <c r="FW941" s="64"/>
      <c r="FX941" s="64"/>
      <c r="FY941" s="64"/>
      <c r="FZ941" s="64"/>
      <c r="GA941" s="64"/>
      <c r="GB941" s="64"/>
      <c r="GC941" s="64"/>
      <c r="GD941" s="64"/>
      <c r="GE941" s="64"/>
      <c r="GF941" s="64"/>
      <c r="GG941" s="64"/>
      <c r="GH941" s="64"/>
      <c r="GI941" s="64"/>
      <c r="GJ941" s="64"/>
      <c r="GK941" s="64"/>
      <c r="GL941" s="64"/>
      <c r="GM941" s="64"/>
      <c r="GN941" s="64">
        <v>2</v>
      </c>
      <c r="GO941" s="64"/>
      <c r="GP941" s="64"/>
      <c r="GQ941" s="64"/>
      <c r="GR941" s="64">
        <v>2</v>
      </c>
      <c r="GS941" s="64"/>
      <c r="GT941" s="64"/>
      <c r="GU941" s="64"/>
      <c r="GV941" s="64"/>
      <c r="GW941" s="64"/>
      <c r="GX941" s="64"/>
      <c r="GY941" s="64"/>
      <c r="GZ941" s="64"/>
      <c r="HA941" s="64"/>
      <c r="HB941" s="64"/>
      <c r="HC941" s="64"/>
      <c r="HD941" s="64"/>
      <c r="HE941" s="64"/>
      <c r="HF941" s="64"/>
      <c r="HG941" s="64"/>
      <c r="HH941" s="64"/>
      <c r="HI941" s="64"/>
      <c r="HJ941" s="64"/>
      <c r="HK941" s="64"/>
      <c r="HL941" s="64"/>
      <c r="HM941" s="64"/>
      <c r="HN941" s="64"/>
      <c r="HO941" s="64"/>
      <c r="HP941" s="64"/>
    </row>
    <row r="942" spans="2:224" ht="15" customHeight="1" x14ac:dyDescent="0.25">
      <c r="B942">
        <v>862</v>
      </c>
      <c r="C942">
        <v>867</v>
      </c>
      <c r="D942" s="62">
        <v>44121</v>
      </c>
      <c r="E942" t="s">
        <v>2884</v>
      </c>
      <c r="F942">
        <v>31997686614</v>
      </c>
      <c r="G942">
        <v>0</v>
      </c>
      <c r="H942">
        <v>0</v>
      </c>
      <c r="I942">
        <v>0</v>
      </c>
      <c r="J942">
        <v>0</v>
      </c>
      <c r="K942">
        <v>0</v>
      </c>
      <c r="L942" t="s">
        <v>2593</v>
      </c>
      <c r="M942" t="s">
        <v>2378</v>
      </c>
      <c r="N942" t="s">
        <v>2378</v>
      </c>
      <c r="O942" t="s">
        <v>2381</v>
      </c>
      <c r="P942" t="s">
        <v>2431</v>
      </c>
      <c r="R942">
        <v>340</v>
      </c>
      <c r="S942">
        <v>0.01</v>
      </c>
      <c r="T942" t="s">
        <v>2414</v>
      </c>
      <c r="Y942" s="64"/>
      <c r="Z942" s="64"/>
      <c r="AA942" s="64"/>
      <c r="AB942" s="64"/>
      <c r="AC942" s="64"/>
      <c r="AD942" s="64"/>
      <c r="AE942" s="64"/>
      <c r="AF942" s="64">
        <v>1</v>
      </c>
      <c r="AG942" s="64"/>
      <c r="AH942">
        <v>0</v>
      </c>
      <c r="AI942" s="64"/>
      <c r="AJ942" s="64"/>
      <c r="AK942" s="64"/>
      <c r="AL942" s="64">
        <v>0.5</v>
      </c>
      <c r="AM942" s="64"/>
      <c r="AN942" s="64"/>
      <c r="AO942" s="64"/>
      <c r="AP942" s="64"/>
      <c r="AQ942" s="64"/>
      <c r="AR942" s="64"/>
      <c r="AS942" s="64"/>
      <c r="AT942" s="64"/>
      <c r="AU942">
        <v>0</v>
      </c>
      <c r="AV942" s="64"/>
      <c r="AW942" s="64"/>
      <c r="AX942" s="64"/>
      <c r="AY942" s="64"/>
      <c r="AZ942" s="64"/>
      <c r="BA942" s="64"/>
      <c r="BB942" s="64"/>
      <c r="BC942" s="64"/>
      <c r="BD942" s="64"/>
      <c r="BE942" s="64"/>
      <c r="BF942" s="64"/>
      <c r="BG942" s="64"/>
      <c r="BH942" s="64">
        <v>1.5</v>
      </c>
      <c r="BI942" s="64"/>
      <c r="BJ942" s="64"/>
      <c r="BK942" s="64"/>
      <c r="BL942" s="64">
        <v>1.1499999999999999</v>
      </c>
      <c r="BM942" s="64"/>
      <c r="BN942" s="64"/>
      <c r="BO942" s="64"/>
      <c r="BP942" s="64"/>
      <c r="BQ942" s="64"/>
      <c r="BR942" s="64"/>
      <c r="BS942" s="64"/>
      <c r="BT942" s="64">
        <v>1</v>
      </c>
      <c r="BU942" s="64"/>
      <c r="BV942" s="64"/>
      <c r="BW942" s="64"/>
      <c r="BX942" s="64"/>
      <c r="BY942" s="64"/>
      <c r="BZ942" s="64">
        <v>1</v>
      </c>
      <c r="CA942" s="64"/>
      <c r="CB942" s="64"/>
      <c r="CC942" s="64"/>
      <c r="CD942" s="64"/>
      <c r="CE942" s="64"/>
      <c r="CF942" s="64"/>
      <c r="CG942" s="64"/>
      <c r="CH942" s="64"/>
      <c r="CI942" s="64"/>
      <c r="CJ942" s="64"/>
      <c r="CK942" s="64"/>
      <c r="CL942" s="64"/>
      <c r="CM942" s="64"/>
      <c r="CN942" s="64"/>
      <c r="CO942" s="64"/>
      <c r="CP942" s="64"/>
      <c r="CQ942" s="64"/>
      <c r="CR942" s="64"/>
      <c r="CS942" s="64"/>
      <c r="CT942" s="64"/>
      <c r="CU942" s="64"/>
      <c r="CV942" s="64">
        <v>1</v>
      </c>
      <c r="CW942" s="64"/>
      <c r="CX942" s="64"/>
      <c r="CY942" s="64"/>
      <c r="CZ942" s="64">
        <v>1</v>
      </c>
      <c r="DA942" s="64"/>
      <c r="DB942" s="64">
        <v>1</v>
      </c>
      <c r="DC942" s="64"/>
      <c r="DD942" s="64"/>
      <c r="DE942" s="64"/>
      <c r="DF942" s="64"/>
      <c r="DG942" s="64"/>
      <c r="DH942" s="64"/>
      <c r="DI942" s="64"/>
      <c r="DJ942" s="64"/>
      <c r="DK942" s="64"/>
      <c r="DL942" s="64"/>
      <c r="DM942" s="64"/>
      <c r="DN942" s="64"/>
      <c r="DO942" s="64"/>
      <c r="DP942" s="64"/>
      <c r="DQ942" s="64"/>
      <c r="DR942" s="64"/>
      <c r="DS942" s="64"/>
      <c r="DT942" s="64"/>
      <c r="DU942" s="64"/>
      <c r="DV942" s="64"/>
      <c r="DW942" s="64"/>
      <c r="DX942" s="64"/>
      <c r="DY942" s="64"/>
      <c r="DZ942" s="64"/>
      <c r="EA942" s="64"/>
      <c r="EB942" s="64"/>
      <c r="EC942" s="64"/>
      <c r="ED942" s="64"/>
      <c r="EE942" s="64"/>
      <c r="EF942" s="64"/>
      <c r="EG942" s="64"/>
      <c r="EH942" s="64"/>
      <c r="EI942" s="64"/>
      <c r="EJ942" s="64"/>
      <c r="EK942" s="64"/>
      <c r="EL942" s="64"/>
      <c r="EM942" s="64"/>
      <c r="EN942" s="64"/>
      <c r="EO942" s="64"/>
      <c r="EP942" s="64"/>
      <c r="EQ942" s="64"/>
      <c r="ER942" s="64"/>
      <c r="ES942" s="64"/>
      <c r="ET942" s="64"/>
      <c r="EU942" s="64"/>
      <c r="FI942" s="64"/>
      <c r="FJ942" s="64"/>
      <c r="FK942" s="64"/>
      <c r="FL942" s="64"/>
      <c r="FM942" s="64"/>
      <c r="FN942" s="64"/>
      <c r="FO942" s="64"/>
      <c r="FP942" s="64"/>
      <c r="FQ942" s="64"/>
      <c r="FR942" s="64"/>
      <c r="FS942" s="64"/>
      <c r="FT942" s="64"/>
      <c r="FU942" s="64"/>
      <c r="FV942" s="64"/>
      <c r="FW942" s="64"/>
      <c r="FX942" s="64"/>
      <c r="FY942" s="64"/>
      <c r="FZ942" s="64"/>
      <c r="GA942" s="64"/>
      <c r="GB942" s="64"/>
      <c r="GC942" s="64"/>
      <c r="GD942" s="64"/>
      <c r="GE942" s="64"/>
      <c r="GF942" s="64"/>
      <c r="GG942" s="64"/>
      <c r="GH942" s="64"/>
      <c r="GI942" s="64"/>
      <c r="GJ942" s="64"/>
      <c r="GK942" s="64"/>
      <c r="GL942" s="64"/>
      <c r="GM942" s="64"/>
      <c r="GN942" s="64"/>
      <c r="GO942" s="64"/>
      <c r="GP942" s="64"/>
      <c r="GQ942" s="64"/>
      <c r="GR942" s="64"/>
      <c r="GS942" s="64"/>
      <c r="GT942" s="64"/>
      <c r="GU942" s="64"/>
      <c r="GV942" s="64"/>
      <c r="GW942" s="64"/>
      <c r="GX942" s="64"/>
      <c r="GY942" s="64"/>
      <c r="GZ942" s="64"/>
      <c r="HA942" s="64"/>
      <c r="HB942" s="64"/>
      <c r="HC942" s="64"/>
      <c r="HD942" s="64"/>
      <c r="HE942" s="64"/>
      <c r="HF942" s="64"/>
      <c r="HG942" s="64"/>
      <c r="HH942" s="64"/>
      <c r="HI942" s="64"/>
      <c r="HJ942" s="64"/>
      <c r="HK942" s="64"/>
      <c r="HL942" s="64"/>
      <c r="HM942" s="64"/>
      <c r="HN942" s="64"/>
      <c r="HO942" s="64"/>
      <c r="HP942" s="64"/>
    </row>
    <row r="943" spans="2:224" ht="15" customHeight="1" x14ac:dyDescent="0.25">
      <c r="B943">
        <v>860</v>
      </c>
      <c r="C943">
        <v>897</v>
      </c>
      <c r="D943" s="62">
        <v>44121</v>
      </c>
      <c r="E943" t="s">
        <v>2958</v>
      </c>
      <c r="F943">
        <v>31996604222</v>
      </c>
      <c r="G943">
        <v>0</v>
      </c>
      <c r="H943">
        <v>0</v>
      </c>
      <c r="I943">
        <v>0</v>
      </c>
      <c r="J943">
        <v>0</v>
      </c>
      <c r="K943">
        <v>0</v>
      </c>
      <c r="M943" t="s">
        <v>2378</v>
      </c>
      <c r="N943" t="s">
        <v>617</v>
      </c>
      <c r="O943" t="s">
        <v>2405</v>
      </c>
      <c r="P943" t="s">
        <v>2470</v>
      </c>
      <c r="R943">
        <v>2500</v>
      </c>
      <c r="S943">
        <v>0.01</v>
      </c>
      <c r="T943" t="s">
        <v>2395</v>
      </c>
      <c r="Y943" s="64">
        <v>3.512</v>
      </c>
      <c r="Z943" s="64"/>
      <c r="AA943" s="64"/>
      <c r="AB943" s="64"/>
      <c r="AC943" s="64"/>
      <c r="AD943" s="64">
        <v>3</v>
      </c>
      <c r="AE943" s="64">
        <v>1.5</v>
      </c>
      <c r="AF943" s="64">
        <v>4</v>
      </c>
      <c r="AG943" s="64">
        <v>6</v>
      </c>
      <c r="AH943">
        <v>9</v>
      </c>
      <c r="AI943" s="64"/>
      <c r="AJ943" s="64"/>
      <c r="AK943" s="64"/>
      <c r="AL943" s="64">
        <v>1.5</v>
      </c>
      <c r="AM943" s="64"/>
      <c r="AN943" s="64"/>
      <c r="AO943" s="64"/>
      <c r="AP943" s="64"/>
      <c r="AQ943" s="64"/>
      <c r="AR943" s="64"/>
      <c r="AS943" s="64"/>
      <c r="AT943" s="64"/>
      <c r="AU943">
        <v>0</v>
      </c>
      <c r="AV943" s="64"/>
      <c r="AW943" s="64"/>
      <c r="AX943" s="64"/>
      <c r="AY943" s="64"/>
      <c r="AZ943" s="64"/>
      <c r="BA943" s="64"/>
      <c r="BB943" s="64"/>
      <c r="BC943" s="64"/>
      <c r="BD943" s="64"/>
      <c r="BE943" s="64"/>
      <c r="BF943" s="64"/>
      <c r="BG943" s="64"/>
      <c r="BH943" s="64"/>
      <c r="BI943" s="64"/>
      <c r="BJ943" s="64"/>
      <c r="BK943" s="64"/>
      <c r="BL943" s="64"/>
      <c r="BM943" s="64">
        <v>3</v>
      </c>
      <c r="BN943" s="64"/>
      <c r="BO943" s="64"/>
      <c r="BP943" s="64"/>
      <c r="BQ943" s="64"/>
      <c r="BR943" s="64">
        <v>6</v>
      </c>
      <c r="BS943" s="64">
        <v>3</v>
      </c>
      <c r="BT943" s="64">
        <v>4</v>
      </c>
      <c r="BU943" s="64">
        <v>6</v>
      </c>
      <c r="BV943" s="64">
        <v>9</v>
      </c>
      <c r="BW943" s="64"/>
      <c r="BX943" s="64"/>
      <c r="BY943" s="64"/>
      <c r="BZ943" s="64">
        <v>3</v>
      </c>
      <c r="CA943" s="64"/>
      <c r="CB943" s="64"/>
      <c r="CC943" s="64"/>
      <c r="CD943" s="64"/>
      <c r="CE943" s="64"/>
      <c r="CF943" s="64"/>
      <c r="CG943" s="64"/>
      <c r="CH943" s="64"/>
      <c r="CI943" s="64"/>
      <c r="CJ943" s="64"/>
      <c r="CK943" s="64"/>
      <c r="CL943" s="64"/>
      <c r="CM943" s="64"/>
      <c r="CN943" s="64"/>
      <c r="CO943" s="64"/>
      <c r="CP943" s="64"/>
      <c r="CQ943" s="64"/>
      <c r="CR943" s="64"/>
      <c r="CS943" s="64"/>
      <c r="CT943" s="64"/>
      <c r="CU943" s="64"/>
      <c r="CV943" s="64"/>
      <c r="CW943" s="64"/>
      <c r="CX943" s="64"/>
      <c r="CY943" s="64"/>
      <c r="CZ943" s="64"/>
      <c r="DA943" s="64">
        <v>1</v>
      </c>
      <c r="DB943" s="64">
        <v>4</v>
      </c>
      <c r="DC943" s="64"/>
      <c r="DD943" s="64"/>
      <c r="DE943" s="64"/>
      <c r="DF943" s="64"/>
      <c r="DG943" s="64"/>
      <c r="DH943" s="64"/>
      <c r="DI943" s="64"/>
      <c r="DJ943" s="64"/>
      <c r="DK943" s="64"/>
      <c r="DL943" s="64"/>
      <c r="DM943" s="64"/>
      <c r="DN943" s="64"/>
      <c r="DO943" s="64"/>
      <c r="DP943" s="64"/>
      <c r="DQ943" s="64"/>
      <c r="DR943" s="64"/>
      <c r="DS943" s="64"/>
      <c r="DT943" s="64"/>
      <c r="DU943" s="64"/>
      <c r="DV943" s="64"/>
      <c r="DW943" s="64"/>
      <c r="DX943" s="64"/>
      <c r="DY943" s="64"/>
      <c r="DZ943" s="64"/>
      <c r="EA943" s="64"/>
      <c r="EB943" s="64"/>
      <c r="EC943" s="64"/>
      <c r="ED943" s="64"/>
      <c r="EE943" s="64"/>
      <c r="EF943" s="64"/>
      <c r="EG943" s="64"/>
      <c r="EH943" s="64"/>
      <c r="EI943" s="64"/>
      <c r="EJ943" s="64"/>
      <c r="EK943" s="64"/>
      <c r="EL943" s="64"/>
      <c r="EM943" s="64"/>
      <c r="EN943" s="64"/>
      <c r="EO943" s="64"/>
      <c r="EP943" s="64"/>
      <c r="EQ943" s="64"/>
      <c r="ER943" s="64"/>
      <c r="ES943" s="64"/>
      <c r="ET943" s="64"/>
      <c r="EU943" s="64"/>
      <c r="EX943">
        <v>2.6</v>
      </c>
      <c r="EY943">
        <v>2</v>
      </c>
      <c r="FC943">
        <v>4.34</v>
      </c>
      <c r="FD943">
        <v>5</v>
      </c>
      <c r="FI943" s="64"/>
      <c r="FJ943" s="64"/>
      <c r="FK943" s="64"/>
      <c r="FL943" s="64"/>
      <c r="FM943" s="64"/>
      <c r="FN943" s="64">
        <f>5.08+0.96</f>
        <v>6.04</v>
      </c>
      <c r="FO943" s="64"/>
      <c r="FP943" s="64"/>
      <c r="FQ943" s="64"/>
      <c r="FR943" s="64"/>
      <c r="FS943" s="64">
        <v>1</v>
      </c>
      <c r="FT943" s="64"/>
      <c r="FU943" s="64"/>
      <c r="FV943" s="64"/>
      <c r="FW943" s="64"/>
      <c r="FX943" s="64"/>
      <c r="FY943" s="64"/>
      <c r="FZ943" s="64"/>
      <c r="GA943" s="64"/>
      <c r="GB943" s="64"/>
      <c r="GC943" s="64"/>
      <c r="GD943" s="64"/>
      <c r="GE943" s="64"/>
      <c r="GF943" s="64"/>
      <c r="GG943" s="64"/>
      <c r="GH943" s="64"/>
      <c r="GI943" s="64"/>
      <c r="GJ943" s="64"/>
      <c r="GK943" s="64"/>
      <c r="GL943" s="64"/>
      <c r="GM943" s="64"/>
      <c r="GN943" s="64"/>
      <c r="GO943" s="64"/>
      <c r="GP943" s="64"/>
      <c r="GQ943" s="64"/>
      <c r="GR943" s="64">
        <v>6</v>
      </c>
      <c r="GS943" s="64"/>
      <c r="GT943" s="64"/>
      <c r="GU943" s="64"/>
      <c r="GV943" s="64"/>
      <c r="GW943" s="64">
        <v>2</v>
      </c>
      <c r="GX943" s="64"/>
      <c r="GY943" s="64"/>
      <c r="GZ943" s="64"/>
      <c r="HA943" s="64"/>
      <c r="HB943" s="64"/>
      <c r="HC943" s="64"/>
      <c r="HD943" s="64"/>
      <c r="HE943" s="64"/>
      <c r="HF943" s="64"/>
      <c r="HG943" s="64"/>
      <c r="HH943" s="64"/>
      <c r="HI943" s="64"/>
      <c r="HJ943" s="64"/>
      <c r="HK943" s="64"/>
      <c r="HL943" s="64"/>
      <c r="HM943" s="64"/>
      <c r="HN943" s="64"/>
      <c r="HO943" s="64"/>
      <c r="HP943" s="64"/>
    </row>
    <row r="944" spans="2:224" ht="15" customHeight="1" x14ac:dyDescent="0.25">
      <c r="B944">
        <v>859</v>
      </c>
      <c r="C944">
        <v>337</v>
      </c>
      <c r="D944" s="62">
        <v>44120</v>
      </c>
      <c r="E944" t="s">
        <v>1340</v>
      </c>
      <c r="F944" t="s">
        <v>1341</v>
      </c>
      <c r="G944">
        <v>0</v>
      </c>
      <c r="H944">
        <v>0</v>
      </c>
      <c r="I944" t="s">
        <v>1342</v>
      </c>
      <c r="J944" t="s">
        <v>20</v>
      </c>
      <c r="K944" t="s">
        <v>90</v>
      </c>
      <c r="L944" t="s">
        <v>2593</v>
      </c>
      <c r="M944" t="s">
        <v>2378</v>
      </c>
      <c r="N944" t="s">
        <v>2379</v>
      </c>
      <c r="O944" t="s">
        <v>2382</v>
      </c>
      <c r="P944" t="s">
        <v>2382</v>
      </c>
      <c r="R944">
        <v>22.9</v>
      </c>
      <c r="S944">
        <v>0.01</v>
      </c>
      <c r="T944" t="s">
        <v>2426</v>
      </c>
      <c r="U944">
        <v>10</v>
      </c>
      <c r="Y944" s="64"/>
      <c r="Z944" s="64"/>
      <c r="AA944" s="64"/>
      <c r="AB944" s="64"/>
      <c r="AC944" s="64"/>
      <c r="AD944" s="64"/>
      <c r="AE944" s="64"/>
      <c r="AF944" s="64"/>
      <c r="AG944" s="64"/>
      <c r="AH944">
        <v>0</v>
      </c>
      <c r="AI944" s="64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>
        <v>0</v>
      </c>
      <c r="AV944" s="64"/>
      <c r="AW944" s="64"/>
      <c r="AX944" s="64"/>
      <c r="AY944" s="64"/>
      <c r="AZ944" s="64"/>
      <c r="BA944" s="64"/>
      <c r="BB944" s="64">
        <v>0.4</v>
      </c>
      <c r="BC944" s="64"/>
      <c r="BD944" s="64"/>
      <c r="BE944" s="64"/>
      <c r="BF944" s="64"/>
      <c r="BG944" s="64"/>
      <c r="BH944" s="64"/>
      <c r="BI944" s="64"/>
      <c r="BJ944" s="64"/>
      <c r="BK944" s="64"/>
      <c r="BL944" s="64"/>
      <c r="BM944" s="64"/>
      <c r="BN944" s="64"/>
      <c r="BO944" s="64"/>
      <c r="BP944" s="64"/>
      <c r="BQ944" s="64"/>
      <c r="BR944" s="64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 s="64"/>
      <c r="CL944" s="64"/>
      <c r="CM944" s="64"/>
      <c r="CN944" s="64"/>
      <c r="CO944" s="64"/>
      <c r="CP944" s="64">
        <v>1</v>
      </c>
      <c r="CQ944" s="64"/>
      <c r="CR944" s="64"/>
      <c r="CS944" s="64"/>
      <c r="CT944" s="64"/>
      <c r="CU944" s="64"/>
      <c r="CV944" s="64"/>
      <c r="CW944" s="64"/>
      <c r="CX944" s="64"/>
      <c r="CY944" s="64"/>
      <c r="CZ944" s="64"/>
      <c r="DA944" s="64"/>
      <c r="DB944" s="64"/>
      <c r="DC944" s="64"/>
      <c r="DD944" s="64"/>
      <c r="DE944" s="64"/>
      <c r="DF944" s="64"/>
      <c r="DG944" s="64"/>
      <c r="DH944" s="64"/>
      <c r="DI944" s="64"/>
      <c r="DJ944" s="64"/>
      <c r="DK944" s="64"/>
      <c r="DL944" s="64"/>
      <c r="DM944" s="64"/>
      <c r="DN944" s="64"/>
      <c r="DO944" s="64"/>
      <c r="DP944" s="64"/>
      <c r="DQ944" s="64"/>
      <c r="DR944" s="64"/>
      <c r="DS944" s="64"/>
      <c r="DT944" s="64"/>
      <c r="DU944" s="64"/>
      <c r="DV944" s="64"/>
      <c r="DW944" s="64"/>
      <c r="DX944" s="64"/>
      <c r="DY944" s="64"/>
      <c r="DZ944" s="64"/>
      <c r="EA944" s="64"/>
      <c r="EB944" s="64"/>
      <c r="EC944" s="64"/>
      <c r="ED944" s="64"/>
      <c r="EE944" s="64"/>
      <c r="EF944" s="64"/>
      <c r="EG944" s="64"/>
      <c r="EH944" s="64"/>
      <c r="EI944" s="64"/>
      <c r="EJ944" s="64"/>
      <c r="EK944" s="64"/>
      <c r="EL944" s="64"/>
      <c r="EM944" s="64"/>
      <c r="EN944" s="64"/>
      <c r="EO944" s="64"/>
      <c r="EP944" s="64"/>
      <c r="EQ944" s="64"/>
      <c r="ER944" s="64"/>
      <c r="ES944" s="64"/>
      <c r="ET944" s="64"/>
      <c r="EU944" s="64"/>
      <c r="FI944" s="64"/>
      <c r="FJ944" s="64"/>
      <c r="FK944" s="64"/>
      <c r="FL944" s="64"/>
      <c r="FM944" s="64"/>
      <c r="FN944" s="64"/>
      <c r="FO944" s="64"/>
      <c r="FP944" s="64"/>
      <c r="FQ944" s="64"/>
      <c r="FR944" s="64"/>
      <c r="FS944" s="64"/>
      <c r="FT944" s="64"/>
      <c r="FU944" s="64"/>
      <c r="FV944" s="64"/>
      <c r="FW944" s="64"/>
      <c r="FX944" s="64"/>
      <c r="FY944" s="64"/>
      <c r="FZ944" s="64"/>
      <c r="GA944" s="64"/>
      <c r="GB944" s="64"/>
      <c r="GC944" s="64"/>
      <c r="GD944" s="64"/>
      <c r="GE944" s="64"/>
      <c r="GF944" s="64"/>
      <c r="GG944" s="64"/>
      <c r="GH944" s="64"/>
      <c r="GI944" s="64"/>
      <c r="GJ944" s="64"/>
      <c r="GK944" s="64"/>
      <c r="GL944" s="64"/>
      <c r="GM944" s="64"/>
      <c r="GN944" s="64"/>
      <c r="GO944" s="64"/>
      <c r="GP944" s="64"/>
      <c r="GQ944" s="64"/>
      <c r="GR944" s="64"/>
      <c r="GS944" s="64"/>
      <c r="GT944" s="64"/>
      <c r="GU944" s="64"/>
      <c r="GV944" s="64"/>
      <c r="GW944" s="64"/>
      <c r="GX944" s="64"/>
      <c r="GY944" s="64"/>
      <c r="GZ944" s="64"/>
      <c r="HA944" s="64"/>
      <c r="HB944" s="64"/>
      <c r="HC944" s="64"/>
      <c r="HD944" s="64"/>
      <c r="HE944" s="64"/>
      <c r="HF944" s="64"/>
      <c r="HG944" s="64"/>
      <c r="HH944" s="64"/>
      <c r="HI944" s="64"/>
      <c r="HJ944" s="64"/>
      <c r="HK944" s="64"/>
      <c r="HL944" s="64"/>
      <c r="HM944" s="64"/>
      <c r="HN944" s="64"/>
      <c r="HO944" s="64"/>
      <c r="HP944" s="64"/>
    </row>
    <row r="945" spans="2:224" ht="15" customHeight="1" x14ac:dyDescent="0.25">
      <c r="B945">
        <v>857</v>
      </c>
      <c r="C945">
        <v>896</v>
      </c>
      <c r="D945" s="62">
        <v>44120</v>
      </c>
      <c r="E945" t="s">
        <v>2956</v>
      </c>
      <c r="F945">
        <v>31985170000</v>
      </c>
      <c r="G945" t="s">
        <v>2957</v>
      </c>
      <c r="H945">
        <v>0</v>
      </c>
      <c r="I945">
        <v>0</v>
      </c>
      <c r="J945">
        <v>0</v>
      </c>
      <c r="K945">
        <v>0</v>
      </c>
      <c r="L945" t="s">
        <v>2592</v>
      </c>
      <c r="M945" t="s">
        <v>2378</v>
      </c>
      <c r="N945" t="s">
        <v>2379</v>
      </c>
      <c r="O945" t="s">
        <v>2381</v>
      </c>
      <c r="P945">
        <v>10</v>
      </c>
      <c r="R945">
        <v>189.9</v>
      </c>
      <c r="S945">
        <v>0.01</v>
      </c>
      <c r="T945" t="s">
        <v>2430</v>
      </c>
      <c r="Y945" s="64">
        <v>1.0820000000000001</v>
      </c>
      <c r="Z945" s="64"/>
      <c r="AA945" s="64"/>
      <c r="AB945" s="64"/>
      <c r="AC945" s="64"/>
      <c r="AD945" s="64">
        <v>0.5</v>
      </c>
      <c r="AE945" s="64"/>
      <c r="AF945" s="64"/>
      <c r="AG945" s="64">
        <v>1</v>
      </c>
      <c r="AH945">
        <v>1</v>
      </c>
      <c r="AI945" s="64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>
        <v>0</v>
      </c>
      <c r="AV945" s="64"/>
      <c r="AW945" s="64"/>
      <c r="AX945" s="64"/>
      <c r="AY945" s="64"/>
      <c r="AZ945" s="64"/>
      <c r="BA945" s="64"/>
      <c r="BB945" s="64"/>
      <c r="BC945" s="64"/>
      <c r="BD945" s="64"/>
      <c r="BE945" s="64"/>
      <c r="BF945" s="64"/>
      <c r="BG945" s="64"/>
      <c r="BH945" s="64"/>
      <c r="BI945" s="64"/>
      <c r="BJ945" s="64"/>
      <c r="BK945" s="64"/>
      <c r="BL945" s="64"/>
      <c r="BM945" s="64">
        <v>1</v>
      </c>
      <c r="BN945" s="64"/>
      <c r="BO945" s="64"/>
      <c r="BP945" s="64"/>
      <c r="BQ945" s="64"/>
      <c r="BR945" s="64">
        <v>1</v>
      </c>
      <c r="BS945" s="64"/>
      <c r="BT945" s="64"/>
      <c r="BU945" s="64">
        <v>1</v>
      </c>
      <c r="BV945" s="64">
        <v>1</v>
      </c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 s="64"/>
      <c r="CL945" s="64"/>
      <c r="CM945" s="64"/>
      <c r="CN945" s="64"/>
      <c r="CO945" s="64"/>
      <c r="CP945" s="64"/>
      <c r="CQ945" s="64"/>
      <c r="CR945" s="64"/>
      <c r="CS945" s="64"/>
      <c r="CT945" s="64"/>
      <c r="CU945" s="64"/>
      <c r="CV945" s="64"/>
      <c r="CW945" s="64"/>
      <c r="CX945" s="64"/>
      <c r="CY945" s="64"/>
      <c r="CZ945" s="64"/>
      <c r="DA945" s="64">
        <v>1</v>
      </c>
      <c r="DB945" s="64"/>
      <c r="DC945" s="64"/>
      <c r="DD945" s="64"/>
      <c r="DE945" s="64"/>
      <c r="DF945" s="64"/>
      <c r="DG945" s="64"/>
      <c r="DH945" s="64"/>
      <c r="DI945" s="64"/>
      <c r="DJ945" s="64"/>
      <c r="DK945" s="64"/>
      <c r="DL945" s="64"/>
      <c r="DM945" s="64"/>
      <c r="DN945" s="64"/>
      <c r="DO945" s="64"/>
      <c r="DP945" s="64"/>
      <c r="DQ945" s="64"/>
      <c r="DR945" s="64"/>
      <c r="DS945" s="64"/>
      <c r="DT945" s="64"/>
      <c r="DU945" s="64"/>
      <c r="DV945" s="64"/>
      <c r="DW945" s="64"/>
      <c r="DX945" s="64"/>
      <c r="DY945" s="64"/>
      <c r="DZ945" s="64"/>
      <c r="EA945" s="64"/>
      <c r="EB945" s="64"/>
      <c r="EC945" s="64"/>
      <c r="ED945" s="64"/>
      <c r="EE945" s="64"/>
      <c r="EF945" s="64"/>
      <c r="EG945" s="64"/>
      <c r="EH945" s="64"/>
      <c r="EI945" s="64"/>
      <c r="EJ945" s="64"/>
      <c r="EK945" s="64"/>
      <c r="EL945" s="64"/>
      <c r="EM945" s="64"/>
      <c r="EN945" s="64"/>
      <c r="EO945" s="64"/>
      <c r="EP945" s="64"/>
      <c r="EQ945" s="64"/>
      <c r="ER945" s="64"/>
      <c r="ES945" s="64"/>
      <c r="ET945" s="64"/>
      <c r="EU945" s="64"/>
      <c r="FI945" s="64"/>
      <c r="FJ945" s="64"/>
      <c r="FK945" s="64"/>
      <c r="FL945" s="64"/>
      <c r="FM945" s="64"/>
      <c r="FN945" s="64">
        <v>0.6</v>
      </c>
      <c r="FO945" s="64"/>
      <c r="FP945" s="64"/>
      <c r="FQ945" s="64"/>
      <c r="FR945" s="64"/>
      <c r="FS945" s="64"/>
      <c r="FT945" s="64"/>
      <c r="FU945" s="64"/>
      <c r="FV945" s="64"/>
      <c r="FW945" s="64"/>
      <c r="FX945" s="64"/>
      <c r="FY945" s="64"/>
      <c r="FZ945" s="64"/>
      <c r="GA945" s="64"/>
      <c r="GB945" s="64"/>
      <c r="GC945" s="64"/>
      <c r="GD945" s="64"/>
      <c r="GE945" s="64"/>
      <c r="GF945" s="64"/>
      <c r="GG945" s="64"/>
      <c r="GH945" s="64"/>
      <c r="GI945" s="64"/>
      <c r="GJ945" s="64"/>
      <c r="GK945" s="64"/>
      <c r="GL945" s="64"/>
      <c r="GM945" s="64"/>
      <c r="GN945" s="64"/>
      <c r="GO945" s="64"/>
      <c r="GP945" s="64"/>
      <c r="GQ945" s="64"/>
      <c r="GR945" s="64">
        <v>1</v>
      </c>
      <c r="GS945" s="64"/>
      <c r="GT945" s="64"/>
      <c r="GU945" s="64"/>
      <c r="GV945" s="64"/>
      <c r="GW945" s="64"/>
      <c r="GX945" s="64"/>
      <c r="GY945" s="64"/>
      <c r="GZ945" s="64"/>
      <c r="HA945" s="64"/>
      <c r="HB945" s="64"/>
      <c r="HC945" s="64"/>
      <c r="HD945" s="64"/>
      <c r="HE945" s="64"/>
      <c r="HF945" s="64"/>
      <c r="HG945" s="64"/>
      <c r="HH945" s="64"/>
      <c r="HI945" s="64"/>
      <c r="HJ945" s="64"/>
      <c r="HK945" s="64"/>
      <c r="HL945" s="64"/>
      <c r="HM945" s="64"/>
      <c r="HN945" s="64"/>
      <c r="HO945" s="64"/>
      <c r="HP945" s="64"/>
    </row>
    <row r="946" spans="2:224" ht="15" customHeight="1" x14ac:dyDescent="0.25">
      <c r="B946">
        <v>844</v>
      </c>
      <c r="C946">
        <v>487</v>
      </c>
      <c r="D946" s="62">
        <v>44116</v>
      </c>
      <c r="E946" t="s">
        <v>958</v>
      </c>
      <c r="F946" t="s">
        <v>959</v>
      </c>
      <c r="G946">
        <v>0</v>
      </c>
      <c r="H946">
        <v>0</v>
      </c>
      <c r="I946" t="s">
        <v>960</v>
      </c>
      <c r="J946" t="s">
        <v>20</v>
      </c>
      <c r="K946" t="s">
        <v>961</v>
      </c>
      <c r="L946" t="s">
        <v>2592</v>
      </c>
      <c r="M946" t="s">
        <v>2378</v>
      </c>
      <c r="N946" t="s">
        <v>617</v>
      </c>
      <c r="O946" t="s">
        <v>2382</v>
      </c>
      <c r="P946" t="s">
        <v>2382</v>
      </c>
      <c r="R946">
        <v>44.8</v>
      </c>
      <c r="S946">
        <v>0.01</v>
      </c>
      <c r="T946" t="s">
        <v>2395</v>
      </c>
      <c r="U946">
        <v>10</v>
      </c>
      <c r="Y946" s="64"/>
      <c r="Z946" s="64"/>
      <c r="AA946" s="64"/>
      <c r="AB946" s="64"/>
      <c r="AC946" s="64"/>
      <c r="AD946" s="64"/>
      <c r="AE946" s="64"/>
      <c r="AF946" s="64"/>
      <c r="AG946" s="64"/>
      <c r="AH946">
        <v>1</v>
      </c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>
        <v>0</v>
      </c>
      <c r="AV946" s="64"/>
      <c r="AW946" s="64"/>
      <c r="AX946" s="64"/>
      <c r="AY946" s="64"/>
      <c r="AZ946" s="64"/>
      <c r="BA946" s="64"/>
      <c r="BB946" s="64"/>
      <c r="BC946" s="64"/>
      <c r="BD946" s="64"/>
      <c r="BE946" s="64"/>
      <c r="BF946" s="64"/>
      <c r="BG946" s="64"/>
      <c r="BH946" s="64"/>
      <c r="BI946" s="64"/>
      <c r="BJ946" s="64"/>
      <c r="BK946" s="64"/>
      <c r="BL946" s="64"/>
      <c r="BM946" s="64"/>
      <c r="BN946" s="64"/>
      <c r="BO946" s="64"/>
      <c r="BP946" s="64"/>
      <c r="BQ946" s="64"/>
      <c r="BR946" s="64"/>
      <c r="BS946" s="64"/>
      <c r="BT946" s="64"/>
      <c r="BU946" s="64"/>
      <c r="BV946" s="64">
        <v>1</v>
      </c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 s="64"/>
      <c r="CL946" s="64"/>
      <c r="CM946" s="64"/>
      <c r="CN946" s="64"/>
      <c r="CO946" s="64"/>
      <c r="CP946" s="64"/>
      <c r="CQ946" s="64"/>
      <c r="CR946" s="64"/>
      <c r="CS946" s="64"/>
      <c r="CT946" s="64"/>
      <c r="CU946" s="64"/>
      <c r="CV946" s="64"/>
      <c r="CW946" s="64"/>
      <c r="CX946" s="64"/>
      <c r="CY946" s="64"/>
      <c r="CZ946" s="64"/>
      <c r="DA946" s="64"/>
      <c r="DB946" s="64"/>
      <c r="DC946" s="64"/>
      <c r="DD946" s="64"/>
      <c r="DE946" s="64"/>
      <c r="DF946" s="64"/>
      <c r="DG946" s="64"/>
      <c r="DH946" s="64"/>
      <c r="DI946" s="64"/>
      <c r="DJ946" s="64"/>
      <c r="DK946" s="64"/>
      <c r="DL946" s="64"/>
      <c r="DM946" s="64"/>
      <c r="DN946" s="64"/>
      <c r="DO946" s="64"/>
      <c r="DP946" s="64"/>
      <c r="DQ946" s="64"/>
      <c r="DR946" s="64"/>
      <c r="DS946" s="64"/>
      <c r="DT946" s="64"/>
      <c r="DU946" s="64"/>
      <c r="DV946" s="64"/>
      <c r="DW946" s="64"/>
      <c r="DX946" s="64"/>
      <c r="DY946" s="64"/>
      <c r="DZ946" s="64"/>
      <c r="EA946" s="64"/>
      <c r="EB946" s="64"/>
      <c r="EC946" s="64"/>
      <c r="ED946" s="64"/>
      <c r="EE946" s="64"/>
      <c r="EF946" s="64"/>
      <c r="EG946" s="64"/>
      <c r="EH946" s="64"/>
      <c r="EI946" s="64"/>
      <c r="EJ946" s="64"/>
      <c r="EK946" s="64"/>
      <c r="EL946" s="64"/>
      <c r="EM946" s="64"/>
      <c r="EN946" s="64"/>
      <c r="EO946" s="64"/>
      <c r="EP946" s="64"/>
      <c r="EQ946" s="64"/>
      <c r="ER946" s="64"/>
      <c r="ES946" s="64"/>
      <c r="ET946" s="64"/>
      <c r="EU946" s="64"/>
      <c r="FI946" s="64"/>
      <c r="FJ946" s="64"/>
      <c r="FK946" s="64"/>
      <c r="FL946" s="64"/>
      <c r="FM946" s="64"/>
      <c r="FN946" s="64"/>
      <c r="FO946" s="64"/>
      <c r="FP946" s="64"/>
      <c r="FQ946" s="64"/>
      <c r="FR946" s="64"/>
      <c r="FS946" s="64">
        <v>0.5</v>
      </c>
      <c r="FT946" s="64"/>
      <c r="FU946" s="64"/>
      <c r="FV946" s="64"/>
      <c r="FW946" s="64"/>
      <c r="FX946" s="64"/>
      <c r="FY946" s="64"/>
      <c r="FZ946" s="64"/>
      <c r="GA946" s="64"/>
      <c r="GB946" s="64"/>
      <c r="GC946" s="64"/>
      <c r="GD946" s="64"/>
      <c r="GE946" s="64"/>
      <c r="GF946" s="64"/>
      <c r="GG946" s="64"/>
      <c r="GH946" s="64"/>
      <c r="GI946" s="64"/>
      <c r="GJ946" s="64"/>
      <c r="GK946" s="64"/>
      <c r="GL946" s="64"/>
      <c r="GM946" s="64"/>
      <c r="GN946" s="64"/>
      <c r="GO946" s="64"/>
      <c r="GP946" s="64"/>
      <c r="GQ946" s="64"/>
      <c r="GR946" s="64"/>
      <c r="GS946" s="64"/>
      <c r="GT946" s="64"/>
      <c r="GU946" s="64"/>
      <c r="GV946" s="64"/>
      <c r="GW946" s="64">
        <v>1</v>
      </c>
      <c r="GX946" s="64"/>
      <c r="GY946" s="64"/>
      <c r="GZ946" s="64"/>
      <c r="HA946" s="64"/>
      <c r="HB946" s="64"/>
      <c r="HC946" s="64"/>
      <c r="HD946" s="64"/>
      <c r="HE946" s="64"/>
      <c r="HF946" s="64"/>
      <c r="HG946" s="64"/>
      <c r="HH946" s="64"/>
      <c r="HI946" s="64"/>
      <c r="HJ946" s="64"/>
      <c r="HK946" s="64"/>
      <c r="HL946" s="64"/>
      <c r="HM946" s="64"/>
      <c r="HN946" s="64"/>
      <c r="HO946" s="64"/>
      <c r="HP946" s="64"/>
    </row>
    <row r="947" spans="2:224" ht="15" customHeight="1" x14ac:dyDescent="0.25">
      <c r="B947">
        <v>843</v>
      </c>
      <c r="C947">
        <v>380</v>
      </c>
      <c r="D947" s="62">
        <v>44116</v>
      </c>
      <c r="E947" t="s">
        <v>1197</v>
      </c>
      <c r="F947">
        <v>31971767878</v>
      </c>
      <c r="G947">
        <v>0</v>
      </c>
      <c r="H947">
        <v>0</v>
      </c>
      <c r="I947" t="s">
        <v>1198</v>
      </c>
      <c r="J947" t="s">
        <v>20</v>
      </c>
      <c r="K947" t="s">
        <v>698</v>
      </c>
      <c r="L947" t="s">
        <v>2592</v>
      </c>
      <c r="M947" t="s">
        <v>2378</v>
      </c>
      <c r="N947" t="s">
        <v>617</v>
      </c>
      <c r="O947" t="s">
        <v>2382</v>
      </c>
      <c r="P947" t="s">
        <v>2382</v>
      </c>
      <c r="R947">
        <v>100</v>
      </c>
      <c r="S947">
        <v>0.01</v>
      </c>
      <c r="T947" t="s">
        <v>2395</v>
      </c>
      <c r="U947">
        <v>10</v>
      </c>
      <c r="Y947" s="64">
        <v>1.1140000000000001</v>
      </c>
      <c r="Z947" s="64"/>
      <c r="AA947" s="64"/>
      <c r="AB947" s="64"/>
      <c r="AC947" s="64"/>
      <c r="AD947" s="64"/>
      <c r="AE947" s="64"/>
      <c r="AF947" s="64"/>
      <c r="AG947" s="64"/>
      <c r="AH947">
        <v>0</v>
      </c>
      <c r="AI947" s="64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>
        <v>0</v>
      </c>
      <c r="AV947" s="64"/>
      <c r="AW947" s="64"/>
      <c r="AX947" s="64"/>
      <c r="AY947" s="64"/>
      <c r="AZ947" s="64"/>
      <c r="BA947" s="64"/>
      <c r="BB947" s="64"/>
      <c r="BC947" s="64"/>
      <c r="BD947" s="64"/>
      <c r="BE947" s="64"/>
      <c r="BF947" s="64"/>
      <c r="BG947" s="64"/>
      <c r="BH947" s="64"/>
      <c r="BI947" s="64"/>
      <c r="BJ947" s="64"/>
      <c r="BK947" s="64"/>
      <c r="BL947" s="64"/>
      <c r="BM947" s="64">
        <v>1</v>
      </c>
      <c r="BN947" s="64"/>
      <c r="BO947" s="64"/>
      <c r="BP947" s="64"/>
      <c r="BQ947" s="64"/>
      <c r="BR947" s="64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 s="64"/>
      <c r="CL947" s="64"/>
      <c r="CM947" s="64"/>
      <c r="CN947" s="64"/>
      <c r="CO947" s="64"/>
      <c r="CP947" s="64"/>
      <c r="CQ947" s="64"/>
      <c r="CR947" s="64"/>
      <c r="CS947" s="64"/>
      <c r="CT947" s="64"/>
      <c r="CU947" s="64"/>
      <c r="CV947" s="64"/>
      <c r="CW947" s="64"/>
      <c r="CX947" s="64"/>
      <c r="CY947" s="64"/>
      <c r="CZ947" s="64"/>
      <c r="DA947" s="64"/>
      <c r="DB947" s="64"/>
      <c r="DC947" s="64"/>
      <c r="DD947" s="64"/>
      <c r="DE947" s="64"/>
      <c r="DF947" s="64"/>
      <c r="DG947" s="64"/>
      <c r="DH947" s="64"/>
      <c r="DI947" s="64"/>
      <c r="DJ947" s="64"/>
      <c r="DK947" s="64"/>
      <c r="DL947" s="64"/>
      <c r="DM947" s="64"/>
      <c r="DN947" s="64"/>
      <c r="DO947" s="64"/>
      <c r="DP947" s="64"/>
      <c r="DQ947" s="64"/>
      <c r="DR947" s="64"/>
      <c r="DS947" s="64"/>
      <c r="DT947" s="64"/>
      <c r="DU947" s="64"/>
      <c r="DV947" s="64"/>
      <c r="DW947" s="64"/>
      <c r="DX947" s="64"/>
      <c r="DY947" s="64"/>
      <c r="DZ947" s="64"/>
      <c r="EA947" s="64"/>
      <c r="EB947" s="64"/>
      <c r="EC947" s="64"/>
      <c r="ED947" s="64"/>
      <c r="EE947" s="64"/>
      <c r="EF947" s="64"/>
      <c r="EG947" s="64"/>
      <c r="EH947" s="64"/>
      <c r="EI947" s="64"/>
      <c r="EJ947" s="64"/>
      <c r="EK947" s="64"/>
      <c r="EL947" s="64"/>
      <c r="EM947" s="64"/>
      <c r="EN947" s="64"/>
      <c r="EO947" s="64"/>
      <c r="EP947" s="64"/>
      <c r="EQ947" s="64"/>
      <c r="ER947" s="64"/>
      <c r="ES947" s="64"/>
      <c r="ET947" s="64"/>
      <c r="EU947" s="64"/>
      <c r="FI947" s="64"/>
      <c r="FJ947" s="64"/>
      <c r="FK947" s="64"/>
      <c r="FL947" s="64"/>
      <c r="FM947" s="64"/>
      <c r="FN947" s="64"/>
      <c r="FO947" s="64"/>
      <c r="FP947" s="64"/>
      <c r="FQ947" s="64"/>
      <c r="FR947" s="64"/>
      <c r="FS947" s="64"/>
      <c r="FT947" s="64"/>
      <c r="FU947" s="64"/>
      <c r="FV947" s="64"/>
      <c r="FW947" s="64"/>
      <c r="FX947" s="64"/>
      <c r="FY947" s="64"/>
      <c r="FZ947" s="64"/>
      <c r="GA947" s="64"/>
      <c r="GB947" s="64"/>
      <c r="GC947" s="64"/>
      <c r="GD947" s="64"/>
      <c r="GE947" s="64"/>
      <c r="GF947" s="64"/>
      <c r="GG947" s="64"/>
      <c r="GH947" s="64"/>
      <c r="GI947" s="64"/>
      <c r="GJ947" s="64"/>
      <c r="GK947" s="64"/>
      <c r="GL947" s="64"/>
      <c r="GM947" s="64"/>
      <c r="GN947" s="64"/>
      <c r="GO947" s="64"/>
      <c r="GP947" s="64"/>
      <c r="GQ947" s="64"/>
      <c r="GR947" s="64"/>
      <c r="GS947" s="64"/>
      <c r="GT947" s="64"/>
      <c r="GU947" s="64"/>
      <c r="GV947" s="64"/>
      <c r="GW947" s="64"/>
      <c r="GX947" s="64"/>
      <c r="GY947" s="64"/>
      <c r="GZ947" s="64"/>
      <c r="HA947" s="64"/>
      <c r="HB947" s="64"/>
      <c r="HC947" s="64"/>
      <c r="HD947" s="64"/>
      <c r="HE947" s="64"/>
      <c r="HF947" s="64"/>
      <c r="HG947" s="64"/>
      <c r="HH947" s="64"/>
      <c r="HI947" s="64"/>
      <c r="HJ947" s="64"/>
      <c r="HK947" s="64"/>
      <c r="HL947" s="64"/>
      <c r="HM947" s="64"/>
      <c r="HN947" s="64"/>
      <c r="HO947" s="64"/>
      <c r="HP947" s="64"/>
    </row>
    <row r="948" spans="2:224" ht="15" customHeight="1" x14ac:dyDescent="0.25">
      <c r="B948">
        <v>838</v>
      </c>
      <c r="C948">
        <v>818</v>
      </c>
      <c r="D948" s="62">
        <v>44114</v>
      </c>
      <c r="E948" t="s">
        <v>123</v>
      </c>
      <c r="F948">
        <v>71981909620</v>
      </c>
      <c r="G948">
        <v>0</v>
      </c>
      <c r="H948">
        <v>0</v>
      </c>
      <c r="I948" t="s">
        <v>124</v>
      </c>
      <c r="J948" t="s">
        <v>20</v>
      </c>
      <c r="K948" t="s">
        <v>90</v>
      </c>
      <c r="L948" t="s">
        <v>2593</v>
      </c>
      <c r="M948" t="s">
        <v>2378</v>
      </c>
      <c r="N948" t="s">
        <v>2379</v>
      </c>
      <c r="O948" t="s">
        <v>2381</v>
      </c>
      <c r="P948" t="s">
        <v>2431</v>
      </c>
      <c r="R948">
        <v>80.599999999999994</v>
      </c>
      <c r="S948">
        <v>0.01</v>
      </c>
      <c r="T948" t="s">
        <v>2395</v>
      </c>
      <c r="Y948" s="64"/>
      <c r="Z948" s="64"/>
      <c r="AA948" s="64"/>
      <c r="AB948" s="64"/>
      <c r="AC948" s="64"/>
      <c r="AD948" s="64"/>
      <c r="AE948" s="64"/>
      <c r="AF948" s="64">
        <v>1</v>
      </c>
      <c r="AG948" s="64"/>
      <c r="AH948">
        <v>0</v>
      </c>
      <c r="AI948" s="64"/>
      <c r="AJ948" s="64"/>
      <c r="AK948" s="64"/>
      <c r="AL948" s="64">
        <v>0.5</v>
      </c>
      <c r="AM948" s="64"/>
      <c r="AN948" s="64"/>
      <c r="AO948" s="64"/>
      <c r="AP948" s="64"/>
      <c r="AQ948" s="64"/>
      <c r="AR948" s="64"/>
      <c r="AS948" s="64"/>
      <c r="AT948" s="64"/>
      <c r="AU948">
        <v>0</v>
      </c>
      <c r="AV948" s="64"/>
      <c r="AW948" s="64"/>
      <c r="AX948" s="64"/>
      <c r="AY948" s="64"/>
      <c r="AZ948" s="64"/>
      <c r="BA948" s="64"/>
      <c r="BB948" s="64">
        <v>0.4</v>
      </c>
      <c r="BC948" s="64"/>
      <c r="BD948" s="64"/>
      <c r="BE948" s="64"/>
      <c r="BF948" s="64"/>
      <c r="BG948" s="64"/>
      <c r="BH948" s="64"/>
      <c r="BI948" s="64"/>
      <c r="BJ948" s="64"/>
      <c r="BK948" s="64"/>
      <c r="BL948" s="64"/>
      <c r="BM948" s="64"/>
      <c r="BN948" s="64"/>
      <c r="BO948" s="64"/>
      <c r="BP948" s="64"/>
      <c r="BQ948" s="64"/>
      <c r="BR948" s="64"/>
      <c r="BS948" s="64"/>
      <c r="BT948" s="64">
        <v>1</v>
      </c>
      <c r="BU948" s="64"/>
      <c r="BV948" s="64"/>
      <c r="BW948" s="64"/>
      <c r="BX948" s="64"/>
      <c r="BY948" s="64"/>
      <c r="BZ948" s="64">
        <v>1</v>
      </c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 s="64"/>
      <c r="CL948" s="64"/>
      <c r="CM948" s="64"/>
      <c r="CN948" s="64"/>
      <c r="CO948" s="64"/>
      <c r="CP948" s="64">
        <v>1</v>
      </c>
      <c r="CQ948" s="64"/>
      <c r="CR948" s="64"/>
      <c r="CS948" s="64"/>
      <c r="CT948" s="64"/>
      <c r="CU948" s="64"/>
      <c r="CV948" s="64"/>
      <c r="CW948" s="64"/>
      <c r="CX948" s="64"/>
      <c r="CY948" s="64"/>
      <c r="CZ948" s="64"/>
      <c r="DA948" s="64"/>
      <c r="DB948" s="64"/>
      <c r="DC948" s="64"/>
      <c r="DD948" s="64"/>
      <c r="DE948" s="64"/>
      <c r="DF948" s="64"/>
      <c r="DG948" s="64"/>
      <c r="DH948" s="64"/>
      <c r="DI948" s="64"/>
      <c r="DJ948" s="64"/>
      <c r="DK948" s="64"/>
      <c r="DL948" s="64"/>
      <c r="DM948" s="64"/>
      <c r="DN948" s="64"/>
      <c r="DO948" s="64"/>
      <c r="DP948" s="64"/>
      <c r="DQ948" s="64"/>
      <c r="DR948" s="64"/>
      <c r="DS948" s="64"/>
      <c r="DT948" s="64"/>
      <c r="DU948" s="64"/>
      <c r="DV948" s="64"/>
      <c r="DW948" s="64"/>
      <c r="DX948" s="64"/>
      <c r="DY948" s="64"/>
      <c r="DZ948" s="64"/>
      <c r="EA948" s="64"/>
      <c r="EB948" s="64"/>
      <c r="EC948" s="64"/>
      <c r="ED948" s="64"/>
      <c r="EE948" s="64"/>
      <c r="EF948" s="64"/>
      <c r="EG948" s="64"/>
      <c r="EH948" s="64"/>
      <c r="EI948" s="64"/>
      <c r="EJ948" s="64"/>
      <c r="EK948" s="64"/>
      <c r="EL948" s="64"/>
      <c r="EM948" s="64"/>
      <c r="EN948" s="64"/>
      <c r="EO948" s="64"/>
      <c r="EP948" s="64"/>
      <c r="EQ948" s="64"/>
      <c r="ER948" s="64"/>
      <c r="ES948" s="64"/>
      <c r="ET948" s="64"/>
      <c r="EU948" s="64"/>
      <c r="FI948" s="64"/>
      <c r="FJ948" s="64"/>
      <c r="FK948" s="64"/>
      <c r="FL948" s="64">
        <v>0.2</v>
      </c>
      <c r="FM948" s="64"/>
      <c r="FN948" s="64"/>
      <c r="FO948" s="64"/>
      <c r="FP948" s="64"/>
      <c r="FQ948" s="64"/>
      <c r="FR948" s="64"/>
      <c r="FS948" s="64"/>
      <c r="FT948" s="64"/>
      <c r="FU948" s="64"/>
      <c r="FV948" s="64"/>
      <c r="FW948" s="64"/>
      <c r="FX948" s="64"/>
      <c r="FY948" s="64"/>
      <c r="FZ948" s="64"/>
      <c r="GA948" s="64"/>
      <c r="GB948" s="64"/>
      <c r="GC948" s="64"/>
      <c r="GD948" s="64"/>
      <c r="GE948" s="64"/>
      <c r="GF948" s="64"/>
      <c r="GG948" s="64"/>
      <c r="GH948" s="64"/>
      <c r="GI948" s="64"/>
      <c r="GJ948" s="64"/>
      <c r="GK948" s="64"/>
      <c r="GL948" s="64"/>
      <c r="GM948" s="64"/>
      <c r="GN948" s="64"/>
      <c r="GO948" s="64"/>
      <c r="GP948" s="64">
        <v>1</v>
      </c>
      <c r="GQ948" s="64"/>
      <c r="GR948" s="64"/>
      <c r="GS948" s="64"/>
      <c r="GT948" s="64"/>
      <c r="GU948" s="64"/>
      <c r="GV948" s="64"/>
      <c r="GW948" s="64"/>
      <c r="GX948" s="64"/>
      <c r="GY948" s="64"/>
      <c r="GZ948" s="64"/>
      <c r="HA948" s="64"/>
      <c r="HB948" s="64"/>
      <c r="HC948" s="64"/>
      <c r="HD948" s="64"/>
      <c r="HE948" s="64"/>
      <c r="HF948" s="64"/>
      <c r="HG948" s="64"/>
      <c r="HH948" s="64"/>
      <c r="HI948" s="64"/>
      <c r="HJ948" s="64"/>
      <c r="HK948" s="64"/>
      <c r="HL948" s="64"/>
      <c r="HM948" s="64"/>
      <c r="HN948" s="64"/>
      <c r="HO948" s="64"/>
      <c r="HP948" s="64"/>
    </row>
    <row r="949" spans="2:224" ht="15" customHeight="1" x14ac:dyDescent="0.25">
      <c r="B949">
        <v>835</v>
      </c>
      <c r="C949">
        <v>696</v>
      </c>
      <c r="D949" s="62">
        <v>44114</v>
      </c>
      <c r="E949" t="s">
        <v>437</v>
      </c>
      <c r="F949">
        <v>31997330656</v>
      </c>
      <c r="G949">
        <v>0</v>
      </c>
      <c r="H949">
        <v>0</v>
      </c>
      <c r="I949" t="s">
        <v>438</v>
      </c>
      <c r="J949" t="s">
        <v>20</v>
      </c>
      <c r="K949" t="s">
        <v>368</v>
      </c>
      <c r="L949" t="s">
        <v>2593</v>
      </c>
      <c r="M949" t="s">
        <v>2378</v>
      </c>
      <c r="N949" t="s">
        <v>2379</v>
      </c>
      <c r="O949" t="s">
        <v>2382</v>
      </c>
      <c r="P949" t="s">
        <v>2382</v>
      </c>
      <c r="R949">
        <v>62.7</v>
      </c>
      <c r="S949">
        <v>0.01</v>
      </c>
      <c r="T949" t="s">
        <v>2395</v>
      </c>
      <c r="Y949" s="64"/>
      <c r="Z949" s="64"/>
      <c r="AA949" s="64"/>
      <c r="AB949" s="64"/>
      <c r="AC949" s="64"/>
      <c r="AD949" s="64"/>
      <c r="AE949" s="64"/>
      <c r="AF949" s="64"/>
      <c r="AG949" s="64"/>
      <c r="AH949">
        <v>2</v>
      </c>
      <c r="AI949" s="64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>
        <v>0</v>
      </c>
      <c r="AV949" s="64"/>
      <c r="AW949" s="64"/>
      <c r="AX949" s="64"/>
      <c r="AY949" s="64"/>
      <c r="AZ949" s="64"/>
      <c r="BA949" s="64"/>
      <c r="BB949" s="64">
        <v>0.4</v>
      </c>
      <c r="BC949" s="64"/>
      <c r="BD949" s="64"/>
      <c r="BE949" s="64"/>
      <c r="BF949" s="64"/>
      <c r="BG949" s="64"/>
      <c r="BH949" s="64"/>
      <c r="BI949" s="64"/>
      <c r="BJ949" s="64"/>
      <c r="BK949" s="64"/>
      <c r="BL949" s="64"/>
      <c r="BM949" s="64"/>
      <c r="BN949" s="64"/>
      <c r="BO949" s="64"/>
      <c r="BP949" s="64"/>
      <c r="BQ949" s="64"/>
      <c r="BR949" s="64"/>
      <c r="BS949" s="64"/>
      <c r="BT949" s="64"/>
      <c r="BU949" s="64"/>
      <c r="BV949" s="64">
        <v>2</v>
      </c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 s="64"/>
      <c r="CL949" s="64"/>
      <c r="CM949" s="64"/>
      <c r="CN949" s="64"/>
      <c r="CO949" s="64"/>
      <c r="CP949" s="64">
        <v>1</v>
      </c>
      <c r="CQ949" s="64"/>
      <c r="CR949" s="64"/>
      <c r="CS949" s="64"/>
      <c r="CT949" s="64"/>
      <c r="CU949" s="64"/>
      <c r="CV949" s="64"/>
      <c r="CW949" s="64"/>
      <c r="CX949" s="64"/>
      <c r="CY949" s="64"/>
      <c r="CZ949" s="64"/>
      <c r="DA949" s="64"/>
      <c r="DB949" s="64"/>
      <c r="DC949" s="64"/>
      <c r="DD949" s="64"/>
      <c r="DE949" s="64"/>
      <c r="DF949" s="64"/>
      <c r="DG949" s="64"/>
      <c r="DH949" s="64"/>
      <c r="DI949" s="64"/>
      <c r="DJ949" s="64"/>
      <c r="DK949" s="64"/>
      <c r="DL949" s="64"/>
      <c r="DM949" s="64"/>
      <c r="DN949" s="64"/>
      <c r="DO949" s="64"/>
      <c r="DP949" s="64"/>
      <c r="DQ949" s="64"/>
      <c r="DR949" s="64"/>
      <c r="DS949" s="64"/>
      <c r="DT949" s="64"/>
      <c r="DU949" s="64"/>
      <c r="DV949" s="64"/>
      <c r="DW949" s="64"/>
      <c r="DX949" s="64"/>
      <c r="DY949" s="64"/>
      <c r="DZ949" s="64"/>
      <c r="EA949" s="64"/>
      <c r="EB949" s="64"/>
      <c r="EC949" s="64"/>
      <c r="ED949" s="64"/>
      <c r="EE949" s="64"/>
      <c r="EF949" s="64"/>
      <c r="EG949" s="64"/>
      <c r="EH949" s="64"/>
      <c r="EI949" s="64"/>
      <c r="EJ949" s="64"/>
      <c r="EK949" s="64"/>
      <c r="EL949" s="64"/>
      <c r="EM949" s="64"/>
      <c r="EN949" s="64"/>
      <c r="EO949" s="64"/>
      <c r="EP949" s="64"/>
      <c r="EQ949" s="64"/>
      <c r="ER949" s="64"/>
      <c r="ES949" s="64"/>
      <c r="ET949" s="64"/>
      <c r="EU949" s="64"/>
      <c r="FI949" s="64"/>
      <c r="FJ949" s="64"/>
      <c r="FK949" s="64"/>
      <c r="FL949" s="64"/>
      <c r="FM949" s="64"/>
      <c r="FN949" s="64"/>
      <c r="FO949" s="64"/>
      <c r="FP949" s="64"/>
      <c r="FQ949" s="64"/>
      <c r="FR949" s="64"/>
      <c r="FS949" s="64"/>
      <c r="FT949" s="64"/>
      <c r="FU949" s="64"/>
      <c r="FV949" s="64"/>
      <c r="FW949" s="64"/>
      <c r="FX949" s="64"/>
      <c r="FY949" s="64"/>
      <c r="FZ949" s="64"/>
      <c r="GA949" s="64"/>
      <c r="GB949" s="64"/>
      <c r="GC949" s="64"/>
      <c r="GD949" s="64"/>
      <c r="GE949" s="64"/>
      <c r="GF949" s="64"/>
      <c r="GG949" s="64"/>
      <c r="GH949" s="64"/>
      <c r="GI949" s="64"/>
      <c r="GJ949" s="64"/>
      <c r="GK949" s="64"/>
      <c r="GL949" s="64"/>
      <c r="GM949" s="64"/>
      <c r="GN949" s="64"/>
      <c r="GO949" s="64"/>
      <c r="GP949" s="64"/>
      <c r="GQ949" s="64"/>
      <c r="GR949" s="64"/>
      <c r="GS949" s="64"/>
      <c r="GT949" s="64"/>
      <c r="GU949" s="64"/>
      <c r="GV949" s="64"/>
      <c r="GW949" s="64"/>
      <c r="GX949" s="64"/>
      <c r="GY949" s="64"/>
      <c r="GZ949" s="64"/>
      <c r="HA949" s="64"/>
      <c r="HB949" s="64"/>
      <c r="HC949" s="64"/>
      <c r="HD949" s="64"/>
      <c r="HE949" s="64"/>
      <c r="HF949" s="64"/>
      <c r="HG949" s="64"/>
      <c r="HH949" s="64"/>
      <c r="HI949" s="64"/>
      <c r="HJ949" s="64"/>
      <c r="HK949" s="64"/>
      <c r="HL949" s="64"/>
      <c r="HM949" s="64"/>
      <c r="HN949" s="64"/>
      <c r="HO949" s="64"/>
      <c r="HP949" s="64"/>
    </row>
    <row r="950" spans="2:224" ht="15" customHeight="1" x14ac:dyDescent="0.25">
      <c r="B950">
        <v>834</v>
      </c>
      <c r="C950">
        <v>888</v>
      </c>
      <c r="D950" s="62">
        <v>44114</v>
      </c>
      <c r="E950" t="s">
        <v>2933</v>
      </c>
      <c r="F950">
        <v>31998815758</v>
      </c>
      <c r="G950">
        <v>0</v>
      </c>
      <c r="H950">
        <v>0</v>
      </c>
      <c r="I950">
        <v>0</v>
      </c>
      <c r="J950">
        <v>0</v>
      </c>
      <c r="K950">
        <v>0</v>
      </c>
      <c r="M950" t="s">
        <v>2378</v>
      </c>
      <c r="N950" t="s">
        <v>2378</v>
      </c>
      <c r="O950" t="s">
        <v>2405</v>
      </c>
      <c r="P950" t="s">
        <v>2470</v>
      </c>
      <c r="R950">
        <v>1108.3</v>
      </c>
      <c r="S950">
        <v>0.01</v>
      </c>
      <c r="T950" t="s">
        <v>2395</v>
      </c>
      <c r="U950">
        <v>10</v>
      </c>
      <c r="V950" t="s">
        <v>2966</v>
      </c>
      <c r="Y950" s="64"/>
      <c r="Z950" s="64"/>
      <c r="AA950" s="64"/>
      <c r="AB950" s="64"/>
      <c r="AC950" s="64"/>
      <c r="AD950" s="64">
        <v>2.5</v>
      </c>
      <c r="AE950" s="64"/>
      <c r="AF950" s="64">
        <v>3</v>
      </c>
      <c r="AG950" s="64">
        <v>2</v>
      </c>
      <c r="AH950">
        <v>4</v>
      </c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>
        <v>0</v>
      </c>
      <c r="AV950" s="64"/>
      <c r="AW950" s="64"/>
      <c r="AX950" s="64"/>
      <c r="AY950" s="64"/>
      <c r="AZ950" s="64"/>
      <c r="BA950" s="64"/>
      <c r="BB950" s="64"/>
      <c r="BC950" s="64"/>
      <c r="BD950" s="64"/>
      <c r="BE950" s="64"/>
      <c r="BF950" s="64"/>
      <c r="BG950" s="64"/>
      <c r="BH950" s="64"/>
      <c r="BI950" s="64"/>
      <c r="BJ950" s="64"/>
      <c r="BK950" s="64"/>
      <c r="BL950" s="64"/>
      <c r="BM950" s="64"/>
      <c r="BN950" s="64"/>
      <c r="BO950" s="64"/>
      <c r="BP950" s="64"/>
      <c r="BQ950" s="64"/>
      <c r="BR950" s="64">
        <v>5</v>
      </c>
      <c r="BS950" s="64"/>
      <c r="BT950" s="64">
        <v>3</v>
      </c>
      <c r="BU950" s="64">
        <v>2</v>
      </c>
      <c r="BV950" s="64">
        <v>4</v>
      </c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 s="64"/>
      <c r="CL950" s="64"/>
      <c r="CM950" s="64"/>
      <c r="CN950" s="64"/>
      <c r="CO950" s="64"/>
      <c r="CP950" s="64"/>
      <c r="CQ950" s="64"/>
      <c r="CR950" s="64"/>
      <c r="CS950" s="64"/>
      <c r="CT950" s="64"/>
      <c r="CU950" s="64"/>
      <c r="CV950" s="64"/>
      <c r="CW950" s="64"/>
      <c r="CX950" s="64"/>
      <c r="CY950" s="64"/>
      <c r="CZ950" s="64"/>
      <c r="DA950" s="64">
        <v>1</v>
      </c>
      <c r="DB950" s="64">
        <v>3</v>
      </c>
      <c r="DC950" s="64"/>
      <c r="DD950" s="64"/>
      <c r="DE950" s="64"/>
      <c r="DF950" s="64"/>
      <c r="DG950" s="64"/>
      <c r="DH950" s="64"/>
      <c r="DI950" s="64"/>
      <c r="DJ950" s="64"/>
      <c r="DK950" s="64"/>
      <c r="DL950" s="64"/>
      <c r="DM950" s="64"/>
      <c r="DN950" s="64"/>
      <c r="DO950" s="64"/>
      <c r="DP950" s="64"/>
      <c r="DQ950" s="64"/>
      <c r="DR950" s="64"/>
      <c r="DS950" s="64"/>
      <c r="DT950" s="64"/>
      <c r="DU950" s="64"/>
      <c r="DV950" s="64"/>
      <c r="DW950" s="64"/>
      <c r="DX950" s="64"/>
      <c r="DY950" s="64"/>
      <c r="DZ950" s="64"/>
      <c r="EA950" s="64">
        <v>200</v>
      </c>
      <c r="EB950" s="64"/>
      <c r="EC950" s="64"/>
      <c r="ED950" s="64"/>
      <c r="EE950" s="64"/>
      <c r="EF950" s="64">
        <v>120</v>
      </c>
      <c r="EG950" s="64"/>
      <c r="EH950" s="64">
        <v>1</v>
      </c>
      <c r="EI950" s="64"/>
      <c r="EJ950" s="64"/>
      <c r="EK950" s="64"/>
      <c r="EL950" s="64"/>
      <c r="EM950" s="64"/>
      <c r="EN950" s="64"/>
      <c r="EO950" s="64" t="s">
        <v>2869</v>
      </c>
      <c r="EP950" s="64"/>
      <c r="EQ950" s="64"/>
      <c r="ER950" s="64"/>
      <c r="ES950" s="64"/>
      <c r="ET950" s="64"/>
      <c r="EU950" s="64"/>
      <c r="EX950">
        <v>2.82</v>
      </c>
      <c r="EY950">
        <v>2</v>
      </c>
      <c r="FC950">
        <v>2.59</v>
      </c>
      <c r="FD950">
        <v>3</v>
      </c>
      <c r="FI950" s="64"/>
      <c r="FJ950" s="64">
        <v>1.95</v>
      </c>
      <c r="FK950" s="64"/>
      <c r="FL950" s="64"/>
      <c r="FM950" s="64"/>
      <c r="FN950" s="64">
        <v>1.982</v>
      </c>
      <c r="FO950" s="64"/>
      <c r="FP950" s="64"/>
      <c r="FQ950" s="64"/>
      <c r="FR950" s="64"/>
      <c r="FS950" s="64"/>
      <c r="FT950" s="64"/>
      <c r="FU950" s="64"/>
      <c r="FV950" s="64"/>
      <c r="FW950" s="64"/>
      <c r="FX950" s="64"/>
      <c r="FY950" s="64"/>
      <c r="FZ950" s="64"/>
      <c r="GA950" s="64"/>
      <c r="GB950" s="64"/>
      <c r="GC950" s="64"/>
      <c r="GD950" s="64"/>
      <c r="GE950" s="64"/>
      <c r="GF950" s="64"/>
      <c r="GG950" s="64"/>
      <c r="GH950" s="64"/>
      <c r="GI950" s="64"/>
      <c r="GJ950" s="64"/>
      <c r="GK950" s="64"/>
      <c r="GL950" s="64"/>
      <c r="GM950" s="64"/>
      <c r="GN950" s="64">
        <v>2</v>
      </c>
      <c r="GO950" s="64"/>
      <c r="GP950" s="64"/>
      <c r="GQ950" s="64"/>
      <c r="GR950" s="64">
        <v>2</v>
      </c>
      <c r="GS950" s="64"/>
      <c r="GT950" s="64"/>
      <c r="GU950" s="64"/>
      <c r="GV950" s="64"/>
      <c r="GW950" s="64"/>
      <c r="GX950" s="64"/>
      <c r="GY950" s="64"/>
      <c r="GZ950" s="64"/>
      <c r="HA950" s="64"/>
      <c r="HB950" s="64"/>
      <c r="HC950" s="64"/>
      <c r="HD950" s="64"/>
      <c r="HE950" s="64"/>
      <c r="HF950" s="64"/>
      <c r="HG950" s="64"/>
      <c r="HH950" s="64"/>
      <c r="HI950" s="64"/>
      <c r="HJ950" s="64"/>
      <c r="HK950" s="64"/>
      <c r="HL950" s="64"/>
      <c r="HM950" s="64"/>
      <c r="HN950" s="64"/>
      <c r="HO950" s="64"/>
      <c r="HP950" s="64"/>
    </row>
    <row r="951" spans="2:224" ht="15" customHeight="1" x14ac:dyDescent="0.25">
      <c r="B951">
        <v>833</v>
      </c>
      <c r="C951">
        <v>652</v>
      </c>
      <c r="D951" s="62">
        <v>44114</v>
      </c>
      <c r="E951" t="s">
        <v>556</v>
      </c>
      <c r="F951">
        <v>31999907993</v>
      </c>
      <c r="G951">
        <v>0</v>
      </c>
      <c r="H951">
        <v>0</v>
      </c>
      <c r="I951">
        <v>0</v>
      </c>
      <c r="J951" t="s">
        <v>20</v>
      </c>
      <c r="K951">
        <v>0</v>
      </c>
      <c r="L951" t="s">
        <v>2593</v>
      </c>
      <c r="M951" t="s">
        <v>2378</v>
      </c>
      <c r="N951" t="s">
        <v>2403</v>
      </c>
      <c r="O951" t="s">
        <v>2381</v>
      </c>
      <c r="P951" t="s">
        <v>2431</v>
      </c>
      <c r="R951">
        <v>70</v>
      </c>
      <c r="S951">
        <v>0.01</v>
      </c>
      <c r="T951" t="s">
        <v>2395</v>
      </c>
      <c r="Y951" s="64">
        <v>1.03</v>
      </c>
      <c r="Z951" s="64"/>
      <c r="AA951" s="64"/>
      <c r="AB951" s="64"/>
      <c r="AC951" s="64"/>
      <c r="AD951" s="64">
        <v>0.5</v>
      </c>
      <c r="AE951" s="64"/>
      <c r="AF951" s="64"/>
      <c r="AG951" s="64">
        <v>1</v>
      </c>
      <c r="AH951">
        <v>2</v>
      </c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>
        <v>0</v>
      </c>
      <c r="AV951" s="64"/>
      <c r="AW951" s="64"/>
      <c r="AX951" s="64"/>
      <c r="AY951" s="64"/>
      <c r="AZ951" s="64"/>
      <c r="BA951" s="64"/>
      <c r="BB951" s="64"/>
      <c r="BC951" s="64"/>
      <c r="BD951" s="64"/>
      <c r="BE951" s="64"/>
      <c r="BF951" s="64"/>
      <c r="BG951" s="64"/>
      <c r="BH951" s="64"/>
      <c r="BI951" s="64"/>
      <c r="BJ951" s="64"/>
      <c r="BK951" s="64"/>
      <c r="BL951" s="64"/>
      <c r="BM951" s="64">
        <v>1</v>
      </c>
      <c r="BN951" s="64"/>
      <c r="BO951" s="64"/>
      <c r="BP951" s="64"/>
      <c r="BQ951" s="64"/>
      <c r="BR951" s="64">
        <v>1</v>
      </c>
      <c r="BS951" s="64"/>
      <c r="BT951" s="64"/>
      <c r="BU951" s="64">
        <v>1</v>
      </c>
      <c r="BV951" s="64">
        <v>2</v>
      </c>
      <c r="BW951" s="64"/>
      <c r="BX951" s="64"/>
      <c r="BY951" s="64"/>
      <c r="BZ951" s="64"/>
      <c r="CA951" s="64"/>
      <c r="CB951" s="64"/>
      <c r="CC951" s="64"/>
      <c r="CD951" s="64"/>
      <c r="CE951" s="64"/>
      <c r="CF951" s="64"/>
      <c r="CG951" s="64"/>
      <c r="CH951" s="64"/>
      <c r="CI951" s="64"/>
      <c r="CJ951" s="64"/>
      <c r="CK951" s="64"/>
      <c r="CL951" s="64"/>
      <c r="CM951" s="64"/>
      <c r="CN951" s="64"/>
      <c r="CO951" s="64"/>
      <c r="CP951" s="64"/>
      <c r="CQ951" s="64"/>
      <c r="CR951" s="64"/>
      <c r="CS951" s="64"/>
      <c r="CT951" s="64"/>
      <c r="CU951" s="64"/>
      <c r="CV951" s="64"/>
      <c r="CW951" s="64"/>
      <c r="CX951" s="64"/>
      <c r="CY951" s="64"/>
      <c r="CZ951" s="64"/>
      <c r="DA951" s="64"/>
      <c r="DB951" s="64"/>
      <c r="DC951" s="64"/>
      <c r="DD951" s="64"/>
      <c r="DE951" s="64"/>
      <c r="DF951" s="64"/>
      <c r="DG951" s="64"/>
      <c r="DH951" s="64"/>
      <c r="DI951" s="64"/>
      <c r="DJ951" s="64"/>
      <c r="DK951" s="64"/>
      <c r="DL951" s="64"/>
      <c r="DM951" s="64"/>
      <c r="DN951" s="64"/>
      <c r="DO951" s="64"/>
      <c r="DP951" s="64"/>
      <c r="DQ951" s="64"/>
      <c r="DR951" s="64"/>
      <c r="DS951" s="64"/>
      <c r="DT951" s="64"/>
      <c r="DU951" s="64"/>
      <c r="DV951" s="64"/>
      <c r="DW951" s="64"/>
      <c r="DX951" s="64"/>
      <c r="DY951" s="64"/>
      <c r="DZ951" s="64"/>
      <c r="EA951" s="64"/>
      <c r="EB951" s="64"/>
      <c r="EC951" s="64"/>
      <c r="ED951" s="64"/>
      <c r="EE951" s="64"/>
      <c r="EF951" s="64"/>
      <c r="EG951" s="64"/>
      <c r="EH951" s="64"/>
      <c r="EI951" s="64"/>
      <c r="EJ951" s="64"/>
      <c r="EK951" s="64"/>
      <c r="EL951" s="64"/>
      <c r="EM951" s="64"/>
      <c r="EN951" s="64"/>
      <c r="EO951" s="64"/>
      <c r="EP951" s="64"/>
      <c r="EQ951" s="64"/>
      <c r="ER951" s="64"/>
      <c r="ES951" s="64"/>
      <c r="ET951" s="64"/>
      <c r="EU951" s="64"/>
      <c r="FI951" s="64"/>
      <c r="FJ951" s="64"/>
      <c r="FK951" s="64"/>
      <c r="FL951" s="64"/>
      <c r="FM951" s="64"/>
      <c r="FN951" s="64">
        <v>0.86199999999999999</v>
      </c>
      <c r="FO951" s="64"/>
      <c r="FP951" s="64"/>
      <c r="FQ951" s="64"/>
      <c r="FR951" s="64"/>
      <c r="FS951" s="64"/>
      <c r="FT951" s="64"/>
      <c r="FU951" s="64"/>
      <c r="FV951" s="64"/>
      <c r="FW951" s="64"/>
      <c r="FX951" s="64"/>
      <c r="FY951" s="64"/>
      <c r="FZ951" s="64"/>
      <c r="GA951" s="64"/>
      <c r="GB951" s="64"/>
      <c r="GC951" s="64"/>
      <c r="GD951" s="64"/>
      <c r="GE951" s="64"/>
      <c r="GF951" s="64"/>
      <c r="GG951" s="64"/>
      <c r="GH951" s="64"/>
      <c r="GI951" s="64"/>
      <c r="GJ951" s="64"/>
      <c r="GK951" s="64"/>
      <c r="GL951" s="64"/>
      <c r="GM951" s="64"/>
      <c r="GN951" s="64"/>
      <c r="GO951" s="64"/>
      <c r="GP951" s="64"/>
      <c r="GQ951" s="64"/>
      <c r="GR951" s="64">
        <v>1</v>
      </c>
      <c r="GS951" s="64"/>
      <c r="GT951" s="64"/>
      <c r="GU951" s="64"/>
      <c r="GV951" s="64"/>
      <c r="GW951" s="64"/>
      <c r="GX951" s="64"/>
      <c r="GY951" s="64"/>
      <c r="GZ951" s="64"/>
      <c r="HA951" s="64"/>
      <c r="HB951" s="64"/>
      <c r="HC951" s="64"/>
      <c r="HD951" s="64"/>
      <c r="HE951" s="64"/>
      <c r="HF951" s="64"/>
      <c r="HG951" s="64"/>
      <c r="HH951" s="64"/>
      <c r="HI951" s="64"/>
      <c r="HJ951" s="64"/>
      <c r="HK951" s="64"/>
      <c r="HL951" s="64"/>
      <c r="HM951" s="64"/>
      <c r="HN951" s="64"/>
      <c r="HO951" s="64"/>
      <c r="HP951" s="64"/>
    </row>
    <row r="952" spans="2:224" ht="15" customHeight="1" x14ac:dyDescent="0.25">
      <c r="B952">
        <v>829</v>
      </c>
      <c r="C952">
        <v>886</v>
      </c>
      <c r="D952" s="62">
        <v>44114</v>
      </c>
      <c r="E952" t="s">
        <v>2930</v>
      </c>
      <c r="F952">
        <v>31996641126</v>
      </c>
      <c r="G952">
        <v>0</v>
      </c>
      <c r="H952">
        <v>0</v>
      </c>
      <c r="I952">
        <v>0</v>
      </c>
      <c r="J952">
        <v>0</v>
      </c>
      <c r="K952">
        <v>0</v>
      </c>
      <c r="L952" t="s">
        <v>2593</v>
      </c>
      <c r="M952" t="s">
        <v>2378</v>
      </c>
      <c r="N952" t="s">
        <v>2379</v>
      </c>
      <c r="O952" t="s">
        <v>2381</v>
      </c>
      <c r="P952">
        <v>10</v>
      </c>
      <c r="R952">
        <v>189.9</v>
      </c>
      <c r="S952">
        <v>0.01</v>
      </c>
      <c r="T952" t="s">
        <v>2414</v>
      </c>
      <c r="Y952" s="64">
        <v>1.17</v>
      </c>
      <c r="Z952" s="64"/>
      <c r="AA952" s="64"/>
      <c r="AB952" s="64"/>
      <c r="AC952" s="64"/>
      <c r="AD952" s="64">
        <v>0.5</v>
      </c>
      <c r="AE952" s="64"/>
      <c r="AF952" s="64"/>
      <c r="AG952" s="64">
        <v>1</v>
      </c>
      <c r="AH952">
        <v>1</v>
      </c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>
        <v>0</v>
      </c>
      <c r="AV952" s="64"/>
      <c r="AW952" s="64"/>
      <c r="AX952" s="64"/>
      <c r="AY952" s="64"/>
      <c r="AZ952" s="64"/>
      <c r="BA952" s="64"/>
      <c r="BB952" s="64"/>
      <c r="BC952" s="64"/>
      <c r="BD952" s="64"/>
      <c r="BE952" s="64"/>
      <c r="BF952" s="64"/>
      <c r="BG952" s="64"/>
      <c r="BH952" s="64"/>
      <c r="BI952" s="64"/>
      <c r="BJ952" s="64"/>
      <c r="BK952" s="64"/>
      <c r="BL952" s="64"/>
      <c r="BM952" s="64">
        <v>1</v>
      </c>
      <c r="BN952" s="64"/>
      <c r="BO952" s="64"/>
      <c r="BP952" s="64"/>
      <c r="BQ952" s="64"/>
      <c r="BR952" s="64">
        <v>1</v>
      </c>
      <c r="BS952" s="64"/>
      <c r="BT952" s="64"/>
      <c r="BU952" s="64">
        <v>1</v>
      </c>
      <c r="BV952" s="64">
        <v>1</v>
      </c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/>
      <c r="CH952" s="64"/>
      <c r="CI952" s="64"/>
      <c r="CJ952" s="64"/>
      <c r="CK952" s="64"/>
      <c r="CL952" s="64"/>
      <c r="CM952" s="64"/>
      <c r="CN952" s="64"/>
      <c r="CO952" s="64"/>
      <c r="CP952" s="64"/>
      <c r="CQ952" s="64"/>
      <c r="CR952" s="64"/>
      <c r="CS952" s="64"/>
      <c r="CT952" s="64"/>
      <c r="CU952" s="64"/>
      <c r="CV952" s="64"/>
      <c r="CW952" s="64"/>
      <c r="CX952" s="64"/>
      <c r="CY952" s="64"/>
      <c r="CZ952" s="64"/>
      <c r="DA952" s="64"/>
      <c r="DB952" s="64"/>
      <c r="DC952" s="64"/>
      <c r="DD952" s="64"/>
      <c r="DE952" s="64"/>
      <c r="DF952" s="64"/>
      <c r="DG952" s="64"/>
      <c r="DH952" s="64"/>
      <c r="DI952" s="64"/>
      <c r="DJ952" s="64"/>
      <c r="DK952" s="64"/>
      <c r="DL952" s="64"/>
      <c r="DM952" s="64"/>
      <c r="DN952" s="64"/>
      <c r="DO952" s="64"/>
      <c r="DP952" s="64"/>
      <c r="DQ952" s="64"/>
      <c r="DR952" s="64"/>
      <c r="DS952" s="64"/>
      <c r="DT952" s="64"/>
      <c r="DU952" s="64"/>
      <c r="DV952" s="64"/>
      <c r="DW952" s="64"/>
      <c r="DX952" s="64"/>
      <c r="DY952" s="64"/>
      <c r="DZ952" s="64"/>
      <c r="EA952" s="64"/>
      <c r="EB952" s="64"/>
      <c r="EC952" s="64"/>
      <c r="ED952" s="64"/>
      <c r="EE952" s="64"/>
      <c r="EF952" s="64"/>
      <c r="EG952" s="64"/>
      <c r="EH952" s="64"/>
      <c r="EI952" s="64"/>
      <c r="EJ952" s="64"/>
      <c r="EK952" s="64"/>
      <c r="EL952" s="64"/>
      <c r="EM952" s="64"/>
      <c r="EN952" s="64"/>
      <c r="EO952" s="64"/>
      <c r="EP952" s="64"/>
      <c r="EQ952" s="64"/>
      <c r="ER952" s="64"/>
      <c r="ES952" s="64"/>
      <c r="ET952" s="64"/>
      <c r="EU952" s="64"/>
      <c r="FI952" s="64"/>
      <c r="FJ952" s="64"/>
      <c r="FK952" s="64"/>
      <c r="FL952" s="64"/>
      <c r="FM952" s="64"/>
      <c r="FN952" s="64">
        <v>0.89800000000000002</v>
      </c>
      <c r="FO952" s="64"/>
      <c r="FP952" s="64"/>
      <c r="FQ952" s="64"/>
      <c r="FR952" s="64"/>
      <c r="FS952" s="64"/>
      <c r="FT952" s="64"/>
      <c r="FU952" s="64"/>
      <c r="FV952" s="64"/>
      <c r="FW952" s="64"/>
      <c r="FX952" s="64"/>
      <c r="FY952" s="64"/>
      <c r="FZ952" s="64"/>
      <c r="GA952" s="64"/>
      <c r="GB952" s="64"/>
      <c r="GC952" s="64"/>
      <c r="GD952" s="64"/>
      <c r="GE952" s="64"/>
      <c r="GF952" s="64"/>
      <c r="GG952" s="64"/>
      <c r="GH952" s="64"/>
      <c r="GI952" s="64"/>
      <c r="GJ952" s="64"/>
      <c r="GK952" s="64"/>
      <c r="GL952" s="64"/>
      <c r="GM952" s="64"/>
      <c r="GN952" s="64"/>
      <c r="GO952" s="64"/>
      <c r="GP952" s="64"/>
      <c r="GQ952" s="64"/>
      <c r="GR952" s="64">
        <v>1</v>
      </c>
      <c r="GS952" s="64"/>
      <c r="GT952" s="64"/>
      <c r="GU952" s="64"/>
      <c r="GV952" s="64"/>
      <c r="GW952" s="64"/>
      <c r="GX952" s="64"/>
      <c r="GY952" s="64"/>
      <c r="GZ952" s="64"/>
      <c r="HA952" s="64"/>
      <c r="HB952" s="64"/>
      <c r="HC952" s="64"/>
      <c r="HD952" s="64"/>
      <c r="HE952" s="64"/>
      <c r="HF952" s="64"/>
      <c r="HG952" s="64"/>
      <c r="HH952" s="64"/>
      <c r="HI952" s="64"/>
      <c r="HJ952" s="64"/>
      <c r="HK952" s="64"/>
      <c r="HL952" s="64"/>
      <c r="HM952" s="64"/>
      <c r="HN952" s="64"/>
      <c r="HO952" s="64"/>
      <c r="HP952" s="64"/>
    </row>
    <row r="953" spans="2:224" ht="15" customHeight="1" x14ac:dyDescent="0.25">
      <c r="B953">
        <v>825</v>
      </c>
      <c r="C953">
        <v>394</v>
      </c>
      <c r="D953" s="62">
        <v>44114</v>
      </c>
      <c r="E953" t="s">
        <v>1167</v>
      </c>
      <c r="F953">
        <v>31998131115</v>
      </c>
      <c r="G953">
        <v>0</v>
      </c>
      <c r="H953">
        <v>0</v>
      </c>
      <c r="I953" t="s">
        <v>1168</v>
      </c>
      <c r="J953" t="s">
        <v>20</v>
      </c>
      <c r="K953" t="s">
        <v>239</v>
      </c>
      <c r="L953" t="s">
        <v>2593</v>
      </c>
      <c r="M953" t="s">
        <v>2378</v>
      </c>
      <c r="N953" t="s">
        <v>2419</v>
      </c>
      <c r="O953" t="s">
        <v>2382</v>
      </c>
      <c r="P953" t="s">
        <v>2382</v>
      </c>
      <c r="R953">
        <v>35</v>
      </c>
      <c r="S953">
        <v>0.01</v>
      </c>
      <c r="T953" t="s">
        <v>2395</v>
      </c>
      <c r="U953">
        <v>10</v>
      </c>
      <c r="Y953" s="64"/>
      <c r="Z953" s="64"/>
      <c r="AA953" s="64"/>
      <c r="AB953" s="64"/>
      <c r="AC953" s="64"/>
      <c r="AD953" s="64"/>
      <c r="AE953" s="64"/>
      <c r="AF953" s="64"/>
      <c r="AG953" s="64"/>
      <c r="AH953">
        <v>0</v>
      </c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>
        <v>0</v>
      </c>
      <c r="AV953" s="64"/>
      <c r="AW953" s="64"/>
      <c r="AX953" s="64"/>
      <c r="AY953" s="64"/>
      <c r="AZ953" s="64"/>
      <c r="BA953" s="64"/>
      <c r="BB953" s="64"/>
      <c r="BC953" s="64"/>
      <c r="BD953" s="64"/>
      <c r="BE953" s="64"/>
      <c r="BF953" s="64"/>
      <c r="BG953" s="64"/>
      <c r="BH953" s="64"/>
      <c r="BI953" s="64"/>
      <c r="BJ953" s="64"/>
      <c r="BK953" s="64"/>
      <c r="BL953" s="64"/>
      <c r="BM953" s="64"/>
      <c r="BN953" s="64"/>
      <c r="BO953" s="64"/>
      <c r="BP953" s="64"/>
      <c r="BQ953" s="64"/>
      <c r="BR953" s="64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/>
      <c r="CH953" s="64"/>
      <c r="CI953" s="64"/>
      <c r="CJ953" s="64"/>
      <c r="CK953" s="64"/>
      <c r="CL953" s="64"/>
      <c r="CM953" s="64"/>
      <c r="CN953" s="64"/>
      <c r="CO953" s="64"/>
      <c r="CP953" s="64"/>
      <c r="CQ953" s="64"/>
      <c r="CR953" s="64"/>
      <c r="CS953" s="64"/>
      <c r="CT953" s="64"/>
      <c r="CU953" s="64"/>
      <c r="CV953" s="64"/>
      <c r="CW953" s="64"/>
      <c r="CX953" s="64"/>
      <c r="CY953" s="64"/>
      <c r="CZ953" s="64"/>
      <c r="DA953" s="64"/>
      <c r="DB953" s="64"/>
      <c r="DC953" s="64">
        <v>3</v>
      </c>
      <c r="DD953" s="64"/>
      <c r="DE953" s="64"/>
      <c r="DF953" s="64"/>
      <c r="DG953" s="64"/>
      <c r="DH953" s="64"/>
      <c r="DI953" s="64"/>
      <c r="DJ953" s="64"/>
      <c r="DK953" s="64"/>
      <c r="DL953" s="64"/>
      <c r="DM953" s="64"/>
      <c r="DN953" s="64"/>
      <c r="DO953" s="64"/>
      <c r="DP953" s="64"/>
      <c r="DQ953" s="64"/>
      <c r="DR953" s="64"/>
      <c r="DS953" s="64"/>
      <c r="DT953" s="64"/>
      <c r="DU953" s="64"/>
      <c r="DV953" s="64"/>
      <c r="DW953" s="64"/>
      <c r="DX953" s="64"/>
      <c r="DY953" s="64"/>
      <c r="DZ953" s="64"/>
      <c r="EA953" s="64"/>
      <c r="EB953" s="64"/>
      <c r="EC953" s="64"/>
      <c r="ED953" s="64"/>
      <c r="EE953" s="64"/>
      <c r="EF953" s="64"/>
      <c r="EG953" s="64"/>
      <c r="EH953" s="64"/>
      <c r="EI953" s="64"/>
      <c r="EJ953" s="64"/>
      <c r="EK953" s="64"/>
      <c r="EL953" s="64"/>
      <c r="EM953" s="64"/>
      <c r="EN953" s="64"/>
      <c r="EO953" s="64"/>
      <c r="EP953" s="64"/>
      <c r="EQ953" s="64"/>
      <c r="ER953" s="64"/>
      <c r="ES953" s="64"/>
      <c r="ET953" s="64"/>
      <c r="EU953" s="64"/>
      <c r="FI953" s="64"/>
      <c r="FJ953" s="64"/>
      <c r="FK953" s="64"/>
      <c r="FL953" s="64"/>
      <c r="FM953" s="64"/>
      <c r="FN953" s="64"/>
      <c r="FO953" s="64"/>
      <c r="FP953" s="64"/>
      <c r="FQ953" s="64"/>
      <c r="FR953" s="64"/>
      <c r="FS953" s="64">
        <v>0.5</v>
      </c>
      <c r="FT953" s="64"/>
      <c r="FU953" s="64"/>
      <c r="FV953" s="64"/>
      <c r="FW953" s="64"/>
      <c r="FX953" s="64"/>
      <c r="FY953" s="64"/>
      <c r="FZ953" s="64"/>
      <c r="GA953" s="64"/>
      <c r="GB953" s="64"/>
      <c r="GC953" s="64"/>
      <c r="GD953" s="64"/>
      <c r="GE953" s="64"/>
      <c r="GF953" s="64"/>
      <c r="GG953" s="64"/>
      <c r="GH953" s="64"/>
      <c r="GI953" s="64"/>
      <c r="GJ953" s="64"/>
      <c r="GK953" s="64"/>
      <c r="GL953" s="64"/>
      <c r="GM953" s="64"/>
      <c r="GN953" s="64"/>
      <c r="GO953" s="64"/>
      <c r="GP953" s="64"/>
      <c r="GQ953" s="64"/>
      <c r="GR953" s="64"/>
      <c r="GS953" s="64"/>
      <c r="GT953" s="64"/>
      <c r="GU953" s="64"/>
      <c r="GV953" s="64"/>
      <c r="GW953" s="64">
        <v>1</v>
      </c>
      <c r="GX953" s="64"/>
      <c r="GY953" s="64"/>
      <c r="GZ953" s="64"/>
      <c r="HA953" s="64"/>
      <c r="HB953" s="64"/>
      <c r="HC953" s="64"/>
      <c r="HD953" s="64"/>
      <c r="HE953" s="64"/>
      <c r="HF953" s="64"/>
      <c r="HG953" s="64"/>
      <c r="HH953" s="64"/>
      <c r="HI953" s="64"/>
      <c r="HJ953" s="64"/>
      <c r="HK953" s="64"/>
      <c r="HL953" s="64"/>
      <c r="HM953" s="64"/>
      <c r="HN953" s="64"/>
      <c r="HO953" s="64"/>
      <c r="HP953" s="64"/>
    </row>
    <row r="954" spans="2:224" ht="15" customHeight="1" x14ac:dyDescent="0.25">
      <c r="B954">
        <v>824</v>
      </c>
      <c r="C954">
        <v>397</v>
      </c>
      <c r="D954" s="62">
        <v>44113</v>
      </c>
      <c r="E954" t="s">
        <v>1161</v>
      </c>
      <c r="F954">
        <v>31986464322</v>
      </c>
      <c r="G954">
        <v>0</v>
      </c>
      <c r="H954">
        <v>0</v>
      </c>
      <c r="I954" t="s">
        <v>1162</v>
      </c>
      <c r="J954" t="s">
        <v>20</v>
      </c>
      <c r="K954" t="s">
        <v>127</v>
      </c>
      <c r="L954" t="s">
        <v>2592</v>
      </c>
      <c r="M954" t="s">
        <v>2378</v>
      </c>
      <c r="N954" t="s">
        <v>2379</v>
      </c>
      <c r="O954" t="s">
        <v>2381</v>
      </c>
      <c r="P954" t="s">
        <v>2431</v>
      </c>
      <c r="R954">
        <v>307.2</v>
      </c>
      <c r="S954">
        <v>0.01</v>
      </c>
      <c r="T954" t="s">
        <v>2395</v>
      </c>
      <c r="Y954" s="64"/>
      <c r="Z954" s="64"/>
      <c r="AA954" s="64"/>
      <c r="AB954" s="64"/>
      <c r="AC954" s="64"/>
      <c r="AD954" s="64"/>
      <c r="AE954" s="64">
        <v>1</v>
      </c>
      <c r="AF954" s="64"/>
      <c r="AG954" s="64">
        <v>2</v>
      </c>
      <c r="AH954">
        <v>0</v>
      </c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>
        <v>0</v>
      </c>
      <c r="AV954" s="64"/>
      <c r="AW954" s="64"/>
      <c r="AX954" s="64">
        <v>1.3420000000000001</v>
      </c>
      <c r="AY954" s="64"/>
      <c r="AZ954" s="64"/>
      <c r="BA954" s="64"/>
      <c r="BB954" s="64">
        <v>0.8</v>
      </c>
      <c r="BC954" s="64"/>
      <c r="BD954" s="64"/>
      <c r="BE954" s="64"/>
      <c r="BF954" s="64"/>
      <c r="BG954" s="64"/>
      <c r="BH954" s="64"/>
      <c r="BI954" s="64"/>
      <c r="BJ954" s="64"/>
      <c r="BK954" s="64"/>
      <c r="BL954" s="64"/>
      <c r="BM954" s="64"/>
      <c r="BN954" s="64"/>
      <c r="BO954" s="64"/>
      <c r="BP954" s="64"/>
      <c r="BQ954" s="64"/>
      <c r="BR954" s="64"/>
      <c r="BS954" s="64">
        <v>2</v>
      </c>
      <c r="BT954" s="64"/>
      <c r="BU954" s="64">
        <v>2</v>
      </c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/>
      <c r="CH954" s="64"/>
      <c r="CI954" s="64"/>
      <c r="CJ954" s="64"/>
      <c r="CK954" s="64"/>
      <c r="CL954" s="64">
        <v>1</v>
      </c>
      <c r="CM954" s="64"/>
      <c r="CN954" s="64"/>
      <c r="CO954" s="64"/>
      <c r="CP954" s="64">
        <v>2</v>
      </c>
      <c r="CQ954" s="64"/>
      <c r="CR954" s="64"/>
      <c r="CS954" s="64"/>
      <c r="CT954" s="64"/>
      <c r="CU954" s="64"/>
      <c r="CV954" s="64"/>
      <c r="CW954" s="64"/>
      <c r="CX954" s="64"/>
      <c r="CY954" s="64"/>
      <c r="CZ954" s="64"/>
      <c r="DA954" s="64"/>
      <c r="DB954" s="64"/>
      <c r="DC954" s="64"/>
      <c r="DD954" s="64"/>
      <c r="DE954" s="64"/>
      <c r="DF954" s="64"/>
      <c r="DG954" s="64"/>
      <c r="DH954" s="64"/>
      <c r="DI954" s="64"/>
      <c r="DJ954" s="64"/>
      <c r="DK954" s="64"/>
      <c r="DL954" s="64"/>
      <c r="DM954" s="64"/>
      <c r="DN954" s="64"/>
      <c r="DO954" s="64"/>
      <c r="DP954" s="64"/>
      <c r="DQ954" s="64"/>
      <c r="DR954" s="64"/>
      <c r="DS954" s="64"/>
      <c r="DT954" s="64"/>
      <c r="DU954" s="64"/>
      <c r="DV954" s="64"/>
      <c r="DW954" s="64"/>
      <c r="DX954" s="64"/>
      <c r="DY954" s="64"/>
      <c r="DZ954" s="64"/>
      <c r="EA954" s="64"/>
      <c r="EB954" s="64"/>
      <c r="EC954" s="64"/>
      <c r="ED954" s="64"/>
      <c r="EE954" s="64"/>
      <c r="EF954" s="64"/>
      <c r="EG954" s="64"/>
      <c r="EH954" s="64"/>
      <c r="EI954" s="64"/>
      <c r="EJ954" s="64"/>
      <c r="EK954" s="64"/>
      <c r="EL954" s="64"/>
      <c r="EM954" s="64"/>
      <c r="EN954" s="64"/>
      <c r="EO954" s="64"/>
      <c r="EP954" s="64"/>
      <c r="EQ954" s="64"/>
      <c r="ER954" s="64"/>
      <c r="ES954" s="64"/>
      <c r="ET954" s="64"/>
      <c r="EU954" s="64"/>
      <c r="FI954" s="64"/>
      <c r="FJ954" s="64"/>
      <c r="FK954" s="64"/>
      <c r="FL954" s="64"/>
      <c r="FM954" s="64"/>
      <c r="FN954" s="64"/>
      <c r="FO954" s="64"/>
      <c r="FP954" s="64"/>
      <c r="FQ954" s="64"/>
      <c r="FR954" s="64"/>
      <c r="FS954" s="64">
        <v>0.5</v>
      </c>
      <c r="FT954" s="64"/>
      <c r="FU954" s="64"/>
      <c r="FV954" s="64"/>
      <c r="FW954" s="64"/>
      <c r="FX954" s="64"/>
      <c r="FY954" s="64"/>
      <c r="FZ954" s="64"/>
      <c r="GA954" s="64"/>
      <c r="GB954" s="64"/>
      <c r="GC954" s="64"/>
      <c r="GD954" s="64"/>
      <c r="GE954" s="64"/>
      <c r="GF954" s="64"/>
      <c r="GG954" s="64"/>
      <c r="GH954" s="64"/>
      <c r="GI954" s="64"/>
      <c r="GJ954" s="64"/>
      <c r="GK954" s="64"/>
      <c r="GL954" s="64"/>
      <c r="GM954" s="64"/>
      <c r="GN954" s="64"/>
      <c r="GO954" s="64"/>
      <c r="GP954" s="64"/>
      <c r="GQ954" s="64"/>
      <c r="GR954" s="64"/>
      <c r="GS954" s="64"/>
      <c r="GT954" s="64"/>
      <c r="GU954" s="64"/>
      <c r="GV954" s="64"/>
      <c r="GW954" s="64">
        <v>1</v>
      </c>
      <c r="GX954" s="64"/>
      <c r="GY954" s="64"/>
      <c r="GZ954" s="64"/>
      <c r="HA954" s="64"/>
      <c r="HB954" s="64"/>
      <c r="HC954" s="64"/>
      <c r="HD954" s="64"/>
      <c r="HE954" s="64"/>
      <c r="HF954" s="64"/>
      <c r="HG954" s="64"/>
      <c r="HH954" s="64"/>
      <c r="HI954" s="64"/>
      <c r="HJ954" s="64"/>
      <c r="HK954" s="64"/>
      <c r="HL954" s="64"/>
      <c r="HM954" s="64"/>
      <c r="HN954" s="64"/>
      <c r="HO954" s="64"/>
      <c r="HP954" s="64"/>
    </row>
    <row r="955" spans="2:224" ht="15" customHeight="1" x14ac:dyDescent="0.25">
      <c r="B955">
        <v>823</v>
      </c>
      <c r="C955">
        <v>461</v>
      </c>
      <c r="D955" s="62">
        <v>44113</v>
      </c>
      <c r="E955" t="s">
        <v>1017</v>
      </c>
      <c r="F955">
        <v>31999079999</v>
      </c>
      <c r="G955">
        <v>0</v>
      </c>
      <c r="H955">
        <v>0</v>
      </c>
      <c r="I955">
        <v>0</v>
      </c>
      <c r="J955">
        <v>0</v>
      </c>
      <c r="K955">
        <v>0</v>
      </c>
      <c r="L955" t="s">
        <v>2593</v>
      </c>
      <c r="M955" t="s">
        <v>2378</v>
      </c>
      <c r="N955" t="s">
        <v>2379</v>
      </c>
      <c r="O955" t="s">
        <v>2382</v>
      </c>
      <c r="P955" t="s">
        <v>2382</v>
      </c>
      <c r="R955">
        <v>49.8</v>
      </c>
      <c r="S955">
        <v>0.01</v>
      </c>
      <c r="T955" t="s">
        <v>2414</v>
      </c>
      <c r="Y955" s="64"/>
      <c r="Z955" s="64"/>
      <c r="AA955" s="64"/>
      <c r="AB955" s="64"/>
      <c r="AC955" s="64"/>
      <c r="AD955" s="64"/>
      <c r="AE955" s="64"/>
      <c r="AF955" s="64"/>
      <c r="AG955" s="64">
        <v>2</v>
      </c>
      <c r="AH955">
        <v>0</v>
      </c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>
        <v>0</v>
      </c>
      <c r="AV955" s="64"/>
      <c r="AW955" s="64"/>
      <c r="AX955" s="64"/>
      <c r="AY955" s="64"/>
      <c r="AZ955" s="64"/>
      <c r="BA955" s="64"/>
      <c r="BB955" s="64"/>
      <c r="BC955" s="64"/>
      <c r="BD955" s="64"/>
      <c r="BE955" s="64"/>
      <c r="BF955" s="64"/>
      <c r="BG955" s="64"/>
      <c r="BH955" s="64"/>
      <c r="BI955" s="64"/>
      <c r="BJ955" s="64"/>
      <c r="BK955" s="64"/>
      <c r="BL955" s="64"/>
      <c r="BM955" s="64"/>
      <c r="BN955" s="64"/>
      <c r="BO955" s="64"/>
      <c r="BP955" s="64"/>
      <c r="BQ955" s="64"/>
      <c r="BR955" s="64"/>
      <c r="BS955" s="64"/>
      <c r="BT955" s="64"/>
      <c r="BU955" s="64">
        <v>2</v>
      </c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/>
      <c r="CH955" s="64"/>
      <c r="CI955" s="64"/>
      <c r="CJ955" s="64"/>
      <c r="CK955" s="64"/>
      <c r="CL955" s="64"/>
      <c r="CM955" s="64"/>
      <c r="CN955" s="64"/>
      <c r="CO955" s="64"/>
      <c r="CP955" s="64"/>
      <c r="CQ955" s="64"/>
      <c r="CR955" s="64"/>
      <c r="CS955" s="64"/>
      <c r="CT955" s="64"/>
      <c r="CU955" s="64"/>
      <c r="CV955" s="64"/>
      <c r="CW955" s="64"/>
      <c r="CX955" s="64"/>
      <c r="CY955" s="64"/>
      <c r="CZ955" s="64"/>
      <c r="DA955" s="64"/>
      <c r="DB955" s="64"/>
      <c r="DC955" s="64"/>
      <c r="DD955" s="64"/>
      <c r="DE955" s="64"/>
      <c r="DF955" s="64"/>
      <c r="DG955" s="64"/>
      <c r="DH955" s="64"/>
      <c r="DI955" s="64"/>
      <c r="DJ955" s="64"/>
      <c r="DK955" s="64"/>
      <c r="DL955" s="64"/>
      <c r="DM955" s="64"/>
      <c r="DN955" s="64"/>
      <c r="DO955" s="64"/>
      <c r="DP955" s="64"/>
      <c r="DQ955" s="64"/>
      <c r="DR955" s="64"/>
      <c r="DS955" s="64"/>
      <c r="DT955" s="64"/>
      <c r="DU955" s="64"/>
      <c r="DV955" s="64"/>
      <c r="DW955" s="64"/>
      <c r="DX955" s="64"/>
      <c r="DY955" s="64"/>
      <c r="DZ955" s="64"/>
      <c r="EA955" s="64"/>
      <c r="EB955" s="64"/>
      <c r="EC955" s="64"/>
      <c r="ED955" s="64"/>
      <c r="EE955" s="64"/>
      <c r="EF955" s="64"/>
      <c r="EG955" s="64"/>
      <c r="EH955" s="64"/>
      <c r="EI955" s="64"/>
      <c r="EJ955" s="64"/>
      <c r="EK955" s="64"/>
      <c r="EL955" s="64"/>
      <c r="EM955" s="64"/>
      <c r="EN955" s="64"/>
      <c r="EO955" s="64"/>
      <c r="EP955" s="64"/>
      <c r="EQ955" s="64"/>
      <c r="ER955" s="64"/>
      <c r="ES955" s="64"/>
      <c r="ET955" s="64"/>
      <c r="EU955" s="64"/>
      <c r="FI955" s="64"/>
      <c r="FJ955" s="64"/>
      <c r="FK955" s="64"/>
      <c r="FL955" s="64"/>
      <c r="FM955" s="64"/>
      <c r="FN955" s="64"/>
      <c r="FO955" s="64"/>
      <c r="FP955" s="64"/>
      <c r="FQ955" s="64"/>
      <c r="FR955" s="64"/>
      <c r="FS955" s="64"/>
      <c r="FT955" s="64"/>
      <c r="FU955" s="64"/>
      <c r="FV955" s="64"/>
      <c r="FW955" s="64"/>
      <c r="FX955" s="64"/>
      <c r="FY955" s="64"/>
      <c r="FZ955" s="64"/>
      <c r="GA955" s="64"/>
      <c r="GB955" s="64"/>
      <c r="GC955" s="64"/>
      <c r="GD955" s="64"/>
      <c r="GE955" s="64"/>
      <c r="GF955" s="64"/>
      <c r="GG955" s="64"/>
      <c r="GH955" s="64"/>
      <c r="GI955" s="64"/>
      <c r="GJ955" s="64"/>
      <c r="GK955" s="64"/>
      <c r="GL955" s="64"/>
      <c r="GM955" s="64"/>
      <c r="GN955" s="64"/>
      <c r="GO955" s="64"/>
      <c r="GP955" s="64"/>
      <c r="GQ955" s="64"/>
      <c r="GR955" s="64"/>
      <c r="GS955" s="64"/>
      <c r="GT955" s="64"/>
      <c r="GU955" s="64"/>
      <c r="GV955" s="64"/>
      <c r="GW955" s="64"/>
      <c r="GX955" s="64"/>
      <c r="GY955" s="64"/>
      <c r="GZ955" s="64"/>
      <c r="HA955" s="64"/>
      <c r="HB955" s="64"/>
      <c r="HC955" s="64"/>
      <c r="HD955" s="64"/>
      <c r="HE955" s="64"/>
      <c r="HF955" s="64"/>
      <c r="HG955" s="64"/>
      <c r="HH955" s="64"/>
      <c r="HI955" s="64"/>
      <c r="HJ955" s="64"/>
      <c r="HK955" s="64"/>
      <c r="HL955" s="64"/>
      <c r="HM955" s="64"/>
      <c r="HN955" s="64"/>
      <c r="HO955" s="64"/>
      <c r="HP955" s="64"/>
    </row>
    <row r="956" spans="2:224" ht="15" customHeight="1" x14ac:dyDescent="0.25">
      <c r="B956">
        <v>812</v>
      </c>
      <c r="C956">
        <v>520</v>
      </c>
      <c r="D956" s="62">
        <v>44113</v>
      </c>
      <c r="E956" t="s">
        <v>888</v>
      </c>
      <c r="F956">
        <v>31999942002</v>
      </c>
      <c r="G956">
        <v>0</v>
      </c>
      <c r="H956">
        <v>0</v>
      </c>
      <c r="I956" t="s">
        <v>889</v>
      </c>
      <c r="J956" t="s">
        <v>20</v>
      </c>
      <c r="K956" t="s">
        <v>90</v>
      </c>
      <c r="L956" t="s">
        <v>90</v>
      </c>
      <c r="M956" t="s">
        <v>2378</v>
      </c>
      <c r="N956" t="s">
        <v>2378</v>
      </c>
      <c r="O956" t="s">
        <v>2381</v>
      </c>
      <c r="P956" t="s">
        <v>2431</v>
      </c>
      <c r="R956">
        <v>198.5</v>
      </c>
      <c r="S956">
        <v>0.01</v>
      </c>
      <c r="T956" t="s">
        <v>2404</v>
      </c>
      <c r="U956">
        <v>10</v>
      </c>
      <c r="Y956" s="64"/>
      <c r="Z956" s="64"/>
      <c r="AA956" s="64"/>
      <c r="AB956" s="64"/>
      <c r="AC956" s="64">
        <v>0.7</v>
      </c>
      <c r="AD956" s="64"/>
      <c r="AE956" s="64"/>
      <c r="AF956" s="64"/>
      <c r="AG956" s="64">
        <v>1</v>
      </c>
      <c r="AH956">
        <v>1</v>
      </c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>
        <v>0</v>
      </c>
      <c r="AV956" s="64"/>
      <c r="AW956" s="64"/>
      <c r="AX956" s="64"/>
      <c r="AY956" s="64">
        <v>0.84</v>
      </c>
      <c r="AZ956" s="64"/>
      <c r="BA956" s="64"/>
      <c r="BB956" s="64">
        <v>0.4</v>
      </c>
      <c r="BC956" s="64"/>
      <c r="BD956" s="64"/>
      <c r="BE956" s="64"/>
      <c r="BF956" s="64"/>
      <c r="BG956" s="64"/>
      <c r="BH956" s="64"/>
      <c r="BI956" s="64"/>
      <c r="BJ956" s="64"/>
      <c r="BK956" s="64"/>
      <c r="BL956" s="64"/>
      <c r="BM956" s="64"/>
      <c r="BN956" s="64"/>
      <c r="BO956" s="64"/>
      <c r="BP956" s="64"/>
      <c r="BQ956" s="64">
        <v>1</v>
      </c>
      <c r="BR956" s="64"/>
      <c r="BS956" s="64"/>
      <c r="BT956" s="64"/>
      <c r="BU956" s="64">
        <v>1</v>
      </c>
      <c r="BV956" s="64">
        <v>1</v>
      </c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/>
      <c r="CH956" s="64"/>
      <c r="CI956" s="64"/>
      <c r="CJ956" s="64"/>
      <c r="CK956" s="64"/>
      <c r="CL956" s="64"/>
      <c r="CM956" s="64">
        <v>1</v>
      </c>
      <c r="CN956" s="64"/>
      <c r="CO956" s="64"/>
      <c r="CP956" s="64">
        <v>1</v>
      </c>
      <c r="CQ956" s="64"/>
      <c r="CR956" s="64"/>
      <c r="CS956" s="64"/>
      <c r="CT956" s="64"/>
      <c r="CU956" s="64"/>
      <c r="CV956" s="64"/>
      <c r="CW956" s="64"/>
      <c r="CX956" s="64"/>
      <c r="CY956" s="64"/>
      <c r="CZ956" s="64"/>
      <c r="DA956" s="64"/>
      <c r="DB956" s="64"/>
      <c r="DC956" s="64"/>
      <c r="DD956" s="64"/>
      <c r="DE956" s="64"/>
      <c r="DF956" s="64"/>
      <c r="DG956" s="64"/>
      <c r="DH956" s="64"/>
      <c r="DI956" s="64"/>
      <c r="DJ956" s="64"/>
      <c r="DK956" s="64"/>
      <c r="DL956" s="64"/>
      <c r="DM956" s="64"/>
      <c r="DN956" s="64"/>
      <c r="DO956" s="64"/>
      <c r="DP956" s="64"/>
      <c r="DQ956" s="64"/>
      <c r="DR956" s="64"/>
      <c r="DS956" s="64"/>
      <c r="DT956" s="64"/>
      <c r="DU956" s="64"/>
      <c r="DV956" s="64"/>
      <c r="DW956" s="64"/>
      <c r="DX956" s="64"/>
      <c r="DY956" s="64"/>
      <c r="DZ956" s="64"/>
      <c r="EA956" s="64"/>
      <c r="EB956" s="64"/>
      <c r="EC956" s="64"/>
      <c r="ED956" s="64"/>
      <c r="EE956" s="64"/>
      <c r="EF956" s="64"/>
      <c r="EG956" s="64"/>
      <c r="EH956" s="64"/>
      <c r="EI956" s="64"/>
      <c r="EJ956" s="64"/>
      <c r="EK956" s="64"/>
      <c r="EL956" s="64"/>
      <c r="EM956" s="64"/>
      <c r="EN956" s="64"/>
      <c r="EO956" s="64"/>
      <c r="EP956" s="64"/>
      <c r="EQ956" s="64"/>
      <c r="ER956" s="64"/>
      <c r="ES956" s="64"/>
      <c r="ET956" s="64"/>
      <c r="EU956" s="64"/>
      <c r="FI956" s="64"/>
      <c r="FJ956" s="64"/>
      <c r="FK956" s="64"/>
      <c r="FL956" s="64"/>
      <c r="FM956" s="64"/>
      <c r="FN956" s="64"/>
      <c r="FO956" s="64"/>
      <c r="FP956" s="64"/>
      <c r="FQ956" s="64"/>
      <c r="FR956" s="64"/>
      <c r="FS956" s="64"/>
      <c r="FT956" s="64"/>
      <c r="FU956" s="64"/>
      <c r="FV956" s="64"/>
      <c r="FW956" s="64"/>
      <c r="FX956" s="64"/>
      <c r="FY956" s="64"/>
      <c r="FZ956" s="64"/>
      <c r="GA956" s="64"/>
      <c r="GB956" s="64"/>
      <c r="GC956" s="64"/>
      <c r="GD956" s="64"/>
      <c r="GE956" s="64"/>
      <c r="GF956" s="64"/>
      <c r="GG956" s="64"/>
      <c r="GH956" s="64"/>
      <c r="GI956" s="64"/>
      <c r="GJ956" s="64"/>
      <c r="GK956" s="64"/>
      <c r="GL956" s="64"/>
      <c r="GM956" s="64"/>
      <c r="GN956" s="64"/>
      <c r="GO956" s="64"/>
      <c r="GP956" s="64"/>
      <c r="GQ956" s="64"/>
      <c r="GR956" s="64"/>
      <c r="GS956" s="64"/>
      <c r="GT956" s="64"/>
      <c r="GU956" s="64"/>
      <c r="GV956" s="64"/>
      <c r="GW956" s="64"/>
      <c r="GX956" s="64"/>
      <c r="GY956" s="64"/>
      <c r="GZ956" s="64"/>
      <c r="HA956" s="64"/>
      <c r="HB956" s="64"/>
      <c r="HC956" s="64"/>
      <c r="HD956" s="64"/>
      <c r="HE956" s="64"/>
      <c r="HF956" s="64"/>
      <c r="HG956" s="64"/>
      <c r="HH956" s="64"/>
      <c r="HI956" s="64"/>
      <c r="HJ956" s="64"/>
      <c r="HK956" s="64"/>
      <c r="HL956" s="64"/>
      <c r="HM956" s="64"/>
      <c r="HN956" s="64"/>
      <c r="HO956" s="64"/>
      <c r="HP956" s="64"/>
    </row>
    <row r="957" spans="2:224" ht="15" customHeight="1" x14ac:dyDescent="0.25">
      <c r="B957">
        <v>811</v>
      </c>
      <c r="C957">
        <v>2</v>
      </c>
      <c r="D957" s="62">
        <v>44112</v>
      </c>
      <c r="E957" t="s">
        <v>2359</v>
      </c>
      <c r="F957">
        <v>31994906440</v>
      </c>
      <c r="G957" t="s">
        <v>2360</v>
      </c>
      <c r="H957">
        <v>44027</v>
      </c>
      <c r="I957" t="s">
        <v>2361</v>
      </c>
      <c r="J957" t="s">
        <v>20</v>
      </c>
      <c r="K957" t="s">
        <v>274</v>
      </c>
      <c r="L957" t="s">
        <v>2592</v>
      </c>
      <c r="M957" t="s">
        <v>2378</v>
      </c>
      <c r="N957" t="s">
        <v>2378</v>
      </c>
      <c r="O957" t="s">
        <v>2382</v>
      </c>
      <c r="P957" t="s">
        <v>2382</v>
      </c>
      <c r="R957">
        <v>16.899999999999999</v>
      </c>
      <c r="S957">
        <v>0.01</v>
      </c>
      <c r="T957" t="s">
        <v>2414</v>
      </c>
      <c r="Y957" s="64"/>
      <c r="Z957" s="64"/>
      <c r="AA957" s="64"/>
      <c r="AB957" s="64"/>
      <c r="AC957" s="64"/>
      <c r="AD957" s="64">
        <v>0.5</v>
      </c>
      <c r="AE957" s="64"/>
      <c r="AF957" s="64"/>
      <c r="AG957" s="64"/>
      <c r="AH957">
        <v>0</v>
      </c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>
        <v>0</v>
      </c>
      <c r="AV957" s="64"/>
      <c r="AW957" s="64"/>
      <c r="AX957" s="64"/>
      <c r="AY957" s="64"/>
      <c r="AZ957" s="64"/>
      <c r="BA957" s="64"/>
      <c r="BB957" s="64"/>
      <c r="BC957" s="64"/>
      <c r="BD957" s="64"/>
      <c r="BE957" s="64"/>
      <c r="BF957" s="64"/>
      <c r="BG957" s="64"/>
      <c r="BH957" s="64"/>
      <c r="BI957" s="64"/>
      <c r="BJ957" s="64"/>
      <c r="BK957" s="64"/>
      <c r="BL957" s="64"/>
      <c r="BM957" s="64"/>
      <c r="BN957" s="64"/>
      <c r="BO957" s="64"/>
      <c r="BP957" s="64"/>
      <c r="BQ957" s="64"/>
      <c r="BR957" s="64">
        <v>1</v>
      </c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 s="64"/>
      <c r="CL957" s="64"/>
      <c r="CM957" s="64"/>
      <c r="CN957" s="64"/>
      <c r="CO957" s="64"/>
      <c r="CP957" s="64"/>
      <c r="CQ957" s="64"/>
      <c r="CR957" s="64"/>
      <c r="CS957" s="64"/>
      <c r="CT957" s="64"/>
      <c r="CU957" s="64"/>
      <c r="CV957" s="64"/>
      <c r="CW957" s="64"/>
      <c r="CX957" s="64"/>
      <c r="CY957" s="64"/>
      <c r="CZ957" s="64"/>
      <c r="DA957" s="64"/>
      <c r="DB957" s="64"/>
      <c r="DC957" s="64"/>
      <c r="DD957" s="64"/>
      <c r="DE957" s="64"/>
      <c r="DF957" s="64"/>
      <c r="DG957" s="64"/>
      <c r="DH957" s="64"/>
      <c r="DI957" s="64"/>
      <c r="DJ957" s="64"/>
      <c r="DK957" s="64"/>
      <c r="DL957" s="64"/>
      <c r="DM957" s="64"/>
      <c r="DN957" s="64"/>
      <c r="DO957" s="64"/>
      <c r="DP957" s="64"/>
      <c r="DQ957" s="64"/>
      <c r="DR957" s="64"/>
      <c r="DS957" s="64"/>
      <c r="DT957" s="64"/>
      <c r="DU957" s="64"/>
      <c r="DV957" s="64"/>
      <c r="DW957" s="64"/>
      <c r="DX957" s="64"/>
      <c r="DY957" s="64"/>
      <c r="DZ957" s="64"/>
      <c r="EA957" s="64"/>
      <c r="EB957" s="64"/>
      <c r="EC957" s="64"/>
      <c r="ED957" s="64"/>
      <c r="EE957" s="64"/>
      <c r="EF957" s="64"/>
      <c r="EG957" s="64"/>
      <c r="EH957" s="64"/>
      <c r="EI957" s="64"/>
      <c r="EJ957" s="64"/>
      <c r="EK957" s="64"/>
      <c r="EL957" s="64"/>
      <c r="EM957" s="64"/>
      <c r="EN957" s="64"/>
      <c r="EO957" s="64"/>
      <c r="EP957" s="64"/>
      <c r="EQ957" s="64"/>
      <c r="ER957" s="64"/>
      <c r="ES957" s="64"/>
      <c r="ET957" s="64"/>
      <c r="EU957" s="64"/>
      <c r="FI957" s="64"/>
      <c r="FJ957" s="64"/>
      <c r="FK957" s="64"/>
      <c r="FL957" s="64"/>
      <c r="FM957" s="64"/>
      <c r="FN957" s="64"/>
      <c r="FO957" s="64"/>
      <c r="FP957" s="64"/>
      <c r="FQ957" s="64"/>
      <c r="FR957" s="64"/>
      <c r="FS957" s="64"/>
      <c r="FT957" s="64"/>
      <c r="FU957" s="64"/>
      <c r="FV957" s="64"/>
      <c r="FW957" s="64"/>
      <c r="FX957" s="64"/>
      <c r="FY957" s="64"/>
      <c r="FZ957" s="64"/>
      <c r="GA957" s="64"/>
      <c r="GB957" s="64"/>
      <c r="GC957" s="64"/>
      <c r="GD957" s="64"/>
      <c r="GE957" s="64"/>
      <c r="GF957" s="64"/>
      <c r="GG957" s="64"/>
      <c r="GH957" s="64"/>
      <c r="GI957" s="64"/>
      <c r="GJ957" s="64"/>
      <c r="GK957" s="64"/>
      <c r="GL957" s="64"/>
      <c r="GM957" s="64"/>
      <c r="GN957" s="64"/>
      <c r="GO957" s="64"/>
      <c r="GP957" s="64"/>
      <c r="GQ957" s="64"/>
      <c r="GR957" s="64"/>
      <c r="GS957" s="64"/>
      <c r="GT957" s="64"/>
      <c r="GU957" s="64"/>
      <c r="GV957" s="64"/>
      <c r="GW957" s="64"/>
      <c r="GX957" s="64"/>
      <c r="GY957" s="64"/>
      <c r="GZ957" s="64"/>
      <c r="HA957" s="64"/>
      <c r="HB957" s="64"/>
      <c r="HC957" s="64"/>
      <c r="HD957" s="64"/>
      <c r="HE957" s="64"/>
      <c r="HF957" s="64"/>
      <c r="HG957" s="64"/>
      <c r="HH957" s="64"/>
      <c r="HI957" s="64"/>
      <c r="HJ957" s="64"/>
      <c r="HK957" s="64"/>
      <c r="HL957" s="64"/>
      <c r="HM957" s="64"/>
      <c r="HN957" s="64"/>
      <c r="HO957" s="64"/>
      <c r="HP957" s="64"/>
    </row>
    <row r="958" spans="2:224" ht="15" customHeight="1" x14ac:dyDescent="0.25">
      <c r="B958">
        <v>808</v>
      </c>
      <c r="C958">
        <v>474</v>
      </c>
      <c r="D958" s="62">
        <v>44112</v>
      </c>
      <c r="E958" t="s">
        <v>989</v>
      </c>
      <c r="F958">
        <v>31997772044</v>
      </c>
      <c r="G958">
        <v>0</v>
      </c>
      <c r="H958">
        <v>0</v>
      </c>
      <c r="I958" t="s">
        <v>990</v>
      </c>
      <c r="J958" t="s">
        <v>20</v>
      </c>
      <c r="K958" t="s">
        <v>139</v>
      </c>
      <c r="L958" t="s">
        <v>2592</v>
      </c>
      <c r="M958" t="s">
        <v>2378</v>
      </c>
      <c r="N958" t="s">
        <v>2378</v>
      </c>
      <c r="O958" t="s">
        <v>2382</v>
      </c>
      <c r="P958" t="s">
        <v>2382</v>
      </c>
      <c r="R958">
        <v>43.8</v>
      </c>
      <c r="S958">
        <v>0.01</v>
      </c>
      <c r="T958" t="s">
        <v>2395</v>
      </c>
      <c r="U958">
        <v>10</v>
      </c>
      <c r="Y958" s="64"/>
      <c r="Z958" s="64"/>
      <c r="AA958" s="64"/>
      <c r="AB958" s="64"/>
      <c r="AC958" s="64"/>
      <c r="AD958" s="64">
        <v>0.5</v>
      </c>
      <c r="AE958" s="64"/>
      <c r="AF958" s="64"/>
      <c r="AG958" s="64"/>
      <c r="AH958">
        <v>1</v>
      </c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>
        <v>0</v>
      </c>
      <c r="AV958" s="64"/>
      <c r="AW958" s="64"/>
      <c r="AX958" s="64"/>
      <c r="AY958" s="64"/>
      <c r="AZ958" s="64"/>
      <c r="BA958" s="64"/>
      <c r="BB958" s="64"/>
      <c r="BC958" s="64"/>
      <c r="BD958" s="64"/>
      <c r="BE958" s="64"/>
      <c r="BF958" s="64"/>
      <c r="BG958" s="64"/>
      <c r="BH958" s="64"/>
      <c r="BI958" s="64"/>
      <c r="BJ958" s="64"/>
      <c r="BK958" s="64"/>
      <c r="BL958" s="64"/>
      <c r="BM958" s="64"/>
      <c r="BN958" s="64"/>
      <c r="BO958" s="64"/>
      <c r="BP958" s="64"/>
      <c r="BQ958" s="64"/>
      <c r="BR958" s="64">
        <v>1</v>
      </c>
      <c r="BS958" s="64"/>
      <c r="BT958" s="64"/>
      <c r="BU958" s="64"/>
      <c r="BV958" s="64">
        <v>1</v>
      </c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 s="64"/>
      <c r="CL958" s="64"/>
      <c r="CM958" s="64"/>
      <c r="CN958" s="64"/>
      <c r="CO958" s="64"/>
      <c r="CP958" s="64"/>
      <c r="CQ958" s="64"/>
      <c r="CR958" s="64"/>
      <c r="CS958" s="64"/>
      <c r="CT958" s="64"/>
      <c r="CU958" s="64"/>
      <c r="CV958" s="64"/>
      <c r="CW958" s="64"/>
      <c r="CX958" s="64"/>
      <c r="CY958" s="64"/>
      <c r="CZ958" s="64"/>
      <c r="DA958" s="64"/>
      <c r="DB958" s="64"/>
      <c r="DC958" s="64"/>
      <c r="DD958" s="64"/>
      <c r="DE958" s="64"/>
      <c r="DF958" s="64"/>
      <c r="DG958" s="64"/>
      <c r="DH958" s="64"/>
      <c r="DI958" s="64"/>
      <c r="DJ958" s="64"/>
      <c r="DK958" s="64"/>
      <c r="DL958" s="64"/>
      <c r="DM958" s="64"/>
      <c r="DN958" s="64"/>
      <c r="DO958" s="64"/>
      <c r="DP958" s="64"/>
      <c r="DQ958" s="64"/>
      <c r="DR958" s="64"/>
      <c r="DS958" s="64"/>
      <c r="DT958" s="64"/>
      <c r="DU958" s="64"/>
      <c r="DV958" s="64"/>
      <c r="DW958" s="64"/>
      <c r="DX958" s="64"/>
      <c r="DY958" s="64"/>
      <c r="DZ958" s="64"/>
      <c r="EA958" s="64"/>
      <c r="EB958" s="64"/>
      <c r="EC958" s="64"/>
      <c r="ED958" s="64"/>
      <c r="EE958" s="64"/>
      <c r="EF958" s="64"/>
      <c r="EG958" s="64"/>
      <c r="EH958" s="64"/>
      <c r="EI958" s="64"/>
      <c r="EJ958" s="64"/>
      <c r="EK958" s="64"/>
      <c r="EL958" s="64"/>
      <c r="EM958" s="64"/>
      <c r="EN958" s="64"/>
      <c r="EO958" s="64"/>
      <c r="EP958" s="64"/>
      <c r="EQ958" s="64"/>
      <c r="ER958" s="64"/>
      <c r="ES958" s="64"/>
      <c r="ET958" s="64"/>
      <c r="EU958" s="64"/>
      <c r="FI958" s="64"/>
      <c r="FJ958" s="64"/>
      <c r="FK958" s="64"/>
      <c r="FL958" s="64"/>
      <c r="FM958" s="64"/>
      <c r="FN958" s="64"/>
      <c r="FO958" s="64"/>
      <c r="FP958" s="64"/>
      <c r="FQ958" s="64"/>
      <c r="FR958" s="64"/>
      <c r="FS958" s="64"/>
      <c r="FT958" s="64"/>
      <c r="FU958" s="64"/>
      <c r="FV958" s="64"/>
      <c r="FW958" s="64"/>
      <c r="FX958" s="64"/>
      <c r="FY958" s="64"/>
      <c r="FZ958" s="64"/>
      <c r="GA958" s="64"/>
      <c r="GB958" s="64"/>
      <c r="GC958" s="64"/>
      <c r="GD958" s="64"/>
      <c r="GE958" s="64"/>
      <c r="GF958" s="64"/>
      <c r="GG958" s="64"/>
      <c r="GH958" s="64"/>
      <c r="GI958" s="64"/>
      <c r="GJ958" s="64"/>
      <c r="GK958" s="64"/>
      <c r="GL958" s="64"/>
      <c r="GM958" s="64"/>
      <c r="GN958" s="64"/>
      <c r="GO958" s="64"/>
      <c r="GP958" s="64"/>
      <c r="GQ958" s="64"/>
      <c r="GR958" s="64"/>
      <c r="GS958" s="64"/>
      <c r="GT958" s="64"/>
      <c r="GU958" s="64"/>
      <c r="GV958" s="64"/>
      <c r="GW958" s="64"/>
      <c r="GX958" s="64"/>
      <c r="GY958" s="64"/>
      <c r="GZ958" s="64"/>
      <c r="HA958" s="64"/>
      <c r="HB958" s="64"/>
      <c r="HC958" s="64"/>
      <c r="HD958" s="64"/>
      <c r="HE958" s="64"/>
      <c r="HF958" s="64"/>
      <c r="HG958" s="64"/>
      <c r="HH958" s="64"/>
      <c r="HI958" s="64"/>
      <c r="HJ958" s="64"/>
      <c r="HK958" s="64"/>
      <c r="HL958" s="64"/>
      <c r="HM958" s="64"/>
      <c r="HN958" s="64"/>
      <c r="HO958" s="64"/>
      <c r="HP958" s="64"/>
    </row>
    <row r="959" spans="2:224" ht="15" customHeight="1" x14ac:dyDescent="0.25">
      <c r="B959">
        <v>806</v>
      </c>
      <c r="C959">
        <v>487</v>
      </c>
      <c r="D959" s="62">
        <v>44112</v>
      </c>
      <c r="E959" t="s">
        <v>958</v>
      </c>
      <c r="F959" t="s">
        <v>959</v>
      </c>
      <c r="G959">
        <v>0</v>
      </c>
      <c r="H959">
        <v>0</v>
      </c>
      <c r="I959" t="s">
        <v>960</v>
      </c>
      <c r="J959" t="s">
        <v>20</v>
      </c>
      <c r="K959" t="s">
        <v>961</v>
      </c>
      <c r="L959" t="s">
        <v>2593</v>
      </c>
      <c r="M959" t="s">
        <v>2378</v>
      </c>
      <c r="N959" t="s">
        <v>617</v>
      </c>
      <c r="O959" t="s">
        <v>2382</v>
      </c>
      <c r="P959" t="s">
        <v>2382</v>
      </c>
      <c r="R959">
        <v>82.7</v>
      </c>
      <c r="S959">
        <v>0.01</v>
      </c>
      <c r="T959" t="s">
        <v>2395</v>
      </c>
      <c r="U959">
        <v>10</v>
      </c>
      <c r="Y959" s="64"/>
      <c r="Z959" s="64"/>
      <c r="AA959" s="64"/>
      <c r="AB959" s="64"/>
      <c r="AC959" s="64"/>
      <c r="AD959" s="64">
        <v>0.5</v>
      </c>
      <c r="AE959" s="64"/>
      <c r="AF959" s="64"/>
      <c r="AG959" s="64"/>
      <c r="AH959">
        <v>0</v>
      </c>
      <c r="AI959" s="64"/>
      <c r="AJ959" s="64"/>
      <c r="AK959" s="64"/>
      <c r="AL959" s="64"/>
      <c r="AM959" s="64">
        <v>1</v>
      </c>
      <c r="AN959" s="64"/>
      <c r="AO959" s="64"/>
      <c r="AP959" s="64"/>
      <c r="AQ959" s="64"/>
      <c r="AR959" s="64"/>
      <c r="AS959" s="64"/>
      <c r="AT959" s="64"/>
      <c r="AU959">
        <v>0</v>
      </c>
      <c r="AV959" s="64"/>
      <c r="AW959" s="64"/>
      <c r="AX959" s="64"/>
      <c r="AY959" s="64"/>
      <c r="AZ959" s="64"/>
      <c r="BA959" s="64"/>
      <c r="BB959" s="64"/>
      <c r="BC959" s="64"/>
      <c r="BD959" s="64"/>
      <c r="BE959" s="64"/>
      <c r="BF959" s="64"/>
      <c r="BG959" s="64"/>
      <c r="BH959" s="64"/>
      <c r="BI959" s="64"/>
      <c r="BJ959" s="64"/>
      <c r="BK959" s="64"/>
      <c r="BL959" s="64"/>
      <c r="BM959" s="64"/>
      <c r="BN959" s="64"/>
      <c r="BO959" s="64"/>
      <c r="BP959" s="64"/>
      <c r="BQ959" s="64"/>
      <c r="BR959" s="64">
        <v>1</v>
      </c>
      <c r="BS959" s="64"/>
      <c r="BT959" s="64"/>
      <c r="BU959" s="64"/>
      <c r="BV959" s="64"/>
      <c r="BW959" s="64"/>
      <c r="BX959" s="64"/>
      <c r="BY959" s="64"/>
      <c r="BZ959" s="64"/>
      <c r="CA959" s="64">
        <v>2</v>
      </c>
      <c r="CB959" s="64"/>
      <c r="CC959" s="64"/>
      <c r="CD959" s="64"/>
      <c r="CE959" s="64"/>
      <c r="CF959" s="64"/>
      <c r="CG959" s="64"/>
      <c r="CH959" s="64"/>
      <c r="CI959" s="64"/>
      <c r="CJ959" s="64"/>
      <c r="CK959" s="64"/>
      <c r="CL959" s="64"/>
      <c r="CM959" s="64"/>
      <c r="CN959" s="64"/>
      <c r="CO959" s="64"/>
      <c r="CP959" s="64"/>
      <c r="CQ959" s="64"/>
      <c r="CR959" s="64"/>
      <c r="CS959" s="64"/>
      <c r="CT959" s="64"/>
      <c r="CU959" s="64"/>
      <c r="CV959" s="64"/>
      <c r="CW959" s="64"/>
      <c r="CX959" s="64"/>
      <c r="CY959" s="64"/>
      <c r="CZ959" s="64"/>
      <c r="DA959" s="64"/>
      <c r="DB959" s="64"/>
      <c r="DC959" s="64"/>
      <c r="DD959" s="64"/>
      <c r="DE959" s="64"/>
      <c r="DF959" s="64"/>
      <c r="DG959" s="64"/>
      <c r="DH959" s="64"/>
      <c r="DI959" s="64"/>
      <c r="DJ959" s="64"/>
      <c r="DK959" s="64"/>
      <c r="DL959" s="64"/>
      <c r="DM959" s="64"/>
      <c r="DN959" s="64"/>
      <c r="DO959" s="64"/>
      <c r="DP959" s="64"/>
      <c r="DQ959" s="64"/>
      <c r="DR959" s="64"/>
      <c r="DS959" s="64"/>
      <c r="DT959" s="64"/>
      <c r="DU959" s="64"/>
      <c r="DV959" s="64"/>
      <c r="DW959" s="64"/>
      <c r="DX959" s="64"/>
      <c r="DY959" s="64"/>
      <c r="DZ959" s="64"/>
      <c r="EA959" s="64"/>
      <c r="EB959" s="64"/>
      <c r="EC959" s="64"/>
      <c r="ED959" s="64"/>
      <c r="EE959" s="64"/>
      <c r="EF959" s="64"/>
      <c r="EG959" s="64"/>
      <c r="EH959" s="64"/>
      <c r="EI959" s="64"/>
      <c r="EJ959" s="64"/>
      <c r="EK959" s="64"/>
      <c r="EL959" s="64"/>
      <c r="EM959" s="64"/>
      <c r="EN959" s="64"/>
      <c r="EO959" s="64"/>
      <c r="EP959" s="64"/>
      <c r="EQ959" s="64"/>
      <c r="ER959" s="64"/>
      <c r="ES959" s="64"/>
      <c r="ET959" s="64"/>
      <c r="EU959" s="64"/>
      <c r="FI959" s="64"/>
      <c r="FJ959" s="64"/>
      <c r="FK959" s="64"/>
      <c r="FL959" s="64"/>
      <c r="FM959" s="64"/>
      <c r="FN959" s="64"/>
      <c r="FO959" s="64"/>
      <c r="FP959" s="64"/>
      <c r="FQ959" s="64"/>
      <c r="FR959" s="64"/>
      <c r="FS959" s="64"/>
      <c r="FT959" s="64"/>
      <c r="FU959" s="64"/>
      <c r="FV959" s="64"/>
      <c r="FW959" s="64"/>
      <c r="FX959" s="64"/>
      <c r="FY959" s="64"/>
      <c r="FZ959" s="64"/>
      <c r="GA959" s="64"/>
      <c r="GB959" s="64"/>
      <c r="GC959" s="64"/>
      <c r="GD959" s="64"/>
      <c r="GE959" s="64"/>
      <c r="GF959" s="64"/>
      <c r="GG959" s="64"/>
      <c r="GH959" s="64"/>
      <c r="GI959" s="64"/>
      <c r="GJ959" s="64"/>
      <c r="GK959" s="64"/>
      <c r="GL959" s="64"/>
      <c r="GM959" s="64"/>
      <c r="GN959" s="64"/>
      <c r="GO959" s="64"/>
      <c r="GP959" s="64"/>
      <c r="GQ959" s="64"/>
      <c r="GR959" s="64"/>
      <c r="GS959" s="64"/>
      <c r="GT959" s="64"/>
      <c r="GU959" s="64"/>
      <c r="GV959" s="64"/>
      <c r="GW959" s="64"/>
      <c r="GX959" s="64"/>
      <c r="GY959" s="64"/>
      <c r="GZ959" s="64"/>
      <c r="HA959" s="64"/>
      <c r="HB959" s="64"/>
      <c r="HC959" s="64"/>
      <c r="HD959" s="64"/>
      <c r="HE959" s="64"/>
      <c r="HF959" s="64"/>
      <c r="HG959" s="64"/>
      <c r="HH959" s="64"/>
      <c r="HI959" s="64"/>
      <c r="HJ959" s="64"/>
      <c r="HK959" s="64"/>
      <c r="HL959" s="64"/>
      <c r="HM959" s="64"/>
      <c r="HN959" s="64"/>
      <c r="HO959" s="64"/>
      <c r="HP959" s="64"/>
    </row>
    <row r="960" spans="2:224" ht="15" customHeight="1" x14ac:dyDescent="0.25">
      <c r="B960">
        <v>803</v>
      </c>
      <c r="C960">
        <v>874</v>
      </c>
      <c r="D960" s="62">
        <v>44111</v>
      </c>
      <c r="E960" t="s">
        <v>2898</v>
      </c>
      <c r="F960">
        <v>31991303049</v>
      </c>
      <c r="G960">
        <v>0</v>
      </c>
      <c r="H960">
        <v>0</v>
      </c>
      <c r="I960">
        <v>0</v>
      </c>
      <c r="J960">
        <v>0</v>
      </c>
      <c r="K960">
        <v>0</v>
      </c>
      <c r="L960" t="s">
        <v>2592</v>
      </c>
      <c r="M960" t="s">
        <v>2378</v>
      </c>
      <c r="N960" t="s">
        <v>617</v>
      </c>
      <c r="O960" t="s">
        <v>2381</v>
      </c>
      <c r="P960" t="s">
        <v>2431</v>
      </c>
      <c r="R960">
        <v>126.6</v>
      </c>
      <c r="S960">
        <v>0.01</v>
      </c>
      <c r="T960" t="s">
        <v>2444</v>
      </c>
      <c r="Y960" s="64"/>
      <c r="Z960" s="64"/>
      <c r="AA960" s="64"/>
      <c r="AB960" s="64"/>
      <c r="AC960" s="64"/>
      <c r="AD960" s="64">
        <v>0.5</v>
      </c>
      <c r="AE960" s="64"/>
      <c r="AF960" s="64"/>
      <c r="AG960" s="64">
        <v>2</v>
      </c>
      <c r="AH960">
        <v>0</v>
      </c>
      <c r="AI960" s="64"/>
      <c r="AJ960" s="64"/>
      <c r="AK960" s="64">
        <v>1</v>
      </c>
      <c r="AL960" s="64"/>
      <c r="AM960" s="64"/>
      <c r="AN960" s="64"/>
      <c r="AO960" s="64"/>
      <c r="AP960" s="64"/>
      <c r="AQ960" s="64"/>
      <c r="AR960" s="64"/>
      <c r="AS960" s="64"/>
      <c r="AT960" s="64"/>
      <c r="AU960">
        <v>0</v>
      </c>
      <c r="AV960" s="64"/>
      <c r="AW960" s="64"/>
      <c r="AX960" s="64"/>
      <c r="AY960" s="64"/>
      <c r="AZ960" s="64"/>
      <c r="BA960" s="64"/>
      <c r="BB960" s="64"/>
      <c r="BC960" s="64"/>
      <c r="BD960" s="64"/>
      <c r="BE960" s="64"/>
      <c r="BF960" s="64"/>
      <c r="BG960" s="64"/>
      <c r="BH960" s="64"/>
      <c r="BI960" s="64"/>
      <c r="BJ960" s="64"/>
      <c r="BK960" s="64"/>
      <c r="BL960" s="64"/>
      <c r="BM960" s="64"/>
      <c r="BN960" s="64"/>
      <c r="BO960" s="64"/>
      <c r="BP960" s="64"/>
      <c r="BQ960" s="64"/>
      <c r="BR960" s="64">
        <v>1</v>
      </c>
      <c r="BS960" s="64"/>
      <c r="BT960" s="64"/>
      <c r="BU960" s="64">
        <v>2</v>
      </c>
      <c r="BV960" s="64"/>
      <c r="BW960" s="64"/>
      <c r="BX960" s="64"/>
      <c r="BY960" s="64">
        <v>1</v>
      </c>
      <c r="BZ960" s="64"/>
      <c r="CA960" s="64"/>
      <c r="CB960" s="64"/>
      <c r="CC960" s="64"/>
      <c r="CD960" s="64"/>
      <c r="CE960" s="64"/>
      <c r="CF960" s="64"/>
      <c r="CG960" s="64"/>
      <c r="CH960" s="64"/>
      <c r="CI960" s="64"/>
      <c r="CJ960" s="64"/>
      <c r="CK960" s="64"/>
      <c r="CL960" s="64"/>
      <c r="CM960" s="64"/>
      <c r="CN960" s="64"/>
      <c r="CO960" s="64"/>
      <c r="CP960" s="64"/>
      <c r="CQ960" s="64"/>
      <c r="CR960" s="64"/>
      <c r="CS960" s="64"/>
      <c r="CT960" s="64"/>
      <c r="CU960" s="64"/>
      <c r="CV960" s="64"/>
      <c r="CW960" s="64"/>
      <c r="CX960" s="64"/>
      <c r="CY960" s="64"/>
      <c r="CZ960" s="64"/>
      <c r="DA960" s="64"/>
      <c r="DB960" s="64"/>
      <c r="DC960" s="64"/>
      <c r="DD960" s="64"/>
      <c r="DE960" s="64"/>
      <c r="DF960" s="64"/>
      <c r="DG960" s="64"/>
      <c r="DH960" s="64"/>
      <c r="DI960" s="64"/>
      <c r="DJ960" s="64"/>
      <c r="DK960" s="64"/>
      <c r="DL960" s="64"/>
      <c r="DM960" s="64"/>
      <c r="DN960" s="64"/>
      <c r="DO960" s="64"/>
      <c r="DP960" s="64"/>
      <c r="DQ960" s="64"/>
      <c r="DR960" s="64"/>
      <c r="DS960" s="64"/>
      <c r="DT960" s="64"/>
      <c r="DU960" s="64"/>
      <c r="DV960" s="64"/>
      <c r="DW960" s="64"/>
      <c r="DX960" s="64"/>
      <c r="DY960" s="64"/>
      <c r="DZ960" s="64"/>
      <c r="EA960" s="64"/>
      <c r="EB960" s="64"/>
      <c r="EC960" s="64"/>
      <c r="ED960" s="64"/>
      <c r="EE960" s="64"/>
      <c r="EF960" s="64"/>
      <c r="EG960" s="64"/>
      <c r="EH960" s="64"/>
      <c r="EI960" s="64"/>
      <c r="EJ960" s="64"/>
      <c r="EK960" s="64"/>
      <c r="EL960" s="64"/>
      <c r="EM960" s="64"/>
      <c r="EN960" s="64"/>
      <c r="EO960" s="64"/>
      <c r="EP960" s="64"/>
      <c r="EQ960" s="64"/>
      <c r="ER960" s="64"/>
      <c r="ES960" s="64"/>
      <c r="ET960" s="64"/>
      <c r="EU960" s="64"/>
      <c r="FI960" s="64"/>
      <c r="FJ960" s="64"/>
      <c r="FK960" s="64"/>
      <c r="FL960" s="64"/>
      <c r="FM960" s="64"/>
      <c r="FN960" s="64"/>
      <c r="FO960" s="64"/>
      <c r="FP960" s="64"/>
      <c r="FQ960" s="64"/>
      <c r="FR960" s="64"/>
      <c r="FS960" s="64"/>
      <c r="FT960" s="64"/>
      <c r="FU960" s="64"/>
      <c r="FV960" s="64"/>
      <c r="FW960" s="64"/>
      <c r="FX960" s="64"/>
      <c r="FY960" s="64"/>
      <c r="FZ960" s="64"/>
      <c r="GA960" s="64"/>
      <c r="GB960" s="64"/>
      <c r="GC960" s="64"/>
      <c r="GD960" s="64"/>
      <c r="GE960" s="64"/>
      <c r="GF960" s="64"/>
      <c r="GG960" s="64"/>
      <c r="GH960" s="64"/>
      <c r="GI960" s="64"/>
      <c r="GJ960" s="64"/>
      <c r="GK960" s="64"/>
      <c r="GL960" s="64"/>
      <c r="GM960" s="64"/>
      <c r="GN960" s="64"/>
      <c r="GO960" s="64"/>
      <c r="GP960" s="64"/>
      <c r="GQ960" s="64"/>
      <c r="GR960" s="64"/>
      <c r="GS960" s="64"/>
      <c r="GT960" s="64"/>
      <c r="GU960" s="64"/>
      <c r="GV960" s="64"/>
      <c r="GW960" s="64"/>
      <c r="GX960" s="64"/>
      <c r="GY960" s="64"/>
      <c r="GZ960" s="64"/>
      <c r="HA960" s="64"/>
      <c r="HB960" s="64"/>
      <c r="HC960" s="64"/>
      <c r="HD960" s="64"/>
      <c r="HE960" s="64"/>
      <c r="HF960" s="64"/>
      <c r="HG960" s="64"/>
      <c r="HH960" s="64"/>
      <c r="HI960" s="64"/>
      <c r="HJ960" s="64"/>
      <c r="HK960" s="64"/>
      <c r="HL960" s="64"/>
      <c r="HM960" s="64"/>
      <c r="HN960" s="64"/>
      <c r="HO960" s="64"/>
      <c r="HP960" s="64"/>
    </row>
    <row r="961" spans="2:224" ht="15" customHeight="1" x14ac:dyDescent="0.25">
      <c r="B961">
        <v>802</v>
      </c>
      <c r="C961">
        <v>651</v>
      </c>
      <c r="D961" s="62">
        <v>44111</v>
      </c>
      <c r="E961" t="s">
        <v>557</v>
      </c>
      <c r="F961">
        <v>31983511447</v>
      </c>
      <c r="G961">
        <v>0</v>
      </c>
      <c r="H961">
        <v>0</v>
      </c>
      <c r="I961" t="s">
        <v>558</v>
      </c>
      <c r="J961" t="s">
        <v>20</v>
      </c>
      <c r="K961" t="s">
        <v>559</v>
      </c>
      <c r="L961" t="s">
        <v>2592</v>
      </c>
      <c r="M961" t="s">
        <v>2378</v>
      </c>
      <c r="N961" t="s">
        <v>2379</v>
      </c>
      <c r="O961" t="s">
        <v>2381</v>
      </c>
      <c r="P961" t="s">
        <v>2431</v>
      </c>
      <c r="R961">
        <v>187</v>
      </c>
      <c r="S961">
        <v>0.01</v>
      </c>
      <c r="T961" t="s">
        <v>2453</v>
      </c>
      <c r="Y961" s="64"/>
      <c r="Z961" s="64"/>
      <c r="AA961" s="64"/>
      <c r="AB961" s="64"/>
      <c r="AC961" s="64"/>
      <c r="AD961" s="64">
        <v>1</v>
      </c>
      <c r="AE961" s="64">
        <v>1</v>
      </c>
      <c r="AF961" s="64"/>
      <c r="AG961" s="64">
        <v>1</v>
      </c>
      <c r="AH961">
        <v>2</v>
      </c>
      <c r="AI961" s="64"/>
      <c r="AJ961" s="64"/>
      <c r="AK961" s="64"/>
      <c r="AL961" s="64">
        <v>0.5</v>
      </c>
      <c r="AM961" s="64"/>
      <c r="AN961" s="64"/>
      <c r="AO961" s="64"/>
      <c r="AP961" s="64"/>
      <c r="AQ961" s="64"/>
      <c r="AR961" s="64"/>
      <c r="AS961" s="64"/>
      <c r="AT961" s="64"/>
      <c r="AU961">
        <v>0</v>
      </c>
      <c r="AV961" s="64"/>
      <c r="AW961" s="64"/>
      <c r="AX961" s="64"/>
      <c r="AY961" s="64"/>
      <c r="AZ961" s="64"/>
      <c r="BA961" s="64"/>
      <c r="BB961" s="64"/>
      <c r="BC961" s="64"/>
      <c r="BD961" s="64"/>
      <c r="BE961" s="64"/>
      <c r="BF961" s="64"/>
      <c r="BG961" s="64"/>
      <c r="BH961" s="64"/>
      <c r="BI961" s="64"/>
      <c r="BJ961" s="64"/>
      <c r="BK961" s="64"/>
      <c r="BL961" s="64"/>
      <c r="BM961" s="64"/>
      <c r="BN961" s="64"/>
      <c r="BO961" s="64"/>
      <c r="BP961" s="64"/>
      <c r="BQ961" s="64"/>
      <c r="BR961" s="64">
        <v>2</v>
      </c>
      <c r="BS961" s="64">
        <v>2</v>
      </c>
      <c r="BT961" s="64"/>
      <c r="BU961" s="64">
        <v>1</v>
      </c>
      <c r="BV961" s="64">
        <v>2</v>
      </c>
      <c r="BW961" s="64"/>
      <c r="BX961" s="64"/>
      <c r="BY961" s="64"/>
      <c r="BZ961" s="64">
        <v>1</v>
      </c>
      <c r="CA961" s="64"/>
      <c r="CB961" s="64"/>
      <c r="CC961" s="64"/>
      <c r="CD961" s="64"/>
      <c r="CE961" s="64"/>
      <c r="CF961" s="64"/>
      <c r="CG961" s="64"/>
      <c r="CH961" s="64"/>
      <c r="CI961" s="64"/>
      <c r="CJ961" s="64"/>
      <c r="CK961" s="64"/>
      <c r="CL961" s="64"/>
      <c r="CM961" s="64"/>
      <c r="CN961" s="64"/>
      <c r="CO961" s="64"/>
      <c r="CP961" s="64"/>
      <c r="CQ961" s="64"/>
      <c r="CR961" s="64"/>
      <c r="CS961" s="64"/>
      <c r="CT961" s="64"/>
      <c r="CU961" s="64"/>
      <c r="CV961" s="64"/>
      <c r="CW961" s="64"/>
      <c r="CX961" s="64"/>
      <c r="CY961" s="64"/>
      <c r="CZ961" s="64"/>
      <c r="DA961" s="64"/>
      <c r="DB961" s="64"/>
      <c r="DC961" s="64"/>
      <c r="DD961" s="64">
        <v>12</v>
      </c>
      <c r="DE961" s="64"/>
      <c r="DF961" s="64"/>
      <c r="DG961" s="64"/>
      <c r="DH961" s="64"/>
      <c r="DI961" s="64"/>
      <c r="DJ961" s="64"/>
      <c r="DK961" s="64"/>
      <c r="DL961" s="64"/>
      <c r="DM961" s="64"/>
      <c r="DN961" s="64"/>
      <c r="DO961" s="64"/>
      <c r="DP961" s="64"/>
      <c r="DQ961" s="64"/>
      <c r="DR961" s="64"/>
      <c r="DS961" s="64"/>
      <c r="DT961" s="64"/>
      <c r="DU961" s="64"/>
      <c r="DV961" s="64"/>
      <c r="DW961" s="64"/>
      <c r="DX961" s="64"/>
      <c r="DY961" s="64"/>
      <c r="DZ961" s="64"/>
      <c r="EA961" s="64"/>
      <c r="EB961" s="64"/>
      <c r="EC961" s="64"/>
      <c r="ED961" s="64"/>
      <c r="EE961" s="64"/>
      <c r="EF961" s="64"/>
      <c r="EG961" s="64"/>
      <c r="EH961" s="64"/>
      <c r="EI961" s="64"/>
      <c r="EJ961" s="64"/>
      <c r="EK961" s="64"/>
      <c r="EL961" s="64"/>
      <c r="EM961" s="64"/>
      <c r="EN961" s="64"/>
      <c r="EO961" s="64"/>
      <c r="EP961" s="64"/>
      <c r="EQ961" s="64"/>
      <c r="ER961" s="64"/>
      <c r="ES961" s="64"/>
      <c r="ET961" s="64"/>
      <c r="EU961" s="64"/>
      <c r="FI961" s="64"/>
      <c r="FJ961" s="64"/>
      <c r="FK961" s="64"/>
      <c r="FL961" s="64"/>
      <c r="FM961" s="64"/>
      <c r="FN961" s="64"/>
      <c r="FO961" s="64"/>
      <c r="FP961" s="64"/>
      <c r="FQ961" s="64"/>
      <c r="FR961" s="64"/>
      <c r="FS961" s="64"/>
      <c r="FT961" s="64"/>
      <c r="FU961" s="64"/>
      <c r="FV961" s="64"/>
      <c r="FW961" s="64"/>
      <c r="FX961" s="64"/>
      <c r="FY961" s="64"/>
      <c r="FZ961" s="64"/>
      <c r="GA961" s="64"/>
      <c r="GB961" s="64"/>
      <c r="GC961" s="64"/>
      <c r="GD961" s="64"/>
      <c r="GE961" s="64"/>
      <c r="GF961" s="64"/>
      <c r="GG961" s="64"/>
      <c r="GH961" s="64"/>
      <c r="GI961" s="64"/>
      <c r="GJ961" s="64"/>
      <c r="GK961" s="64"/>
      <c r="GL961" s="64"/>
      <c r="GM961" s="64"/>
      <c r="GN961" s="64"/>
      <c r="GO961" s="64"/>
      <c r="GP961" s="64"/>
      <c r="GQ961" s="64"/>
      <c r="GR961" s="64"/>
      <c r="GS961" s="64"/>
      <c r="GT961" s="64"/>
      <c r="GU961" s="64"/>
      <c r="GV961" s="64"/>
      <c r="GW961" s="64"/>
      <c r="GX961" s="64"/>
      <c r="GY961" s="64"/>
      <c r="GZ961" s="64"/>
      <c r="HA961" s="64"/>
      <c r="HB961" s="64"/>
      <c r="HC961" s="64"/>
      <c r="HD961" s="64"/>
      <c r="HE961" s="64"/>
      <c r="HF961" s="64"/>
      <c r="HG961" s="64"/>
      <c r="HH961" s="64"/>
      <c r="HI961" s="64"/>
      <c r="HJ961" s="64"/>
      <c r="HK961" s="64"/>
      <c r="HL961" s="64"/>
      <c r="HM961" s="64"/>
      <c r="HN961" s="64"/>
      <c r="HO961" s="64"/>
      <c r="HP961" s="64"/>
    </row>
    <row r="962" spans="2:224" ht="15" customHeight="1" x14ac:dyDescent="0.25">
      <c r="B962">
        <v>801</v>
      </c>
      <c r="C962">
        <v>818</v>
      </c>
      <c r="D962" s="62">
        <v>44111</v>
      </c>
      <c r="E962" t="s">
        <v>123</v>
      </c>
      <c r="F962">
        <v>71981909620</v>
      </c>
      <c r="G962">
        <v>0</v>
      </c>
      <c r="H962">
        <v>0</v>
      </c>
      <c r="I962" t="s">
        <v>124</v>
      </c>
      <c r="J962" t="s">
        <v>20</v>
      </c>
      <c r="K962" t="s">
        <v>90</v>
      </c>
      <c r="L962" t="s">
        <v>2592</v>
      </c>
      <c r="M962" t="s">
        <v>2378</v>
      </c>
      <c r="N962" t="s">
        <v>2379</v>
      </c>
      <c r="O962" t="s">
        <v>2382</v>
      </c>
      <c r="P962" t="s">
        <v>2382</v>
      </c>
      <c r="R962">
        <v>58.7</v>
      </c>
      <c r="S962">
        <v>0.01</v>
      </c>
      <c r="T962" t="s">
        <v>2414</v>
      </c>
      <c r="Y962" s="64"/>
      <c r="Z962" s="64"/>
      <c r="AA962" s="64"/>
      <c r="AB962" s="64"/>
      <c r="AC962" s="64"/>
      <c r="AD962" s="64"/>
      <c r="AE962" s="64"/>
      <c r="AF962" s="64"/>
      <c r="AG962" s="64"/>
      <c r="AH962">
        <v>1</v>
      </c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>
        <v>0</v>
      </c>
      <c r="AV962" s="64"/>
      <c r="AW962" s="64"/>
      <c r="AX962" s="64"/>
      <c r="AY962" s="64"/>
      <c r="AZ962" s="64"/>
      <c r="BA962" s="64"/>
      <c r="BB962" s="64">
        <v>0.8</v>
      </c>
      <c r="BC962" s="64"/>
      <c r="BD962" s="64"/>
      <c r="BE962" s="64"/>
      <c r="BF962" s="64"/>
      <c r="BG962" s="64"/>
      <c r="BH962" s="64"/>
      <c r="BI962" s="64"/>
      <c r="BJ962" s="64"/>
      <c r="BK962" s="64"/>
      <c r="BL962" s="64"/>
      <c r="BM962" s="64"/>
      <c r="BN962" s="64"/>
      <c r="BO962" s="64"/>
      <c r="BP962" s="64"/>
      <c r="BQ962" s="64"/>
      <c r="BR962" s="64"/>
      <c r="BS962" s="64"/>
      <c r="BT962" s="64"/>
      <c r="BU962" s="64"/>
      <c r="BV962" s="64">
        <v>1</v>
      </c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/>
      <c r="CH962" s="64"/>
      <c r="CI962" s="64"/>
      <c r="CJ962" s="64"/>
      <c r="CK962" s="64"/>
      <c r="CL962" s="64"/>
      <c r="CM962" s="64"/>
      <c r="CN962" s="64"/>
      <c r="CO962" s="64"/>
      <c r="CP962" s="64">
        <v>2</v>
      </c>
      <c r="CQ962" s="64"/>
      <c r="CR962" s="64"/>
      <c r="CS962" s="64"/>
      <c r="CT962" s="64"/>
      <c r="CU962" s="64"/>
      <c r="CV962" s="64"/>
      <c r="CW962" s="64"/>
      <c r="CX962" s="64"/>
      <c r="CY962" s="64"/>
      <c r="CZ962" s="64"/>
      <c r="DA962" s="64"/>
      <c r="DB962" s="64"/>
      <c r="DC962" s="64"/>
      <c r="DD962" s="64"/>
      <c r="DE962" s="64"/>
      <c r="DF962" s="64"/>
      <c r="DG962" s="64"/>
      <c r="DH962" s="64"/>
      <c r="DI962" s="64"/>
      <c r="DJ962" s="64"/>
      <c r="DK962" s="64"/>
      <c r="DL962" s="64"/>
      <c r="DM962" s="64"/>
      <c r="DN962" s="64"/>
      <c r="DO962" s="64"/>
      <c r="DP962" s="64"/>
      <c r="DQ962" s="64"/>
      <c r="DR962" s="64"/>
      <c r="DS962" s="64"/>
      <c r="DT962" s="64"/>
      <c r="DU962" s="64"/>
      <c r="DV962" s="64"/>
      <c r="DW962" s="64"/>
      <c r="DX962" s="64"/>
      <c r="DY962" s="64"/>
      <c r="DZ962" s="64"/>
      <c r="EA962" s="64"/>
      <c r="EB962" s="64"/>
      <c r="EC962" s="64"/>
      <c r="ED962" s="64"/>
      <c r="EE962" s="64"/>
      <c r="EF962" s="64"/>
      <c r="EG962" s="64"/>
      <c r="EH962" s="64"/>
      <c r="EI962" s="64"/>
      <c r="EJ962" s="64"/>
      <c r="EK962" s="64"/>
      <c r="EL962" s="64"/>
      <c r="EM962" s="64"/>
      <c r="EN962" s="64"/>
      <c r="EO962" s="64"/>
      <c r="EP962" s="64"/>
      <c r="EQ962" s="64"/>
      <c r="ER962" s="64"/>
      <c r="ES962" s="64"/>
      <c r="ET962" s="64"/>
      <c r="EU962" s="64"/>
      <c r="FI962" s="64"/>
      <c r="FJ962" s="64"/>
      <c r="FK962" s="64"/>
      <c r="FL962" s="64"/>
      <c r="FM962" s="64"/>
      <c r="FN962" s="64"/>
      <c r="FO962" s="64"/>
      <c r="FP962" s="64"/>
      <c r="FQ962" s="64"/>
      <c r="FR962" s="64"/>
      <c r="FS962" s="64"/>
      <c r="FT962" s="64"/>
      <c r="FU962" s="64"/>
      <c r="FV962" s="64"/>
      <c r="FW962" s="64"/>
      <c r="FX962" s="64"/>
      <c r="FY962" s="64"/>
      <c r="FZ962" s="64"/>
      <c r="GA962" s="64"/>
      <c r="GB962" s="64"/>
      <c r="GC962" s="64"/>
      <c r="GD962" s="64"/>
      <c r="GE962" s="64"/>
      <c r="GF962" s="64"/>
      <c r="GG962" s="64"/>
      <c r="GH962" s="64"/>
      <c r="GI962" s="64"/>
      <c r="GJ962" s="64"/>
      <c r="GK962" s="64"/>
      <c r="GL962" s="64"/>
      <c r="GM962" s="64"/>
      <c r="GN962" s="64"/>
      <c r="GO962" s="64"/>
      <c r="GP962" s="64"/>
      <c r="GQ962" s="64"/>
      <c r="GR962" s="64"/>
      <c r="GS962" s="64"/>
      <c r="GT962" s="64"/>
      <c r="GU962" s="64"/>
      <c r="GV962" s="64"/>
      <c r="GW962" s="64"/>
      <c r="GX962" s="64"/>
      <c r="GY962" s="64"/>
      <c r="GZ962" s="64"/>
      <c r="HA962" s="64"/>
      <c r="HB962" s="64"/>
      <c r="HC962" s="64"/>
      <c r="HD962" s="64"/>
      <c r="HE962" s="64"/>
      <c r="HF962" s="64"/>
      <c r="HG962" s="64"/>
      <c r="HH962" s="64"/>
      <c r="HI962" s="64"/>
      <c r="HJ962" s="64"/>
      <c r="HK962" s="64"/>
      <c r="HL962" s="64"/>
      <c r="HM962" s="64"/>
      <c r="HN962" s="64"/>
      <c r="HO962" s="64"/>
      <c r="HP962" s="64"/>
    </row>
    <row r="963" spans="2:224" ht="15" customHeight="1" x14ac:dyDescent="0.25">
      <c r="B963">
        <v>797</v>
      </c>
      <c r="C963">
        <v>3</v>
      </c>
      <c r="D963" s="62">
        <v>44110</v>
      </c>
      <c r="E963" t="s">
        <v>2357</v>
      </c>
      <c r="F963">
        <v>31983177510</v>
      </c>
      <c r="G963" t="s">
        <v>2358</v>
      </c>
      <c r="H963">
        <v>44031</v>
      </c>
      <c r="I963" t="s">
        <v>2356</v>
      </c>
      <c r="J963" t="s">
        <v>20</v>
      </c>
      <c r="K963" t="s">
        <v>227</v>
      </c>
      <c r="L963" t="s">
        <v>2592</v>
      </c>
      <c r="M963" t="s">
        <v>2378</v>
      </c>
      <c r="N963" t="s">
        <v>2413</v>
      </c>
      <c r="O963" t="s">
        <v>2382</v>
      </c>
      <c r="P963" t="s">
        <v>2382</v>
      </c>
      <c r="R963">
        <v>19.899999999999999</v>
      </c>
      <c r="S963">
        <v>0.01</v>
      </c>
      <c r="T963" t="s">
        <v>2395</v>
      </c>
      <c r="U963">
        <v>10</v>
      </c>
      <c r="Y963" s="64"/>
      <c r="Z963" s="64"/>
      <c r="AA963" s="64"/>
      <c r="AB963" s="64"/>
      <c r="AC963" s="64"/>
      <c r="AD963" s="64"/>
      <c r="AE963" s="64"/>
      <c r="AF963" s="64"/>
      <c r="AG963" s="64"/>
      <c r="AH963">
        <v>0</v>
      </c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>
        <v>0</v>
      </c>
      <c r="AV963" s="64"/>
      <c r="AW963" s="64"/>
      <c r="AX963" s="64"/>
      <c r="AY963" s="64"/>
      <c r="AZ963" s="64"/>
      <c r="BA963" s="64"/>
      <c r="BB963" s="64">
        <v>0.4</v>
      </c>
      <c r="BC963" s="64"/>
      <c r="BD963" s="64"/>
      <c r="BE963" s="64"/>
      <c r="BF963" s="64"/>
      <c r="BG963" s="64"/>
      <c r="BH963" s="64"/>
      <c r="BI963" s="64"/>
      <c r="BJ963" s="64"/>
      <c r="BK963" s="64"/>
      <c r="BL963" s="64"/>
      <c r="BM963" s="64"/>
      <c r="BN963" s="64"/>
      <c r="BO963" s="64"/>
      <c r="BP963" s="64"/>
      <c r="BQ963" s="64"/>
      <c r="BR963" s="64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/>
      <c r="CH963" s="64"/>
      <c r="CI963" s="64"/>
      <c r="CJ963" s="64"/>
      <c r="CK963" s="64"/>
      <c r="CL963" s="64"/>
      <c r="CM963" s="64"/>
      <c r="CN963" s="64"/>
      <c r="CO963" s="64"/>
      <c r="CP963" s="64">
        <v>1</v>
      </c>
      <c r="CQ963" s="64"/>
      <c r="CR963" s="64"/>
      <c r="CS963" s="64"/>
      <c r="CT963" s="64"/>
      <c r="CU963" s="64"/>
      <c r="CV963" s="64"/>
      <c r="CW963" s="64"/>
      <c r="CX963" s="64"/>
      <c r="CY963" s="64"/>
      <c r="CZ963" s="64"/>
      <c r="DA963" s="64"/>
      <c r="DB963" s="64"/>
      <c r="DC963" s="64"/>
      <c r="DD963" s="64"/>
      <c r="DE963" s="64"/>
      <c r="DF963" s="64"/>
      <c r="DG963" s="64"/>
      <c r="DH963" s="64"/>
      <c r="DI963" s="64"/>
      <c r="DJ963" s="64"/>
      <c r="DK963" s="64"/>
      <c r="DL963" s="64"/>
      <c r="DM963" s="64"/>
      <c r="DN963" s="64"/>
      <c r="DO963" s="64"/>
      <c r="DP963" s="64"/>
      <c r="DQ963" s="64"/>
      <c r="DR963" s="64"/>
      <c r="DS963" s="64"/>
      <c r="DT963" s="64"/>
      <c r="DU963" s="64"/>
      <c r="DV963" s="64"/>
      <c r="DW963" s="64"/>
      <c r="DX963" s="64"/>
      <c r="DY963" s="64"/>
      <c r="DZ963" s="64"/>
      <c r="EA963" s="64"/>
      <c r="EB963" s="64"/>
      <c r="EC963" s="64"/>
      <c r="ED963" s="64"/>
      <c r="EE963" s="64"/>
      <c r="EF963" s="64"/>
      <c r="EG963" s="64"/>
      <c r="EH963" s="64"/>
      <c r="EI963" s="64"/>
      <c r="EJ963" s="64"/>
      <c r="EK963" s="64"/>
      <c r="EL963" s="64"/>
      <c r="EM963" s="64"/>
      <c r="EN963" s="64"/>
      <c r="EO963" s="64"/>
      <c r="EP963" s="64"/>
      <c r="EQ963" s="64"/>
      <c r="ER963" s="64"/>
      <c r="ES963" s="64"/>
      <c r="ET963" s="64"/>
      <c r="EU963" s="64"/>
      <c r="FI963" s="64"/>
      <c r="FJ963" s="64"/>
      <c r="FK963" s="64"/>
      <c r="FL963" s="64"/>
      <c r="FM963" s="64"/>
      <c r="FN963" s="64"/>
      <c r="FO963" s="64"/>
      <c r="FP963" s="64"/>
      <c r="FQ963" s="64"/>
      <c r="FR963" s="64"/>
      <c r="FS963" s="64"/>
      <c r="FT963" s="64"/>
      <c r="FU963" s="64"/>
      <c r="FV963" s="64"/>
      <c r="FW963" s="64"/>
      <c r="FX963" s="64"/>
      <c r="FY963" s="64"/>
      <c r="FZ963" s="64"/>
      <c r="GA963" s="64"/>
      <c r="GB963" s="64"/>
      <c r="GC963" s="64"/>
      <c r="GD963" s="64"/>
      <c r="GE963" s="64"/>
      <c r="GF963" s="64"/>
      <c r="GG963" s="64"/>
      <c r="GH963" s="64"/>
      <c r="GI963" s="64"/>
      <c r="GJ963" s="64"/>
      <c r="GK963" s="64"/>
      <c r="GL963" s="64"/>
      <c r="GM963" s="64"/>
      <c r="GN963" s="64"/>
      <c r="GO963" s="64"/>
      <c r="GP963" s="64"/>
      <c r="GQ963" s="64"/>
      <c r="GR963" s="64"/>
      <c r="GS963" s="64"/>
      <c r="GT963" s="64"/>
      <c r="GU963" s="64"/>
      <c r="GV963" s="64"/>
      <c r="GW963" s="64"/>
      <c r="GX963" s="64"/>
      <c r="GY963" s="64"/>
      <c r="GZ963" s="64"/>
      <c r="HA963" s="64"/>
      <c r="HB963" s="64"/>
      <c r="HC963" s="64"/>
      <c r="HD963" s="64"/>
      <c r="HE963" s="64"/>
      <c r="HF963" s="64"/>
      <c r="HG963" s="64"/>
      <c r="HH963" s="64"/>
      <c r="HI963" s="64"/>
      <c r="HJ963" s="64"/>
      <c r="HK963" s="64"/>
      <c r="HL963" s="64"/>
      <c r="HM963" s="64"/>
      <c r="HN963" s="64"/>
      <c r="HO963" s="64"/>
      <c r="HP963" s="64"/>
    </row>
    <row r="964" spans="2:224" ht="15" customHeight="1" x14ac:dyDescent="0.25">
      <c r="B964">
        <v>796</v>
      </c>
      <c r="C964">
        <v>59</v>
      </c>
      <c r="D964" s="62">
        <v>44110</v>
      </c>
      <c r="E964" t="s">
        <v>2224</v>
      </c>
      <c r="F964">
        <v>31991518145</v>
      </c>
      <c r="G964" t="s">
        <v>2225</v>
      </c>
      <c r="H964">
        <v>0</v>
      </c>
      <c r="I964" t="s">
        <v>2226</v>
      </c>
      <c r="J964" t="s">
        <v>20</v>
      </c>
      <c r="K964" t="s">
        <v>274</v>
      </c>
      <c r="L964" t="s">
        <v>2593</v>
      </c>
      <c r="M964" t="s">
        <v>2378</v>
      </c>
      <c r="N964" t="s">
        <v>2378</v>
      </c>
      <c r="O964" t="s">
        <v>2382</v>
      </c>
      <c r="P964" t="s">
        <v>2382</v>
      </c>
      <c r="R964">
        <v>39.799999999999997</v>
      </c>
      <c r="S964">
        <v>0.01</v>
      </c>
      <c r="T964" t="s">
        <v>2395</v>
      </c>
      <c r="U964">
        <v>10</v>
      </c>
      <c r="Y964" s="64"/>
      <c r="Z964" s="64"/>
      <c r="AA964" s="64"/>
      <c r="AB964" s="64"/>
      <c r="AC964" s="64"/>
      <c r="AD964" s="64"/>
      <c r="AE964" s="64"/>
      <c r="AF964" s="64"/>
      <c r="AG964" s="64"/>
      <c r="AH964">
        <v>0</v>
      </c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>
        <v>0</v>
      </c>
      <c r="AV964" s="64"/>
      <c r="AW964" s="64"/>
      <c r="AX964" s="64"/>
      <c r="AY964" s="64"/>
      <c r="AZ964" s="64"/>
      <c r="BA964" s="64"/>
      <c r="BB964" s="64">
        <v>0.8</v>
      </c>
      <c r="BC964" s="64"/>
      <c r="BD964" s="64"/>
      <c r="BE964" s="64"/>
      <c r="BF964" s="64"/>
      <c r="BG964" s="64"/>
      <c r="BH964" s="64"/>
      <c r="BI964" s="64"/>
      <c r="BJ964" s="64"/>
      <c r="BK964" s="64"/>
      <c r="BL964" s="64"/>
      <c r="BM964" s="64"/>
      <c r="BN964" s="64"/>
      <c r="BO964" s="64"/>
      <c r="BP964" s="64"/>
      <c r="BQ964" s="64"/>
      <c r="BR964" s="64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 s="64"/>
      <c r="CL964" s="64"/>
      <c r="CM964" s="64"/>
      <c r="CN964" s="64"/>
      <c r="CO964" s="64"/>
      <c r="CP964" s="64">
        <v>2</v>
      </c>
      <c r="CQ964" s="64"/>
      <c r="CR964" s="64"/>
      <c r="CS964" s="64"/>
      <c r="CT964" s="64"/>
      <c r="CU964" s="64"/>
      <c r="CV964" s="64"/>
      <c r="CW964" s="64"/>
      <c r="CX964" s="64"/>
      <c r="CY964" s="64"/>
      <c r="CZ964" s="64"/>
      <c r="DA964" s="64"/>
      <c r="DB964" s="64"/>
      <c r="DC964" s="64"/>
      <c r="DD964" s="64"/>
      <c r="DE964" s="64"/>
      <c r="DF964" s="64"/>
      <c r="DG964" s="64"/>
      <c r="DH964" s="64"/>
      <c r="DI964" s="64"/>
      <c r="DJ964" s="64"/>
      <c r="DK964" s="64"/>
      <c r="DL964" s="64"/>
      <c r="DM964" s="64"/>
      <c r="DN964" s="64"/>
      <c r="DO964" s="64"/>
      <c r="DP964" s="64"/>
      <c r="DQ964" s="64"/>
      <c r="DR964" s="64"/>
      <c r="DS964" s="64"/>
      <c r="DT964" s="64"/>
      <c r="DU964" s="64"/>
      <c r="DV964" s="64"/>
      <c r="DW964" s="64"/>
      <c r="DX964" s="64"/>
      <c r="DY964" s="64"/>
      <c r="DZ964" s="64"/>
      <c r="EA964" s="64"/>
      <c r="EB964" s="64"/>
      <c r="EC964" s="64"/>
      <c r="ED964" s="64"/>
      <c r="EE964" s="64"/>
      <c r="EF964" s="64"/>
      <c r="EG964" s="64"/>
      <c r="EH964" s="64"/>
      <c r="EI964" s="64"/>
      <c r="EJ964" s="64"/>
      <c r="EK964" s="64"/>
      <c r="EL964" s="64"/>
      <c r="EM964" s="64"/>
      <c r="EN964" s="64"/>
      <c r="EO964" s="64"/>
      <c r="EP964" s="64"/>
      <c r="EQ964" s="64"/>
      <c r="ER964" s="64"/>
      <c r="ES964" s="64"/>
      <c r="ET964" s="64"/>
      <c r="EU964" s="64"/>
      <c r="FI964" s="64"/>
      <c r="FJ964" s="64"/>
      <c r="FK964" s="64"/>
      <c r="FL964" s="64"/>
      <c r="FM964" s="64"/>
      <c r="FN964" s="64"/>
      <c r="FO964" s="64"/>
      <c r="FP964" s="64"/>
      <c r="FQ964" s="64"/>
      <c r="FR964" s="64"/>
      <c r="FS964" s="64"/>
      <c r="FT964" s="64"/>
      <c r="FU964" s="64"/>
      <c r="FV964" s="64"/>
      <c r="FW964" s="64"/>
      <c r="FX964" s="64"/>
      <c r="FY964" s="64"/>
      <c r="FZ964" s="64"/>
      <c r="GA964" s="64"/>
      <c r="GB964" s="64"/>
      <c r="GC964" s="64"/>
      <c r="GD964" s="64"/>
      <c r="GE964" s="64"/>
      <c r="GF964" s="64"/>
      <c r="GG964" s="64"/>
      <c r="GH964" s="64"/>
      <c r="GI964" s="64"/>
      <c r="GJ964" s="64"/>
      <c r="GK964" s="64"/>
      <c r="GL964" s="64"/>
      <c r="GM964" s="64"/>
      <c r="GN964" s="64"/>
      <c r="GO964" s="64"/>
      <c r="GP964" s="64"/>
      <c r="GQ964" s="64"/>
      <c r="GR964" s="64"/>
      <c r="GS964" s="64"/>
      <c r="GT964" s="64"/>
      <c r="GU964" s="64"/>
      <c r="GV964" s="64"/>
      <c r="GW964" s="64"/>
      <c r="GX964" s="64"/>
      <c r="GY964" s="64"/>
      <c r="GZ964" s="64"/>
      <c r="HA964" s="64"/>
      <c r="HB964" s="64"/>
      <c r="HC964" s="64"/>
      <c r="HD964" s="64"/>
      <c r="HE964" s="64"/>
      <c r="HF964" s="64"/>
      <c r="HG964" s="64"/>
      <c r="HH964" s="64"/>
      <c r="HI964" s="64"/>
      <c r="HJ964" s="64"/>
      <c r="HK964" s="64"/>
      <c r="HL964" s="64"/>
      <c r="HM964" s="64"/>
      <c r="HN964" s="64"/>
      <c r="HO964" s="64"/>
      <c r="HP964" s="64"/>
    </row>
    <row r="965" spans="2:224" ht="15" customHeight="1" x14ac:dyDescent="0.25">
      <c r="B965">
        <v>795</v>
      </c>
      <c r="C965">
        <v>820</v>
      </c>
      <c r="D965" s="62">
        <v>44109</v>
      </c>
      <c r="E965" t="s">
        <v>119</v>
      </c>
      <c r="F965">
        <v>31920042609</v>
      </c>
      <c r="G965">
        <v>0</v>
      </c>
      <c r="H965">
        <v>0</v>
      </c>
      <c r="I965">
        <v>0</v>
      </c>
      <c r="J965">
        <v>0</v>
      </c>
      <c r="K965">
        <v>0</v>
      </c>
      <c r="L965" t="s">
        <v>2593</v>
      </c>
      <c r="M965" t="s">
        <v>2378</v>
      </c>
      <c r="N965" t="s">
        <v>2379</v>
      </c>
      <c r="O965" t="s">
        <v>2381</v>
      </c>
      <c r="P965" t="s">
        <v>2483</v>
      </c>
      <c r="R965">
        <v>20.9</v>
      </c>
      <c r="S965">
        <v>0.01</v>
      </c>
      <c r="T965" t="s">
        <v>2395</v>
      </c>
      <c r="U965">
        <v>10</v>
      </c>
      <c r="Y965" s="64"/>
      <c r="Z965" s="64"/>
      <c r="AA965" s="64"/>
      <c r="AB965" s="64"/>
      <c r="AC965" s="64"/>
      <c r="AD965" s="64"/>
      <c r="AE965" s="64"/>
      <c r="AF965" s="64"/>
      <c r="AG965" s="64"/>
      <c r="AH965">
        <v>0</v>
      </c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>
        <v>0</v>
      </c>
      <c r="AV965" s="64"/>
      <c r="AW965" s="64"/>
      <c r="AX965" s="64"/>
      <c r="AY965" s="64"/>
      <c r="AZ965" s="64"/>
      <c r="BA965" s="64"/>
      <c r="BB965" s="64"/>
      <c r="BC965" s="64"/>
      <c r="BD965" s="64"/>
      <c r="BE965" s="64"/>
      <c r="BF965" s="64"/>
      <c r="BG965" s="64">
        <v>0.5</v>
      </c>
      <c r="BH965" s="64"/>
      <c r="BI965" s="64"/>
      <c r="BJ965" s="64"/>
      <c r="BK965" s="64"/>
      <c r="BL965" s="64"/>
      <c r="BM965" s="64"/>
      <c r="BN965" s="64"/>
      <c r="BO965" s="64"/>
      <c r="BP965" s="64"/>
      <c r="BQ965" s="64"/>
      <c r="BR965" s="64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 s="64"/>
      <c r="CL965" s="64"/>
      <c r="CM965" s="64"/>
      <c r="CN965" s="64"/>
      <c r="CO965" s="64"/>
      <c r="CP965" s="64"/>
      <c r="CQ965" s="64"/>
      <c r="CR965" s="64"/>
      <c r="CS965" s="64"/>
      <c r="CT965" s="64"/>
      <c r="CU965" s="64">
        <v>0.5</v>
      </c>
      <c r="CV965" s="64"/>
      <c r="CW965" s="64"/>
      <c r="CX965" s="64"/>
      <c r="CY965" s="64"/>
      <c r="CZ965" s="64"/>
      <c r="DA965" s="64"/>
      <c r="DB965" s="64"/>
      <c r="DC965" s="64"/>
      <c r="DD965" s="64"/>
      <c r="DE965" s="64"/>
      <c r="DF965" s="64"/>
      <c r="DG965" s="64"/>
      <c r="DH965" s="64"/>
      <c r="DI965" s="64"/>
      <c r="DJ965" s="64"/>
      <c r="DK965" s="64"/>
      <c r="DL965" s="64"/>
      <c r="DM965" s="64"/>
      <c r="DN965" s="64"/>
      <c r="DO965" s="64"/>
      <c r="DP965" s="64"/>
      <c r="DQ965" s="64"/>
      <c r="DR965" s="64"/>
      <c r="DS965" s="64"/>
      <c r="DT965" s="64"/>
      <c r="DU965" s="64"/>
      <c r="DV965" s="64"/>
      <c r="DW965" s="64"/>
      <c r="DX965" s="64"/>
      <c r="DY965" s="64"/>
      <c r="DZ965" s="64"/>
      <c r="EA965" s="64"/>
      <c r="EB965" s="64"/>
      <c r="EC965" s="64"/>
      <c r="ED965" s="64"/>
      <c r="EE965" s="64"/>
      <c r="EF965" s="64"/>
      <c r="EG965" s="64"/>
      <c r="EH965" s="64"/>
      <c r="EI965" s="64"/>
      <c r="EJ965" s="64"/>
      <c r="EK965" s="64"/>
      <c r="EL965" s="64"/>
      <c r="EM965" s="64"/>
      <c r="EN965" s="64"/>
      <c r="EO965" s="64"/>
      <c r="EP965" s="64"/>
      <c r="EQ965" s="64"/>
      <c r="ER965" s="64"/>
      <c r="ES965" s="64"/>
      <c r="ET965" s="64"/>
      <c r="EU965" s="64"/>
      <c r="FI965" s="64"/>
      <c r="FJ965" s="64"/>
      <c r="FK965" s="64"/>
      <c r="FL965" s="64"/>
      <c r="FM965" s="64"/>
      <c r="FN965" s="64"/>
      <c r="FO965" s="64"/>
      <c r="FP965" s="64"/>
      <c r="FQ965" s="64"/>
      <c r="FR965" s="64"/>
      <c r="FS965" s="64"/>
      <c r="FT965" s="64"/>
      <c r="FU965" s="64"/>
      <c r="FV965" s="64"/>
      <c r="FW965" s="64"/>
      <c r="FX965" s="64"/>
      <c r="FY965" s="64"/>
      <c r="FZ965" s="64"/>
      <c r="GA965" s="64"/>
      <c r="GB965" s="64"/>
      <c r="GC965" s="64"/>
      <c r="GD965" s="64"/>
      <c r="GE965" s="64"/>
      <c r="GF965" s="64"/>
      <c r="GG965" s="64"/>
      <c r="GH965" s="64"/>
      <c r="GI965" s="64"/>
      <c r="GJ965" s="64"/>
      <c r="GK965" s="64"/>
      <c r="GL965" s="64"/>
      <c r="GM965" s="64"/>
      <c r="GN965" s="64"/>
      <c r="GO965" s="64"/>
      <c r="GP965" s="64"/>
      <c r="GQ965" s="64"/>
      <c r="GR965" s="64"/>
      <c r="GS965" s="64"/>
      <c r="GT965" s="64"/>
      <c r="GU965" s="64"/>
      <c r="GV965" s="64"/>
      <c r="GW965" s="64"/>
      <c r="GX965" s="64"/>
      <c r="GY965" s="64"/>
      <c r="GZ965" s="64"/>
      <c r="HA965" s="64"/>
      <c r="HB965" s="64"/>
      <c r="HC965" s="64"/>
      <c r="HD965" s="64"/>
      <c r="HE965" s="64"/>
      <c r="HF965" s="64"/>
      <c r="HG965" s="64"/>
      <c r="HH965" s="64"/>
      <c r="HI965" s="64"/>
      <c r="HJ965" s="64"/>
      <c r="HK965" s="64"/>
      <c r="HL965" s="64"/>
      <c r="HM965" s="64"/>
      <c r="HN965" s="64"/>
      <c r="HO965" s="64"/>
      <c r="HP965" s="64"/>
    </row>
    <row r="966" spans="2:224" ht="15" customHeight="1" x14ac:dyDescent="0.25">
      <c r="B966">
        <v>794</v>
      </c>
      <c r="C966">
        <v>872</v>
      </c>
      <c r="D966" s="62">
        <v>44108</v>
      </c>
      <c r="E966" t="s">
        <v>2894</v>
      </c>
      <c r="F966">
        <v>31997864097</v>
      </c>
      <c r="G966">
        <v>0</v>
      </c>
      <c r="H966">
        <v>0</v>
      </c>
      <c r="I966">
        <v>0</v>
      </c>
      <c r="J966">
        <v>0</v>
      </c>
      <c r="K966">
        <v>0</v>
      </c>
      <c r="M966" t="s">
        <v>2378</v>
      </c>
      <c r="N966" t="s">
        <v>2378</v>
      </c>
      <c r="O966" t="s">
        <v>2405</v>
      </c>
      <c r="P966" t="s">
        <v>2470</v>
      </c>
      <c r="R966">
        <v>518</v>
      </c>
      <c r="S966">
        <v>0.01</v>
      </c>
      <c r="T966" t="s">
        <v>2395</v>
      </c>
      <c r="Y966" s="64"/>
      <c r="Z966" s="64"/>
      <c r="AA966" s="64"/>
      <c r="AB966" s="64"/>
      <c r="AC966" s="64">
        <v>1.45</v>
      </c>
      <c r="AD966" s="64">
        <v>1</v>
      </c>
      <c r="AE966" s="64">
        <v>1</v>
      </c>
      <c r="AF966" s="64"/>
      <c r="AG966" s="64">
        <v>1</v>
      </c>
      <c r="AH966">
        <v>2</v>
      </c>
      <c r="AI966" s="64"/>
      <c r="AJ966" s="64"/>
      <c r="AK966" s="64">
        <v>1.4</v>
      </c>
      <c r="AL966" s="64"/>
      <c r="AM966" s="64"/>
      <c r="AN966" s="64"/>
      <c r="AO966" s="64"/>
      <c r="AP966" s="64"/>
      <c r="AQ966" s="64"/>
      <c r="AR966" s="64"/>
      <c r="AS966" s="64"/>
      <c r="AT966" s="64"/>
      <c r="AU966">
        <v>0</v>
      </c>
      <c r="AV966" s="64"/>
      <c r="AW966" s="64"/>
      <c r="AX966" s="64"/>
      <c r="AY966" s="64"/>
      <c r="AZ966" s="64"/>
      <c r="BA966" s="64"/>
      <c r="BB966" s="64"/>
      <c r="BC966" s="64"/>
      <c r="BD966" s="64"/>
      <c r="BE966" s="64"/>
      <c r="BF966" s="64"/>
      <c r="BG966" s="64"/>
      <c r="BH966" s="64"/>
      <c r="BI966" s="64"/>
      <c r="BJ966" s="64"/>
      <c r="BK966" s="64"/>
      <c r="BL966" s="64"/>
      <c r="BM966" s="64"/>
      <c r="BN966" s="64"/>
      <c r="BO966" s="64"/>
      <c r="BP966" s="64"/>
      <c r="BQ966" s="64">
        <v>2</v>
      </c>
      <c r="BR966" s="64">
        <v>2</v>
      </c>
      <c r="BS966" s="64">
        <v>2</v>
      </c>
      <c r="BT966" s="64"/>
      <c r="BU966" s="64">
        <v>1</v>
      </c>
      <c r="BV966" s="64">
        <v>2</v>
      </c>
      <c r="BW966" s="64"/>
      <c r="BX966" s="64"/>
      <c r="BY966" s="64">
        <v>1</v>
      </c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 s="64"/>
      <c r="CL966" s="64"/>
      <c r="CM966" s="64"/>
      <c r="CN966" s="64"/>
      <c r="CO966" s="64"/>
      <c r="CP966" s="64"/>
      <c r="CQ966" s="64"/>
      <c r="CR966" s="64"/>
      <c r="CS966" s="64"/>
      <c r="CT966" s="64"/>
      <c r="CU966" s="64"/>
      <c r="CV966" s="64"/>
      <c r="CW966" s="64"/>
      <c r="CX966" s="64"/>
      <c r="CY966" s="64"/>
      <c r="CZ966" s="64"/>
      <c r="DA966" s="64">
        <v>1</v>
      </c>
      <c r="DB966" s="64">
        <v>2</v>
      </c>
      <c r="DC966" s="64"/>
      <c r="DD966" s="64"/>
      <c r="DE966" s="64"/>
      <c r="DF966" s="64"/>
      <c r="DG966" s="64"/>
      <c r="DH966" s="64"/>
      <c r="DI966" s="64"/>
      <c r="DJ966" s="64"/>
      <c r="DK966" s="64"/>
      <c r="DL966" s="64"/>
      <c r="DM966" s="64"/>
      <c r="DN966" s="64"/>
      <c r="DO966" s="64"/>
      <c r="DP966" s="64"/>
      <c r="DQ966" s="64"/>
      <c r="DR966" s="64"/>
      <c r="DS966" s="64"/>
      <c r="DT966" s="64"/>
      <c r="DU966" s="64"/>
      <c r="DV966" s="64"/>
      <c r="DW966" s="64"/>
      <c r="DX966" s="64"/>
      <c r="DY966" s="64"/>
      <c r="DZ966" s="64"/>
      <c r="EA966" s="64">
        <v>170</v>
      </c>
      <c r="EB966" s="64"/>
      <c r="EC966" s="64"/>
      <c r="ED966" s="64"/>
      <c r="EE966" s="64"/>
      <c r="EF966" s="64"/>
      <c r="EG966" s="64"/>
      <c r="EH966" s="64">
        <v>1</v>
      </c>
      <c r="EI966" s="64"/>
      <c r="EJ966" s="64"/>
      <c r="EK966" s="64"/>
      <c r="EL966" s="64"/>
      <c r="EM966" s="64"/>
      <c r="EN966" s="64"/>
      <c r="EO966" s="64" t="s">
        <v>2869</v>
      </c>
      <c r="EP966" s="64"/>
      <c r="EQ966" s="64"/>
      <c r="ER966" s="64"/>
      <c r="ES966" s="64"/>
      <c r="ET966" s="64"/>
      <c r="EU966" s="64"/>
      <c r="EX966">
        <v>1</v>
      </c>
      <c r="EY966">
        <v>1</v>
      </c>
      <c r="FI966" s="64"/>
      <c r="FJ966" s="64">
        <v>1.04</v>
      </c>
      <c r="FK966" s="64"/>
      <c r="FL966" s="64"/>
      <c r="FM966" s="64"/>
      <c r="FN966" s="64">
        <v>1.1000000000000001</v>
      </c>
      <c r="FO966" s="64"/>
      <c r="FP966" s="64"/>
      <c r="FQ966" s="64"/>
      <c r="FR966" s="64"/>
      <c r="FS966" s="64"/>
      <c r="FT966" s="64"/>
      <c r="FU966" s="64"/>
      <c r="FV966" s="64"/>
      <c r="FW966" s="64"/>
      <c r="FX966" s="64"/>
      <c r="FY966" s="64"/>
      <c r="FZ966" s="64"/>
      <c r="GA966" s="64"/>
      <c r="GB966" s="64"/>
      <c r="GC966" s="64"/>
      <c r="GD966" s="64"/>
      <c r="GE966" s="64"/>
      <c r="GF966" s="64"/>
      <c r="GG966" s="64"/>
      <c r="GH966" s="64"/>
      <c r="GI966" s="64"/>
      <c r="GJ966" s="64"/>
      <c r="GK966" s="64"/>
      <c r="GL966" s="64"/>
      <c r="GM966" s="64"/>
      <c r="GN966" s="64">
        <v>1</v>
      </c>
      <c r="GO966" s="64"/>
      <c r="GP966" s="64"/>
      <c r="GQ966" s="64"/>
      <c r="GR966" s="64">
        <v>1</v>
      </c>
      <c r="GS966" s="64"/>
      <c r="GT966" s="64"/>
      <c r="GU966" s="64"/>
      <c r="GV966" s="64"/>
      <c r="GW966" s="64"/>
      <c r="GX966" s="64"/>
      <c r="GY966" s="64"/>
      <c r="GZ966" s="64"/>
      <c r="HA966" s="64"/>
      <c r="HB966" s="64"/>
      <c r="HC966" s="64"/>
      <c r="HD966" s="64"/>
      <c r="HE966" s="64"/>
      <c r="HF966" s="64"/>
      <c r="HG966" s="64"/>
      <c r="HH966" s="64"/>
      <c r="HI966" s="64"/>
      <c r="HJ966" s="64"/>
      <c r="HK966" s="64"/>
      <c r="HL966" s="64"/>
      <c r="HM966" s="64"/>
      <c r="HN966" s="64"/>
      <c r="HO966" s="64"/>
      <c r="HP966" s="64"/>
    </row>
    <row r="967" spans="2:224" ht="15" customHeight="1" x14ac:dyDescent="0.25">
      <c r="B967">
        <v>793</v>
      </c>
      <c r="C967">
        <v>871</v>
      </c>
      <c r="D967" s="62">
        <v>44108</v>
      </c>
      <c r="E967" t="s">
        <v>2892</v>
      </c>
      <c r="F967">
        <v>31992261881</v>
      </c>
      <c r="G967" t="s">
        <v>2893</v>
      </c>
      <c r="H967">
        <v>0</v>
      </c>
      <c r="I967">
        <v>0</v>
      </c>
      <c r="J967">
        <v>0</v>
      </c>
      <c r="K967">
        <v>0</v>
      </c>
      <c r="L967" t="s">
        <v>2592</v>
      </c>
      <c r="M967" t="s">
        <v>2378</v>
      </c>
      <c r="N967" t="s">
        <v>2379</v>
      </c>
      <c r="O967" t="s">
        <v>2381</v>
      </c>
      <c r="P967" t="s">
        <v>2431</v>
      </c>
      <c r="R967">
        <v>154</v>
      </c>
      <c r="S967">
        <v>0.01</v>
      </c>
      <c r="T967" t="s">
        <v>2414</v>
      </c>
      <c r="Y967" s="64"/>
      <c r="Z967" s="64"/>
      <c r="AA967" s="64"/>
      <c r="AB967" s="64"/>
      <c r="AC967" s="64"/>
      <c r="AD967" s="64">
        <v>0.5</v>
      </c>
      <c r="AE967" s="64"/>
      <c r="AF967" s="64"/>
      <c r="AG967" s="64">
        <v>1</v>
      </c>
      <c r="AH967">
        <v>1</v>
      </c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>
        <v>0</v>
      </c>
      <c r="AV967" s="64"/>
      <c r="AW967" s="64"/>
      <c r="AX967" s="64"/>
      <c r="AY967" s="64"/>
      <c r="AZ967" s="64"/>
      <c r="BA967" s="64"/>
      <c r="BB967" s="64">
        <v>0.4</v>
      </c>
      <c r="BC967" s="64"/>
      <c r="BD967" s="64"/>
      <c r="BE967" s="64"/>
      <c r="BF967" s="64"/>
      <c r="BG967" s="64"/>
      <c r="BH967" s="64"/>
      <c r="BI967" s="64"/>
      <c r="BJ967" s="64"/>
      <c r="BK967" s="64">
        <v>1.056</v>
      </c>
      <c r="BL967" s="64"/>
      <c r="BM967" s="64"/>
      <c r="BN967" s="64"/>
      <c r="BO967" s="64"/>
      <c r="BP967" s="64"/>
      <c r="BQ967" s="64"/>
      <c r="BR967" s="64">
        <v>1</v>
      </c>
      <c r="BS967" s="64"/>
      <c r="BT967" s="64"/>
      <c r="BU967" s="64">
        <v>1</v>
      </c>
      <c r="BV967" s="64">
        <v>1</v>
      </c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/>
      <c r="CH967" s="64"/>
      <c r="CI967" s="64"/>
      <c r="CJ967" s="64"/>
      <c r="CK967" s="64"/>
      <c r="CL967" s="64"/>
      <c r="CM967" s="64"/>
      <c r="CN967" s="64"/>
      <c r="CO967" s="64"/>
      <c r="CP967" s="64">
        <v>1</v>
      </c>
      <c r="CQ967" s="64"/>
      <c r="CR967" s="64"/>
      <c r="CS967" s="64"/>
      <c r="CT967" s="64"/>
      <c r="CU967" s="64"/>
      <c r="CV967" s="64"/>
      <c r="CW967" s="64"/>
      <c r="CX967" s="64"/>
      <c r="CY967" s="64">
        <v>1</v>
      </c>
      <c r="CZ967" s="64"/>
      <c r="DA967" s="64"/>
      <c r="DB967" s="64"/>
      <c r="DC967" s="64"/>
      <c r="DD967" s="64"/>
      <c r="DE967" s="64"/>
      <c r="DF967" s="64"/>
      <c r="DG967" s="64"/>
      <c r="DH967" s="64"/>
      <c r="DI967" s="64"/>
      <c r="DJ967" s="64"/>
      <c r="DK967" s="64"/>
      <c r="DL967" s="64"/>
      <c r="DM967" s="64"/>
      <c r="DN967" s="64"/>
      <c r="DO967" s="64"/>
      <c r="DP967" s="64"/>
      <c r="DQ967" s="64"/>
      <c r="DR967" s="64"/>
      <c r="DS967" s="64"/>
      <c r="DT967" s="64"/>
      <c r="DU967" s="64"/>
      <c r="DV967" s="64"/>
      <c r="DW967" s="64"/>
      <c r="DX967" s="64"/>
      <c r="DY967" s="64"/>
      <c r="DZ967" s="64"/>
      <c r="EA967" s="64"/>
      <c r="EB967" s="64"/>
      <c r="EC967" s="64"/>
      <c r="ED967" s="64"/>
      <c r="EE967" s="64"/>
      <c r="EF967" s="64"/>
      <c r="EG967" s="64"/>
      <c r="EH967" s="64"/>
      <c r="EI967" s="64"/>
      <c r="EJ967" s="64"/>
      <c r="EK967" s="64"/>
      <c r="EL967" s="64"/>
      <c r="EM967" s="64"/>
      <c r="EN967" s="64"/>
      <c r="EO967" s="64"/>
      <c r="EP967" s="64"/>
      <c r="EQ967" s="64"/>
      <c r="ER967" s="64"/>
      <c r="ES967" s="64"/>
      <c r="ET967" s="64"/>
      <c r="EU967" s="64"/>
      <c r="FI967" s="64"/>
      <c r="FJ967" s="64"/>
      <c r="FK967" s="64"/>
      <c r="FL967" s="64">
        <v>0.2</v>
      </c>
      <c r="FM967" s="64"/>
      <c r="FN967" s="64"/>
      <c r="FO967" s="64"/>
      <c r="FP967" s="64"/>
      <c r="FQ967" s="64"/>
      <c r="FR967" s="64"/>
      <c r="FS967" s="64"/>
      <c r="FT967" s="64"/>
      <c r="FU967" s="64"/>
      <c r="FV967" s="64"/>
      <c r="FW967" s="64"/>
      <c r="FX967" s="64"/>
      <c r="FY967" s="64"/>
      <c r="FZ967" s="64"/>
      <c r="GA967" s="64"/>
      <c r="GB967" s="64"/>
      <c r="GC967" s="64"/>
      <c r="GD967" s="64"/>
      <c r="GE967" s="64"/>
      <c r="GF967" s="64"/>
      <c r="GG967" s="64"/>
      <c r="GH967" s="64"/>
      <c r="GI967" s="64"/>
      <c r="GJ967" s="64"/>
      <c r="GK967" s="64"/>
      <c r="GL967" s="64"/>
      <c r="GM967" s="64"/>
      <c r="GN967" s="64"/>
      <c r="GO967" s="64"/>
      <c r="GP967" s="64">
        <v>1</v>
      </c>
      <c r="GQ967" s="64"/>
      <c r="GR967" s="64"/>
      <c r="GS967" s="64"/>
      <c r="GT967" s="64"/>
      <c r="GU967" s="64"/>
      <c r="GV967" s="64"/>
      <c r="GW967" s="64"/>
      <c r="GX967" s="64"/>
      <c r="GY967" s="64"/>
      <c r="GZ967" s="64"/>
      <c r="HA967" s="64"/>
      <c r="HB967" s="64"/>
      <c r="HC967" s="64"/>
      <c r="HD967" s="64"/>
      <c r="HE967" s="64"/>
      <c r="HF967" s="64"/>
      <c r="HG967" s="64"/>
      <c r="HH967" s="64"/>
      <c r="HI967" s="64"/>
      <c r="HJ967" s="64"/>
      <c r="HK967" s="64"/>
      <c r="HL967" s="64"/>
      <c r="HM967" s="64"/>
      <c r="HN967" s="64"/>
      <c r="HO967" s="64"/>
      <c r="HP967" s="64"/>
    </row>
    <row r="968" spans="2:224" ht="15" customHeight="1" x14ac:dyDescent="0.25">
      <c r="B968">
        <v>791</v>
      </c>
      <c r="C968">
        <v>870</v>
      </c>
      <c r="D968" s="62">
        <v>44107</v>
      </c>
      <c r="E968" t="s">
        <v>2891</v>
      </c>
      <c r="F968">
        <v>31988737562</v>
      </c>
      <c r="G968">
        <v>0</v>
      </c>
      <c r="H968">
        <v>0</v>
      </c>
      <c r="I968">
        <v>0</v>
      </c>
      <c r="J968">
        <v>0</v>
      </c>
      <c r="K968">
        <v>0</v>
      </c>
      <c r="L968" t="s">
        <v>2592</v>
      </c>
      <c r="M968" t="s">
        <v>2378</v>
      </c>
      <c r="N968" t="s">
        <v>617</v>
      </c>
      <c r="O968" t="s">
        <v>2381</v>
      </c>
      <c r="P968" t="s">
        <v>2431</v>
      </c>
      <c r="R968">
        <v>136</v>
      </c>
      <c r="S968">
        <v>0.01</v>
      </c>
      <c r="T968" t="s">
        <v>2414</v>
      </c>
      <c r="Y968" s="64">
        <v>0.87</v>
      </c>
      <c r="Z968" s="64"/>
      <c r="AA968" s="64"/>
      <c r="AB968" s="64"/>
      <c r="AC968" s="64"/>
      <c r="AD968" s="64"/>
      <c r="AE968" s="64"/>
      <c r="AF968" s="64"/>
      <c r="AG968" s="64">
        <v>1</v>
      </c>
      <c r="AH968">
        <v>1</v>
      </c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>
        <v>0</v>
      </c>
      <c r="AV968" s="64"/>
      <c r="AW968" s="64"/>
      <c r="AX968" s="64"/>
      <c r="AY968" s="64"/>
      <c r="AZ968" s="64"/>
      <c r="BA968" s="64"/>
      <c r="BB968" s="64">
        <v>0.4</v>
      </c>
      <c r="BC968" s="64"/>
      <c r="BD968" s="64"/>
      <c r="BE968" s="64"/>
      <c r="BF968" s="64"/>
      <c r="BG968" s="64"/>
      <c r="BH968" s="64"/>
      <c r="BI968" s="64"/>
      <c r="BJ968" s="64"/>
      <c r="BK968" s="64"/>
      <c r="BL968" s="64"/>
      <c r="BM968" s="64">
        <v>1</v>
      </c>
      <c r="BN968" s="64"/>
      <c r="BO968" s="64"/>
      <c r="BP968" s="64"/>
      <c r="BQ968" s="64"/>
      <c r="BR968" s="64"/>
      <c r="BS968" s="64"/>
      <c r="BT968" s="64"/>
      <c r="BU968" s="64">
        <v>1</v>
      </c>
      <c r="BV968" s="64">
        <v>1</v>
      </c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/>
      <c r="CH968" s="64"/>
      <c r="CI968" s="64"/>
      <c r="CJ968" s="64"/>
      <c r="CK968" s="64"/>
      <c r="CL968" s="64"/>
      <c r="CM968" s="64"/>
      <c r="CN968" s="64"/>
      <c r="CO968" s="64"/>
      <c r="CP968" s="64">
        <v>1</v>
      </c>
      <c r="CQ968" s="64"/>
      <c r="CR968" s="64"/>
      <c r="CS968" s="64"/>
      <c r="CT968" s="64"/>
      <c r="CU968" s="64"/>
      <c r="CV968" s="64"/>
      <c r="CW968" s="64"/>
      <c r="CX968" s="64"/>
      <c r="CY968" s="64"/>
      <c r="CZ968" s="64"/>
      <c r="DA968" s="64"/>
      <c r="DB968" s="64"/>
      <c r="DC968" s="64"/>
      <c r="DD968" s="64"/>
      <c r="DE968" s="64"/>
      <c r="DF968" s="64"/>
      <c r="DG968" s="64"/>
      <c r="DH968" s="64"/>
      <c r="DI968" s="64"/>
      <c r="DJ968" s="64"/>
      <c r="DK968" s="64"/>
      <c r="DL968" s="64"/>
      <c r="DM968" s="64"/>
      <c r="DN968" s="64"/>
      <c r="DO968" s="64"/>
      <c r="DP968" s="64"/>
      <c r="DQ968" s="64"/>
      <c r="DR968" s="64"/>
      <c r="DS968" s="64"/>
      <c r="DT968" s="64"/>
      <c r="DU968" s="64"/>
      <c r="DV968" s="64"/>
      <c r="DW968" s="64"/>
      <c r="DX968" s="64"/>
      <c r="DY968" s="64"/>
      <c r="DZ968" s="64"/>
      <c r="EA968" s="64"/>
      <c r="EB968" s="64"/>
      <c r="EC968" s="64"/>
      <c r="ED968" s="64"/>
      <c r="EE968" s="64"/>
      <c r="EF968" s="64"/>
      <c r="EG968" s="64"/>
      <c r="EH968" s="64"/>
      <c r="EI968" s="64"/>
      <c r="EJ968" s="64"/>
      <c r="EK968" s="64"/>
      <c r="EL968" s="64"/>
      <c r="EM968" s="64"/>
      <c r="EN968" s="64"/>
      <c r="EO968" s="64"/>
      <c r="EP968" s="64"/>
      <c r="EQ968" s="64"/>
      <c r="ER968" s="64"/>
      <c r="ES968" s="64"/>
      <c r="ET968" s="64"/>
      <c r="EU968" s="64"/>
      <c r="FI968" s="64"/>
      <c r="FJ968" s="64"/>
      <c r="FK968" s="64"/>
      <c r="FL968" s="64"/>
      <c r="FM968" s="64"/>
      <c r="FN968" s="64"/>
      <c r="FO968" s="64"/>
      <c r="FP968" s="64"/>
      <c r="FQ968" s="64"/>
      <c r="FR968" s="64"/>
      <c r="FS968" s="64"/>
      <c r="FT968" s="64"/>
      <c r="FU968" s="64"/>
      <c r="FV968" s="64"/>
      <c r="FW968" s="64"/>
      <c r="FX968" s="64"/>
      <c r="FY968" s="64"/>
      <c r="FZ968" s="64"/>
      <c r="GA968" s="64"/>
      <c r="GB968" s="64"/>
      <c r="GC968" s="64"/>
      <c r="GD968" s="64"/>
      <c r="GE968" s="64"/>
      <c r="GF968" s="64"/>
      <c r="GG968" s="64"/>
      <c r="GH968" s="64"/>
      <c r="GI968" s="64"/>
      <c r="GJ968" s="64"/>
      <c r="GK968" s="64"/>
      <c r="GL968" s="64"/>
      <c r="GM968" s="64"/>
      <c r="GN968" s="64"/>
      <c r="GO968" s="64"/>
      <c r="GP968" s="64"/>
      <c r="GQ968" s="64"/>
      <c r="GR968" s="64"/>
      <c r="GS968" s="64"/>
      <c r="GT968" s="64"/>
      <c r="GU968" s="64"/>
      <c r="GV968" s="64"/>
      <c r="GW968" s="64"/>
      <c r="GX968" s="64"/>
      <c r="GY968" s="64"/>
      <c r="GZ968" s="64"/>
      <c r="HA968" s="64"/>
      <c r="HB968" s="64"/>
      <c r="HC968" s="64"/>
      <c r="HD968" s="64"/>
      <c r="HE968" s="64"/>
      <c r="HF968" s="64"/>
      <c r="HG968" s="64"/>
      <c r="HH968" s="64"/>
      <c r="HI968" s="64"/>
      <c r="HJ968" s="64"/>
      <c r="HK968" s="64"/>
      <c r="HL968" s="64"/>
      <c r="HM968" s="64"/>
      <c r="HN968" s="64"/>
      <c r="HO968" s="64"/>
      <c r="HP968" s="64"/>
    </row>
    <row r="969" spans="2:224" ht="15" customHeight="1" x14ac:dyDescent="0.25">
      <c r="B969">
        <v>784</v>
      </c>
      <c r="C969">
        <v>425</v>
      </c>
      <c r="D969" s="62">
        <v>44107</v>
      </c>
      <c r="E969" t="s">
        <v>1097</v>
      </c>
      <c r="F969" t="s">
        <v>1098</v>
      </c>
      <c r="G969">
        <v>0</v>
      </c>
      <c r="H969">
        <v>0</v>
      </c>
      <c r="I969" t="s">
        <v>1099</v>
      </c>
      <c r="J969" t="s">
        <v>20</v>
      </c>
      <c r="K969" t="s">
        <v>982</v>
      </c>
      <c r="L969" t="s">
        <v>2593</v>
      </c>
      <c r="M969" t="s">
        <v>2378</v>
      </c>
      <c r="N969" t="s">
        <v>2413</v>
      </c>
      <c r="O969" t="s">
        <v>2381</v>
      </c>
      <c r="P969" t="s">
        <v>2431</v>
      </c>
      <c r="R969">
        <v>89.6</v>
      </c>
      <c r="S969">
        <v>0.01</v>
      </c>
      <c r="T969" t="s">
        <v>2395</v>
      </c>
      <c r="Y969" s="64"/>
      <c r="Z969" s="64"/>
      <c r="AA969" s="64"/>
      <c r="AB969" s="64"/>
      <c r="AC969" s="64"/>
      <c r="AD969" s="64"/>
      <c r="AE969" s="64"/>
      <c r="AF969" s="64"/>
      <c r="AG969" s="64">
        <v>1</v>
      </c>
      <c r="AH969">
        <v>0</v>
      </c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>
        <v>0</v>
      </c>
      <c r="AV969" s="64"/>
      <c r="AW969" s="64"/>
      <c r="AX969" s="64"/>
      <c r="AY969" s="64"/>
      <c r="AZ969" s="64"/>
      <c r="BA969" s="64"/>
      <c r="BB969" s="64">
        <v>0.8</v>
      </c>
      <c r="BC969" s="64"/>
      <c r="BD969" s="64"/>
      <c r="BE969" s="64"/>
      <c r="BF969" s="64"/>
      <c r="BG969" s="64"/>
      <c r="BH969" s="64"/>
      <c r="BI969" s="64"/>
      <c r="BJ969" s="64"/>
      <c r="BK969" s="64"/>
      <c r="BL969" s="64"/>
      <c r="BM969" s="64"/>
      <c r="BN969" s="64"/>
      <c r="BO969" s="64"/>
      <c r="BP969" s="64"/>
      <c r="BQ969" s="64"/>
      <c r="BR969" s="64"/>
      <c r="BS969" s="64"/>
      <c r="BT969" s="64"/>
      <c r="BU969" s="64">
        <v>1</v>
      </c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 s="64"/>
      <c r="CL969" s="64"/>
      <c r="CM969" s="64"/>
      <c r="CN969" s="64"/>
      <c r="CO969" s="64"/>
      <c r="CP969" s="64">
        <v>2</v>
      </c>
      <c r="CQ969" s="64"/>
      <c r="CR969" s="64"/>
      <c r="CS969" s="64"/>
      <c r="CT969" s="64"/>
      <c r="CU969" s="64"/>
      <c r="CV969" s="64"/>
      <c r="CW969" s="64"/>
      <c r="CX969" s="64"/>
      <c r="CY969" s="64"/>
      <c r="CZ969" s="64"/>
      <c r="DA969" s="64"/>
      <c r="DB969" s="64"/>
      <c r="DC969" s="64"/>
      <c r="DD969" s="64"/>
      <c r="DE969" s="64"/>
      <c r="DF969" s="64"/>
      <c r="DG969" s="64"/>
      <c r="DH969" s="64"/>
      <c r="DI969" s="64"/>
      <c r="DJ969" s="64"/>
      <c r="DK969" s="64"/>
      <c r="DL969" s="64"/>
      <c r="DM969" s="64"/>
      <c r="DN969" s="64"/>
      <c r="DO969" s="64"/>
      <c r="DP969" s="64"/>
      <c r="DQ969" s="64"/>
      <c r="DR969" s="64"/>
      <c r="DS969" s="64"/>
      <c r="DT969" s="64"/>
      <c r="DU969" s="64"/>
      <c r="DV969" s="64"/>
      <c r="DW969" s="64"/>
      <c r="DX969" s="64"/>
      <c r="DY969" s="64"/>
      <c r="DZ969" s="64"/>
      <c r="EA969" s="64"/>
      <c r="EB969" s="64"/>
      <c r="EC969" s="64"/>
      <c r="ED969" s="64"/>
      <c r="EE969" s="64"/>
      <c r="EF969" s="64"/>
      <c r="EG969" s="64"/>
      <c r="EH969" s="64"/>
      <c r="EI969" s="64"/>
      <c r="EJ969" s="64"/>
      <c r="EK969" s="64"/>
      <c r="EL969" s="64"/>
      <c r="EM969" s="64"/>
      <c r="EN969" s="64"/>
      <c r="EO969" s="64"/>
      <c r="EP969" s="64"/>
      <c r="EQ969" s="64"/>
      <c r="ER969" s="64"/>
      <c r="ES969" s="64"/>
      <c r="ET969" s="64"/>
      <c r="EU969" s="64"/>
      <c r="FI969" s="64"/>
      <c r="FJ969" s="64"/>
      <c r="FK969" s="64"/>
      <c r="FL969" s="64"/>
      <c r="FM969" s="64"/>
      <c r="FN969" s="64"/>
      <c r="FO969" s="64"/>
      <c r="FP969" s="64"/>
      <c r="FQ969" s="64"/>
      <c r="FR969" s="64"/>
      <c r="FS969" s="64">
        <v>0.5</v>
      </c>
      <c r="FT969" s="64"/>
      <c r="FU969" s="64"/>
      <c r="FV969" s="64"/>
      <c r="FW969" s="64"/>
      <c r="FX969" s="64"/>
      <c r="FY969" s="64"/>
      <c r="FZ969" s="64"/>
      <c r="GA969" s="64"/>
      <c r="GB969" s="64"/>
      <c r="GC969" s="64"/>
      <c r="GD969" s="64"/>
      <c r="GE969" s="64"/>
      <c r="GF969" s="64"/>
      <c r="GG969" s="64"/>
      <c r="GH969" s="64"/>
      <c r="GI969" s="64"/>
      <c r="GJ969" s="64"/>
      <c r="GK969" s="64"/>
      <c r="GL969" s="64"/>
      <c r="GM969" s="64"/>
      <c r="GN969" s="64"/>
      <c r="GO969" s="64"/>
      <c r="GP969" s="64"/>
      <c r="GQ969" s="64"/>
      <c r="GR969" s="64"/>
      <c r="GS969" s="64"/>
      <c r="GT969" s="64"/>
      <c r="GU969" s="64"/>
      <c r="GV969" s="64"/>
      <c r="GW969" s="64">
        <v>1</v>
      </c>
      <c r="GX969" s="64"/>
      <c r="GY969" s="64"/>
      <c r="GZ969" s="64"/>
      <c r="HA969" s="64"/>
      <c r="HB969" s="64"/>
      <c r="HC969" s="64"/>
      <c r="HD969" s="64"/>
      <c r="HE969" s="64"/>
      <c r="HF969" s="64"/>
      <c r="HG969" s="64"/>
      <c r="HH969" s="64"/>
      <c r="HI969" s="64"/>
      <c r="HJ969" s="64"/>
      <c r="HK969" s="64"/>
      <c r="HL969" s="64"/>
      <c r="HM969" s="64"/>
      <c r="HN969" s="64"/>
      <c r="HO969" s="64"/>
      <c r="HP969" s="64"/>
    </row>
    <row r="970" spans="2:224" ht="15" customHeight="1" x14ac:dyDescent="0.25">
      <c r="B970">
        <v>783</v>
      </c>
      <c r="C970">
        <v>867</v>
      </c>
      <c r="D970" s="62">
        <v>44107</v>
      </c>
      <c r="E970" t="s">
        <v>2884</v>
      </c>
      <c r="F970">
        <v>31997686614</v>
      </c>
      <c r="G970">
        <v>0</v>
      </c>
      <c r="H970">
        <v>0</v>
      </c>
      <c r="I970">
        <v>0</v>
      </c>
      <c r="J970">
        <v>0</v>
      </c>
      <c r="K970">
        <v>0</v>
      </c>
      <c r="L970" t="s">
        <v>2593</v>
      </c>
      <c r="M970" t="s">
        <v>2378</v>
      </c>
      <c r="N970" t="s">
        <v>2378</v>
      </c>
      <c r="O970" t="s">
        <v>2381</v>
      </c>
      <c r="P970" t="s">
        <v>2431</v>
      </c>
      <c r="R970">
        <v>263.7</v>
      </c>
      <c r="S970">
        <v>0.01</v>
      </c>
      <c r="T970" t="s">
        <v>2395</v>
      </c>
      <c r="Y970" s="64">
        <v>1.282</v>
      </c>
      <c r="Z970" s="64"/>
      <c r="AA970" s="64"/>
      <c r="AB970" s="64"/>
      <c r="AC970" s="64"/>
      <c r="AD970" s="64">
        <v>0.5</v>
      </c>
      <c r="AE970" s="64"/>
      <c r="AF970" s="64">
        <v>1</v>
      </c>
      <c r="AG970" s="64">
        <v>1</v>
      </c>
      <c r="AH970">
        <v>2</v>
      </c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>
        <v>0</v>
      </c>
      <c r="AV970" s="64"/>
      <c r="AW970" s="64"/>
      <c r="AX970" s="64"/>
      <c r="AY970" s="64"/>
      <c r="AZ970" s="64"/>
      <c r="BA970" s="64"/>
      <c r="BB970" s="64"/>
      <c r="BC970" s="64"/>
      <c r="BD970" s="64"/>
      <c r="BE970" s="64"/>
      <c r="BF970" s="64"/>
      <c r="BG970" s="64"/>
      <c r="BH970" s="64"/>
      <c r="BI970" s="64"/>
      <c r="BJ970" s="64"/>
      <c r="BK970" s="64">
        <v>0.87</v>
      </c>
      <c r="BL970" s="64"/>
      <c r="BM970" s="64">
        <v>1</v>
      </c>
      <c r="BN970" s="64"/>
      <c r="BO970" s="64"/>
      <c r="BP970" s="64"/>
      <c r="BQ970" s="64"/>
      <c r="BR970" s="64">
        <v>1</v>
      </c>
      <c r="BS970" s="64"/>
      <c r="BT970" s="64">
        <v>1</v>
      </c>
      <c r="BU970" s="64">
        <v>1</v>
      </c>
      <c r="BV970" s="64">
        <v>2</v>
      </c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/>
      <c r="CH970" s="64"/>
      <c r="CI970" s="64"/>
      <c r="CJ970" s="64"/>
      <c r="CK970" s="64"/>
      <c r="CL970" s="64"/>
      <c r="CM970" s="64"/>
      <c r="CN970" s="64"/>
      <c r="CO970" s="64"/>
      <c r="CP970" s="64"/>
      <c r="CQ970" s="64"/>
      <c r="CR970" s="64"/>
      <c r="CS970" s="64"/>
      <c r="CT970" s="64"/>
      <c r="CU970" s="64"/>
      <c r="CV970" s="64"/>
      <c r="CW970" s="64"/>
      <c r="CX970" s="64"/>
      <c r="CY970" s="64">
        <v>1</v>
      </c>
      <c r="CZ970" s="64"/>
      <c r="DA970" s="64"/>
      <c r="DB970" s="64"/>
      <c r="DC970" s="64"/>
      <c r="DD970" s="64"/>
      <c r="DE970" s="64"/>
      <c r="DF970" s="64"/>
      <c r="DG970" s="64"/>
      <c r="DH970" s="64"/>
      <c r="DI970" s="64"/>
      <c r="DJ970" s="64"/>
      <c r="DK970" s="64"/>
      <c r="DL970" s="64"/>
      <c r="DM970" s="64"/>
      <c r="DN970" s="64"/>
      <c r="DO970" s="64"/>
      <c r="DP970" s="64"/>
      <c r="DQ970" s="64"/>
      <c r="DR970" s="64"/>
      <c r="DS970" s="64"/>
      <c r="DT970" s="64"/>
      <c r="DU970" s="64"/>
      <c r="DV970" s="64"/>
      <c r="DW970" s="64"/>
      <c r="DX970" s="64"/>
      <c r="DY970" s="64"/>
      <c r="DZ970" s="64"/>
      <c r="EA970" s="64"/>
      <c r="EB970" s="64"/>
      <c r="EC970" s="64"/>
      <c r="ED970" s="64"/>
      <c r="EE970" s="64"/>
      <c r="EF970" s="64"/>
      <c r="EG970" s="64"/>
      <c r="EH970" s="64"/>
      <c r="EI970" s="64"/>
      <c r="EJ970" s="64"/>
      <c r="EK970" s="64"/>
      <c r="EL970" s="64"/>
      <c r="EM970" s="64"/>
      <c r="EN970" s="64"/>
      <c r="EO970" s="64"/>
      <c r="EP970" s="64"/>
      <c r="EQ970" s="64"/>
      <c r="ER970" s="64"/>
      <c r="ES970" s="64"/>
      <c r="ET970" s="64"/>
      <c r="EU970" s="64"/>
      <c r="FI970" s="64"/>
      <c r="FJ970" s="64"/>
      <c r="FK970" s="64"/>
      <c r="FL970" s="64"/>
      <c r="FM970" s="64"/>
      <c r="FN970" s="64"/>
      <c r="FO970" s="64"/>
      <c r="FP970" s="64"/>
      <c r="FQ970" s="64"/>
      <c r="FR970" s="64"/>
      <c r="FS970" s="64"/>
      <c r="FT970" s="64"/>
      <c r="FU970" s="64"/>
      <c r="FV970" s="64"/>
      <c r="FW970" s="64"/>
      <c r="FX970" s="64"/>
      <c r="FY970" s="64"/>
      <c r="FZ970" s="64"/>
      <c r="GA970" s="64"/>
      <c r="GB970" s="64"/>
      <c r="GC970" s="64"/>
      <c r="GD970" s="64"/>
      <c r="GE970" s="64"/>
      <c r="GF970" s="64"/>
      <c r="GG970" s="64"/>
      <c r="GH970" s="64"/>
      <c r="GI970" s="64"/>
      <c r="GJ970" s="64"/>
      <c r="GK970" s="64"/>
      <c r="GL970" s="64"/>
      <c r="GM970" s="64"/>
      <c r="GN970" s="64"/>
      <c r="GO970" s="64"/>
      <c r="GP970" s="64"/>
      <c r="GQ970" s="64"/>
      <c r="GR970" s="64"/>
      <c r="GS970" s="64"/>
      <c r="GT970" s="64"/>
      <c r="GU970" s="64"/>
      <c r="GV970" s="64"/>
      <c r="GW970" s="64"/>
      <c r="GX970" s="64"/>
      <c r="GY970" s="64"/>
      <c r="GZ970" s="64"/>
      <c r="HA970" s="64"/>
      <c r="HB970" s="64"/>
      <c r="HC970" s="64"/>
      <c r="HD970" s="64"/>
      <c r="HE970" s="64"/>
      <c r="HF970" s="64"/>
      <c r="HG970" s="64"/>
      <c r="HH970" s="64"/>
      <c r="HI970" s="64"/>
      <c r="HJ970" s="64"/>
      <c r="HK970" s="64"/>
      <c r="HL970" s="64"/>
      <c r="HM970" s="64"/>
      <c r="HN970" s="64"/>
      <c r="HO970" s="64"/>
      <c r="HP970" s="64"/>
    </row>
    <row r="971" spans="2:224" ht="15" customHeight="1" x14ac:dyDescent="0.25">
      <c r="B971">
        <v>782</v>
      </c>
      <c r="C971">
        <v>866</v>
      </c>
      <c r="D971" s="62">
        <v>44107</v>
      </c>
      <c r="E971" t="s">
        <v>2882</v>
      </c>
      <c r="F971">
        <v>31984482753</v>
      </c>
      <c r="G971" t="s">
        <v>2883</v>
      </c>
      <c r="H971">
        <v>0</v>
      </c>
      <c r="I971">
        <v>0</v>
      </c>
      <c r="J971">
        <v>0</v>
      </c>
      <c r="K971">
        <v>0</v>
      </c>
      <c r="L971" t="s">
        <v>2593</v>
      </c>
      <c r="M971" t="s">
        <v>2378</v>
      </c>
      <c r="N971" t="s">
        <v>2419</v>
      </c>
      <c r="O971" t="s">
        <v>2381</v>
      </c>
      <c r="P971" t="s">
        <v>2431</v>
      </c>
      <c r="R971">
        <v>244.34</v>
      </c>
      <c r="S971">
        <v>0.01</v>
      </c>
      <c r="T971" t="s">
        <v>2414</v>
      </c>
      <c r="Y971" s="64">
        <v>0.78800000000000003</v>
      </c>
      <c r="Z971" s="64"/>
      <c r="AA971" s="64"/>
      <c r="AB971" s="64"/>
      <c r="AC971" s="64"/>
      <c r="AD971" s="64">
        <v>0.5</v>
      </c>
      <c r="AE971" s="64"/>
      <c r="AF971" s="64"/>
      <c r="AG971" s="64">
        <v>1</v>
      </c>
      <c r="AH971">
        <v>1</v>
      </c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>
        <v>0</v>
      </c>
      <c r="AV971" s="64"/>
      <c r="AW971" s="64"/>
      <c r="AX971" s="64"/>
      <c r="AY971" s="64"/>
      <c r="AZ971" s="64"/>
      <c r="BA971" s="64"/>
      <c r="BB971" s="64">
        <v>0.4</v>
      </c>
      <c r="BC971" s="64"/>
      <c r="BD971" s="64"/>
      <c r="BE971" s="64"/>
      <c r="BF971" s="64">
        <v>0.93</v>
      </c>
      <c r="BG971" s="64"/>
      <c r="BH971" s="64"/>
      <c r="BI971" s="64"/>
      <c r="BJ971" s="64"/>
      <c r="BK971" s="64"/>
      <c r="BL971" s="64"/>
      <c r="BM971" s="64">
        <v>1</v>
      </c>
      <c r="BN971" s="64"/>
      <c r="BO971" s="64"/>
      <c r="BP971" s="64"/>
      <c r="BQ971" s="64"/>
      <c r="BR971" s="64">
        <v>1</v>
      </c>
      <c r="BS971" s="64"/>
      <c r="BT971" s="64"/>
      <c r="BU971" s="64">
        <v>1</v>
      </c>
      <c r="BV971" s="64">
        <v>1</v>
      </c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 s="64"/>
      <c r="CL971" s="64"/>
      <c r="CM971" s="64"/>
      <c r="CN971" s="64"/>
      <c r="CO971" s="64"/>
      <c r="CP971" s="64">
        <v>1</v>
      </c>
      <c r="CQ971" s="64"/>
      <c r="CR971" s="64"/>
      <c r="CS971" s="64"/>
      <c r="CT971" s="64">
        <v>1</v>
      </c>
      <c r="CU971" s="64"/>
      <c r="CV971" s="64"/>
      <c r="CW971" s="64"/>
      <c r="CX971" s="64"/>
      <c r="CY971" s="64"/>
      <c r="CZ971" s="64"/>
      <c r="DA971" s="64"/>
      <c r="DB971" s="64"/>
      <c r="DC971" s="64"/>
      <c r="DD971" s="64"/>
      <c r="DE971" s="64"/>
      <c r="DF971" s="64"/>
      <c r="DG971" s="64"/>
      <c r="DH971" s="64"/>
      <c r="DI971" s="64"/>
      <c r="DJ971" s="64"/>
      <c r="DK971" s="64"/>
      <c r="DL971" s="64"/>
      <c r="DM971" s="64"/>
      <c r="DN971" s="64"/>
      <c r="DO971" s="64"/>
      <c r="DP971" s="64"/>
      <c r="DQ971" s="64"/>
      <c r="DR971" s="64"/>
      <c r="DS971" s="64"/>
      <c r="DT971" s="64"/>
      <c r="DU971" s="64"/>
      <c r="DV971" s="64"/>
      <c r="DW971" s="64"/>
      <c r="DX971" s="64"/>
      <c r="DY971" s="64"/>
      <c r="DZ971" s="64"/>
      <c r="EA971" s="64"/>
      <c r="EB971" s="64"/>
      <c r="EC971" s="64"/>
      <c r="ED971" s="64"/>
      <c r="EE971" s="64"/>
      <c r="EF971" s="64"/>
      <c r="EG971" s="64"/>
      <c r="EH971" s="64"/>
      <c r="EI971" s="64"/>
      <c r="EJ971" s="64"/>
      <c r="EK971" s="64"/>
      <c r="EL971" s="64"/>
      <c r="EM971" s="64"/>
      <c r="EN971" s="64"/>
      <c r="EO971" s="64"/>
      <c r="EP971" s="64"/>
      <c r="EQ971" s="64"/>
      <c r="ER971" s="64"/>
      <c r="ES971" s="64"/>
      <c r="ET971" s="64"/>
      <c r="EU971" s="64"/>
      <c r="FI971" s="64"/>
      <c r="FJ971" s="64"/>
      <c r="FK971" s="64"/>
      <c r="FL971" s="64">
        <v>0.2</v>
      </c>
      <c r="FM971" s="64"/>
      <c r="FN971" s="64"/>
      <c r="FO971" s="64"/>
      <c r="FP971" s="64"/>
      <c r="FQ971" s="64"/>
      <c r="FR971" s="64"/>
      <c r="FS971" s="64"/>
      <c r="FT971" s="64"/>
      <c r="FU971" s="64"/>
      <c r="FV971" s="64"/>
      <c r="FW971" s="64"/>
      <c r="FX971" s="64"/>
      <c r="FY971" s="64"/>
      <c r="FZ971" s="64"/>
      <c r="GA971" s="64"/>
      <c r="GB971" s="64"/>
      <c r="GC971" s="64"/>
      <c r="GD971" s="64"/>
      <c r="GE971" s="64"/>
      <c r="GF971" s="64"/>
      <c r="GG971" s="64"/>
      <c r="GH971" s="64"/>
      <c r="GI971" s="64"/>
      <c r="GJ971" s="64"/>
      <c r="GK971" s="64"/>
      <c r="GL971" s="64"/>
      <c r="GM971" s="64"/>
      <c r="GN971" s="64"/>
      <c r="GO971" s="64"/>
      <c r="GP971" s="64">
        <v>1</v>
      </c>
      <c r="GQ971" s="64"/>
      <c r="GR971" s="64"/>
      <c r="GS971" s="64"/>
      <c r="GT971" s="64"/>
      <c r="GU971" s="64"/>
      <c r="GV971" s="64"/>
      <c r="GW971" s="64"/>
      <c r="GX971" s="64"/>
      <c r="GY971" s="64"/>
      <c r="GZ971" s="64"/>
      <c r="HA971" s="64"/>
      <c r="HB971" s="64"/>
      <c r="HC971" s="64"/>
      <c r="HD971" s="64"/>
      <c r="HE971" s="64"/>
      <c r="HF971" s="64"/>
      <c r="HG971" s="64"/>
      <c r="HH971" s="64"/>
      <c r="HI971" s="64"/>
      <c r="HJ971" s="64"/>
      <c r="HK971" s="64"/>
      <c r="HL971" s="64"/>
      <c r="HM971" s="64"/>
      <c r="HN971" s="64"/>
      <c r="HO971" s="64"/>
      <c r="HP971" s="64"/>
    </row>
    <row r="972" spans="2:224" ht="15" customHeight="1" x14ac:dyDescent="0.25">
      <c r="B972">
        <v>774</v>
      </c>
      <c r="C972">
        <v>862</v>
      </c>
      <c r="D972" s="62">
        <v>44107</v>
      </c>
      <c r="E972" t="s">
        <v>2873</v>
      </c>
      <c r="F972">
        <v>31991508668</v>
      </c>
      <c r="G972">
        <v>0</v>
      </c>
      <c r="H972">
        <v>0</v>
      </c>
      <c r="I972" t="s">
        <v>2874</v>
      </c>
      <c r="J972" t="s">
        <v>43</v>
      </c>
      <c r="K972" t="s">
        <v>291</v>
      </c>
      <c r="L972" t="s">
        <v>2874</v>
      </c>
      <c r="M972" t="s">
        <v>2378</v>
      </c>
      <c r="N972" t="s">
        <v>2379</v>
      </c>
      <c r="O972" t="s">
        <v>2405</v>
      </c>
      <c r="P972" t="s">
        <v>2470</v>
      </c>
      <c r="R972">
        <v>650</v>
      </c>
      <c r="S972">
        <v>0.01</v>
      </c>
      <c r="T972" t="s">
        <v>2426</v>
      </c>
      <c r="U972">
        <v>10</v>
      </c>
      <c r="V972" t="s">
        <v>2970</v>
      </c>
      <c r="Y972" s="64"/>
      <c r="Z972" s="64"/>
      <c r="AA972" s="64"/>
      <c r="AB972" s="64"/>
      <c r="AC972" s="64"/>
      <c r="AD972" s="64"/>
      <c r="AE972" s="64">
        <v>1.5</v>
      </c>
      <c r="AF972" s="64">
        <v>1</v>
      </c>
      <c r="AG972" s="64">
        <v>1</v>
      </c>
      <c r="AH972">
        <v>3</v>
      </c>
      <c r="AI972" s="64"/>
      <c r="AJ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>
        <v>0</v>
      </c>
      <c r="AV972" s="64"/>
      <c r="AW972" s="64"/>
      <c r="AX972" s="64"/>
      <c r="AY972" s="64"/>
      <c r="AZ972" s="64"/>
      <c r="BA972" s="64"/>
      <c r="BB972" s="64"/>
      <c r="BC972" s="64"/>
      <c r="BD972" s="64"/>
      <c r="BE972" s="64"/>
      <c r="BF972" s="64"/>
      <c r="BG972" s="64"/>
      <c r="BH972" s="64"/>
      <c r="BI972" s="64"/>
      <c r="BJ972" s="64"/>
      <c r="BK972" s="64"/>
      <c r="BL972" s="64"/>
      <c r="BM972" s="64"/>
      <c r="BN972" s="64"/>
      <c r="BO972" s="64"/>
      <c r="BP972" s="64"/>
      <c r="BQ972" s="64"/>
      <c r="BR972" s="64"/>
      <c r="BS972" s="64">
        <v>3</v>
      </c>
      <c r="BT972" s="64">
        <v>1</v>
      </c>
      <c r="BU972" s="64">
        <v>1</v>
      </c>
      <c r="BV972" s="64">
        <v>3</v>
      </c>
      <c r="BW972" s="64"/>
      <c r="BX972" s="64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 s="64"/>
      <c r="CL972" s="64"/>
      <c r="CM972" s="64"/>
      <c r="CN972" s="64"/>
      <c r="CO972" s="64"/>
      <c r="CP972" s="64"/>
      <c r="CQ972" s="64"/>
      <c r="CR972" s="64"/>
      <c r="CS972" s="64"/>
      <c r="CT972" s="64"/>
      <c r="CU972" s="64"/>
      <c r="CV972" s="64"/>
      <c r="CW972" s="64"/>
      <c r="CX972" s="64"/>
      <c r="CY972" s="64"/>
      <c r="CZ972" s="64"/>
      <c r="DA972" s="64"/>
      <c r="DB972" s="64">
        <v>1</v>
      </c>
      <c r="DC972" s="64"/>
      <c r="DD972" s="64"/>
      <c r="DE972" s="64"/>
      <c r="DF972" s="64"/>
      <c r="DG972" s="64"/>
      <c r="DH972" s="64"/>
      <c r="DI972" s="64"/>
      <c r="DJ972" s="64"/>
      <c r="DK972" s="64"/>
      <c r="DL972" s="64"/>
      <c r="DM972" s="64"/>
      <c r="DN972" s="64"/>
      <c r="DO972" s="64"/>
      <c r="DP972" s="64"/>
      <c r="DQ972" s="64"/>
      <c r="DR972" s="64"/>
      <c r="DS972" s="64"/>
      <c r="DT972" s="64"/>
      <c r="DU972" s="64"/>
      <c r="DV972" s="64"/>
      <c r="DW972" s="64"/>
      <c r="DX972" s="64"/>
      <c r="DY972" s="64"/>
      <c r="DZ972" s="64"/>
      <c r="EA972" s="64">
        <v>170</v>
      </c>
      <c r="EB972" s="64"/>
      <c r="EC972" s="64"/>
      <c r="ED972" s="64"/>
      <c r="EE972" s="64">
        <v>16</v>
      </c>
      <c r="EF972" s="64"/>
      <c r="EG972" s="64"/>
      <c r="EH972" s="64">
        <v>1</v>
      </c>
      <c r="EI972" s="64"/>
      <c r="EJ972" s="64"/>
      <c r="EK972" s="64"/>
      <c r="EL972" s="64">
        <v>1</v>
      </c>
      <c r="EM972" s="64"/>
      <c r="EN972" s="64"/>
      <c r="EO972" s="64" t="s">
        <v>2621</v>
      </c>
      <c r="EP972" s="64"/>
      <c r="EQ972" s="64"/>
      <c r="ER972" s="64"/>
      <c r="ES972" s="64" t="s">
        <v>2875</v>
      </c>
      <c r="ET972" s="64"/>
      <c r="EU972" s="64"/>
      <c r="FC972">
        <v>1.65</v>
      </c>
      <c r="FD972">
        <v>1</v>
      </c>
      <c r="FI972" s="64"/>
      <c r="FJ972" s="64">
        <v>1.21</v>
      </c>
      <c r="FK972" s="64"/>
      <c r="FL972" s="64"/>
      <c r="FM972" s="64"/>
      <c r="FN972" s="64">
        <v>1.31</v>
      </c>
      <c r="FO972" s="64"/>
      <c r="FP972" s="64"/>
      <c r="FQ972" s="64"/>
      <c r="FR972" s="64"/>
      <c r="FS972" s="64"/>
      <c r="FT972" s="64"/>
      <c r="FU972" s="64"/>
      <c r="FV972" s="64"/>
      <c r="FW972" s="64"/>
      <c r="FX972" s="64"/>
      <c r="FY972" s="64"/>
      <c r="FZ972" s="64"/>
      <c r="GA972" s="64"/>
      <c r="GB972" s="64"/>
      <c r="GC972" s="64"/>
      <c r="GD972" s="64"/>
      <c r="GE972" s="64"/>
      <c r="GF972" s="64"/>
      <c r="GG972" s="64"/>
      <c r="GH972" s="64"/>
      <c r="GI972" s="64"/>
      <c r="GJ972" s="64"/>
      <c r="GK972" s="64"/>
      <c r="GL972" s="64"/>
      <c r="GM972" s="64"/>
      <c r="GN972" s="64">
        <v>1</v>
      </c>
      <c r="GO972" s="64"/>
      <c r="GP972" s="64"/>
      <c r="GQ972" s="64"/>
      <c r="GR972" s="64">
        <v>1</v>
      </c>
      <c r="GS972" s="64"/>
      <c r="GT972" s="64"/>
      <c r="GU972" s="64"/>
      <c r="GV972" s="64"/>
      <c r="GW972" s="64"/>
      <c r="GX972" s="64"/>
      <c r="GY972" s="64"/>
      <c r="GZ972" s="64"/>
      <c r="HA972" s="64"/>
      <c r="HB972" s="64"/>
      <c r="HC972" s="64"/>
      <c r="HD972" s="64"/>
      <c r="HE972" s="64"/>
      <c r="HF972" s="64"/>
      <c r="HG972" s="64"/>
      <c r="HH972" s="64"/>
      <c r="HI972" s="64"/>
      <c r="HJ972" s="64"/>
      <c r="HK972" s="64"/>
      <c r="HL972" s="64"/>
      <c r="HM972" s="64"/>
      <c r="HN972" s="64"/>
      <c r="HO972" s="64"/>
      <c r="HP972" s="64"/>
    </row>
    <row r="973" spans="2:224" ht="15" customHeight="1" x14ac:dyDescent="0.25">
      <c r="B973">
        <v>777</v>
      </c>
      <c r="C973">
        <v>337</v>
      </c>
      <c r="D973" s="62">
        <v>44106</v>
      </c>
      <c r="E973" t="s">
        <v>1340</v>
      </c>
      <c r="F973" t="s">
        <v>1341</v>
      </c>
      <c r="G973">
        <v>0</v>
      </c>
      <c r="H973">
        <v>0</v>
      </c>
      <c r="I973" t="s">
        <v>1342</v>
      </c>
      <c r="J973" t="s">
        <v>20</v>
      </c>
      <c r="K973" t="s">
        <v>90</v>
      </c>
      <c r="L973" t="s">
        <v>2593</v>
      </c>
      <c r="M973" t="s">
        <v>2378</v>
      </c>
      <c r="N973" t="s">
        <v>2379</v>
      </c>
      <c r="O973" t="s">
        <v>2381</v>
      </c>
      <c r="P973" t="s">
        <v>2431</v>
      </c>
      <c r="R973">
        <v>157.5</v>
      </c>
      <c r="S973">
        <v>0.01</v>
      </c>
      <c r="T973" t="s">
        <v>2414</v>
      </c>
      <c r="Y973" s="64"/>
      <c r="Z973" s="64"/>
      <c r="AA973" s="64"/>
      <c r="AB973" s="64"/>
      <c r="AC973" s="64">
        <v>0.69799999999999995</v>
      </c>
      <c r="AD973" s="64"/>
      <c r="AE973" s="64"/>
      <c r="AF973" s="64">
        <v>1</v>
      </c>
      <c r="AG973" s="64"/>
      <c r="AH973">
        <v>0</v>
      </c>
      <c r="AI973" s="64"/>
      <c r="AJ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>
        <v>0</v>
      </c>
      <c r="AV973" s="64"/>
      <c r="AW973" s="64"/>
      <c r="AX973" s="64"/>
      <c r="AY973" s="64"/>
      <c r="AZ973" s="64"/>
      <c r="BA973" s="64"/>
      <c r="BB973" s="64"/>
      <c r="BC973" s="64"/>
      <c r="BD973" s="64"/>
      <c r="BE973" s="64"/>
      <c r="BF973" s="64"/>
      <c r="BG973" s="64">
        <v>1</v>
      </c>
      <c r="BH973" s="64"/>
      <c r="BI973" s="64"/>
      <c r="BJ973" s="64"/>
      <c r="BK973" s="64"/>
      <c r="BL973" s="64"/>
      <c r="BM973" s="64"/>
      <c r="BN973" s="64"/>
      <c r="BO973" s="64"/>
      <c r="BP973" s="64"/>
      <c r="BQ973" s="64">
        <v>1</v>
      </c>
      <c r="BR973" s="64"/>
      <c r="BS973" s="64"/>
      <c r="BT973" s="64">
        <v>1</v>
      </c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/>
      <c r="CH973" s="64"/>
      <c r="CI973" s="64"/>
      <c r="CJ973" s="64"/>
      <c r="CK973" s="64"/>
      <c r="CL973" s="64"/>
      <c r="CM973" s="64"/>
      <c r="CN973" s="64"/>
      <c r="CO973" s="64"/>
      <c r="CP973" s="64"/>
      <c r="CQ973" s="64"/>
      <c r="CR973" s="64"/>
      <c r="CS973" s="64"/>
      <c r="CT973" s="64"/>
      <c r="CU973" s="64">
        <v>1</v>
      </c>
      <c r="CV973" s="64"/>
      <c r="CW973" s="64"/>
      <c r="CX973" s="64"/>
      <c r="CY973" s="64"/>
      <c r="CZ973" s="64"/>
      <c r="DA973" s="64"/>
      <c r="DB973" s="64"/>
      <c r="DC973" s="64"/>
      <c r="DD973" s="64"/>
      <c r="DE973" s="64"/>
      <c r="DF973" s="64"/>
      <c r="DG973" s="64"/>
      <c r="DH973" s="64"/>
      <c r="DI973" s="64"/>
      <c r="DJ973" s="64"/>
      <c r="DK973" s="64"/>
      <c r="DL973" s="64"/>
      <c r="DM973" s="64"/>
      <c r="DN973" s="64"/>
      <c r="DO973" s="64"/>
      <c r="DP973" s="64"/>
      <c r="DQ973" s="64"/>
      <c r="DR973" s="64"/>
      <c r="DS973" s="64"/>
      <c r="DT973" s="64"/>
      <c r="DU973" s="64"/>
      <c r="DV973" s="64"/>
      <c r="DW973" s="64"/>
      <c r="DX973" s="64"/>
      <c r="DY973" s="64"/>
      <c r="DZ973" s="64"/>
      <c r="EA973" s="64"/>
      <c r="EB973" s="64"/>
      <c r="EC973" s="64"/>
      <c r="ED973" s="64"/>
      <c r="EE973" s="64"/>
      <c r="EF973" s="64"/>
      <c r="EG973" s="64"/>
      <c r="EH973" s="64"/>
      <c r="EI973" s="64"/>
      <c r="EJ973" s="64"/>
      <c r="EK973" s="64"/>
      <c r="EL973" s="64"/>
      <c r="EM973" s="64"/>
      <c r="EN973" s="64"/>
      <c r="EO973" s="64"/>
      <c r="EP973" s="64"/>
      <c r="EQ973" s="64"/>
      <c r="ER973" s="64"/>
      <c r="ES973" s="64"/>
      <c r="ET973" s="64"/>
      <c r="EU973" s="64"/>
      <c r="EV973">
        <v>30</v>
      </c>
      <c r="EW973" t="s">
        <v>2877</v>
      </c>
      <c r="FI973" s="64"/>
      <c r="FJ973" s="64"/>
      <c r="FK973" s="64"/>
      <c r="FL973" s="64"/>
      <c r="FM973" s="64"/>
      <c r="FN973" s="64"/>
      <c r="FO973" s="64"/>
      <c r="FP973" s="64"/>
      <c r="FQ973" s="64"/>
      <c r="FR973" s="64"/>
      <c r="FS973" s="64"/>
      <c r="FT973" s="64"/>
      <c r="FU973" s="64"/>
      <c r="FV973" s="64"/>
      <c r="FW973" s="64"/>
      <c r="FX973" s="64"/>
      <c r="FY973" s="64"/>
      <c r="FZ973" s="64"/>
      <c r="GA973" s="64"/>
      <c r="GB973" s="64"/>
      <c r="GC973" s="64"/>
      <c r="GD973" s="64"/>
      <c r="GE973" s="64"/>
      <c r="GF973" s="64"/>
      <c r="GG973" s="64"/>
      <c r="GH973" s="64"/>
      <c r="GI973" s="64"/>
      <c r="GJ973" s="64"/>
      <c r="GK973" s="64"/>
      <c r="GL973" s="64"/>
      <c r="GM973" s="64"/>
      <c r="GN973" s="64"/>
      <c r="GO973" s="64"/>
      <c r="GP973" s="64"/>
      <c r="GQ973" s="64"/>
      <c r="GR973" s="64"/>
      <c r="GS973" s="64"/>
      <c r="GT973" s="64"/>
      <c r="GU973" s="64"/>
      <c r="GV973" s="64"/>
      <c r="GW973" s="64"/>
      <c r="GX973" s="64"/>
      <c r="GY973" s="64"/>
      <c r="GZ973" s="64"/>
      <c r="HA973" s="64"/>
      <c r="HB973" s="64"/>
      <c r="HC973" s="64"/>
      <c r="HD973" s="64"/>
      <c r="HE973" s="64"/>
      <c r="HF973" s="64"/>
      <c r="HG973" s="64"/>
      <c r="HH973" s="64"/>
      <c r="HI973" s="64"/>
      <c r="HJ973" s="64"/>
      <c r="HK973" s="64"/>
      <c r="HL973" s="64"/>
      <c r="HM973" s="64"/>
      <c r="HN973" s="64"/>
      <c r="HO973" s="64"/>
      <c r="HP973" s="64"/>
    </row>
    <row r="974" spans="2:224" ht="15" customHeight="1" x14ac:dyDescent="0.25">
      <c r="B974">
        <v>775</v>
      </c>
      <c r="C974">
        <v>863</v>
      </c>
      <c r="D974" s="62">
        <v>44106</v>
      </c>
      <c r="E974" t="s">
        <v>2876</v>
      </c>
      <c r="F974">
        <v>31999771308</v>
      </c>
      <c r="G974">
        <v>0</v>
      </c>
      <c r="H974">
        <v>0</v>
      </c>
      <c r="I974" t="s">
        <v>990</v>
      </c>
      <c r="J974" t="s">
        <v>20</v>
      </c>
      <c r="K974" t="s">
        <v>139</v>
      </c>
      <c r="L974" t="s">
        <v>990</v>
      </c>
      <c r="M974" t="s">
        <v>2378</v>
      </c>
      <c r="N974" t="s">
        <v>2378</v>
      </c>
      <c r="O974" t="s">
        <v>2381</v>
      </c>
      <c r="P974" t="s">
        <v>2431</v>
      </c>
      <c r="R974">
        <v>131.30000000000001</v>
      </c>
      <c r="S974">
        <v>0.01</v>
      </c>
      <c r="T974" t="s">
        <v>2395</v>
      </c>
      <c r="Y974" s="64"/>
      <c r="Z974" s="64"/>
      <c r="AA974" s="64"/>
      <c r="AB974" s="64"/>
      <c r="AC974" s="64"/>
      <c r="AD974" s="64">
        <v>1</v>
      </c>
      <c r="AE974" s="64">
        <v>1</v>
      </c>
      <c r="AF974" s="64"/>
      <c r="AG974" s="64">
        <v>2</v>
      </c>
      <c r="AH974">
        <v>0</v>
      </c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>
        <v>0</v>
      </c>
      <c r="AV974" s="64"/>
      <c r="AW974" s="64"/>
      <c r="AX974" s="64"/>
      <c r="AY974" s="64"/>
      <c r="AZ974" s="64"/>
      <c r="BA974" s="64"/>
      <c r="BB974" s="64"/>
      <c r="BC974" s="64"/>
      <c r="BD974" s="64"/>
      <c r="BE974" s="64"/>
      <c r="BF974" s="64"/>
      <c r="BG974" s="64"/>
      <c r="BH974" s="64"/>
      <c r="BI974" s="64"/>
      <c r="BJ974" s="64"/>
      <c r="BK974" s="64"/>
      <c r="BL974" s="64"/>
      <c r="BM974" s="64"/>
      <c r="BN974" s="64"/>
      <c r="BO974" s="64"/>
      <c r="BP974" s="64"/>
      <c r="BQ974" s="64"/>
      <c r="BR974" s="64">
        <v>2</v>
      </c>
      <c r="BS974" s="64">
        <v>2</v>
      </c>
      <c r="BT974" s="64"/>
      <c r="BU974" s="64">
        <v>2</v>
      </c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/>
      <c r="CH974" s="64"/>
      <c r="CI974" s="64"/>
      <c r="CJ974" s="64"/>
      <c r="CK974" s="64"/>
      <c r="CL974" s="64"/>
      <c r="CM974" s="64"/>
      <c r="CN974" s="64"/>
      <c r="CO974" s="64"/>
      <c r="CP974" s="64"/>
      <c r="CQ974" s="64"/>
      <c r="CR974" s="64"/>
      <c r="CS974" s="64"/>
      <c r="CT974" s="64"/>
      <c r="CU974" s="64"/>
      <c r="CV974" s="64"/>
      <c r="CW974" s="64"/>
      <c r="CX974" s="64"/>
      <c r="CY974" s="64"/>
      <c r="CZ974" s="64"/>
      <c r="DA974" s="64"/>
      <c r="DB974" s="64"/>
      <c r="DC974" s="64"/>
      <c r="DD974" s="64"/>
      <c r="DE974" s="64"/>
      <c r="DF974" s="64"/>
      <c r="DG974" s="64"/>
      <c r="DH974" s="64"/>
      <c r="DI974" s="64"/>
      <c r="DJ974" s="64"/>
      <c r="DK974" s="64"/>
      <c r="DL974" s="64"/>
      <c r="DM974" s="64"/>
      <c r="DN974" s="64"/>
      <c r="DO974" s="64"/>
      <c r="DP974" s="64"/>
      <c r="DQ974" s="64"/>
      <c r="DR974" s="64"/>
      <c r="DS974" s="64"/>
      <c r="DT974" s="64"/>
      <c r="DU974" s="64"/>
      <c r="DV974" s="64"/>
      <c r="DW974" s="64"/>
      <c r="DX974" s="64"/>
      <c r="DY974" s="64"/>
      <c r="DZ974" s="64"/>
      <c r="EA974" s="64"/>
      <c r="EB974" s="64"/>
      <c r="EC974" s="64"/>
      <c r="ED974" s="64"/>
      <c r="EE974" s="64"/>
      <c r="EF974" s="64"/>
      <c r="EG974" s="64"/>
      <c r="EH974" s="64"/>
      <c r="EI974" s="64"/>
      <c r="EJ974" s="64"/>
      <c r="EK974" s="64"/>
      <c r="EL974" s="64"/>
      <c r="EM974" s="64"/>
      <c r="EN974" s="64"/>
      <c r="EO974" s="64"/>
      <c r="EP974" s="64"/>
      <c r="EQ974" s="64"/>
      <c r="ER974" s="64"/>
      <c r="ES974" s="64"/>
      <c r="ET974" s="64"/>
      <c r="EU974" s="64"/>
      <c r="FC974">
        <v>0.9</v>
      </c>
      <c r="FD974">
        <v>1</v>
      </c>
      <c r="FI974" s="64"/>
      <c r="FJ974" s="64"/>
      <c r="FK974" s="64"/>
      <c r="FL974" s="64"/>
      <c r="FM974" s="64"/>
      <c r="FN974" s="64"/>
      <c r="FO974" s="64"/>
      <c r="FP974" s="64"/>
      <c r="FQ974" s="64"/>
      <c r="FR974" s="64"/>
      <c r="FS974" s="64"/>
      <c r="FT974" s="64"/>
      <c r="FU974" s="64"/>
      <c r="FV974" s="64"/>
      <c r="FW974" s="64"/>
      <c r="FX974" s="64"/>
      <c r="FY974" s="64"/>
      <c r="FZ974" s="64"/>
      <c r="GA974" s="64"/>
      <c r="GB974" s="64"/>
      <c r="GC974" s="64"/>
      <c r="GD974" s="64"/>
      <c r="GE974" s="64"/>
      <c r="GF974" s="64"/>
      <c r="GG974" s="64"/>
      <c r="GH974" s="64"/>
      <c r="GI974" s="64"/>
      <c r="GJ974" s="64"/>
      <c r="GK974" s="64"/>
      <c r="GL974" s="64"/>
      <c r="GM974" s="64"/>
      <c r="GN974" s="64"/>
      <c r="GO974" s="64"/>
      <c r="GP974" s="64"/>
      <c r="GQ974" s="64"/>
      <c r="GR974" s="64"/>
      <c r="GS974" s="64"/>
      <c r="GT974" s="64"/>
      <c r="GU974" s="64"/>
      <c r="GV974" s="64"/>
      <c r="GW974" s="64"/>
      <c r="GX974" s="64"/>
      <c r="GY974" s="64"/>
      <c r="GZ974" s="64"/>
      <c r="HA974" s="64"/>
      <c r="HB974" s="64"/>
      <c r="HC974" s="64"/>
      <c r="HD974" s="64"/>
      <c r="HE974" s="64"/>
      <c r="HF974" s="64"/>
      <c r="HG974" s="64"/>
      <c r="HH974" s="64"/>
      <c r="HI974" s="64"/>
      <c r="HJ974" s="64"/>
      <c r="HK974" s="64"/>
      <c r="HL974" s="64"/>
      <c r="HM974" s="64"/>
      <c r="HN974" s="64"/>
      <c r="HO974" s="64"/>
      <c r="HP974" s="64"/>
    </row>
    <row r="975" spans="2:224" ht="15" customHeight="1" x14ac:dyDescent="0.25">
      <c r="B975">
        <v>773</v>
      </c>
      <c r="C975">
        <v>861</v>
      </c>
      <c r="D975" s="62">
        <v>44106</v>
      </c>
      <c r="E975" t="s">
        <v>2871</v>
      </c>
      <c r="F975">
        <v>31999999999</v>
      </c>
      <c r="G975">
        <v>0</v>
      </c>
      <c r="H975">
        <v>0</v>
      </c>
      <c r="I975" t="s">
        <v>2872</v>
      </c>
      <c r="J975" t="s">
        <v>26</v>
      </c>
      <c r="K975" t="s">
        <v>622</v>
      </c>
      <c r="L975" t="s">
        <v>2872</v>
      </c>
      <c r="M975" t="s">
        <v>2378</v>
      </c>
      <c r="N975" t="s">
        <v>2413</v>
      </c>
      <c r="O975" t="s">
        <v>2405</v>
      </c>
      <c r="P975" t="s">
        <v>2470</v>
      </c>
      <c r="R975">
        <v>511.3</v>
      </c>
      <c r="S975">
        <v>0.01</v>
      </c>
      <c r="T975" t="s">
        <v>2395</v>
      </c>
      <c r="Y975" s="64"/>
      <c r="Z975" s="64"/>
      <c r="AA975" s="64"/>
      <c r="AB975" s="64"/>
      <c r="AC975" s="64">
        <v>0.73599999999999999</v>
      </c>
      <c r="AD975" s="64"/>
      <c r="AE975" s="64"/>
      <c r="AF975" s="64"/>
      <c r="AG975" s="64"/>
      <c r="AH975">
        <v>1</v>
      </c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>
        <v>0</v>
      </c>
      <c r="AV975" s="64"/>
      <c r="AW975" s="64"/>
      <c r="AX975" s="64"/>
      <c r="AY975" s="64">
        <v>0.95799999999999996</v>
      </c>
      <c r="AZ975" s="64"/>
      <c r="BA975" s="64"/>
      <c r="BB975" s="64">
        <v>0.4</v>
      </c>
      <c r="BC975" s="64"/>
      <c r="BD975" s="64"/>
      <c r="BE975" s="64"/>
      <c r="BF975" s="64"/>
      <c r="BG975" s="64"/>
      <c r="BH975" s="64"/>
      <c r="BI975" s="64"/>
      <c r="BJ975" s="64"/>
      <c r="BK975" s="64"/>
      <c r="BL975" s="64"/>
      <c r="BM975" s="64"/>
      <c r="BN975" s="64"/>
      <c r="BO975" s="64"/>
      <c r="BP975" s="64"/>
      <c r="BQ975" s="64">
        <v>1</v>
      </c>
      <c r="BR975" s="64"/>
      <c r="BS975" s="64"/>
      <c r="BT975" s="64"/>
      <c r="BU975" s="64"/>
      <c r="BV975" s="64">
        <v>1</v>
      </c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/>
      <c r="CH975" s="64"/>
      <c r="CI975" s="64"/>
      <c r="CJ975" s="64"/>
      <c r="CK975" s="64"/>
      <c r="CL975" s="64"/>
      <c r="CM975" s="64">
        <v>1</v>
      </c>
      <c r="CN975" s="64"/>
      <c r="CO975" s="64"/>
      <c r="CP975" s="64">
        <v>1</v>
      </c>
      <c r="CQ975" s="64"/>
      <c r="CR975" s="64"/>
      <c r="CS975" s="64"/>
      <c r="CT975" s="64"/>
      <c r="CU975" s="64"/>
      <c r="CV975" s="64"/>
      <c r="CW975" s="64"/>
      <c r="CX975" s="64"/>
      <c r="CY975" s="64"/>
      <c r="CZ975" s="64"/>
      <c r="DA975" s="64"/>
      <c r="DB975" s="64"/>
      <c r="DC975" s="64"/>
      <c r="DD975" s="64"/>
      <c r="DE975" s="64"/>
      <c r="DF975" s="64"/>
      <c r="DG975" s="64"/>
      <c r="DH975" s="64"/>
      <c r="DI975" s="64"/>
      <c r="DJ975" s="64"/>
      <c r="DK975" s="64"/>
      <c r="DL975" s="64"/>
      <c r="DM975" s="64"/>
      <c r="DN975" s="64"/>
      <c r="DO975" s="64"/>
      <c r="DP975" s="64"/>
      <c r="DQ975" s="64"/>
      <c r="DR975" s="64"/>
      <c r="DS975" s="64"/>
      <c r="DT975" s="64"/>
      <c r="DU975" s="64"/>
      <c r="DV975" s="64"/>
      <c r="DW975" s="64"/>
      <c r="DX975" s="64"/>
      <c r="DY975" s="64"/>
      <c r="DZ975" s="64"/>
      <c r="EA975" s="64">
        <v>170</v>
      </c>
      <c r="EB975" s="64"/>
      <c r="EC975" s="64"/>
      <c r="ED975" s="64"/>
      <c r="EE975" s="64"/>
      <c r="EF975" s="64"/>
      <c r="EG975" s="64"/>
      <c r="EH975" s="64"/>
      <c r="EI975" s="64"/>
      <c r="EJ975" s="64"/>
      <c r="EK975" s="64"/>
      <c r="EL975" s="64"/>
      <c r="EM975" s="64"/>
      <c r="EN975" s="64"/>
      <c r="EO975" s="64" t="s">
        <v>2821</v>
      </c>
      <c r="EP975" s="64"/>
      <c r="EQ975" s="64"/>
      <c r="ER975" s="64"/>
      <c r="ES975" s="64"/>
      <c r="ET975" s="64"/>
      <c r="EU975" s="64"/>
      <c r="FI975" s="64"/>
      <c r="FJ975" s="64">
        <v>0.82</v>
      </c>
      <c r="FK975" s="64"/>
      <c r="FL975" s="64">
        <v>0.4</v>
      </c>
      <c r="FM975" s="64"/>
      <c r="FN975" s="64"/>
      <c r="FO975" s="64"/>
      <c r="FP975" s="64"/>
      <c r="FQ975" s="64"/>
      <c r="FR975" s="64"/>
      <c r="FS975" s="64"/>
      <c r="FT975" s="64"/>
      <c r="FU975" s="64"/>
      <c r="FV975" s="64"/>
      <c r="FW975" s="64"/>
      <c r="FX975" s="64"/>
      <c r="FY975" s="64"/>
      <c r="FZ975" s="64"/>
      <c r="GA975" s="64"/>
      <c r="GB975" s="64"/>
      <c r="GC975" s="64"/>
      <c r="GD975" s="64"/>
      <c r="GE975" s="64"/>
      <c r="GF975" s="64"/>
      <c r="GG975" s="64"/>
      <c r="GH975" s="64"/>
      <c r="GI975" s="64"/>
      <c r="GJ975" s="64"/>
      <c r="GK975" s="64"/>
      <c r="GL975" s="64"/>
      <c r="GM975" s="64"/>
      <c r="GN975" s="64">
        <v>1</v>
      </c>
      <c r="GO975" s="64"/>
      <c r="GP975" s="64">
        <v>2</v>
      </c>
      <c r="GQ975" s="64"/>
      <c r="GR975" s="64"/>
      <c r="GS975" s="64"/>
      <c r="GT975" s="64"/>
      <c r="GU975" s="64"/>
      <c r="GV975" s="64"/>
      <c r="GW975" s="64"/>
      <c r="GX975" s="64"/>
      <c r="GY975" s="64"/>
      <c r="GZ975" s="64"/>
      <c r="HA975" s="64"/>
      <c r="HB975" s="64"/>
      <c r="HC975" s="64"/>
      <c r="HD975" s="64"/>
      <c r="HE975" s="64"/>
      <c r="HF975" s="64"/>
      <c r="HG975" s="64"/>
      <c r="HH975" s="64"/>
      <c r="HI975" s="64"/>
      <c r="HJ975" s="64"/>
      <c r="HK975" s="64"/>
      <c r="HL975" s="64"/>
      <c r="HM975" s="64"/>
      <c r="HN975" s="64"/>
      <c r="HO975" s="64"/>
      <c r="HP975" s="64"/>
    </row>
    <row r="976" spans="2:224" ht="15" customHeight="1" x14ac:dyDescent="0.25">
      <c r="B976">
        <v>772</v>
      </c>
      <c r="C976">
        <v>860</v>
      </c>
      <c r="D976" s="62">
        <v>44106</v>
      </c>
      <c r="E976" t="s">
        <v>2866</v>
      </c>
      <c r="F976">
        <v>31995135015</v>
      </c>
      <c r="G976">
        <v>0</v>
      </c>
      <c r="H976">
        <v>0</v>
      </c>
      <c r="I976" t="s">
        <v>2867</v>
      </c>
      <c r="J976" t="s">
        <v>20</v>
      </c>
      <c r="K976" t="s">
        <v>2868</v>
      </c>
      <c r="L976" t="s">
        <v>2867</v>
      </c>
      <c r="M976" t="s">
        <v>2378</v>
      </c>
      <c r="N976" t="s">
        <v>2379</v>
      </c>
      <c r="O976" t="s">
        <v>2405</v>
      </c>
      <c r="P976" t="s">
        <v>2470</v>
      </c>
      <c r="R976">
        <v>630</v>
      </c>
      <c r="S976">
        <v>0.01</v>
      </c>
      <c r="T976" t="s">
        <v>2395</v>
      </c>
      <c r="Y976" s="64"/>
      <c r="Z976" s="64"/>
      <c r="AA976" s="64"/>
      <c r="AB976" s="64"/>
      <c r="AC976" s="64"/>
      <c r="AD976" s="64">
        <v>1</v>
      </c>
      <c r="AE976" s="64"/>
      <c r="AF976" s="64"/>
      <c r="AG976" s="64"/>
      <c r="AH976">
        <v>1</v>
      </c>
      <c r="AI976" s="64"/>
      <c r="AJ976" s="64"/>
      <c r="AK976" s="64"/>
      <c r="AL976" s="64">
        <v>0.5</v>
      </c>
      <c r="AM976" s="64"/>
      <c r="AN976" s="64"/>
      <c r="AO976" s="64"/>
      <c r="AP976" s="64"/>
      <c r="AQ976" s="64"/>
      <c r="AR976" s="64"/>
      <c r="AS976" s="64"/>
      <c r="AT976" s="64"/>
      <c r="AU976">
        <v>0</v>
      </c>
      <c r="AV976" s="64"/>
      <c r="AW976" s="64"/>
      <c r="AX976" s="64"/>
      <c r="AY976" s="64"/>
      <c r="AZ976" s="64"/>
      <c r="BA976" s="64"/>
      <c r="BB976" s="64"/>
      <c r="BC976" s="64"/>
      <c r="BD976" s="64"/>
      <c r="BE976" s="64"/>
      <c r="BF976" s="64"/>
      <c r="BG976" s="64"/>
      <c r="BH976" s="64"/>
      <c r="BI976" s="64"/>
      <c r="BJ976" s="64"/>
      <c r="BK976" s="64"/>
      <c r="BL976" s="64"/>
      <c r="BM976" s="64"/>
      <c r="BN976" s="64"/>
      <c r="BO976" s="64"/>
      <c r="BP976" s="64"/>
      <c r="BQ976" s="64"/>
      <c r="BR976" s="64">
        <v>2</v>
      </c>
      <c r="BS976" s="64"/>
      <c r="BT976" s="64"/>
      <c r="BU976" s="64"/>
      <c r="BV976" s="64">
        <v>1</v>
      </c>
      <c r="BW976" s="64"/>
      <c r="BX976" s="64"/>
      <c r="BY976" s="64"/>
      <c r="BZ976" s="64">
        <v>1</v>
      </c>
      <c r="CA976" s="64"/>
      <c r="CB976" s="64"/>
      <c r="CC976" s="64"/>
      <c r="CD976" s="64"/>
      <c r="CE976" s="64"/>
      <c r="CF976" s="64"/>
      <c r="CG976" s="64"/>
      <c r="CH976" s="64"/>
      <c r="CI976" s="64"/>
      <c r="CJ976" s="64"/>
      <c r="CK976" s="64"/>
      <c r="CL976" s="64"/>
      <c r="CM976" s="64"/>
      <c r="CN976" s="64"/>
      <c r="CO976" s="64"/>
      <c r="CP976" s="64"/>
      <c r="CQ976" s="64"/>
      <c r="CR976" s="64"/>
      <c r="CS976" s="64"/>
      <c r="CT976" s="64"/>
      <c r="CU976" s="64"/>
      <c r="CV976" s="64"/>
      <c r="CW976" s="64"/>
      <c r="CX976" s="64"/>
      <c r="CY976" s="64"/>
      <c r="CZ976" s="64"/>
      <c r="DA976" s="64"/>
      <c r="DB976" s="64"/>
      <c r="DC976" s="64"/>
      <c r="DD976" s="64"/>
      <c r="DE976" s="64"/>
      <c r="DF976" s="64"/>
      <c r="DG976" s="64"/>
      <c r="DH976" s="64"/>
      <c r="DI976" s="64"/>
      <c r="DJ976" s="64"/>
      <c r="DK976" s="64"/>
      <c r="DL976" s="64"/>
      <c r="DM976" s="64"/>
      <c r="DN976" s="64"/>
      <c r="DO976" s="64"/>
      <c r="DP976" s="64"/>
      <c r="DQ976" s="64"/>
      <c r="DR976" s="64"/>
      <c r="DS976" s="64"/>
      <c r="DT976" s="64"/>
      <c r="DU976" s="64"/>
      <c r="DV976" s="64"/>
      <c r="DW976" s="64"/>
      <c r="DX976" s="64"/>
      <c r="DY976" s="64"/>
      <c r="DZ976" s="64"/>
      <c r="EA976" s="64">
        <v>170</v>
      </c>
      <c r="EB976" s="64"/>
      <c r="EC976" s="64"/>
      <c r="ED976" s="64"/>
      <c r="EE976" s="64">
        <v>50</v>
      </c>
      <c r="EF976" s="64"/>
      <c r="EG976" s="64"/>
      <c r="EH976" s="64">
        <v>1</v>
      </c>
      <c r="EI976" s="64"/>
      <c r="EJ976" s="64"/>
      <c r="EK976" s="64"/>
      <c r="EL976" s="64">
        <v>1</v>
      </c>
      <c r="EM976" s="64"/>
      <c r="EN976" s="64"/>
      <c r="EO976" s="64" t="s">
        <v>2869</v>
      </c>
      <c r="EP976" s="64"/>
      <c r="EQ976" s="64"/>
      <c r="ER976" s="64"/>
      <c r="ES976" s="64" t="s">
        <v>2870</v>
      </c>
      <c r="ET976" s="64"/>
      <c r="EU976" s="64"/>
      <c r="FI976" s="64"/>
      <c r="FJ976" s="64">
        <v>1.87</v>
      </c>
      <c r="FK976" s="64"/>
      <c r="FL976" s="64"/>
      <c r="FM976" s="64"/>
      <c r="FN976" s="64">
        <v>1.0980000000000001</v>
      </c>
      <c r="FO976" s="64"/>
      <c r="FP976" s="64"/>
      <c r="FQ976" s="64"/>
      <c r="FR976" s="64"/>
      <c r="FS976" s="64"/>
      <c r="FT976" s="64"/>
      <c r="FU976" s="64"/>
      <c r="FV976" s="64"/>
      <c r="FW976" s="64"/>
      <c r="FX976" s="64"/>
      <c r="FY976" s="64"/>
      <c r="FZ976" s="64"/>
      <c r="GA976" s="64"/>
      <c r="GB976" s="64"/>
      <c r="GC976" s="64"/>
      <c r="GD976" s="64"/>
      <c r="GE976" s="64"/>
      <c r="GF976" s="64"/>
      <c r="GG976" s="64"/>
      <c r="GH976" s="64"/>
      <c r="GI976" s="64"/>
      <c r="GJ976" s="64"/>
      <c r="GK976" s="64"/>
      <c r="GL976" s="64"/>
      <c r="GM976" s="64"/>
      <c r="GN976" s="64">
        <v>2</v>
      </c>
      <c r="GO976" s="64"/>
      <c r="GP976" s="64"/>
      <c r="GQ976" s="64"/>
      <c r="GR976" s="64">
        <v>1</v>
      </c>
      <c r="GS976" s="64"/>
      <c r="GT976" s="64"/>
      <c r="GU976" s="64"/>
      <c r="GV976" s="64"/>
      <c r="GW976" s="64"/>
      <c r="GX976" s="64"/>
      <c r="GY976" s="64"/>
      <c r="GZ976" s="64"/>
      <c r="HA976" s="64"/>
      <c r="HB976" s="64"/>
      <c r="HC976" s="64"/>
      <c r="HD976" s="64"/>
      <c r="HE976" s="64"/>
      <c r="HF976" s="64"/>
      <c r="HG976" s="64"/>
      <c r="HH976" s="64"/>
      <c r="HI976" s="64"/>
      <c r="HJ976" s="64"/>
      <c r="HK976" s="64"/>
      <c r="HL976" s="64"/>
      <c r="HM976" s="64"/>
      <c r="HN976" s="64"/>
      <c r="HO976" s="64"/>
      <c r="HP976" s="64"/>
    </row>
    <row r="977" spans="2:224" ht="15" customHeight="1" x14ac:dyDescent="0.25">
      <c r="B977">
        <v>771</v>
      </c>
      <c r="C977">
        <v>109</v>
      </c>
      <c r="D977" s="62">
        <v>44106</v>
      </c>
      <c r="E977" t="s">
        <v>2084</v>
      </c>
      <c r="F977">
        <v>31987263555</v>
      </c>
      <c r="G977" t="s">
        <v>2085</v>
      </c>
      <c r="H977">
        <v>44048</v>
      </c>
      <c r="I977" t="s">
        <v>2086</v>
      </c>
      <c r="J977" t="s">
        <v>26</v>
      </c>
      <c r="K977" t="s">
        <v>2087</v>
      </c>
      <c r="L977" t="s">
        <v>2592</v>
      </c>
      <c r="M977" t="s">
        <v>2378</v>
      </c>
      <c r="N977" t="s">
        <v>2403</v>
      </c>
      <c r="O977" t="s">
        <v>2381</v>
      </c>
      <c r="P977" t="s">
        <v>2431</v>
      </c>
      <c r="R977">
        <v>276.33</v>
      </c>
      <c r="S977">
        <v>0.01</v>
      </c>
      <c r="T977" t="s">
        <v>2395</v>
      </c>
      <c r="Y977" s="64"/>
      <c r="Z977" s="64"/>
      <c r="AA977" s="64"/>
      <c r="AB977" s="64"/>
      <c r="AC977" s="64"/>
      <c r="AD977" s="64"/>
      <c r="AE977" s="64"/>
      <c r="AF977" s="64"/>
      <c r="AG977" s="64">
        <v>1</v>
      </c>
      <c r="AH977">
        <v>0</v>
      </c>
      <c r="AI977" s="64"/>
      <c r="AJ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>
        <v>0</v>
      </c>
      <c r="AV977" s="64"/>
      <c r="AW977" s="64"/>
      <c r="AX977" s="64"/>
      <c r="AY977" s="64"/>
      <c r="AZ977" s="64"/>
      <c r="BA977" s="64"/>
      <c r="BB977" s="64">
        <v>0.4</v>
      </c>
      <c r="BC977" s="64"/>
      <c r="BD977" s="64"/>
      <c r="BE977" s="64">
        <v>0.5</v>
      </c>
      <c r="BF977" s="64"/>
      <c r="BG977" s="64"/>
      <c r="BH977" s="64"/>
      <c r="BI977" s="64"/>
      <c r="BJ977" s="64"/>
      <c r="BK977" s="64"/>
      <c r="BL977" s="64"/>
      <c r="BM977" s="64"/>
      <c r="BN977" s="64"/>
      <c r="BO977" s="64"/>
      <c r="BP977" s="64"/>
      <c r="BQ977" s="64"/>
      <c r="BR977" s="64"/>
      <c r="BS977" s="64"/>
      <c r="BT977" s="64"/>
      <c r="BU977" s="64">
        <v>1</v>
      </c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/>
      <c r="CH977" s="64"/>
      <c r="CI977" s="64"/>
      <c r="CJ977" s="64"/>
      <c r="CK977" s="64"/>
      <c r="CL977" s="64"/>
      <c r="CM977" s="64"/>
      <c r="CN977" s="64"/>
      <c r="CO977" s="64"/>
      <c r="CP977" s="64">
        <v>1</v>
      </c>
      <c r="CQ977" s="64"/>
      <c r="CR977" s="64"/>
      <c r="CS977" s="64">
        <v>1</v>
      </c>
      <c r="CT977" s="64"/>
      <c r="CU977" s="64"/>
      <c r="CV977" s="64"/>
      <c r="CW977" s="64"/>
      <c r="CX977" s="64"/>
      <c r="CY977" s="64"/>
      <c r="CZ977" s="64"/>
      <c r="DA977" s="64"/>
      <c r="DB977" s="64">
        <v>1</v>
      </c>
      <c r="DC977" s="64"/>
      <c r="DD977" s="64"/>
      <c r="DE977" s="64"/>
      <c r="DF977" s="64"/>
      <c r="DG977" s="64"/>
      <c r="DH977" s="64"/>
      <c r="DI977" s="64"/>
      <c r="DJ977" s="64"/>
      <c r="DK977" s="64"/>
      <c r="DL977" s="64"/>
      <c r="DM977" s="64"/>
      <c r="DN977" s="64"/>
      <c r="DO977" s="64"/>
      <c r="DP977" s="64"/>
      <c r="DQ977" s="64"/>
      <c r="DR977" s="64"/>
      <c r="DS977" s="64"/>
      <c r="DT977" s="64"/>
      <c r="DU977" s="64"/>
      <c r="DV977" s="64"/>
      <c r="DW977" s="64"/>
      <c r="DX977" s="64"/>
      <c r="DY977" s="64"/>
      <c r="DZ977" s="64"/>
      <c r="EA977" s="64"/>
      <c r="EB977" s="64"/>
      <c r="EC977" s="64"/>
      <c r="ED977" s="64"/>
      <c r="EE977" s="64"/>
      <c r="EF977" s="64"/>
      <c r="EG977" s="64"/>
      <c r="EH977" s="64"/>
      <c r="EI977" s="64"/>
      <c r="EJ977" s="64"/>
      <c r="EK977" s="64"/>
      <c r="EL977" s="64"/>
      <c r="EM977" s="64"/>
      <c r="EN977" s="64"/>
      <c r="EO977" s="64"/>
      <c r="EP977" s="64"/>
      <c r="EQ977" s="64"/>
      <c r="ER977" s="64"/>
      <c r="ES977" s="64"/>
      <c r="ET977" s="64"/>
      <c r="EU977" s="64"/>
      <c r="FI977" s="64"/>
      <c r="FJ977" s="64"/>
      <c r="FK977" s="64"/>
      <c r="FL977" s="64"/>
      <c r="FM977" s="64"/>
      <c r="FN977" s="64"/>
      <c r="FO977" s="64"/>
      <c r="FP977" s="64"/>
      <c r="FQ977" s="64"/>
      <c r="FR977" s="64"/>
      <c r="FS977" s="64">
        <v>0.5</v>
      </c>
      <c r="FT977" s="64">
        <v>1.7</v>
      </c>
      <c r="FU977" s="64"/>
      <c r="FV977" s="64"/>
      <c r="FW977" s="64"/>
      <c r="FX977" s="64"/>
      <c r="FY977" s="64"/>
      <c r="FZ977" s="64"/>
      <c r="GA977" s="64"/>
      <c r="GB977" s="64"/>
      <c r="GC977" s="64"/>
      <c r="GD977" s="64"/>
      <c r="GE977" s="64"/>
      <c r="GF977" s="64"/>
      <c r="GG977" s="64"/>
      <c r="GH977" s="64"/>
      <c r="GI977" s="64"/>
      <c r="GJ977" s="64"/>
      <c r="GK977" s="64"/>
      <c r="GL977" s="64"/>
      <c r="GM977" s="64"/>
      <c r="GN977" s="64"/>
      <c r="GO977" s="64"/>
      <c r="GP977" s="64"/>
      <c r="GQ977" s="64"/>
      <c r="GR977" s="64"/>
      <c r="GS977" s="64"/>
      <c r="GT977" s="64"/>
      <c r="GU977" s="64"/>
      <c r="GV977" s="64"/>
      <c r="GW977" s="64">
        <v>1</v>
      </c>
      <c r="GX977" s="64">
        <v>1</v>
      </c>
      <c r="GY977" s="64"/>
      <c r="GZ977" s="64"/>
      <c r="HA977" s="64"/>
      <c r="HB977" s="64"/>
      <c r="HC977" s="64"/>
      <c r="HD977" s="64"/>
      <c r="HE977" s="64"/>
      <c r="HF977" s="64"/>
      <c r="HG977" s="64"/>
      <c r="HH977" s="64"/>
      <c r="HI977" s="64"/>
      <c r="HJ977" s="64"/>
      <c r="HK977" s="64"/>
      <c r="HL977" s="64"/>
      <c r="HM977" s="64"/>
      <c r="HN977" s="64"/>
      <c r="HO977" s="64"/>
      <c r="HP977" s="64"/>
    </row>
    <row r="978" spans="2:224" ht="15" customHeight="1" x14ac:dyDescent="0.25">
      <c r="B978">
        <v>770</v>
      </c>
      <c r="C978">
        <v>487</v>
      </c>
      <c r="D978" s="62">
        <v>44106</v>
      </c>
      <c r="E978" t="s">
        <v>958</v>
      </c>
      <c r="F978" t="s">
        <v>959</v>
      </c>
      <c r="G978">
        <v>0</v>
      </c>
      <c r="H978">
        <v>0</v>
      </c>
      <c r="I978" t="s">
        <v>960</v>
      </c>
      <c r="J978" t="s">
        <v>20</v>
      </c>
      <c r="K978" t="s">
        <v>961</v>
      </c>
      <c r="L978" t="s">
        <v>2592</v>
      </c>
      <c r="M978" t="s">
        <v>2378</v>
      </c>
      <c r="N978" t="s">
        <v>617</v>
      </c>
      <c r="O978" t="s">
        <v>2381</v>
      </c>
      <c r="P978" t="s">
        <v>2431</v>
      </c>
      <c r="R978">
        <v>100</v>
      </c>
      <c r="S978">
        <v>0.01</v>
      </c>
      <c r="T978" t="s">
        <v>2395</v>
      </c>
      <c r="Y978" s="64"/>
      <c r="Z978" s="64"/>
      <c r="AA978" s="64"/>
      <c r="AB978" s="64"/>
      <c r="AC978" s="64"/>
      <c r="AD978" s="64">
        <v>0.5</v>
      </c>
      <c r="AE978" s="64">
        <v>1</v>
      </c>
      <c r="AF978" s="64"/>
      <c r="AG978" s="64"/>
      <c r="AH978">
        <v>1</v>
      </c>
      <c r="AI978" s="64"/>
      <c r="AJ978" s="64"/>
      <c r="AK978" s="64"/>
      <c r="AL978" s="64"/>
      <c r="AM978" s="64"/>
      <c r="AN978" s="64">
        <v>1</v>
      </c>
      <c r="AO978" s="64"/>
      <c r="AP978" s="64"/>
      <c r="AQ978" s="64">
        <v>1.5</v>
      </c>
      <c r="AR978" s="64"/>
      <c r="AS978" s="64"/>
      <c r="AT978" s="64"/>
      <c r="AU978">
        <v>0</v>
      </c>
      <c r="AV978" s="64"/>
      <c r="AW978" s="64"/>
      <c r="AX978" s="64"/>
      <c r="AY978" s="64"/>
      <c r="AZ978" s="64"/>
      <c r="BA978" s="64"/>
      <c r="BB978" s="64"/>
      <c r="BC978" s="64"/>
      <c r="BD978" s="64"/>
      <c r="BE978" s="64"/>
      <c r="BF978" s="64"/>
      <c r="BG978" s="64"/>
      <c r="BH978" s="64"/>
      <c r="BI978" s="64"/>
      <c r="BJ978" s="64"/>
      <c r="BK978" s="64"/>
      <c r="BL978" s="64"/>
      <c r="BM978" s="64"/>
      <c r="BN978" s="64"/>
      <c r="BO978" s="64"/>
      <c r="BP978" s="64"/>
      <c r="BQ978" s="64"/>
      <c r="BR978" s="64">
        <v>1</v>
      </c>
      <c r="BS978" s="64">
        <v>2</v>
      </c>
      <c r="BT978" s="64"/>
      <c r="BU978" s="64"/>
      <c r="BV978" s="64">
        <v>1</v>
      </c>
      <c r="BW978" s="64"/>
      <c r="BX978" s="64"/>
      <c r="BY978" s="64"/>
      <c r="BZ978" s="64"/>
      <c r="CA978" s="64"/>
      <c r="CB978" s="64">
        <v>2</v>
      </c>
      <c r="CC978" s="64"/>
      <c r="CD978" s="64"/>
      <c r="CE978" s="64">
        <v>3</v>
      </c>
      <c r="CF978" s="64"/>
      <c r="CG978" s="64"/>
      <c r="CH978" s="64"/>
      <c r="CI978" s="64"/>
      <c r="CJ978" s="64"/>
      <c r="CK978" s="64"/>
      <c r="CL978" s="64"/>
      <c r="CM978" s="64"/>
      <c r="CN978" s="64"/>
      <c r="CO978" s="64"/>
      <c r="CP978" s="64"/>
      <c r="CQ978" s="64"/>
      <c r="CR978" s="64"/>
      <c r="CS978" s="64"/>
      <c r="CT978" s="64"/>
      <c r="CU978" s="64"/>
      <c r="CV978" s="64"/>
      <c r="CW978" s="64"/>
      <c r="CX978" s="64"/>
      <c r="CY978" s="64"/>
      <c r="CZ978" s="64"/>
      <c r="DA978" s="64">
        <v>1</v>
      </c>
      <c r="DB978" s="64"/>
      <c r="DC978" s="64"/>
      <c r="DD978" s="64"/>
      <c r="DE978" s="64"/>
      <c r="DF978" s="64"/>
      <c r="DG978" s="64"/>
      <c r="DH978" s="64"/>
      <c r="DI978" s="64"/>
      <c r="DJ978" s="64"/>
      <c r="DK978" s="64"/>
      <c r="DL978" s="64"/>
      <c r="DM978" s="64"/>
      <c r="DN978" s="64"/>
      <c r="DO978" s="64"/>
      <c r="DP978" s="64"/>
      <c r="DQ978" s="64"/>
      <c r="DR978" s="64"/>
      <c r="DS978" s="64"/>
      <c r="DT978" s="64"/>
      <c r="DU978" s="64"/>
      <c r="DV978" s="64"/>
      <c r="DW978" s="64"/>
      <c r="DX978" s="64"/>
      <c r="DY978" s="64"/>
      <c r="DZ978" s="64"/>
      <c r="EA978" s="64"/>
      <c r="EB978" s="64"/>
      <c r="EC978" s="64"/>
      <c r="ED978" s="64"/>
      <c r="EE978" s="64"/>
      <c r="EF978" s="64"/>
      <c r="EG978" s="64"/>
      <c r="EH978" s="64"/>
      <c r="EI978" s="64"/>
      <c r="EJ978" s="64"/>
      <c r="EK978" s="64"/>
      <c r="EL978" s="64"/>
      <c r="EM978" s="64"/>
      <c r="EN978" s="64"/>
      <c r="EO978" s="64"/>
      <c r="EP978" s="64"/>
      <c r="EQ978" s="64"/>
      <c r="ER978" s="64"/>
      <c r="ES978" s="64"/>
      <c r="ET978" s="64"/>
      <c r="EU978" s="64"/>
      <c r="FI978" s="64"/>
      <c r="FJ978" s="64"/>
      <c r="FK978" s="64"/>
      <c r="FL978" s="64"/>
      <c r="FM978" s="64"/>
      <c r="FN978" s="64"/>
      <c r="FO978" s="64"/>
      <c r="FP978" s="64"/>
      <c r="FQ978" s="64"/>
      <c r="FR978" s="64"/>
      <c r="FS978" s="64"/>
      <c r="FT978" s="64"/>
      <c r="FU978" s="64"/>
      <c r="FV978" s="64"/>
      <c r="FW978" s="64"/>
      <c r="FX978" s="64"/>
      <c r="FY978" s="64"/>
      <c r="FZ978" s="64"/>
      <c r="GA978" s="64"/>
      <c r="GB978" s="64"/>
      <c r="GC978" s="64"/>
      <c r="GD978" s="64"/>
      <c r="GE978" s="64"/>
      <c r="GF978" s="64"/>
      <c r="GG978" s="64"/>
      <c r="GH978" s="64"/>
      <c r="GI978" s="64"/>
      <c r="GJ978" s="64"/>
      <c r="GK978" s="64"/>
      <c r="GL978" s="64"/>
      <c r="GM978" s="64"/>
      <c r="GN978" s="64"/>
      <c r="GO978" s="64"/>
      <c r="GP978" s="64"/>
      <c r="GQ978" s="64"/>
      <c r="GR978" s="64"/>
      <c r="GS978" s="64"/>
      <c r="GT978" s="64"/>
      <c r="GU978" s="64"/>
      <c r="GV978" s="64"/>
      <c r="GW978" s="64"/>
      <c r="GX978" s="64"/>
      <c r="GY978" s="64"/>
      <c r="GZ978" s="64"/>
      <c r="HA978" s="64"/>
      <c r="HB978" s="64"/>
      <c r="HC978" s="64"/>
      <c r="HD978" s="64"/>
      <c r="HE978" s="64"/>
      <c r="HF978" s="64"/>
      <c r="HG978" s="64"/>
      <c r="HH978" s="64"/>
      <c r="HI978" s="64"/>
      <c r="HJ978" s="64"/>
      <c r="HK978" s="64"/>
      <c r="HL978" s="64"/>
      <c r="HM978" s="64"/>
      <c r="HN978" s="64"/>
      <c r="HO978" s="64"/>
      <c r="HP978" s="64"/>
    </row>
    <row r="979" spans="2:224" ht="15" customHeight="1" x14ac:dyDescent="0.25">
      <c r="B979">
        <v>766</v>
      </c>
      <c r="C979">
        <v>858</v>
      </c>
      <c r="D979" s="62">
        <v>44106</v>
      </c>
      <c r="E979" t="s">
        <v>2860</v>
      </c>
      <c r="F979">
        <v>31996781150</v>
      </c>
      <c r="G979">
        <v>0</v>
      </c>
      <c r="H979">
        <v>0</v>
      </c>
      <c r="I979">
        <v>0</v>
      </c>
      <c r="J979">
        <v>0</v>
      </c>
      <c r="K979">
        <v>0</v>
      </c>
      <c r="M979" t="s">
        <v>2378</v>
      </c>
      <c r="N979" t="s">
        <v>2379</v>
      </c>
      <c r="O979" t="s">
        <v>2405</v>
      </c>
      <c r="P979" t="s">
        <v>2495</v>
      </c>
      <c r="R979">
        <v>869</v>
      </c>
      <c r="S979">
        <v>0.01</v>
      </c>
      <c r="T979" t="s">
        <v>2395</v>
      </c>
      <c r="U979">
        <v>10</v>
      </c>
      <c r="V979" t="s">
        <v>2969</v>
      </c>
      <c r="Y979" s="64"/>
      <c r="Z979" s="64"/>
      <c r="AA979" s="64"/>
      <c r="AB979" s="64"/>
      <c r="AC979" s="64"/>
      <c r="AD979" s="64"/>
      <c r="AE979" s="64"/>
      <c r="AF979" s="64"/>
      <c r="AG979" s="64">
        <v>1</v>
      </c>
      <c r="AH979">
        <v>1</v>
      </c>
      <c r="AI979" s="64"/>
      <c r="AJ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>
        <v>0</v>
      </c>
      <c r="AV979" s="64"/>
      <c r="AW979" s="64"/>
      <c r="AX979" s="64"/>
      <c r="AY979" s="64"/>
      <c r="AZ979" s="64"/>
      <c r="BA979" s="64"/>
      <c r="BB979" s="64">
        <v>0.8</v>
      </c>
      <c r="BC979" s="64">
        <v>1.1399999999999999</v>
      </c>
      <c r="BD979" s="64"/>
      <c r="BE979" s="64"/>
      <c r="BF979" s="64"/>
      <c r="BG979" s="64"/>
      <c r="BH979" s="64">
        <v>1.1779999999999999</v>
      </c>
      <c r="BI979" s="64"/>
      <c r="BJ979" s="64"/>
      <c r="BK979" s="64"/>
      <c r="BL979" s="64"/>
      <c r="BM979" s="64"/>
      <c r="BN979" s="64"/>
      <c r="BO979" s="64"/>
      <c r="BP979" s="64"/>
      <c r="BQ979" s="64"/>
      <c r="BR979" s="64"/>
      <c r="BS979" s="64"/>
      <c r="BT979" s="64"/>
      <c r="BU979" s="64">
        <v>1</v>
      </c>
      <c r="BV979" s="64">
        <v>1</v>
      </c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/>
      <c r="CH979" s="64"/>
      <c r="CI979" s="64"/>
      <c r="CJ979" s="64"/>
      <c r="CK979" s="64"/>
      <c r="CL979" s="64"/>
      <c r="CM979" s="64"/>
      <c r="CN979" s="64"/>
      <c r="CO979" s="64"/>
      <c r="CP979" s="64">
        <v>2</v>
      </c>
      <c r="CQ979" s="64">
        <v>1</v>
      </c>
      <c r="CR979" s="64"/>
      <c r="CS979" s="64"/>
      <c r="CT979" s="64"/>
      <c r="CU979" s="64"/>
      <c r="CV979" s="64">
        <v>1</v>
      </c>
      <c r="CW979" s="64"/>
      <c r="CX979" s="64"/>
      <c r="CY979" s="64"/>
      <c r="CZ979" s="64"/>
      <c r="DA979" s="64"/>
      <c r="DB979" s="64">
        <v>2</v>
      </c>
      <c r="DC979" s="64"/>
      <c r="DD979" s="64"/>
      <c r="DE979" s="64"/>
      <c r="DF979" s="64"/>
      <c r="DG979" s="64"/>
      <c r="DH979" s="64"/>
      <c r="DI979" s="64"/>
      <c r="DJ979" s="64"/>
      <c r="DK979" s="64"/>
      <c r="DL979" s="64"/>
      <c r="DM979" s="64"/>
      <c r="DN979" s="64"/>
      <c r="DO979" s="64"/>
      <c r="DP979" s="64"/>
      <c r="DQ979" s="64"/>
      <c r="DR979" s="64"/>
      <c r="DS979" s="64"/>
      <c r="DT979" s="64"/>
      <c r="DU979" s="64"/>
      <c r="DV979" s="64"/>
      <c r="DW979" s="64"/>
      <c r="DX979" s="64"/>
      <c r="DY979" s="64"/>
      <c r="DZ979" s="64"/>
      <c r="EA979" s="64">
        <v>260</v>
      </c>
      <c r="EB979" s="64">
        <v>42</v>
      </c>
      <c r="EC979" s="64">
        <v>10</v>
      </c>
      <c r="ED979" s="64"/>
      <c r="EE979" s="64">
        <v>30</v>
      </c>
      <c r="EF979" s="64"/>
      <c r="EG979" s="64">
        <v>50</v>
      </c>
      <c r="EH979" s="64"/>
      <c r="EI979" s="64"/>
      <c r="EJ979" s="64"/>
      <c r="EK979" s="64"/>
      <c r="EL979" s="64"/>
      <c r="EM979" s="64"/>
      <c r="EN979" s="64"/>
      <c r="EO979" s="64" t="s">
        <v>2621</v>
      </c>
      <c r="EP979" s="64"/>
      <c r="EQ979" s="64"/>
      <c r="ER979" s="64"/>
      <c r="ES979" s="64" t="s">
        <v>2861</v>
      </c>
      <c r="ET979" s="64"/>
      <c r="EU979" s="64" t="s">
        <v>2862</v>
      </c>
      <c r="FI979" s="64"/>
      <c r="FJ979" s="64"/>
      <c r="FK979" s="64"/>
      <c r="FL979" s="64"/>
      <c r="FM979" s="64"/>
      <c r="FN979" s="64"/>
      <c r="FO979" s="64"/>
      <c r="FP979" s="64"/>
      <c r="FQ979" s="64"/>
      <c r="FR979" s="64"/>
      <c r="FS979" s="64"/>
      <c r="FT979" s="64"/>
      <c r="FU979" s="64"/>
      <c r="FV979" s="64"/>
      <c r="FW979" s="64"/>
      <c r="FX979" s="64"/>
      <c r="FY979" s="64"/>
      <c r="FZ979" s="64"/>
      <c r="GA979" s="64"/>
      <c r="GB979" s="64"/>
      <c r="GC979" s="64"/>
      <c r="GD979" s="64"/>
      <c r="GE979" s="64"/>
      <c r="GF979" s="64"/>
      <c r="GG979" s="64"/>
      <c r="GH979" s="64"/>
      <c r="GI979" s="64"/>
      <c r="GJ979" s="64"/>
      <c r="GK979" s="64"/>
      <c r="GL979" s="64"/>
      <c r="GM979" s="64"/>
      <c r="GN979" s="64"/>
      <c r="GO979" s="64"/>
      <c r="GP979" s="64"/>
      <c r="GQ979" s="64"/>
      <c r="GR979" s="64"/>
      <c r="GS979" s="64"/>
      <c r="GT979" s="64"/>
      <c r="GU979" s="64"/>
      <c r="GV979" s="64"/>
      <c r="GW979" s="64"/>
      <c r="GX979" s="64"/>
      <c r="GY979" s="64"/>
      <c r="GZ979" s="64"/>
      <c r="HA979" s="64"/>
      <c r="HB979" s="64"/>
      <c r="HC979" s="64"/>
      <c r="HD979" s="64"/>
      <c r="HE979" s="64"/>
      <c r="HF979" s="64"/>
      <c r="HG979" s="64"/>
      <c r="HH979" s="64"/>
      <c r="HI979" s="64"/>
      <c r="HJ979" s="64"/>
      <c r="HK979" s="64"/>
      <c r="HL979" s="64"/>
      <c r="HM979" s="64"/>
      <c r="HN979" s="64"/>
      <c r="HO979" s="64"/>
      <c r="HP979" s="64"/>
    </row>
    <row r="980" spans="2:224" ht="15" customHeight="1" x14ac:dyDescent="0.25">
      <c r="B980">
        <v>764</v>
      </c>
      <c r="C980">
        <v>3</v>
      </c>
      <c r="D980" s="62">
        <v>44105</v>
      </c>
      <c r="E980" t="s">
        <v>2357</v>
      </c>
      <c r="F980">
        <v>31983177510</v>
      </c>
      <c r="G980" t="s">
        <v>2358</v>
      </c>
      <c r="H980">
        <v>44031</v>
      </c>
      <c r="I980" t="s">
        <v>2356</v>
      </c>
      <c r="J980" t="s">
        <v>20</v>
      </c>
      <c r="K980" t="s">
        <v>227</v>
      </c>
      <c r="L980" t="s">
        <v>2593</v>
      </c>
      <c r="M980" t="s">
        <v>2378</v>
      </c>
      <c r="N980" t="s">
        <v>2413</v>
      </c>
      <c r="O980" t="s">
        <v>2382</v>
      </c>
      <c r="P980" t="s">
        <v>2382</v>
      </c>
      <c r="R980">
        <v>19.899999999999999</v>
      </c>
      <c r="S980">
        <v>0.01</v>
      </c>
      <c r="T980" t="s">
        <v>2395</v>
      </c>
      <c r="Y980" s="64"/>
      <c r="Z980" s="64"/>
      <c r="AA980" s="64"/>
      <c r="AB980" s="64"/>
      <c r="AC980" s="64"/>
      <c r="AD980" s="64"/>
      <c r="AE980" s="64"/>
      <c r="AF980" s="64"/>
      <c r="AG980" s="64"/>
      <c r="AH980">
        <v>0</v>
      </c>
      <c r="AI980" s="64"/>
      <c r="AJ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>
        <v>0</v>
      </c>
      <c r="AV980" s="64"/>
      <c r="AW980" s="64"/>
      <c r="AX980" s="64"/>
      <c r="AY980" s="64"/>
      <c r="AZ980" s="64"/>
      <c r="BA980" s="64"/>
      <c r="BB980" s="64">
        <v>0.4</v>
      </c>
      <c r="BC980" s="64"/>
      <c r="BD980" s="64"/>
      <c r="BE980" s="64"/>
      <c r="BF980" s="64"/>
      <c r="BG980" s="64"/>
      <c r="BH980" s="64"/>
      <c r="BI980" s="64"/>
      <c r="BJ980" s="64"/>
      <c r="BK980" s="64"/>
      <c r="BL980" s="64"/>
      <c r="BM980" s="64"/>
      <c r="BN980" s="64"/>
      <c r="BO980" s="64"/>
      <c r="BP980" s="64"/>
      <c r="BQ980" s="64"/>
      <c r="BR980" s="64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/>
      <c r="CH980" s="64"/>
      <c r="CI980" s="64"/>
      <c r="CJ980" s="64"/>
      <c r="CK980" s="64"/>
      <c r="CL980" s="64"/>
      <c r="CM980" s="64"/>
      <c r="CN980" s="64"/>
      <c r="CO980" s="64"/>
      <c r="CP980" s="64">
        <v>1</v>
      </c>
      <c r="CQ980" s="64"/>
      <c r="CR980" s="64"/>
      <c r="CS980" s="64"/>
      <c r="CT980" s="64"/>
      <c r="CU980" s="64"/>
      <c r="CV980" s="64"/>
      <c r="CW980" s="64"/>
      <c r="CX980" s="64"/>
      <c r="CY980" s="64"/>
      <c r="CZ980" s="64"/>
      <c r="DA980" s="64"/>
      <c r="DB980" s="64"/>
      <c r="DC980" s="64"/>
      <c r="DD980" s="64"/>
      <c r="DE980" s="64"/>
      <c r="DF980" s="64"/>
      <c r="DG980" s="64"/>
      <c r="DH980" s="64"/>
      <c r="DI980" s="64"/>
      <c r="DJ980" s="64"/>
      <c r="DK980" s="64"/>
      <c r="DL980" s="64"/>
      <c r="DM980" s="64"/>
      <c r="DN980" s="64"/>
      <c r="DO980" s="64"/>
      <c r="DP980" s="64"/>
      <c r="DQ980" s="64"/>
      <c r="DR980" s="64"/>
      <c r="DS980" s="64"/>
      <c r="DT980" s="64"/>
      <c r="DU980" s="64"/>
      <c r="DV980" s="64"/>
      <c r="DW980" s="64"/>
      <c r="DX980" s="64"/>
      <c r="DY980" s="64"/>
      <c r="DZ980" s="64"/>
      <c r="EA980" s="64"/>
      <c r="EB980" s="64"/>
      <c r="EC980" s="64"/>
      <c r="ED980" s="64"/>
      <c r="EE980" s="64"/>
      <c r="EF980" s="64"/>
      <c r="EG980" s="64"/>
      <c r="EH980" s="64"/>
      <c r="EI980" s="64"/>
      <c r="EJ980" s="64"/>
      <c r="EK980" s="64"/>
      <c r="EL980" s="64"/>
      <c r="EM980" s="64"/>
      <c r="EN980" s="64"/>
      <c r="EO980" s="64"/>
      <c r="EP980" s="64"/>
      <c r="EQ980" s="64"/>
      <c r="ER980" s="64"/>
      <c r="ES980" s="64"/>
      <c r="ET980" s="64"/>
      <c r="EU980" s="64"/>
      <c r="FI980" s="64"/>
      <c r="FJ980" s="64"/>
      <c r="FK980" s="64"/>
      <c r="FL980" s="64"/>
      <c r="FM980" s="64"/>
      <c r="FN980" s="64"/>
      <c r="FO980" s="64"/>
      <c r="FP980" s="64"/>
      <c r="FQ980" s="64"/>
      <c r="FR980" s="64"/>
      <c r="FS980" s="64"/>
      <c r="FT980" s="64"/>
      <c r="FU980" s="64"/>
      <c r="FV980" s="64"/>
      <c r="FW980" s="64"/>
      <c r="FX980" s="64"/>
      <c r="FY980" s="64"/>
      <c r="FZ980" s="64"/>
      <c r="GA980" s="64"/>
      <c r="GB980" s="64"/>
      <c r="GC980" s="64"/>
      <c r="GD980" s="64"/>
      <c r="GE980" s="64"/>
      <c r="GF980" s="64"/>
      <c r="GG980" s="64"/>
      <c r="GH980" s="64"/>
      <c r="GI980" s="64"/>
      <c r="GJ980" s="64"/>
      <c r="GK980" s="64"/>
      <c r="GL980" s="64"/>
      <c r="GM980" s="64"/>
      <c r="GN980" s="64"/>
      <c r="GO980" s="64"/>
      <c r="GP980" s="64"/>
      <c r="GQ980" s="64"/>
      <c r="GR980" s="64"/>
      <c r="GS980" s="64"/>
      <c r="GT980" s="64"/>
      <c r="GU980" s="64"/>
      <c r="GV980" s="64"/>
      <c r="GW980" s="64"/>
      <c r="GX980" s="64"/>
      <c r="GY980" s="64"/>
      <c r="GZ980" s="64"/>
      <c r="HA980" s="64"/>
      <c r="HB980" s="64"/>
      <c r="HC980" s="64"/>
      <c r="HD980" s="64"/>
      <c r="HE980" s="64"/>
      <c r="HF980" s="64"/>
      <c r="HG980" s="64"/>
      <c r="HH980" s="64"/>
      <c r="HI980" s="64"/>
      <c r="HJ980" s="64"/>
      <c r="HK980" s="64"/>
      <c r="HL980" s="64"/>
      <c r="HM980" s="64"/>
      <c r="HN980" s="64"/>
      <c r="HO980" s="64"/>
      <c r="HP980" s="64"/>
    </row>
    <row r="981" spans="2:224" ht="15" customHeight="1" x14ac:dyDescent="0.25">
      <c r="B981">
        <v>759</v>
      </c>
      <c r="C981">
        <v>487</v>
      </c>
      <c r="D981" s="62">
        <v>44102</v>
      </c>
      <c r="E981" t="s">
        <v>958</v>
      </c>
      <c r="F981" t="s">
        <v>959</v>
      </c>
      <c r="G981">
        <v>0</v>
      </c>
      <c r="H981">
        <v>0</v>
      </c>
      <c r="I981" t="s">
        <v>960</v>
      </c>
      <c r="J981" t="s">
        <v>20</v>
      </c>
      <c r="K981" t="s">
        <v>961</v>
      </c>
      <c r="L981" t="s">
        <v>2593</v>
      </c>
      <c r="M981" t="s">
        <v>2378</v>
      </c>
      <c r="N981" t="s">
        <v>617</v>
      </c>
      <c r="O981" t="s">
        <v>2382</v>
      </c>
      <c r="P981" t="s">
        <v>2382</v>
      </c>
      <c r="R981">
        <v>99.75</v>
      </c>
      <c r="S981">
        <v>0.01</v>
      </c>
      <c r="T981" t="s">
        <v>2414</v>
      </c>
      <c r="Y981" s="64"/>
      <c r="Z981" s="64"/>
      <c r="AA981" s="64"/>
      <c r="AB981" s="64"/>
      <c r="AC981" s="64"/>
      <c r="AD981" s="64"/>
      <c r="AE981" s="64"/>
      <c r="AF981" s="64"/>
      <c r="AG981" s="64">
        <v>1</v>
      </c>
      <c r="AH981">
        <v>0</v>
      </c>
      <c r="AI981" s="64"/>
      <c r="AJ981" s="64"/>
      <c r="AK981" s="64">
        <v>1.48</v>
      </c>
      <c r="AL981" s="64"/>
      <c r="AM981" s="64"/>
      <c r="AN981" s="64"/>
      <c r="AO981" s="64"/>
      <c r="AP981" s="64"/>
      <c r="AQ981" s="64"/>
      <c r="AR981" s="64"/>
      <c r="AS981" s="64"/>
      <c r="AT981" s="64"/>
      <c r="AU981">
        <v>0</v>
      </c>
      <c r="AV981" s="64"/>
      <c r="AW981" s="64"/>
      <c r="AX981" s="64"/>
      <c r="AY981" s="64"/>
      <c r="AZ981" s="64"/>
      <c r="BA981" s="64"/>
      <c r="BB981" s="64"/>
      <c r="BC981" s="64"/>
      <c r="BD981" s="64"/>
      <c r="BE981" s="64"/>
      <c r="BF981" s="64"/>
      <c r="BG981" s="64"/>
      <c r="BH981" s="64"/>
      <c r="BI981" s="64"/>
      <c r="BJ981" s="64"/>
      <c r="BK981" s="64"/>
      <c r="BL981" s="64"/>
      <c r="BM981" s="64"/>
      <c r="BN981" s="64"/>
      <c r="BO981" s="64"/>
      <c r="BP981" s="64"/>
      <c r="BQ981" s="64"/>
      <c r="BR981" s="64"/>
      <c r="BS981" s="64"/>
      <c r="BT981" s="64"/>
      <c r="BU981" s="64">
        <v>1</v>
      </c>
      <c r="BV981" s="64"/>
      <c r="BW981" s="64"/>
      <c r="BX981" s="64"/>
      <c r="BY981" s="64">
        <v>1</v>
      </c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 s="64"/>
      <c r="CL981" s="64"/>
      <c r="CM981" s="64"/>
      <c r="CN981" s="64"/>
      <c r="CO981" s="64"/>
      <c r="CP981" s="64"/>
      <c r="CQ981" s="64"/>
      <c r="CR981" s="64"/>
      <c r="CS981" s="64"/>
      <c r="CT981" s="64"/>
      <c r="CU981" s="64"/>
      <c r="CV981" s="64"/>
      <c r="CW981" s="64"/>
      <c r="CX981" s="64"/>
      <c r="CY981" s="64"/>
      <c r="CZ981" s="64"/>
      <c r="DA981" s="64"/>
      <c r="DB981" s="64"/>
      <c r="DC981" s="64"/>
      <c r="DD981" s="64"/>
      <c r="DE981" s="64"/>
      <c r="DF981" s="64"/>
      <c r="DG981" s="64"/>
      <c r="DH981" s="64"/>
      <c r="DI981" s="64"/>
      <c r="DJ981" s="64"/>
      <c r="DK981" s="64"/>
      <c r="DL981" s="64"/>
      <c r="DM981" s="64"/>
      <c r="DN981" s="64"/>
      <c r="DO981" s="64"/>
      <c r="DP981" s="64"/>
      <c r="DQ981" s="64"/>
      <c r="DR981" s="64"/>
      <c r="DS981" s="64"/>
      <c r="DT981" s="64"/>
      <c r="DU981" s="64"/>
      <c r="DV981" s="64"/>
      <c r="DW981" s="64"/>
      <c r="DX981" s="64"/>
      <c r="DY981" s="64"/>
      <c r="DZ981" s="64"/>
      <c r="EA981" s="64"/>
      <c r="EB981" s="64"/>
      <c r="EC981" s="64"/>
      <c r="ED981" s="64"/>
      <c r="EE981" s="64"/>
      <c r="EF981" s="64"/>
      <c r="EG981" s="64"/>
      <c r="EH981" s="64"/>
      <c r="EI981" s="64"/>
      <c r="EJ981" s="64"/>
      <c r="EK981" s="64"/>
      <c r="EL981" s="64"/>
      <c r="EM981" s="64"/>
      <c r="EN981" s="64"/>
      <c r="EO981" s="64"/>
      <c r="EP981" s="64"/>
      <c r="EQ981" s="64"/>
      <c r="ER981" s="64"/>
      <c r="ES981" s="64"/>
      <c r="ET981" s="64"/>
      <c r="EU981" s="64"/>
      <c r="FI981" s="64"/>
      <c r="FJ981" s="64"/>
      <c r="FK981" s="64"/>
      <c r="FL981" s="64"/>
      <c r="FM981" s="64"/>
      <c r="FN981" s="64"/>
      <c r="FO981" s="64"/>
      <c r="FP981" s="64"/>
      <c r="FQ981" s="64"/>
      <c r="FR981" s="64"/>
      <c r="FS981" s="64"/>
      <c r="FT981" s="64"/>
      <c r="FU981" s="64"/>
      <c r="FV981" s="64"/>
      <c r="FW981" s="64"/>
      <c r="FX981" s="64"/>
      <c r="FY981" s="64"/>
      <c r="FZ981" s="64"/>
      <c r="GA981" s="64"/>
      <c r="GB981" s="64"/>
      <c r="GC981" s="64"/>
      <c r="GD981" s="64"/>
      <c r="GE981" s="64"/>
      <c r="GF981" s="64"/>
      <c r="GG981" s="64"/>
      <c r="GH981" s="64"/>
      <c r="GI981" s="64"/>
      <c r="GJ981" s="64"/>
      <c r="GK981" s="64"/>
      <c r="GL981" s="64"/>
      <c r="GM981" s="64"/>
      <c r="GN981" s="64"/>
      <c r="GO981" s="64"/>
      <c r="GP981" s="64"/>
      <c r="GQ981" s="64"/>
      <c r="GR981" s="64"/>
      <c r="GS981" s="64"/>
      <c r="GT981" s="64"/>
      <c r="GU981" s="64"/>
      <c r="GV981" s="64"/>
      <c r="GW981" s="64"/>
      <c r="GX981" s="64"/>
      <c r="GY981" s="64"/>
      <c r="GZ981" s="64"/>
      <c r="HA981" s="64"/>
      <c r="HB981" s="64"/>
      <c r="HC981" s="64"/>
      <c r="HD981" s="64"/>
      <c r="HE981" s="64"/>
      <c r="HF981" s="64"/>
      <c r="HG981" s="64"/>
      <c r="HH981" s="64"/>
      <c r="HI981" s="64"/>
      <c r="HJ981" s="64"/>
      <c r="HK981" s="64"/>
      <c r="HL981" s="64"/>
      <c r="HM981" s="64"/>
      <c r="HN981" s="64"/>
      <c r="HO981" s="64"/>
      <c r="HP981" s="64"/>
    </row>
    <row r="982" spans="2:224" ht="15" customHeight="1" x14ac:dyDescent="0.25">
      <c r="B982">
        <v>754</v>
      </c>
      <c r="C982">
        <v>823</v>
      </c>
      <c r="D982" s="62">
        <v>44101</v>
      </c>
      <c r="E982" t="s">
        <v>112</v>
      </c>
      <c r="F982">
        <v>31996735595</v>
      </c>
      <c r="G982" t="s">
        <v>113</v>
      </c>
      <c r="H982">
        <v>0</v>
      </c>
      <c r="I982">
        <v>0</v>
      </c>
      <c r="J982">
        <v>0</v>
      </c>
      <c r="K982">
        <v>0</v>
      </c>
      <c r="L982" t="s">
        <v>2592</v>
      </c>
      <c r="M982" t="s">
        <v>2378</v>
      </c>
      <c r="N982" t="s">
        <v>2379</v>
      </c>
      <c r="O982" t="s">
        <v>2381</v>
      </c>
      <c r="P982" t="s">
        <v>2431</v>
      </c>
      <c r="R982">
        <v>146.75</v>
      </c>
      <c r="S982">
        <v>0.01</v>
      </c>
      <c r="T982" t="s">
        <v>2414</v>
      </c>
      <c r="Y982" s="64">
        <v>1.212</v>
      </c>
      <c r="Z982" s="64"/>
      <c r="AA982" s="64"/>
      <c r="AB982" s="64"/>
      <c r="AC982" s="64"/>
      <c r="AD982" s="64"/>
      <c r="AE982" s="64"/>
      <c r="AF982" s="64"/>
      <c r="AG982" s="64"/>
      <c r="AH982">
        <v>1</v>
      </c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>
        <v>0</v>
      </c>
      <c r="AV982" s="64"/>
      <c r="AW982" s="64"/>
      <c r="AX982" s="64"/>
      <c r="AY982" s="64"/>
      <c r="AZ982" s="64"/>
      <c r="BA982" s="64"/>
      <c r="BB982" s="64">
        <v>0.4</v>
      </c>
      <c r="BC982" s="64"/>
      <c r="BD982" s="64"/>
      <c r="BE982" s="64"/>
      <c r="BF982" s="64"/>
      <c r="BG982" s="64"/>
      <c r="BH982" s="64"/>
      <c r="BI982" s="64"/>
      <c r="BJ982" s="64"/>
      <c r="BK982" s="64"/>
      <c r="BL982" s="64"/>
      <c r="BM982" s="64">
        <v>1</v>
      </c>
      <c r="BN982" s="64"/>
      <c r="BO982" s="64"/>
      <c r="BP982" s="64"/>
      <c r="BQ982" s="64"/>
      <c r="BR982" s="64"/>
      <c r="BS982" s="64"/>
      <c r="BT982" s="64"/>
      <c r="BU982" s="64"/>
      <c r="BV982" s="64">
        <v>1</v>
      </c>
      <c r="BW982" s="64"/>
      <c r="BX982" s="64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 s="64"/>
      <c r="CL982" s="64"/>
      <c r="CM982" s="64"/>
      <c r="CN982" s="64"/>
      <c r="CO982" s="64"/>
      <c r="CP982" s="64">
        <v>1</v>
      </c>
      <c r="CQ982" s="64"/>
      <c r="CR982" s="64"/>
      <c r="CS982" s="64"/>
      <c r="CT982" s="64"/>
      <c r="CU982" s="64"/>
      <c r="CV982" s="64"/>
      <c r="CW982" s="64"/>
      <c r="CX982" s="64"/>
      <c r="CY982" s="64"/>
      <c r="CZ982" s="64"/>
      <c r="DA982" s="64"/>
      <c r="DB982" s="64"/>
      <c r="DC982" s="64"/>
      <c r="DD982" s="64"/>
      <c r="DE982" s="64"/>
      <c r="DF982" s="64"/>
      <c r="DG982" s="64"/>
      <c r="DH982" s="64"/>
      <c r="DI982" s="64"/>
      <c r="DJ982" s="64"/>
      <c r="DK982" s="64"/>
      <c r="DL982" s="64"/>
      <c r="DM982" s="64"/>
      <c r="DN982" s="64"/>
      <c r="DO982" s="64"/>
      <c r="DP982" s="64"/>
      <c r="DQ982" s="64"/>
      <c r="DR982" s="64"/>
      <c r="DS982" s="64"/>
      <c r="DT982" s="64"/>
      <c r="DU982" s="64"/>
      <c r="DV982" s="64"/>
      <c r="DW982" s="64"/>
      <c r="DX982" s="64"/>
      <c r="DY982" s="64"/>
      <c r="DZ982" s="64"/>
      <c r="EA982" s="64"/>
      <c r="EB982" s="64"/>
      <c r="EC982" s="64"/>
      <c r="ED982" s="64"/>
      <c r="EE982" s="64"/>
      <c r="EF982" s="64"/>
      <c r="EG982" s="64"/>
      <c r="EH982" s="64"/>
      <c r="EI982" s="64"/>
      <c r="EJ982" s="64"/>
      <c r="EK982" s="64"/>
      <c r="EL982" s="64"/>
      <c r="EM982" s="64"/>
      <c r="EN982" s="64"/>
      <c r="EO982" s="64"/>
      <c r="EP982" s="64"/>
      <c r="EQ982" s="64"/>
      <c r="ER982" s="64"/>
      <c r="ES982" s="64"/>
      <c r="ET982" s="64"/>
      <c r="EU982" s="64"/>
      <c r="FI982" s="64"/>
      <c r="FJ982" s="64"/>
      <c r="FK982" s="64"/>
      <c r="FL982" s="64"/>
      <c r="FM982" s="64"/>
      <c r="FN982" s="64"/>
      <c r="FO982" s="64"/>
      <c r="FP982" s="64"/>
      <c r="FQ982" s="64"/>
      <c r="FR982" s="64"/>
      <c r="FS982" s="64"/>
      <c r="FT982" s="64"/>
      <c r="FU982" s="64"/>
      <c r="FV982" s="64"/>
      <c r="FW982" s="64"/>
      <c r="FX982" s="64"/>
      <c r="FY982" s="64"/>
      <c r="FZ982" s="64"/>
      <c r="GA982" s="64"/>
      <c r="GB982" s="64"/>
      <c r="GC982" s="64"/>
      <c r="GD982" s="64"/>
      <c r="GE982" s="64"/>
      <c r="GF982" s="64"/>
      <c r="GG982" s="64"/>
      <c r="GH982" s="64"/>
      <c r="GI982" s="64"/>
      <c r="GJ982" s="64"/>
      <c r="GK982" s="64"/>
      <c r="GL982" s="64"/>
      <c r="GM982" s="64"/>
      <c r="GN982" s="64"/>
      <c r="GO982" s="64"/>
      <c r="GP982" s="64"/>
      <c r="GQ982" s="64"/>
      <c r="GR982" s="64"/>
      <c r="GS982" s="64"/>
      <c r="GT982" s="64"/>
      <c r="GU982" s="64"/>
      <c r="GV982" s="64"/>
      <c r="GW982" s="64"/>
      <c r="GX982" s="64"/>
      <c r="GY982" s="64"/>
      <c r="GZ982" s="64"/>
      <c r="HA982" s="64"/>
      <c r="HB982" s="64"/>
      <c r="HC982" s="64"/>
      <c r="HD982" s="64"/>
      <c r="HE982" s="64"/>
      <c r="HF982" s="64"/>
      <c r="HG982" s="64"/>
      <c r="HH982" s="64"/>
      <c r="HI982" s="64"/>
      <c r="HJ982" s="64"/>
      <c r="HK982" s="64"/>
      <c r="HL982" s="64"/>
      <c r="HM982" s="64"/>
      <c r="HN982" s="64"/>
      <c r="HO982" s="64"/>
      <c r="HP982" s="64"/>
    </row>
    <row r="983" spans="2:224" ht="15" customHeight="1" x14ac:dyDescent="0.25">
      <c r="B983">
        <v>752</v>
      </c>
      <c r="C983">
        <v>849</v>
      </c>
      <c r="D983" s="62">
        <v>44101</v>
      </c>
      <c r="E983" t="s">
        <v>2830</v>
      </c>
      <c r="F983">
        <v>31998611186</v>
      </c>
      <c r="G983">
        <v>0</v>
      </c>
      <c r="H983">
        <v>0</v>
      </c>
      <c r="I983" t="s">
        <v>2831</v>
      </c>
      <c r="J983" t="s">
        <v>32</v>
      </c>
      <c r="K983" t="s">
        <v>2832</v>
      </c>
      <c r="L983" t="s">
        <v>2831</v>
      </c>
      <c r="M983" t="s">
        <v>2378</v>
      </c>
      <c r="N983" t="s">
        <v>2379</v>
      </c>
      <c r="O983" t="s">
        <v>2405</v>
      </c>
      <c r="P983" t="s">
        <v>2470</v>
      </c>
      <c r="R983">
        <v>1595</v>
      </c>
      <c r="S983">
        <v>0.01</v>
      </c>
      <c r="T983" t="s">
        <v>2395</v>
      </c>
      <c r="Y983" s="64">
        <v>1.952</v>
      </c>
      <c r="Z983" s="64"/>
      <c r="AA983" s="64"/>
      <c r="AB983" s="64"/>
      <c r="AC983" s="64"/>
      <c r="AD983" s="64"/>
      <c r="AE983" s="64">
        <v>2.5</v>
      </c>
      <c r="AF983" s="64">
        <v>2</v>
      </c>
      <c r="AG983" s="64">
        <v>2</v>
      </c>
      <c r="AH983">
        <v>5</v>
      </c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>
        <v>0</v>
      </c>
      <c r="AV983" s="64">
        <v>0.9</v>
      </c>
      <c r="AW983" s="64"/>
      <c r="AX983" s="64"/>
      <c r="AY983" s="64"/>
      <c r="AZ983" s="64"/>
      <c r="BA983" s="64"/>
      <c r="BB983" s="64"/>
      <c r="BC983" s="64"/>
      <c r="BD983" s="64"/>
      <c r="BE983" s="64">
        <v>1.5</v>
      </c>
      <c r="BF983" s="64"/>
      <c r="BG983" s="64"/>
      <c r="BH983" s="64"/>
      <c r="BI983" s="64"/>
      <c r="BJ983" s="64"/>
      <c r="BK983" s="64"/>
      <c r="BL983" s="64"/>
      <c r="BM983" s="64">
        <v>2</v>
      </c>
      <c r="BN983" s="64"/>
      <c r="BO983" s="64"/>
      <c r="BP983" s="64"/>
      <c r="BQ983" s="64"/>
      <c r="BR983" s="64"/>
      <c r="BS983" s="64">
        <v>5</v>
      </c>
      <c r="BT983" s="64">
        <v>2</v>
      </c>
      <c r="BU983" s="64">
        <v>2</v>
      </c>
      <c r="BV983" s="64">
        <v>5</v>
      </c>
      <c r="BW983" s="64"/>
      <c r="BX983" s="64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>
        <v>1</v>
      </c>
      <c r="CK983" s="64"/>
      <c r="CL983" s="64"/>
      <c r="CM983" s="64"/>
      <c r="CN983" s="64"/>
      <c r="CO983" s="64"/>
      <c r="CP983" s="64"/>
      <c r="CQ983" s="64"/>
      <c r="CR983" s="64"/>
      <c r="CS983" s="64">
        <v>3</v>
      </c>
      <c r="CT983" s="64"/>
      <c r="CU983" s="64"/>
      <c r="CV983" s="64"/>
      <c r="CW983" s="64"/>
      <c r="CX983" s="64"/>
      <c r="CY983" s="64"/>
      <c r="CZ983" s="64"/>
      <c r="DA983" s="64">
        <v>1</v>
      </c>
      <c r="DB983" s="64">
        <v>2</v>
      </c>
      <c r="DC983" s="64"/>
      <c r="DD983" s="64"/>
      <c r="DE983" s="64"/>
      <c r="DF983" s="64"/>
      <c r="DG983" s="64"/>
      <c r="DH983" s="64"/>
      <c r="DI983" s="64"/>
      <c r="DJ983" s="64"/>
      <c r="DK983" s="64"/>
      <c r="DL983" s="64"/>
      <c r="DM983" s="64"/>
      <c r="DN983" s="64"/>
      <c r="DO983" s="64"/>
      <c r="DP983" s="64"/>
      <c r="DQ983" s="64"/>
      <c r="DR983" s="64"/>
      <c r="DS983" s="64"/>
      <c r="DT983" s="64"/>
      <c r="DU983" s="64"/>
      <c r="DV983" s="64"/>
      <c r="DW983" s="64"/>
      <c r="DX983" s="64"/>
      <c r="DY983" s="64"/>
      <c r="DZ983" s="64"/>
      <c r="EA983" s="64"/>
      <c r="EB983" s="64">
        <v>185</v>
      </c>
      <c r="EC983" s="64"/>
      <c r="ED983" s="64"/>
      <c r="EE983" s="64"/>
      <c r="EF983" s="64"/>
      <c r="EG983" s="64"/>
      <c r="EH983" s="64"/>
      <c r="EI983" s="64" t="s">
        <v>2822</v>
      </c>
      <c r="EJ983" s="64"/>
      <c r="EK983" s="64"/>
      <c r="EL983" s="64"/>
      <c r="EM983" s="64"/>
      <c r="EN983" s="64"/>
      <c r="EO983" s="64"/>
      <c r="EP983" s="64"/>
      <c r="EQ983" s="64"/>
      <c r="ER983" s="64"/>
      <c r="ES983" s="64"/>
      <c r="ET983" s="64"/>
      <c r="EU983" s="64"/>
      <c r="EZ983">
        <v>0.5</v>
      </c>
      <c r="FA983">
        <v>1</v>
      </c>
      <c r="FC983">
        <v>2.778</v>
      </c>
      <c r="FD983">
        <v>3</v>
      </c>
      <c r="FI983" s="64"/>
      <c r="FJ983" s="64"/>
      <c r="FK983" s="64"/>
      <c r="FL983" s="64"/>
      <c r="FM983" s="64"/>
      <c r="FN983" s="64">
        <v>4</v>
      </c>
      <c r="FO983" s="64"/>
      <c r="FP983" s="64"/>
      <c r="FQ983" s="64"/>
      <c r="FR983" s="64"/>
      <c r="FS983" s="64"/>
      <c r="FT983" s="64"/>
      <c r="FU983" s="64"/>
      <c r="FV983" s="64"/>
      <c r="FW983" s="64"/>
      <c r="FX983" s="64"/>
      <c r="FY983" s="64"/>
      <c r="FZ983" s="64"/>
      <c r="GA983" s="64"/>
      <c r="GB983" s="64"/>
      <c r="GC983" s="64"/>
      <c r="GD983" s="64"/>
      <c r="GE983" s="64"/>
      <c r="GF983" s="64"/>
      <c r="GG983" s="64"/>
      <c r="GH983" s="64"/>
      <c r="GI983" s="64"/>
      <c r="GJ983" s="64"/>
      <c r="GK983" s="64"/>
      <c r="GL983" s="64"/>
      <c r="GM983" s="64"/>
      <c r="GN983" s="64"/>
      <c r="GO983" s="64"/>
      <c r="GP983" s="64"/>
      <c r="GQ983" s="64"/>
      <c r="GR983" s="64">
        <v>3</v>
      </c>
      <c r="GS983" s="64"/>
      <c r="GT983" s="64"/>
      <c r="GU983" s="64"/>
      <c r="GV983" s="64"/>
      <c r="GW983" s="64"/>
      <c r="GX983" s="64"/>
      <c r="GY983" s="64"/>
      <c r="GZ983" s="64"/>
      <c r="HA983" s="64"/>
      <c r="HB983" s="64"/>
      <c r="HC983" s="64"/>
      <c r="HD983" s="64"/>
      <c r="HE983" s="64"/>
      <c r="HF983" s="64"/>
      <c r="HG983" s="64"/>
      <c r="HH983" s="64"/>
      <c r="HI983" s="64"/>
      <c r="HJ983" s="64"/>
      <c r="HK983" s="64"/>
      <c r="HL983" s="64"/>
      <c r="HM983" s="64"/>
      <c r="HN983" s="64"/>
      <c r="HO983" s="64"/>
      <c r="HP983" s="64"/>
    </row>
    <row r="984" spans="2:224" ht="15" customHeight="1" x14ac:dyDescent="0.25">
      <c r="B984">
        <v>751</v>
      </c>
      <c r="C984">
        <v>818</v>
      </c>
      <c r="D984" s="62">
        <v>44100</v>
      </c>
      <c r="E984" t="s">
        <v>123</v>
      </c>
      <c r="F984">
        <v>71981909620</v>
      </c>
      <c r="G984">
        <v>0</v>
      </c>
      <c r="H984">
        <v>0</v>
      </c>
      <c r="I984" t="s">
        <v>124</v>
      </c>
      <c r="J984" t="s">
        <v>20</v>
      </c>
      <c r="K984" t="s">
        <v>90</v>
      </c>
      <c r="L984" t="s">
        <v>2593</v>
      </c>
      <c r="M984" t="s">
        <v>2378</v>
      </c>
      <c r="N984" t="s">
        <v>2379</v>
      </c>
      <c r="O984" t="s">
        <v>2381</v>
      </c>
      <c r="P984" t="s">
        <v>2483</v>
      </c>
      <c r="R984">
        <v>212.5</v>
      </c>
      <c r="S984">
        <v>0.01</v>
      </c>
      <c r="T984" t="s">
        <v>2414</v>
      </c>
      <c r="Y984" s="64"/>
      <c r="Z984" s="64"/>
      <c r="AA984" s="64"/>
      <c r="AB984" s="64"/>
      <c r="AC984" s="64"/>
      <c r="AD984" s="64"/>
      <c r="AE984" s="64"/>
      <c r="AF984" s="64"/>
      <c r="AG984" s="64"/>
      <c r="AH984">
        <v>0</v>
      </c>
      <c r="AI984" s="64"/>
      <c r="AJ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>
        <v>0</v>
      </c>
      <c r="AV984" s="64"/>
      <c r="AW984" s="64"/>
      <c r="AX984" s="64"/>
      <c r="AY984" s="64"/>
      <c r="AZ984" s="64"/>
      <c r="BA984" s="64"/>
      <c r="BB984" s="64"/>
      <c r="BC984" s="64"/>
      <c r="BD984" s="64"/>
      <c r="BE984" s="64"/>
      <c r="BF984" s="64"/>
      <c r="BG984" s="64">
        <v>3</v>
      </c>
      <c r="BH984" s="64"/>
      <c r="BI984" s="64"/>
      <c r="BJ984" s="64"/>
      <c r="BK984" s="64"/>
      <c r="BL984" s="64"/>
      <c r="BM984" s="64"/>
      <c r="BN984" s="64"/>
      <c r="BO984" s="64"/>
      <c r="BP984" s="64"/>
      <c r="BQ984" s="64"/>
      <c r="BR984" s="64"/>
      <c r="BS984" s="64"/>
      <c r="BT984" s="64"/>
      <c r="BU984" s="64"/>
      <c r="BV984" s="64"/>
      <c r="BW984" s="64"/>
      <c r="BX984" s="64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 s="64"/>
      <c r="CL984" s="64"/>
      <c r="CM984" s="64"/>
      <c r="CN984" s="64"/>
      <c r="CO984" s="64"/>
      <c r="CP984" s="64"/>
      <c r="CQ984" s="64"/>
      <c r="CR984" s="64"/>
      <c r="CS984" s="64"/>
      <c r="CT984" s="64"/>
      <c r="CU984" s="64">
        <v>3</v>
      </c>
      <c r="CV984" s="64"/>
      <c r="CW984" s="64"/>
      <c r="CX984" s="64"/>
      <c r="CY984" s="64"/>
      <c r="CZ984" s="64"/>
      <c r="DA984" s="64"/>
      <c r="DB984" s="64"/>
      <c r="DC984" s="64"/>
      <c r="DD984" s="64"/>
      <c r="DE984" s="64"/>
      <c r="DF984" s="64"/>
      <c r="DG984" s="64"/>
      <c r="DH984" s="64"/>
      <c r="DI984" s="64"/>
      <c r="DJ984" s="64"/>
      <c r="DK984" s="64"/>
      <c r="DL984" s="64"/>
      <c r="DM984" s="64"/>
      <c r="DN984" s="64"/>
      <c r="DO984" s="64"/>
      <c r="DP984" s="64"/>
      <c r="DQ984" s="64"/>
      <c r="DR984" s="64"/>
      <c r="DS984" s="64"/>
      <c r="DT984" s="64"/>
      <c r="DU984" s="64"/>
      <c r="DV984" s="64"/>
      <c r="DW984" s="64"/>
      <c r="DX984" s="64"/>
      <c r="DY984" s="64"/>
      <c r="DZ984" s="64"/>
      <c r="EA984" s="64"/>
      <c r="EB984" s="64"/>
      <c r="EC984" s="64"/>
      <c r="ED984" s="64"/>
      <c r="EE984" s="64"/>
      <c r="EF984" s="64"/>
      <c r="EG984" s="64"/>
      <c r="EH984" s="64"/>
      <c r="EI984" s="64"/>
      <c r="EJ984" s="64"/>
      <c r="EK984" s="64"/>
      <c r="EL984" s="64"/>
      <c r="EM984" s="64"/>
      <c r="EN984" s="64"/>
      <c r="EO984" s="64"/>
      <c r="EP984" s="64"/>
      <c r="EQ984" s="64"/>
      <c r="ER984" s="64"/>
      <c r="ES984" s="64"/>
      <c r="ET984" s="64"/>
      <c r="EU984" s="64"/>
      <c r="FI984" s="64"/>
      <c r="FJ984" s="64"/>
      <c r="FK984" s="64"/>
      <c r="FL984" s="64"/>
      <c r="FM984" s="64"/>
      <c r="FN984" s="64"/>
      <c r="FO984" s="64"/>
      <c r="FP984" s="64"/>
      <c r="FQ984" s="64"/>
      <c r="FR984" s="64"/>
      <c r="FS984" s="64"/>
      <c r="FT984" s="64"/>
      <c r="FU984" s="64"/>
      <c r="FV984" s="64"/>
      <c r="FW984" s="64"/>
      <c r="FX984" s="64"/>
      <c r="FY984" s="64"/>
      <c r="FZ984" s="64"/>
      <c r="GA984" s="64"/>
      <c r="GB984" s="64"/>
      <c r="GC984" s="64"/>
      <c r="GD984" s="64"/>
      <c r="GE984" s="64"/>
      <c r="GF984" s="64"/>
      <c r="GG984" s="64"/>
      <c r="GH984" s="64"/>
      <c r="GI984" s="64"/>
      <c r="GJ984" s="64"/>
      <c r="GK984" s="64"/>
      <c r="GL984" s="64"/>
      <c r="GM984" s="64"/>
      <c r="GN984" s="64"/>
      <c r="GO984" s="64"/>
      <c r="GP984" s="64"/>
      <c r="GQ984" s="64"/>
      <c r="GR984" s="64"/>
      <c r="GS984" s="64"/>
      <c r="GT984" s="64"/>
      <c r="GU984" s="64"/>
      <c r="GV984" s="64"/>
      <c r="GW984" s="64"/>
      <c r="GX984" s="64"/>
      <c r="GY984" s="64"/>
      <c r="GZ984" s="64"/>
      <c r="HA984" s="64"/>
      <c r="HB984" s="64"/>
      <c r="HC984" s="64"/>
      <c r="HD984" s="64"/>
      <c r="HE984" s="64"/>
      <c r="HF984" s="64"/>
      <c r="HG984" s="64"/>
      <c r="HH984" s="64"/>
      <c r="HI984" s="64"/>
      <c r="HJ984" s="64"/>
      <c r="HK984" s="64"/>
      <c r="HL984" s="64"/>
      <c r="HM984" s="64"/>
      <c r="HN984" s="64"/>
      <c r="HO984" s="64"/>
      <c r="HP984" s="64"/>
    </row>
    <row r="985" spans="2:224" ht="15" customHeight="1" x14ac:dyDescent="0.25">
      <c r="B985">
        <v>749</v>
      </c>
      <c r="C985">
        <v>651</v>
      </c>
      <c r="D985" s="62">
        <v>44100</v>
      </c>
      <c r="E985" t="s">
        <v>557</v>
      </c>
      <c r="F985">
        <v>31983511447</v>
      </c>
      <c r="G985">
        <v>0</v>
      </c>
      <c r="H985">
        <v>0</v>
      </c>
      <c r="I985" t="s">
        <v>558</v>
      </c>
      <c r="J985" t="s">
        <v>20</v>
      </c>
      <c r="K985" t="s">
        <v>559</v>
      </c>
      <c r="L985" t="s">
        <v>2592</v>
      </c>
      <c r="M985" t="s">
        <v>2378</v>
      </c>
      <c r="N985" t="s">
        <v>2379</v>
      </c>
      <c r="O985" t="s">
        <v>2381</v>
      </c>
      <c r="P985" t="s">
        <v>2431</v>
      </c>
      <c r="R985">
        <v>195</v>
      </c>
      <c r="S985">
        <v>0.01</v>
      </c>
      <c r="T985" t="s">
        <v>2453</v>
      </c>
      <c r="Y985" s="64">
        <v>1.0960000000000001</v>
      </c>
      <c r="Z985" s="64"/>
      <c r="AA985" s="64"/>
      <c r="AB985" s="64"/>
      <c r="AC985" s="64"/>
      <c r="AD985" s="64"/>
      <c r="AE985" s="64"/>
      <c r="AF985" s="64"/>
      <c r="AG985" s="64">
        <v>1</v>
      </c>
      <c r="AH985">
        <v>1</v>
      </c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>
        <v>0</v>
      </c>
      <c r="AV985" s="64"/>
      <c r="AW985" s="64"/>
      <c r="AX985" s="64"/>
      <c r="AY985" s="64"/>
      <c r="AZ985" s="64"/>
      <c r="BA985" s="64"/>
      <c r="BB985" s="64"/>
      <c r="BC985" s="64"/>
      <c r="BD985" s="64"/>
      <c r="BE985" s="64"/>
      <c r="BF985" s="64"/>
      <c r="BG985" s="64"/>
      <c r="BH985" s="64"/>
      <c r="BI985" s="64"/>
      <c r="BJ985" s="64"/>
      <c r="BK985" s="64"/>
      <c r="BL985" s="64"/>
      <c r="BM985" s="64">
        <v>1</v>
      </c>
      <c r="BN985" s="64"/>
      <c r="BO985" s="64"/>
      <c r="BP985" s="64"/>
      <c r="BQ985" s="64"/>
      <c r="BR985" s="64"/>
      <c r="BS985" s="64"/>
      <c r="BT985" s="64"/>
      <c r="BU985" s="64">
        <v>1</v>
      </c>
      <c r="BV985" s="64">
        <v>1</v>
      </c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 s="64"/>
      <c r="CL985" s="64"/>
      <c r="CM985" s="64"/>
      <c r="CN985" s="64"/>
      <c r="CO985" s="64"/>
      <c r="CP985" s="64"/>
      <c r="CQ985" s="64"/>
      <c r="CR985" s="64"/>
      <c r="CS985" s="64"/>
      <c r="CT985" s="64"/>
      <c r="CU985" s="64"/>
      <c r="CV985" s="64"/>
      <c r="CW985" s="64"/>
      <c r="CX985" s="64"/>
      <c r="CY985" s="64"/>
      <c r="CZ985" s="64"/>
      <c r="DA985" s="64">
        <v>1</v>
      </c>
      <c r="DB985" s="64">
        <v>1</v>
      </c>
      <c r="DC985" s="64"/>
      <c r="DD985" s="64"/>
      <c r="DE985" s="64"/>
      <c r="DF985" s="64"/>
      <c r="DG985" s="64"/>
      <c r="DH985" s="64"/>
      <c r="DI985" s="64"/>
      <c r="DJ985" s="64"/>
      <c r="DK985" s="64"/>
      <c r="DL985" s="64"/>
      <c r="DM985" s="64"/>
      <c r="DN985" s="64"/>
      <c r="DO985" s="64"/>
      <c r="DP985" s="64"/>
      <c r="DQ985" s="64"/>
      <c r="DR985" s="64"/>
      <c r="DS985" s="64"/>
      <c r="DT985" s="64"/>
      <c r="DU985" s="64"/>
      <c r="DV985" s="64"/>
      <c r="DW985" s="64"/>
      <c r="DX985" s="64"/>
      <c r="DY985" s="64"/>
      <c r="DZ985" s="64"/>
      <c r="EA985" s="64"/>
      <c r="EB985" s="64"/>
      <c r="EC985" s="64"/>
      <c r="ED985" s="64"/>
      <c r="EE985" s="64"/>
      <c r="EF985" s="64"/>
      <c r="EG985" s="64"/>
      <c r="EH985" s="64"/>
      <c r="EI985" s="64"/>
      <c r="EJ985" s="64"/>
      <c r="EK985" s="64"/>
      <c r="EL985" s="64"/>
      <c r="EM985" s="64"/>
      <c r="EN985" s="64"/>
      <c r="EO985" s="64"/>
      <c r="EP985" s="64"/>
      <c r="EQ985" s="64"/>
      <c r="ER985" s="64"/>
      <c r="ES985" s="64"/>
      <c r="ET985" s="64"/>
      <c r="EU985" s="64"/>
      <c r="FC985">
        <v>0.78400000000000003</v>
      </c>
      <c r="FD985">
        <v>1</v>
      </c>
      <c r="FI985" s="64"/>
      <c r="FJ985" s="64"/>
      <c r="FK985" s="64"/>
      <c r="FL985" s="64"/>
      <c r="FM985" s="64"/>
      <c r="FN985" s="64"/>
      <c r="FO985" s="64"/>
      <c r="FP985" s="64"/>
      <c r="FQ985" s="64"/>
      <c r="FR985" s="64"/>
      <c r="FS985" s="64">
        <v>0.5</v>
      </c>
      <c r="FT985" s="64"/>
      <c r="FU985" s="64"/>
      <c r="FV985" s="64"/>
      <c r="FW985" s="64"/>
      <c r="FX985" s="64"/>
      <c r="FY985" s="64"/>
      <c r="FZ985" s="64"/>
      <c r="GA985" s="64"/>
      <c r="GB985" s="64"/>
      <c r="GC985" s="64"/>
      <c r="GD985" s="64"/>
      <c r="GE985" s="64"/>
      <c r="GF985" s="64"/>
      <c r="GG985" s="64"/>
      <c r="GH985" s="64"/>
      <c r="GI985" s="64"/>
      <c r="GJ985" s="64"/>
      <c r="GK985" s="64"/>
      <c r="GL985" s="64"/>
      <c r="GM985" s="64"/>
      <c r="GN985" s="64"/>
      <c r="GO985" s="64"/>
      <c r="GP985" s="64"/>
      <c r="GQ985" s="64"/>
      <c r="GR985" s="64"/>
      <c r="GS985" s="64"/>
      <c r="GT985" s="64"/>
      <c r="GU985" s="64"/>
      <c r="GV985" s="64"/>
      <c r="GW985" s="64">
        <v>1</v>
      </c>
      <c r="GX985" s="64"/>
      <c r="GY985" s="64"/>
      <c r="GZ985" s="64"/>
      <c r="HA985" s="64"/>
      <c r="HB985" s="64"/>
      <c r="HC985" s="64"/>
      <c r="HD985" s="64"/>
      <c r="HE985" s="64"/>
      <c r="HF985" s="64"/>
      <c r="HG985" s="64"/>
      <c r="HH985" s="64"/>
      <c r="HI985" s="64"/>
      <c r="HJ985" s="64"/>
      <c r="HK985" s="64"/>
      <c r="HL985" s="64"/>
      <c r="HM985" s="64"/>
      <c r="HN985" s="64"/>
      <c r="HO985" s="64"/>
      <c r="HP985" s="64"/>
    </row>
    <row r="986" spans="2:224" ht="15" customHeight="1" x14ac:dyDescent="0.25">
      <c r="B986">
        <v>744</v>
      </c>
      <c r="C986">
        <v>88</v>
      </c>
      <c r="D986" s="62">
        <v>44100</v>
      </c>
      <c r="E986" t="s">
        <v>2820</v>
      </c>
      <c r="F986">
        <v>31997991882</v>
      </c>
      <c r="G986" t="s">
        <v>2144</v>
      </c>
      <c r="H986">
        <v>43980</v>
      </c>
      <c r="I986" t="s">
        <v>2145</v>
      </c>
      <c r="J986" t="s">
        <v>20</v>
      </c>
      <c r="K986" t="s">
        <v>227</v>
      </c>
      <c r="L986" t="s">
        <v>104</v>
      </c>
      <c r="M986" t="s">
        <v>2378</v>
      </c>
      <c r="N986" t="s">
        <v>617</v>
      </c>
      <c r="O986" t="s">
        <v>2405</v>
      </c>
      <c r="P986" t="s">
        <v>2480</v>
      </c>
      <c r="R986">
        <v>1565.65</v>
      </c>
      <c r="S986">
        <v>0.01</v>
      </c>
      <c r="T986" t="s">
        <v>2395</v>
      </c>
      <c r="Y986" s="64"/>
      <c r="Z986" s="64"/>
      <c r="AA986" s="64"/>
      <c r="AB986" s="64"/>
      <c r="AC986" s="64"/>
      <c r="AD986" s="64"/>
      <c r="AE986" s="64">
        <v>1.5</v>
      </c>
      <c r="AF986" s="64">
        <v>1</v>
      </c>
      <c r="AG986" s="64">
        <v>2</v>
      </c>
      <c r="AH986">
        <v>2</v>
      </c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>
        <v>0</v>
      </c>
      <c r="AV986" s="64"/>
      <c r="AW986" s="64"/>
      <c r="AX986" s="64"/>
      <c r="AY986" s="64"/>
      <c r="AZ986" s="64"/>
      <c r="BA986" s="64"/>
      <c r="BB986" s="64"/>
      <c r="BC986" s="64"/>
      <c r="BD986" s="64"/>
      <c r="BE986" s="64"/>
      <c r="BF986" s="64"/>
      <c r="BG986" s="64"/>
      <c r="BH986" s="64"/>
      <c r="BI986" s="64"/>
      <c r="BJ986" s="64"/>
      <c r="BK986" s="64"/>
      <c r="BL986" s="64"/>
      <c r="BM986" s="64"/>
      <c r="BN986" s="64"/>
      <c r="BO986" s="64"/>
      <c r="BP986" s="64"/>
      <c r="BQ986" s="64"/>
      <c r="BR986" s="64"/>
      <c r="BS986" s="64">
        <v>3</v>
      </c>
      <c r="BT986" s="64">
        <v>1</v>
      </c>
      <c r="BU986" s="64">
        <v>2</v>
      </c>
      <c r="BV986" s="64">
        <v>2</v>
      </c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 s="64"/>
      <c r="CL986" s="64"/>
      <c r="CM986" s="64"/>
      <c r="CN986" s="64"/>
      <c r="CO986" s="64"/>
      <c r="CP986" s="64"/>
      <c r="CQ986" s="64"/>
      <c r="CR986" s="64"/>
      <c r="CS986" s="64"/>
      <c r="CT986" s="64"/>
      <c r="CU986" s="64"/>
      <c r="CV986" s="64"/>
      <c r="CW986" s="64"/>
      <c r="CX986" s="64"/>
      <c r="CY986" s="64"/>
      <c r="CZ986" s="64"/>
      <c r="DA986" s="64">
        <v>1</v>
      </c>
      <c r="DB986" s="64"/>
      <c r="DC986" s="64"/>
      <c r="DD986" s="64"/>
      <c r="DE986" s="64"/>
      <c r="DF986" s="64"/>
      <c r="DG986" s="64"/>
      <c r="DH986" s="64"/>
      <c r="DI986" s="64"/>
      <c r="DJ986" s="64"/>
      <c r="DK986" s="64"/>
      <c r="DL986" s="64"/>
      <c r="DM986" s="64"/>
      <c r="DN986" s="64"/>
      <c r="DO986" s="64"/>
      <c r="DP986" s="64"/>
      <c r="DQ986" s="64"/>
      <c r="DR986" s="64"/>
      <c r="DS986" s="64"/>
      <c r="DT986" s="64"/>
      <c r="DU986" s="64"/>
      <c r="DV986" s="64"/>
      <c r="DW986" s="64"/>
      <c r="DX986" s="64"/>
      <c r="DY986" s="64"/>
      <c r="DZ986" s="64"/>
      <c r="EA986" s="64">
        <v>230</v>
      </c>
      <c r="EB986" s="64">
        <v>74</v>
      </c>
      <c r="EC986" s="64">
        <v>20</v>
      </c>
      <c r="ED986" s="64">
        <v>440</v>
      </c>
      <c r="EE986" s="64">
        <v>70</v>
      </c>
      <c r="EF986" s="64">
        <v>120</v>
      </c>
      <c r="EG986" s="64">
        <v>60</v>
      </c>
      <c r="EH986" s="64">
        <v>1</v>
      </c>
      <c r="EI986" s="64"/>
      <c r="EJ986" s="64"/>
      <c r="EK986" s="64" t="s">
        <v>2822</v>
      </c>
      <c r="EL986" s="64"/>
      <c r="EM986" s="64">
        <v>1</v>
      </c>
      <c r="EN986" s="64"/>
      <c r="EO986" s="64" t="s">
        <v>2821</v>
      </c>
      <c r="EP986" s="64"/>
      <c r="EQ986" s="64"/>
      <c r="ER986" s="64"/>
      <c r="ES986" s="64" t="s">
        <v>2823</v>
      </c>
      <c r="ET986" s="64"/>
      <c r="EU986" s="64" t="s">
        <v>2824</v>
      </c>
      <c r="EX986">
        <v>1.21</v>
      </c>
      <c r="EY986">
        <v>1</v>
      </c>
      <c r="EZ986">
        <v>0.5</v>
      </c>
      <c r="FA986">
        <v>1</v>
      </c>
      <c r="FC986">
        <v>1.202</v>
      </c>
      <c r="FD986">
        <v>2</v>
      </c>
      <c r="FI986" s="64"/>
      <c r="FJ986" s="64">
        <v>1.1140000000000001</v>
      </c>
      <c r="FK986" s="64"/>
      <c r="FL986" s="64"/>
      <c r="FM986" s="64"/>
      <c r="FN986" s="64">
        <f>1.2+1.1</f>
        <v>2.2999999999999998</v>
      </c>
      <c r="FO986" s="64"/>
      <c r="FP986" s="64"/>
      <c r="FQ986" s="64"/>
      <c r="FR986" s="64"/>
      <c r="FS986" s="64"/>
      <c r="FT986" s="64"/>
      <c r="FU986" s="64"/>
      <c r="FV986" s="64"/>
      <c r="FW986" s="64"/>
      <c r="FX986" s="64"/>
      <c r="FY986" s="64"/>
      <c r="FZ986" s="64"/>
      <c r="GA986" s="64"/>
      <c r="GB986" s="64"/>
      <c r="GC986" s="64"/>
      <c r="GD986" s="64"/>
      <c r="GE986" s="64"/>
      <c r="GF986" s="64"/>
      <c r="GG986" s="64"/>
      <c r="GH986" s="64"/>
      <c r="GI986" s="64"/>
      <c r="GJ986" s="64"/>
      <c r="GK986" s="64"/>
      <c r="GL986" s="64"/>
      <c r="GM986" s="64"/>
      <c r="GN986" s="64">
        <v>1</v>
      </c>
      <c r="GO986" s="64"/>
      <c r="GP986" s="64"/>
      <c r="GQ986" s="64"/>
      <c r="GR986" s="64">
        <f>1+1</f>
        <v>2</v>
      </c>
      <c r="GS986" s="64"/>
      <c r="GT986" s="64"/>
      <c r="GU986" s="64"/>
      <c r="GV986" s="64"/>
      <c r="GW986" s="64"/>
      <c r="GX986" s="64"/>
      <c r="GY986" s="64"/>
      <c r="GZ986" s="64"/>
      <c r="HA986" s="64"/>
      <c r="HB986" s="64"/>
      <c r="HC986" s="64"/>
      <c r="HD986" s="64"/>
      <c r="HE986" s="64"/>
      <c r="HF986" s="64"/>
      <c r="HG986" s="64"/>
      <c r="HH986" s="64"/>
      <c r="HI986" s="64"/>
      <c r="HJ986" s="64"/>
      <c r="HK986" s="64"/>
      <c r="HL986" s="64"/>
      <c r="HM986" s="64"/>
      <c r="HN986" s="64"/>
      <c r="HO986" s="64"/>
      <c r="HP986" s="64"/>
    </row>
    <row r="987" spans="2:224" ht="15" customHeight="1" x14ac:dyDescent="0.25">
      <c r="B987">
        <v>739</v>
      </c>
      <c r="C987">
        <v>820</v>
      </c>
      <c r="D987" s="62">
        <v>44099</v>
      </c>
      <c r="E987" t="s">
        <v>119</v>
      </c>
      <c r="F987">
        <v>31920042609</v>
      </c>
      <c r="G987">
        <v>0</v>
      </c>
      <c r="H987">
        <v>0</v>
      </c>
      <c r="I987">
        <v>0</v>
      </c>
      <c r="J987">
        <v>0</v>
      </c>
      <c r="K987">
        <v>0</v>
      </c>
      <c r="L987" t="s">
        <v>2592</v>
      </c>
      <c r="M987" t="s">
        <v>2378</v>
      </c>
      <c r="N987" t="s">
        <v>2379</v>
      </c>
      <c r="O987" t="s">
        <v>2382</v>
      </c>
      <c r="P987" t="s">
        <v>2382</v>
      </c>
      <c r="R987">
        <v>19.899999999999999</v>
      </c>
      <c r="S987">
        <v>0.01</v>
      </c>
      <c r="T987" t="s">
        <v>2395</v>
      </c>
      <c r="U987">
        <v>10</v>
      </c>
      <c r="Y987" s="64"/>
      <c r="Z987" s="64"/>
      <c r="AA987" s="64"/>
      <c r="AB987" s="64"/>
      <c r="AC987" s="64"/>
      <c r="AD987" s="64"/>
      <c r="AE987" s="64"/>
      <c r="AF987" s="64"/>
      <c r="AG987" s="64"/>
      <c r="AH987">
        <v>0</v>
      </c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>
        <v>0</v>
      </c>
      <c r="AV987" s="64"/>
      <c r="AW987" s="64"/>
      <c r="AX987" s="64"/>
      <c r="AY987" s="64"/>
      <c r="AZ987" s="64"/>
      <c r="BA987" s="64"/>
      <c r="BB987" s="64"/>
      <c r="BC987" s="64"/>
      <c r="BD987" s="64"/>
      <c r="BE987" s="64"/>
      <c r="BF987" s="64"/>
      <c r="BG987" s="64">
        <v>0.5</v>
      </c>
      <c r="BH987" s="64"/>
      <c r="BI987" s="64"/>
      <c r="BJ987" s="64"/>
      <c r="BK987" s="64"/>
      <c r="BL987" s="64"/>
      <c r="BM987" s="64"/>
      <c r="BN987" s="64"/>
      <c r="BO987" s="64"/>
      <c r="BP987" s="64"/>
      <c r="BQ987" s="64"/>
      <c r="BR987" s="64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 s="64"/>
      <c r="CL987" s="64"/>
      <c r="CM987" s="64"/>
      <c r="CN987" s="64"/>
      <c r="CO987" s="64"/>
      <c r="CP987" s="64"/>
      <c r="CQ987" s="64"/>
      <c r="CR987" s="64"/>
      <c r="CS987" s="64"/>
      <c r="CT987" s="64"/>
      <c r="CU987" s="64">
        <v>0.5</v>
      </c>
      <c r="CV987" s="64"/>
      <c r="CW987" s="64"/>
      <c r="CX987" s="64"/>
      <c r="CY987" s="64"/>
      <c r="CZ987" s="64"/>
      <c r="DA987" s="64"/>
      <c r="DB987" s="64"/>
      <c r="DC987" s="64"/>
      <c r="DD987" s="64"/>
      <c r="DE987" s="64"/>
      <c r="DF987" s="64"/>
      <c r="DG987" s="64"/>
      <c r="DH987" s="64"/>
      <c r="DI987" s="64"/>
      <c r="DJ987" s="64"/>
      <c r="DK987" s="64"/>
      <c r="DL987" s="64"/>
      <c r="DM987" s="64"/>
      <c r="DN987" s="64"/>
      <c r="DO987" s="64"/>
      <c r="DP987" s="64"/>
      <c r="DQ987" s="64"/>
      <c r="DR987" s="64"/>
      <c r="DS987" s="64"/>
      <c r="DT987" s="64"/>
      <c r="DU987" s="64"/>
      <c r="DV987" s="64"/>
      <c r="DW987" s="64"/>
      <c r="DX987" s="64"/>
      <c r="DY987" s="64"/>
      <c r="DZ987" s="64"/>
      <c r="EA987" s="64"/>
      <c r="EB987" s="64"/>
      <c r="EC987" s="64"/>
      <c r="ED987" s="64"/>
      <c r="EE987" s="64"/>
      <c r="EF987" s="64"/>
      <c r="EG987" s="64"/>
      <c r="EH987" s="64"/>
      <c r="EI987" s="64"/>
      <c r="EJ987" s="64"/>
      <c r="EK987" s="64"/>
      <c r="EL987" s="64"/>
      <c r="EM987" s="64"/>
      <c r="EN987" s="64"/>
      <c r="EO987" s="64"/>
      <c r="EP987" s="64"/>
      <c r="EQ987" s="64"/>
      <c r="ER987" s="64"/>
      <c r="ES987" s="64"/>
      <c r="ET987" s="64"/>
      <c r="EU987" s="64"/>
      <c r="FI987" s="64"/>
      <c r="FJ987" s="64"/>
      <c r="FK987" s="64"/>
      <c r="FL987" s="64"/>
      <c r="FM987" s="64"/>
      <c r="FN987" s="64"/>
      <c r="FO987" s="64"/>
      <c r="FP987" s="64"/>
      <c r="FQ987" s="64"/>
      <c r="FR987" s="64"/>
      <c r="FS987" s="64"/>
      <c r="FT987" s="64"/>
      <c r="FU987" s="64"/>
      <c r="FV987" s="64"/>
      <c r="FW987" s="64"/>
      <c r="FX987" s="64"/>
      <c r="FY987" s="64"/>
      <c r="FZ987" s="64"/>
      <c r="GA987" s="64"/>
      <c r="GB987" s="64"/>
      <c r="GC987" s="64"/>
      <c r="GD987" s="64"/>
      <c r="GE987" s="64"/>
      <c r="GF987" s="64"/>
      <c r="GG987" s="64"/>
      <c r="GH987" s="64"/>
      <c r="GI987" s="64"/>
      <c r="GJ987" s="64"/>
      <c r="GK987" s="64"/>
      <c r="GL987" s="64"/>
      <c r="GM987" s="64"/>
      <c r="GN987" s="64"/>
      <c r="GO987" s="64"/>
      <c r="GP987" s="64"/>
      <c r="GQ987" s="64"/>
      <c r="GR987" s="64"/>
      <c r="GS987" s="64"/>
      <c r="GT987" s="64"/>
      <c r="GU987" s="64"/>
      <c r="GV987" s="64"/>
      <c r="GW987" s="64"/>
      <c r="GX987" s="64"/>
      <c r="GY987" s="64"/>
      <c r="GZ987" s="64"/>
      <c r="HA987" s="64"/>
      <c r="HB987" s="64"/>
      <c r="HC987" s="64"/>
      <c r="HD987" s="64"/>
      <c r="HE987" s="64"/>
      <c r="HF987" s="64"/>
      <c r="HG987" s="64"/>
      <c r="HH987" s="64"/>
      <c r="HI987" s="64"/>
      <c r="HJ987" s="64"/>
      <c r="HK987" s="64"/>
      <c r="HL987" s="64"/>
      <c r="HM987" s="64"/>
      <c r="HN987" s="64"/>
      <c r="HO987" s="64"/>
      <c r="HP987" s="64"/>
    </row>
    <row r="988" spans="2:224" ht="15" customHeight="1" x14ac:dyDescent="0.25">
      <c r="B988">
        <v>737</v>
      </c>
      <c r="C988">
        <v>474</v>
      </c>
      <c r="D988" s="62">
        <v>44099</v>
      </c>
      <c r="E988" t="s">
        <v>989</v>
      </c>
      <c r="F988">
        <v>31997772044</v>
      </c>
      <c r="G988">
        <v>0</v>
      </c>
      <c r="H988">
        <v>0</v>
      </c>
      <c r="I988" t="s">
        <v>990</v>
      </c>
      <c r="J988" t="s">
        <v>20</v>
      </c>
      <c r="K988" t="s">
        <v>139</v>
      </c>
      <c r="L988" t="s">
        <v>2592</v>
      </c>
      <c r="M988" t="s">
        <v>2378</v>
      </c>
      <c r="N988" t="s">
        <v>2378</v>
      </c>
      <c r="O988" t="s">
        <v>2381</v>
      </c>
      <c r="P988" t="s">
        <v>2431</v>
      </c>
      <c r="R988">
        <v>76.48</v>
      </c>
      <c r="S988">
        <v>0.01</v>
      </c>
      <c r="T988" t="s">
        <v>2395</v>
      </c>
      <c r="U988">
        <v>10</v>
      </c>
      <c r="Y988" s="64"/>
      <c r="Z988" s="64"/>
      <c r="AA988" s="64"/>
      <c r="AB988" s="64"/>
      <c r="AC988" s="64"/>
      <c r="AD988" s="64"/>
      <c r="AE988" s="64"/>
      <c r="AF988" s="64"/>
      <c r="AG988" s="64"/>
      <c r="AH988">
        <v>1</v>
      </c>
      <c r="AI988" s="64"/>
      <c r="AJ988" s="64"/>
      <c r="AK988" s="64"/>
      <c r="AL988" s="64">
        <v>0.5</v>
      </c>
      <c r="AM988" s="64"/>
      <c r="AN988" s="64"/>
      <c r="AO988" s="64"/>
      <c r="AP988" s="64"/>
      <c r="AQ988" s="64"/>
      <c r="AR988" s="64"/>
      <c r="AS988" s="64"/>
      <c r="AT988" s="64"/>
      <c r="AU988">
        <v>0</v>
      </c>
      <c r="AV988" s="64"/>
      <c r="AW988" s="64"/>
      <c r="AX988" s="64"/>
      <c r="AY988" s="64"/>
      <c r="AZ988" s="64"/>
      <c r="BA988" s="64"/>
      <c r="BB988" s="64"/>
      <c r="BC988" s="64"/>
      <c r="BD988" s="64"/>
      <c r="BE988" s="64"/>
      <c r="BF988" s="64"/>
      <c r="BG988" s="64"/>
      <c r="BH988" s="64"/>
      <c r="BI988" s="64"/>
      <c r="BJ988" s="64"/>
      <c r="BK988" s="64"/>
      <c r="BL988" s="64"/>
      <c r="BM988" s="64"/>
      <c r="BN988" s="64"/>
      <c r="BO988" s="64"/>
      <c r="BP988" s="64"/>
      <c r="BQ988" s="64"/>
      <c r="BR988" s="64"/>
      <c r="BS988" s="64"/>
      <c r="BT988" s="64"/>
      <c r="BU988" s="64"/>
      <c r="BV988" s="64">
        <v>1</v>
      </c>
      <c r="BW988" s="64"/>
      <c r="BX988" s="64"/>
      <c r="BY988" s="64"/>
      <c r="BZ988" s="64">
        <v>1</v>
      </c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 s="64"/>
      <c r="CL988" s="64"/>
      <c r="CM988" s="64"/>
      <c r="CN988" s="64"/>
      <c r="CO988" s="64"/>
      <c r="CP988" s="64"/>
      <c r="CQ988" s="64"/>
      <c r="CR988" s="64"/>
      <c r="CS988" s="64"/>
      <c r="CT988" s="64"/>
      <c r="CU988" s="64"/>
      <c r="CV988" s="64"/>
      <c r="CW988" s="64"/>
      <c r="CX988" s="64"/>
      <c r="CY988" s="64"/>
      <c r="CZ988" s="64"/>
      <c r="DA988" s="64"/>
      <c r="DB988" s="64"/>
      <c r="DC988" s="64"/>
      <c r="DD988" s="64"/>
      <c r="DE988" s="64"/>
      <c r="DF988" s="64"/>
      <c r="DG988" s="64"/>
      <c r="DH988" s="64"/>
      <c r="DI988" s="64"/>
      <c r="DJ988" s="64"/>
      <c r="DK988" s="64"/>
      <c r="DL988" s="64"/>
      <c r="DM988" s="64"/>
      <c r="DN988" s="64"/>
      <c r="DO988" s="64"/>
      <c r="DP988" s="64"/>
      <c r="DQ988" s="64"/>
      <c r="DR988" s="64"/>
      <c r="DS988" s="64"/>
      <c r="DT988" s="64"/>
      <c r="DU988" s="64"/>
      <c r="DV988" s="64"/>
      <c r="DW988" s="64"/>
      <c r="DX988" s="64"/>
      <c r="DY988" s="64"/>
      <c r="DZ988" s="64"/>
      <c r="EA988" s="64"/>
      <c r="EB988" s="64"/>
      <c r="EC988" s="64"/>
      <c r="ED988" s="64"/>
      <c r="EE988" s="64"/>
      <c r="EF988" s="64"/>
      <c r="EG988" s="64"/>
      <c r="EH988" s="64"/>
      <c r="EI988" s="64"/>
      <c r="EJ988" s="64"/>
      <c r="EK988" s="64"/>
      <c r="EL988" s="64"/>
      <c r="EM988" s="64"/>
      <c r="EN988" s="64"/>
      <c r="EO988" s="64"/>
      <c r="EP988" s="64"/>
      <c r="EQ988" s="64"/>
      <c r="ER988" s="64"/>
      <c r="ES988" s="64"/>
      <c r="ET988" s="64"/>
      <c r="EU988" s="64"/>
      <c r="FI988" s="64"/>
      <c r="FJ988" s="64">
        <v>0.78</v>
      </c>
      <c r="FK988" s="64"/>
      <c r="FL988" s="64">
        <v>0.2</v>
      </c>
      <c r="FM988" s="64"/>
      <c r="FN988" s="64"/>
      <c r="FO988" s="64"/>
      <c r="FP988" s="64"/>
      <c r="FQ988" s="64"/>
      <c r="FR988" s="64"/>
      <c r="FS988" s="64">
        <v>0.5</v>
      </c>
      <c r="FT988" s="64"/>
      <c r="FU988" s="64"/>
      <c r="FV988" s="64"/>
      <c r="FW988" s="64"/>
      <c r="FX988" s="64"/>
      <c r="FY988" s="64"/>
      <c r="FZ988" s="64"/>
      <c r="GA988" s="64"/>
      <c r="GB988" s="64"/>
      <c r="GC988" s="64"/>
      <c r="GD988" s="64"/>
      <c r="GE988" s="64"/>
      <c r="GF988" s="64"/>
      <c r="GG988" s="64"/>
      <c r="GH988" s="64"/>
      <c r="GI988" s="64"/>
      <c r="GJ988" s="64"/>
      <c r="GK988" s="64"/>
      <c r="GL988" s="64"/>
      <c r="GM988" s="64"/>
      <c r="GN988" s="64">
        <v>1</v>
      </c>
      <c r="GO988" s="64"/>
      <c r="GP988" s="64">
        <v>1</v>
      </c>
      <c r="GQ988" s="64"/>
      <c r="GR988" s="64"/>
      <c r="GS988" s="64"/>
      <c r="GT988" s="64"/>
      <c r="GU988" s="64"/>
      <c r="GV988" s="64"/>
      <c r="GW988" s="64">
        <v>1</v>
      </c>
      <c r="GX988" s="64"/>
      <c r="GY988" s="64"/>
      <c r="GZ988" s="64"/>
      <c r="HA988" s="64"/>
      <c r="HB988" s="64"/>
      <c r="HC988" s="64"/>
      <c r="HD988" s="64"/>
      <c r="HE988" s="64"/>
      <c r="HF988" s="64"/>
      <c r="HG988" s="64"/>
      <c r="HH988" s="64"/>
      <c r="HI988" s="64"/>
      <c r="HJ988" s="64"/>
      <c r="HK988" s="64"/>
      <c r="HL988" s="64"/>
      <c r="HM988" s="64"/>
      <c r="HN988" s="64"/>
      <c r="HO988" s="64"/>
      <c r="HP988" s="64"/>
    </row>
    <row r="989" spans="2:224" ht="15" customHeight="1" x14ac:dyDescent="0.25">
      <c r="B989">
        <v>730</v>
      </c>
      <c r="C989">
        <v>842</v>
      </c>
      <c r="D989" s="62">
        <v>44098</v>
      </c>
      <c r="E989" t="s">
        <v>2807</v>
      </c>
      <c r="F989">
        <v>31997981276</v>
      </c>
      <c r="G989">
        <v>0</v>
      </c>
      <c r="H989">
        <v>0</v>
      </c>
      <c r="I989">
        <v>0</v>
      </c>
      <c r="J989">
        <v>0</v>
      </c>
      <c r="K989">
        <v>0</v>
      </c>
      <c r="M989" t="s">
        <v>2378</v>
      </c>
      <c r="N989" t="s">
        <v>2379</v>
      </c>
      <c r="O989" t="s">
        <v>2381</v>
      </c>
      <c r="P989" t="s">
        <v>2431</v>
      </c>
      <c r="R989">
        <v>0.01</v>
      </c>
      <c r="S989">
        <v>0.01</v>
      </c>
      <c r="T989" t="s">
        <v>2448</v>
      </c>
      <c r="Y989" s="64"/>
      <c r="Z989" s="64"/>
      <c r="AA989" s="64"/>
      <c r="AB989" s="64"/>
      <c r="AC989" s="64"/>
      <c r="AD989" s="64"/>
      <c r="AE989" s="64"/>
      <c r="AF989" s="64"/>
      <c r="AG989" s="64">
        <v>1</v>
      </c>
      <c r="AH989">
        <v>1</v>
      </c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>
        <v>0</v>
      </c>
      <c r="AV989" s="64"/>
      <c r="AW989" s="64">
        <v>0.52</v>
      </c>
      <c r="AX989" s="64"/>
      <c r="AY989" s="64">
        <v>0.88</v>
      </c>
      <c r="AZ989" s="64"/>
      <c r="BA989" s="64"/>
      <c r="BB989" s="64"/>
      <c r="BC989" s="64"/>
      <c r="BD989" s="64"/>
      <c r="BE989" s="64"/>
      <c r="BF989" s="64"/>
      <c r="BG989" s="64"/>
      <c r="BH989" s="64"/>
      <c r="BI989" s="64"/>
      <c r="BJ989" s="64"/>
      <c r="BK989" s="64"/>
      <c r="BL989" s="64"/>
      <c r="BM989" s="64"/>
      <c r="BN989" s="64"/>
      <c r="BO989" s="64"/>
      <c r="BP989" s="64"/>
      <c r="BQ989" s="64"/>
      <c r="BR989" s="64"/>
      <c r="BS989" s="64"/>
      <c r="BT989" s="64"/>
      <c r="BU989" s="64">
        <v>1</v>
      </c>
      <c r="BV989" s="64">
        <v>1</v>
      </c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 s="64">
        <v>1</v>
      </c>
      <c r="CL989" s="64"/>
      <c r="CM989" s="64">
        <v>1</v>
      </c>
      <c r="CN989" s="64"/>
      <c r="CO989" s="64"/>
      <c r="CP989" s="64"/>
      <c r="CQ989" s="64"/>
      <c r="CR989" s="64"/>
      <c r="CS989" s="64"/>
      <c r="CT989" s="64"/>
      <c r="CU989" s="64"/>
      <c r="CV989" s="64"/>
      <c r="CW989" s="64"/>
      <c r="CX989" s="64"/>
      <c r="CY989" s="64"/>
      <c r="CZ989" s="64"/>
      <c r="DA989" s="64"/>
      <c r="DB989" s="64"/>
      <c r="DC989" s="64"/>
      <c r="DD989" s="64"/>
      <c r="DE989" s="64"/>
      <c r="DF989" s="64"/>
      <c r="DG989" s="64"/>
      <c r="DH989" s="64"/>
      <c r="DI989" s="64"/>
      <c r="DJ989" s="64"/>
      <c r="DK989" s="64"/>
      <c r="DL989" s="64"/>
      <c r="DM989" s="64"/>
      <c r="DN989" s="64"/>
      <c r="DO989" s="64"/>
      <c r="DP989" s="64"/>
      <c r="DQ989" s="64"/>
      <c r="DR989" s="64"/>
      <c r="DS989" s="64"/>
      <c r="DT989" s="64"/>
      <c r="DU989" s="64"/>
      <c r="DV989" s="64"/>
      <c r="DW989" s="64"/>
      <c r="DX989" s="64"/>
      <c r="DY989" s="64"/>
      <c r="DZ989" s="64"/>
      <c r="EA989" s="64"/>
      <c r="EB989" s="64"/>
      <c r="EC989" s="64"/>
      <c r="ED989" s="64"/>
      <c r="EE989" s="64"/>
      <c r="EF989" s="64"/>
      <c r="EG989" s="64"/>
      <c r="EH989" s="64"/>
      <c r="EI989" s="64"/>
      <c r="EJ989" s="64"/>
      <c r="EK989" s="64"/>
      <c r="EL989" s="64"/>
      <c r="EM989" s="64"/>
      <c r="EN989" s="64"/>
      <c r="EO989" s="64"/>
      <c r="EP989" s="64"/>
      <c r="EQ989" s="64"/>
      <c r="ER989" s="64"/>
      <c r="ES989" s="64"/>
      <c r="ET989" s="64"/>
      <c r="EU989" s="64"/>
      <c r="FI989" s="64"/>
      <c r="FJ989" s="64"/>
      <c r="FK989" s="64"/>
      <c r="FL989" s="64"/>
      <c r="FM989" s="64"/>
      <c r="FN989" s="64"/>
      <c r="FO989" s="64"/>
      <c r="FP989" s="64"/>
      <c r="FQ989" s="64"/>
      <c r="FR989" s="64"/>
      <c r="FS989" s="64"/>
      <c r="FT989" s="64"/>
      <c r="FU989" s="64"/>
      <c r="FV989" s="64"/>
      <c r="FW989" s="64"/>
      <c r="FX989" s="64"/>
      <c r="FY989" s="64"/>
      <c r="FZ989" s="64"/>
      <c r="GA989" s="64"/>
      <c r="GB989" s="64"/>
      <c r="GC989" s="64"/>
      <c r="GD989" s="64"/>
      <c r="GE989" s="64"/>
      <c r="GF989" s="64"/>
      <c r="GG989" s="64"/>
      <c r="GH989" s="64"/>
      <c r="GI989" s="64"/>
      <c r="GJ989" s="64"/>
      <c r="GK989" s="64"/>
      <c r="GL989" s="64"/>
      <c r="GM989" s="64" t="s">
        <v>1004</v>
      </c>
      <c r="GN989" s="64"/>
      <c r="GO989" s="64"/>
      <c r="GP989" s="64"/>
      <c r="GQ989" s="64"/>
      <c r="GR989" s="64"/>
      <c r="GS989" s="64"/>
      <c r="GT989" s="64"/>
      <c r="GU989" s="64"/>
      <c r="GV989" s="64"/>
      <c r="GW989" s="64"/>
      <c r="GX989" s="64"/>
      <c r="GY989" s="64"/>
      <c r="GZ989" s="64"/>
      <c r="HA989" s="64"/>
      <c r="HB989" s="64"/>
      <c r="HC989" s="64"/>
      <c r="HD989" s="64"/>
      <c r="HE989" s="64"/>
      <c r="HF989" s="64"/>
      <c r="HG989" s="64"/>
      <c r="HH989" s="64"/>
      <c r="HI989" s="64"/>
      <c r="HJ989" s="64"/>
      <c r="HK989" s="64"/>
      <c r="HL989" s="64"/>
      <c r="HM989" s="64"/>
      <c r="HN989" s="64"/>
      <c r="HO989" s="64"/>
      <c r="HP989" s="64"/>
    </row>
    <row r="990" spans="2:224" ht="15" customHeight="1" x14ac:dyDescent="0.25">
      <c r="B990">
        <v>729</v>
      </c>
      <c r="C990">
        <v>841</v>
      </c>
      <c r="D990" s="62">
        <v>44097</v>
      </c>
      <c r="E990" t="s">
        <v>2805</v>
      </c>
      <c r="F990">
        <v>31999963288</v>
      </c>
      <c r="G990">
        <v>0</v>
      </c>
      <c r="H990">
        <v>0</v>
      </c>
      <c r="I990" t="s">
        <v>2806</v>
      </c>
      <c r="J990" t="s">
        <v>20</v>
      </c>
      <c r="K990" t="s">
        <v>288</v>
      </c>
      <c r="L990" t="s">
        <v>2806</v>
      </c>
      <c r="M990" t="s">
        <v>2378</v>
      </c>
      <c r="N990" t="s">
        <v>2379</v>
      </c>
      <c r="O990" t="s">
        <v>2381</v>
      </c>
      <c r="P990" t="s">
        <v>2431</v>
      </c>
      <c r="R990">
        <v>86.7</v>
      </c>
      <c r="S990">
        <v>0.01</v>
      </c>
      <c r="T990" t="s">
        <v>2414</v>
      </c>
      <c r="U990">
        <v>10</v>
      </c>
      <c r="V990" t="s">
        <v>2849</v>
      </c>
      <c r="Y990" s="64"/>
      <c r="Z990" s="64"/>
      <c r="AA990" s="64"/>
      <c r="AB990" s="64"/>
      <c r="AC990" s="64"/>
      <c r="AD990" s="64">
        <v>0.5</v>
      </c>
      <c r="AE990" s="64"/>
      <c r="AF990" s="64"/>
      <c r="AG990" s="64">
        <v>1</v>
      </c>
      <c r="AH990">
        <v>0</v>
      </c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>
        <v>0</v>
      </c>
      <c r="AV990" s="64"/>
      <c r="AW990" s="64"/>
      <c r="AX990" s="64"/>
      <c r="AY990" s="64"/>
      <c r="AZ990" s="64"/>
      <c r="BA990" s="64"/>
      <c r="BB990" s="64"/>
      <c r="BC990" s="64"/>
      <c r="BD990" s="64"/>
      <c r="BE990" s="64"/>
      <c r="BF990" s="64"/>
      <c r="BG990" s="64"/>
      <c r="BH990" s="64"/>
      <c r="BI990" s="64"/>
      <c r="BJ990" s="64"/>
      <c r="BK990" s="64"/>
      <c r="BL990" s="64"/>
      <c r="BM990" s="64"/>
      <c r="BN990" s="64"/>
      <c r="BO990" s="64"/>
      <c r="BP990" s="64"/>
      <c r="BQ990" s="64"/>
      <c r="BR990" s="64">
        <v>1</v>
      </c>
      <c r="BS990" s="64"/>
      <c r="BT990" s="64"/>
      <c r="BU990" s="64">
        <v>1</v>
      </c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 s="64"/>
      <c r="CL990" s="64"/>
      <c r="CM990" s="64"/>
      <c r="CN990" s="64"/>
      <c r="CO990" s="64"/>
      <c r="CP990" s="64"/>
      <c r="CQ990" s="64"/>
      <c r="CR990" s="64"/>
      <c r="CS990" s="64"/>
      <c r="CT990" s="64"/>
      <c r="CU990" s="64"/>
      <c r="CV990" s="64"/>
      <c r="CW990" s="64"/>
      <c r="CX990" s="64"/>
      <c r="CY990" s="64"/>
      <c r="CZ990" s="64"/>
      <c r="DA990" s="64"/>
      <c r="DB990" s="64"/>
      <c r="DC990" s="64"/>
      <c r="DD990" s="64"/>
      <c r="DE990" s="64"/>
      <c r="DF990" s="64"/>
      <c r="DG990" s="64"/>
      <c r="DH990" s="64"/>
      <c r="DI990" s="64"/>
      <c r="DJ990" s="64"/>
      <c r="DK990" s="64"/>
      <c r="DL990" s="64"/>
      <c r="DM990" s="64"/>
      <c r="DN990" s="64"/>
      <c r="DO990" s="64"/>
      <c r="DP990" s="64"/>
      <c r="DQ990" s="64"/>
      <c r="DR990" s="64"/>
      <c r="DS990" s="64"/>
      <c r="DT990" s="64"/>
      <c r="DU990" s="64"/>
      <c r="DV990" s="64"/>
      <c r="DW990" s="64"/>
      <c r="DX990" s="64"/>
      <c r="DY990" s="64"/>
      <c r="DZ990" s="64"/>
      <c r="EA990" s="64"/>
      <c r="EB990" s="64"/>
      <c r="EC990" s="64"/>
      <c r="ED990" s="64"/>
      <c r="EE990" s="64"/>
      <c r="EF990" s="64"/>
      <c r="EG990" s="64"/>
      <c r="EH990" s="64"/>
      <c r="EI990" s="64"/>
      <c r="EJ990" s="64"/>
      <c r="EK990" s="64"/>
      <c r="EL990" s="64"/>
      <c r="EM990" s="64"/>
      <c r="EN990" s="64"/>
      <c r="EO990" s="64"/>
      <c r="EP990" s="64"/>
      <c r="EQ990" s="64"/>
      <c r="ER990" s="64"/>
      <c r="ES990" s="64"/>
      <c r="ET990" s="64"/>
      <c r="EU990" s="64"/>
      <c r="FI990" s="64"/>
      <c r="FJ990" s="64"/>
      <c r="FK990" s="64"/>
      <c r="FL990" s="64"/>
      <c r="FM990" s="64"/>
      <c r="FN990" s="64">
        <v>0.97599999999999998</v>
      </c>
      <c r="FO990" s="64"/>
      <c r="FP990" s="64"/>
      <c r="FQ990" s="64"/>
      <c r="FR990" s="64"/>
      <c r="FS990" s="64"/>
      <c r="FT990" s="64"/>
      <c r="FU990" s="64"/>
      <c r="FV990" s="64"/>
      <c r="FW990" s="64"/>
      <c r="FX990" s="64"/>
      <c r="FY990" s="64"/>
      <c r="FZ990" s="64"/>
      <c r="GA990" s="64"/>
      <c r="GB990" s="64"/>
      <c r="GC990" s="64"/>
      <c r="GD990" s="64"/>
      <c r="GE990" s="64"/>
      <c r="GF990" s="64"/>
      <c r="GG990" s="64"/>
      <c r="GH990" s="64"/>
      <c r="GI990" s="64"/>
      <c r="GJ990" s="64"/>
      <c r="GK990" s="64"/>
      <c r="GL990" s="64"/>
      <c r="GM990" s="64"/>
      <c r="GN990" s="64"/>
      <c r="GO990" s="64"/>
      <c r="GP990" s="64"/>
      <c r="GQ990" s="64"/>
      <c r="GR990" s="64">
        <v>1</v>
      </c>
      <c r="GS990" s="64"/>
      <c r="GT990" s="64"/>
      <c r="GU990" s="64"/>
      <c r="GV990" s="64"/>
      <c r="GW990" s="64"/>
      <c r="GX990" s="64"/>
      <c r="GY990" s="64"/>
      <c r="GZ990" s="64"/>
      <c r="HA990" s="64"/>
      <c r="HB990" s="64"/>
      <c r="HC990" s="64"/>
      <c r="HD990" s="64"/>
      <c r="HE990" s="64"/>
      <c r="HF990" s="64"/>
      <c r="HG990" s="64"/>
      <c r="HH990" s="64"/>
      <c r="HI990" s="64"/>
      <c r="HJ990" s="64"/>
      <c r="HK990" s="64"/>
      <c r="HL990" s="64"/>
      <c r="HM990" s="64"/>
      <c r="HN990" s="64"/>
      <c r="HO990" s="64"/>
      <c r="HP990" s="64"/>
    </row>
    <row r="991" spans="2:224" ht="15" customHeight="1" x14ac:dyDescent="0.25">
      <c r="B991">
        <v>725</v>
      </c>
      <c r="C991">
        <v>461</v>
      </c>
      <c r="D991" s="62">
        <v>44094</v>
      </c>
      <c r="E991" t="s">
        <v>1017</v>
      </c>
      <c r="F991">
        <v>31999079999</v>
      </c>
      <c r="G991">
        <v>0</v>
      </c>
      <c r="H991">
        <v>0</v>
      </c>
      <c r="I991">
        <v>0</v>
      </c>
      <c r="J991">
        <v>0</v>
      </c>
      <c r="K991">
        <v>0</v>
      </c>
      <c r="L991" t="s">
        <v>2592</v>
      </c>
      <c r="M991" t="s">
        <v>2378</v>
      </c>
      <c r="N991" t="s">
        <v>2379</v>
      </c>
      <c r="O991" t="s">
        <v>2381</v>
      </c>
      <c r="P991" t="s">
        <v>2431</v>
      </c>
      <c r="R991">
        <v>113.35</v>
      </c>
      <c r="S991">
        <v>0.01</v>
      </c>
      <c r="T991" t="s">
        <v>2414</v>
      </c>
      <c r="Y991" s="64"/>
      <c r="Z991" s="64"/>
      <c r="AA991" s="64"/>
      <c r="AB991" s="64"/>
      <c r="AC991" s="64"/>
      <c r="AD991" s="64">
        <v>0.5</v>
      </c>
      <c r="AE991" s="64"/>
      <c r="AF991" s="64"/>
      <c r="AG991" s="64">
        <v>1</v>
      </c>
      <c r="AH991">
        <v>1</v>
      </c>
      <c r="AI991" s="64"/>
      <c r="AJ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>
        <v>0</v>
      </c>
      <c r="AV991" s="64"/>
      <c r="AW991" s="64"/>
      <c r="AX991" s="64"/>
      <c r="AY991" s="64"/>
      <c r="AZ991" s="64"/>
      <c r="BA991" s="64"/>
      <c r="BB991" s="64"/>
      <c r="BC991" s="64"/>
      <c r="BD991" s="64"/>
      <c r="BE991" s="64"/>
      <c r="BF991" s="64"/>
      <c r="BG991" s="64"/>
      <c r="BH991" s="64"/>
      <c r="BI991" s="64"/>
      <c r="BJ991" s="64"/>
      <c r="BK991" s="64"/>
      <c r="BL991" s="64"/>
      <c r="BM991" s="64"/>
      <c r="BN991" s="64"/>
      <c r="BO991" s="64"/>
      <c r="BP991" s="64"/>
      <c r="BQ991" s="64"/>
      <c r="BR991" s="64">
        <v>1</v>
      </c>
      <c r="BS991" s="64"/>
      <c r="BT991" s="64"/>
      <c r="BU991" s="64">
        <v>1</v>
      </c>
      <c r="BV991" s="64">
        <v>1</v>
      </c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 s="64"/>
      <c r="CL991" s="64"/>
      <c r="CM991" s="64"/>
      <c r="CN991" s="64"/>
      <c r="CO991" s="64"/>
      <c r="CP991" s="64"/>
      <c r="CQ991" s="64"/>
      <c r="CR991" s="64"/>
      <c r="CS991" s="64"/>
      <c r="CT991" s="64"/>
      <c r="CU991" s="64"/>
      <c r="CV991" s="64"/>
      <c r="CW991" s="64"/>
      <c r="CX991" s="64"/>
      <c r="CY991" s="64"/>
      <c r="CZ991" s="64"/>
      <c r="DA991" s="64"/>
      <c r="DB991" s="64">
        <v>1</v>
      </c>
      <c r="DC991" s="64"/>
      <c r="DD991" s="64"/>
      <c r="DE991" s="64"/>
      <c r="DF991" s="64"/>
      <c r="DG991" s="64"/>
      <c r="DH991" s="64"/>
      <c r="DI991" s="64"/>
      <c r="DJ991" s="64"/>
      <c r="DK991" s="64"/>
      <c r="DL991" s="64"/>
      <c r="DM991" s="64"/>
      <c r="DN991" s="64"/>
      <c r="DO991" s="64"/>
      <c r="DP991" s="64"/>
      <c r="DQ991" s="64"/>
      <c r="DR991" s="64"/>
      <c r="DS991" s="64"/>
      <c r="DT991" s="64"/>
      <c r="DU991" s="64"/>
      <c r="DV991" s="64"/>
      <c r="DW991" s="64"/>
      <c r="DX991" s="64"/>
      <c r="DY991" s="64"/>
      <c r="DZ991" s="64"/>
      <c r="EA991" s="64"/>
      <c r="EB991" s="64"/>
      <c r="EC991" s="64"/>
      <c r="ED991" s="64"/>
      <c r="EE991" s="64"/>
      <c r="EF991" s="64"/>
      <c r="EG991" s="64"/>
      <c r="EH991" s="64"/>
      <c r="EI991" s="64"/>
      <c r="EJ991" s="64"/>
      <c r="EK991" s="64"/>
      <c r="EL991" s="64"/>
      <c r="EM991" s="64"/>
      <c r="EN991" s="64"/>
      <c r="EO991" s="64"/>
      <c r="EP991" s="64"/>
      <c r="EQ991" s="64"/>
      <c r="ER991" s="64"/>
      <c r="ES991" s="64"/>
      <c r="ET991" s="64"/>
      <c r="EU991" s="64"/>
      <c r="EX991">
        <v>0.95</v>
      </c>
      <c r="EY991">
        <v>1</v>
      </c>
      <c r="FI991" s="64"/>
      <c r="FJ991" s="64"/>
      <c r="FK991" s="64"/>
      <c r="FL991" s="64"/>
      <c r="FM991" s="64"/>
      <c r="FN991" s="64"/>
      <c r="FO991" s="64"/>
      <c r="FP991" s="64"/>
      <c r="FQ991" s="64"/>
      <c r="FR991" s="64"/>
      <c r="FS991" s="64"/>
      <c r="FT991" s="64"/>
      <c r="FU991" s="64"/>
      <c r="FV991" s="64"/>
      <c r="FW991" s="64"/>
      <c r="FX991" s="64"/>
      <c r="FY991" s="64"/>
      <c r="FZ991" s="64"/>
      <c r="GA991" s="64"/>
      <c r="GB991" s="64"/>
      <c r="GC991" s="64"/>
      <c r="GD991" s="64"/>
      <c r="GE991" s="64"/>
      <c r="GF991" s="64"/>
      <c r="GG991" s="64"/>
      <c r="GH991" s="64"/>
      <c r="GI991" s="64"/>
      <c r="GJ991" s="64"/>
      <c r="GK991" s="64"/>
      <c r="GL991" s="64"/>
      <c r="GM991" s="64"/>
      <c r="GN991" s="64"/>
      <c r="GO991" s="64"/>
      <c r="GP991" s="64"/>
      <c r="GQ991" s="64"/>
      <c r="GR991" s="64"/>
      <c r="GS991" s="64"/>
      <c r="GT991" s="64"/>
      <c r="GU991" s="64"/>
      <c r="GV991" s="64"/>
      <c r="GW991" s="64"/>
      <c r="GX991" s="64"/>
      <c r="GY991" s="64"/>
      <c r="GZ991" s="64"/>
      <c r="HA991" s="64"/>
      <c r="HB991" s="64"/>
      <c r="HC991" s="64"/>
      <c r="HD991" s="64"/>
      <c r="HE991" s="64"/>
      <c r="HF991" s="64"/>
      <c r="HG991" s="64"/>
      <c r="HH991" s="64"/>
      <c r="HI991" s="64"/>
      <c r="HJ991" s="64"/>
      <c r="HK991" s="64"/>
      <c r="HL991" s="64"/>
      <c r="HM991" s="64"/>
      <c r="HN991" s="64"/>
      <c r="HO991" s="64"/>
      <c r="HP991" s="64"/>
    </row>
    <row r="992" spans="2:224" ht="15" customHeight="1" x14ac:dyDescent="0.25">
      <c r="B992">
        <v>724</v>
      </c>
      <c r="C992">
        <v>651</v>
      </c>
      <c r="D992" s="62">
        <v>44094</v>
      </c>
      <c r="E992" t="s">
        <v>557</v>
      </c>
      <c r="F992">
        <v>31999999999</v>
      </c>
      <c r="G992">
        <v>0</v>
      </c>
      <c r="H992">
        <v>0</v>
      </c>
      <c r="I992" t="s">
        <v>558</v>
      </c>
      <c r="J992" t="s">
        <v>20</v>
      </c>
      <c r="K992" t="s">
        <v>559</v>
      </c>
      <c r="L992" t="s">
        <v>2592</v>
      </c>
      <c r="M992" t="s">
        <v>2378</v>
      </c>
      <c r="N992" t="s">
        <v>2379</v>
      </c>
      <c r="O992" t="s">
        <v>2382</v>
      </c>
      <c r="P992" t="s">
        <v>2382</v>
      </c>
      <c r="R992">
        <v>45.8</v>
      </c>
      <c r="S992">
        <v>0.01</v>
      </c>
      <c r="T992" t="s">
        <v>2453</v>
      </c>
      <c r="Y992" s="64"/>
      <c r="Z992" s="64"/>
      <c r="AA992" s="64"/>
      <c r="AB992" s="64"/>
      <c r="AC992" s="64"/>
      <c r="AD992" s="64">
        <v>0.5</v>
      </c>
      <c r="AE992" s="64"/>
      <c r="AF992" s="64"/>
      <c r="AG992" s="64"/>
      <c r="AH992">
        <v>1</v>
      </c>
      <c r="AI992" s="64"/>
      <c r="AJ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>
        <v>0</v>
      </c>
      <c r="AV992" s="64"/>
      <c r="AW992" s="64"/>
      <c r="AX992" s="64"/>
      <c r="AY992" s="64"/>
      <c r="AZ992" s="64"/>
      <c r="BA992" s="64"/>
      <c r="BB992" s="64"/>
      <c r="BC992" s="64"/>
      <c r="BD992" s="64"/>
      <c r="BE992" s="64"/>
      <c r="BF992" s="64"/>
      <c r="BG992" s="64"/>
      <c r="BH992" s="64"/>
      <c r="BI992" s="64"/>
      <c r="BJ992" s="64"/>
      <c r="BK992" s="64"/>
      <c r="BL992" s="64"/>
      <c r="BM992" s="64"/>
      <c r="BN992" s="64"/>
      <c r="BO992" s="64"/>
      <c r="BP992" s="64"/>
      <c r="BQ992" s="64"/>
      <c r="BR992" s="64">
        <v>1</v>
      </c>
      <c r="BS992" s="64"/>
      <c r="BT992" s="64"/>
      <c r="BU992" s="64"/>
      <c r="BV992" s="64">
        <v>1</v>
      </c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 s="64"/>
      <c r="CL992" s="64"/>
      <c r="CM992" s="64"/>
      <c r="CN992" s="64"/>
      <c r="CO992" s="64"/>
      <c r="CP992" s="64"/>
      <c r="CQ992" s="64"/>
      <c r="CR992" s="64"/>
      <c r="CS992" s="64"/>
      <c r="CT992" s="64"/>
      <c r="CU992" s="64"/>
      <c r="CV992" s="64"/>
      <c r="CW992" s="64"/>
      <c r="CX992" s="64"/>
      <c r="CY992" s="64"/>
      <c r="CZ992" s="64"/>
      <c r="DA992" s="64"/>
      <c r="DB992" s="64">
        <v>1</v>
      </c>
      <c r="DC992" s="64"/>
      <c r="DD992" s="64"/>
      <c r="DE992" s="64"/>
      <c r="DF992" s="64"/>
      <c r="DG992" s="64"/>
      <c r="DH992" s="64"/>
      <c r="DI992" s="64"/>
      <c r="DJ992" s="64"/>
      <c r="DK992" s="64"/>
      <c r="DL992" s="64"/>
      <c r="DM992" s="64"/>
      <c r="DN992" s="64"/>
      <c r="DO992" s="64"/>
      <c r="DP992" s="64"/>
      <c r="DQ992" s="64"/>
      <c r="DR992" s="64"/>
      <c r="DS992" s="64"/>
      <c r="DT992" s="64"/>
      <c r="DU992" s="64"/>
      <c r="DV992" s="64"/>
      <c r="DW992" s="64"/>
      <c r="DX992" s="64"/>
      <c r="DY992" s="64"/>
      <c r="DZ992" s="64"/>
      <c r="EA992" s="64"/>
      <c r="EB992" s="64"/>
      <c r="EC992" s="64"/>
      <c r="ED992" s="64"/>
      <c r="EE992" s="64"/>
      <c r="EF992" s="64"/>
      <c r="EG992" s="64"/>
      <c r="EH992" s="64"/>
      <c r="EI992" s="64"/>
      <c r="EJ992" s="64"/>
      <c r="EK992" s="64"/>
      <c r="EL992" s="64"/>
      <c r="EM992" s="64"/>
      <c r="EN992" s="64"/>
      <c r="EO992" s="64"/>
      <c r="EP992" s="64"/>
      <c r="EQ992" s="64"/>
      <c r="ER992" s="64"/>
      <c r="ES992" s="64"/>
      <c r="ET992" s="64"/>
      <c r="EU992" s="64"/>
      <c r="FI992" s="64"/>
      <c r="FJ992" s="64"/>
      <c r="FK992" s="64"/>
      <c r="FL992" s="64"/>
      <c r="FM992" s="64"/>
      <c r="FN992" s="64"/>
      <c r="FO992" s="64"/>
      <c r="FP992" s="64"/>
      <c r="FQ992" s="64"/>
      <c r="FR992" s="64"/>
      <c r="FS992" s="64"/>
      <c r="FT992" s="64"/>
      <c r="FU992" s="64"/>
      <c r="FV992" s="64"/>
      <c r="FW992" s="64"/>
      <c r="FX992" s="64"/>
      <c r="FY992" s="64"/>
      <c r="FZ992" s="64"/>
      <c r="GA992" s="64"/>
      <c r="GB992" s="64"/>
      <c r="GC992" s="64"/>
      <c r="GD992" s="64"/>
      <c r="GE992" s="64"/>
      <c r="GF992" s="64"/>
      <c r="GG992" s="64"/>
      <c r="GH992" s="64"/>
      <c r="GI992" s="64"/>
      <c r="GJ992" s="64"/>
      <c r="GK992" s="64"/>
      <c r="GL992" s="64"/>
      <c r="GM992" s="64"/>
      <c r="GN992" s="64"/>
      <c r="GO992" s="64"/>
      <c r="GP992" s="64"/>
      <c r="GQ992" s="64"/>
      <c r="GR992" s="64"/>
      <c r="GS992" s="64"/>
      <c r="GT992" s="64"/>
      <c r="GU992" s="64"/>
      <c r="GV992" s="64"/>
      <c r="GW992" s="64"/>
      <c r="GX992" s="64"/>
      <c r="GY992" s="64"/>
      <c r="GZ992" s="64"/>
      <c r="HA992" s="64"/>
      <c r="HB992" s="64"/>
      <c r="HC992" s="64"/>
      <c r="HD992" s="64"/>
      <c r="HE992" s="64"/>
      <c r="HF992" s="64"/>
      <c r="HG992" s="64"/>
      <c r="HH992" s="64"/>
      <c r="HI992" s="64"/>
      <c r="HJ992" s="64"/>
      <c r="HK992" s="64"/>
      <c r="HL992" s="64"/>
      <c r="HM992" s="64"/>
      <c r="HN992" s="64"/>
      <c r="HO992" s="64"/>
      <c r="HP992" s="64"/>
    </row>
    <row r="993" spans="2:224" ht="15" customHeight="1" x14ac:dyDescent="0.25">
      <c r="B993">
        <v>722</v>
      </c>
      <c r="C993">
        <v>394</v>
      </c>
      <c r="D993" s="62">
        <v>44093</v>
      </c>
      <c r="E993" t="s">
        <v>1167</v>
      </c>
      <c r="F993">
        <v>31998131115</v>
      </c>
      <c r="G993">
        <v>0</v>
      </c>
      <c r="H993">
        <v>0</v>
      </c>
      <c r="I993" t="s">
        <v>1168</v>
      </c>
      <c r="J993" t="s">
        <v>20</v>
      </c>
      <c r="K993" t="s">
        <v>239</v>
      </c>
      <c r="L993" t="s">
        <v>2593</v>
      </c>
      <c r="M993" t="s">
        <v>2378</v>
      </c>
      <c r="N993" t="s">
        <v>2419</v>
      </c>
      <c r="O993" t="s">
        <v>2381</v>
      </c>
      <c r="P993" t="s">
        <v>2431</v>
      </c>
      <c r="R993">
        <f>587.35+19.9</f>
        <v>607.25</v>
      </c>
      <c r="S993">
        <v>0.01</v>
      </c>
      <c r="T993" t="s">
        <v>2395</v>
      </c>
      <c r="U993">
        <v>10</v>
      </c>
      <c r="V993" t="s">
        <v>2847</v>
      </c>
      <c r="Y993" s="64"/>
      <c r="Z993" s="64"/>
      <c r="AA993" s="64"/>
      <c r="AB993" s="64"/>
      <c r="AC993" s="64"/>
      <c r="AD993" s="64">
        <v>0.5</v>
      </c>
      <c r="AE993" s="64"/>
      <c r="AF993" s="64"/>
      <c r="AG993" s="64">
        <v>1</v>
      </c>
      <c r="AH993">
        <v>2</v>
      </c>
      <c r="AI993" s="64"/>
      <c r="AJ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>
        <v>0</v>
      </c>
      <c r="AV993" s="64">
        <v>0.98</v>
      </c>
      <c r="AW993" s="64"/>
      <c r="AX993" s="64">
        <v>0.90600000000000003</v>
      </c>
      <c r="AY993" s="64">
        <v>0.85799999999999998</v>
      </c>
      <c r="AZ993" s="64"/>
      <c r="BA993" s="64"/>
      <c r="BB993" s="64">
        <v>0.8</v>
      </c>
      <c r="BC993" s="64"/>
      <c r="BD993" s="64"/>
      <c r="BE993" s="64"/>
      <c r="BF993" s="64"/>
      <c r="BG993" s="64"/>
      <c r="BH993" s="64"/>
      <c r="BI993" s="64"/>
      <c r="BJ993" s="64"/>
      <c r="BK993" s="64"/>
      <c r="BL993" s="64"/>
      <c r="BM993" s="64"/>
      <c r="BN993" s="64"/>
      <c r="BO993" s="64"/>
      <c r="BP993" s="64"/>
      <c r="BQ993" s="64"/>
      <c r="BR993" s="64">
        <v>1</v>
      </c>
      <c r="BS993" s="64"/>
      <c r="BT993" s="64"/>
      <c r="BU993" s="64">
        <v>1</v>
      </c>
      <c r="BV993" s="64">
        <v>2</v>
      </c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>
        <v>1</v>
      </c>
      <c r="CK993" s="64"/>
      <c r="CL993" s="64">
        <v>1</v>
      </c>
      <c r="CM993" s="64">
        <v>1</v>
      </c>
      <c r="CN993" s="64"/>
      <c r="CO993" s="64"/>
      <c r="CP993" s="64">
        <v>2</v>
      </c>
      <c r="CQ993" s="64"/>
      <c r="CR993" s="64"/>
      <c r="CS993" s="64"/>
      <c r="CT993" s="64"/>
      <c r="CU993" s="64"/>
      <c r="CV993" s="64"/>
      <c r="CW993" s="64"/>
      <c r="CX993" s="64"/>
      <c r="CY993" s="64"/>
      <c r="CZ993" s="64"/>
      <c r="DA993" s="64"/>
      <c r="DB993" s="64"/>
      <c r="DC993" s="64"/>
      <c r="DD993" s="64"/>
      <c r="DE993" s="64"/>
      <c r="DF993" s="64"/>
      <c r="DG993" s="64"/>
      <c r="DH993" s="64"/>
      <c r="DI993" s="64"/>
      <c r="DJ993" s="64"/>
      <c r="DK993" s="64"/>
      <c r="DL993" s="64"/>
      <c r="DM993" s="64"/>
      <c r="DN993" s="64"/>
      <c r="DO993" s="64"/>
      <c r="DP993" s="64"/>
      <c r="DQ993" s="64"/>
      <c r="DR993" s="64"/>
      <c r="DS993" s="64"/>
      <c r="DT993" s="64"/>
      <c r="DU993" s="64"/>
      <c r="DV993" s="64"/>
      <c r="DW993" s="64"/>
      <c r="DX993" s="64"/>
      <c r="DY993" s="64"/>
      <c r="DZ993" s="64"/>
      <c r="EA993" s="64"/>
      <c r="EB993" s="64"/>
      <c r="EC993" s="64"/>
      <c r="ED993" s="64"/>
      <c r="EE993" s="64"/>
      <c r="EF993" s="64"/>
      <c r="EG993" s="64"/>
      <c r="EH993" s="64"/>
      <c r="EI993" s="64"/>
      <c r="EJ993" s="64"/>
      <c r="EK993" s="64"/>
      <c r="EL993" s="64"/>
      <c r="EM993" s="64"/>
      <c r="EN993" s="64"/>
      <c r="EO993" s="64"/>
      <c r="EP993" s="64"/>
      <c r="EQ993" s="64"/>
      <c r="ER993" s="64"/>
      <c r="ES993" s="64"/>
      <c r="ET993" s="64"/>
      <c r="EU993" s="64"/>
      <c r="FC993">
        <v>0.72399999999999998</v>
      </c>
      <c r="FD993">
        <v>1</v>
      </c>
      <c r="FI993" s="64"/>
      <c r="FJ993" s="64"/>
      <c r="FK993" s="64"/>
      <c r="FL993" s="64"/>
      <c r="FM993" s="64">
        <v>1.482</v>
      </c>
      <c r="FN993" s="64">
        <v>1.1819999999999999</v>
      </c>
      <c r="FO993" s="64"/>
      <c r="FP993" s="64"/>
      <c r="FQ993" s="64"/>
      <c r="FR993" s="64"/>
      <c r="FS993" s="64"/>
      <c r="FT993" s="64"/>
      <c r="FU993" s="64"/>
      <c r="FV993" s="64"/>
      <c r="FW993" s="64"/>
      <c r="FX993" s="64"/>
      <c r="FY993" s="64"/>
      <c r="FZ993" s="64"/>
      <c r="GA993" s="64"/>
      <c r="GB993" s="64"/>
      <c r="GC993" s="64"/>
      <c r="GD993" s="64"/>
      <c r="GE993" s="64"/>
      <c r="GF993" s="64"/>
      <c r="GG993" s="64"/>
      <c r="GH993" s="64"/>
      <c r="GI993" s="64"/>
      <c r="GJ993" s="64"/>
      <c r="GK993" s="64"/>
      <c r="GL993" s="64"/>
      <c r="GM993" s="64"/>
      <c r="GN993" s="64"/>
      <c r="GO993" s="64"/>
      <c r="GP993" s="64"/>
      <c r="GQ993" s="64">
        <v>1</v>
      </c>
      <c r="GR993" s="64">
        <v>1</v>
      </c>
      <c r="GS993" s="64"/>
      <c r="GT993" s="64"/>
      <c r="GU993" s="64"/>
      <c r="GV993" s="64"/>
      <c r="GW993" s="64"/>
      <c r="GX993" s="64"/>
      <c r="GY993" s="64"/>
      <c r="GZ993" s="64"/>
      <c r="HA993" s="64"/>
      <c r="HB993" s="64"/>
      <c r="HC993" s="64"/>
      <c r="HD993" s="64"/>
      <c r="HE993" s="64"/>
      <c r="HF993" s="64"/>
      <c r="HG993" s="64"/>
      <c r="HH993" s="64"/>
      <c r="HI993" s="64"/>
      <c r="HJ993" s="64"/>
      <c r="HK993" s="64"/>
      <c r="HL993" s="64"/>
      <c r="HM993" s="64"/>
      <c r="HN993" s="64"/>
      <c r="HO993" s="64"/>
      <c r="HP993" s="64"/>
    </row>
    <row r="994" spans="2:224" ht="15" customHeight="1" x14ac:dyDescent="0.25">
      <c r="B994">
        <v>721</v>
      </c>
      <c r="C994">
        <v>59</v>
      </c>
      <c r="D994" s="62">
        <v>44093</v>
      </c>
      <c r="E994" t="s">
        <v>2224</v>
      </c>
      <c r="F994">
        <v>31991518145</v>
      </c>
      <c r="G994" t="s">
        <v>2225</v>
      </c>
      <c r="H994">
        <v>0</v>
      </c>
      <c r="I994" t="s">
        <v>2226</v>
      </c>
      <c r="J994" t="s">
        <v>20</v>
      </c>
      <c r="K994" t="s">
        <v>274</v>
      </c>
      <c r="L994" t="s">
        <v>2592</v>
      </c>
      <c r="M994" t="s">
        <v>2378</v>
      </c>
      <c r="N994" t="s">
        <v>2378</v>
      </c>
      <c r="O994" t="s">
        <v>2382</v>
      </c>
      <c r="P994" t="s">
        <v>2382</v>
      </c>
      <c r="R994">
        <v>89</v>
      </c>
      <c r="S994">
        <v>0.01</v>
      </c>
      <c r="T994" t="s">
        <v>2395</v>
      </c>
      <c r="Y994" s="64"/>
      <c r="Z994" s="64"/>
      <c r="AA994" s="64"/>
      <c r="AB994" s="64"/>
      <c r="AC994" s="64"/>
      <c r="AD994" s="64"/>
      <c r="AE994" s="64"/>
      <c r="AF994" s="64"/>
      <c r="AG994" s="64"/>
      <c r="AH994">
        <v>0</v>
      </c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>
        <v>0</v>
      </c>
      <c r="AV994" s="64"/>
      <c r="AW994" s="64"/>
      <c r="AX994" s="64"/>
      <c r="AY994" s="64">
        <v>0.85</v>
      </c>
      <c r="AZ994" s="64"/>
      <c r="BA994" s="64"/>
      <c r="BB994" s="64"/>
      <c r="BC994" s="64"/>
      <c r="BD994" s="64"/>
      <c r="BE994" s="64"/>
      <c r="BF994" s="64"/>
      <c r="BG994" s="64"/>
      <c r="BH994" s="64"/>
      <c r="BI994" s="64"/>
      <c r="BJ994" s="64"/>
      <c r="BK994" s="64"/>
      <c r="BL994" s="64"/>
      <c r="BM994" s="64"/>
      <c r="BN994" s="64"/>
      <c r="BO994" s="64"/>
      <c r="BP994" s="64"/>
      <c r="BQ994" s="64"/>
      <c r="BR994" s="64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/>
      <c r="CH994" s="64"/>
      <c r="CI994" s="64"/>
      <c r="CJ994" s="64"/>
      <c r="CK994" s="64"/>
      <c r="CL994" s="64"/>
      <c r="CM994" s="64">
        <v>1</v>
      </c>
      <c r="CN994" s="64"/>
      <c r="CO994" s="64"/>
      <c r="CP994" s="64"/>
      <c r="CQ994" s="64"/>
      <c r="CR994" s="64"/>
      <c r="CS994" s="64"/>
      <c r="CT994" s="64"/>
      <c r="CU994" s="64"/>
      <c r="CV994" s="64"/>
      <c r="CW994" s="64"/>
      <c r="CX994" s="64"/>
      <c r="CY994" s="64"/>
      <c r="CZ994" s="64"/>
      <c r="DA994" s="64"/>
      <c r="DB994" s="64"/>
      <c r="DC994" s="64"/>
      <c r="DD994" s="64"/>
      <c r="DE994" s="64"/>
      <c r="DF994" s="64"/>
      <c r="DG994" s="64"/>
      <c r="DH994" s="64"/>
      <c r="DI994" s="64"/>
      <c r="DJ994" s="64"/>
      <c r="DK994" s="64"/>
      <c r="DL994" s="64"/>
      <c r="DM994" s="64"/>
      <c r="DN994" s="64"/>
      <c r="DO994" s="64"/>
      <c r="DP994" s="64"/>
      <c r="DQ994" s="64"/>
      <c r="DR994" s="64"/>
      <c r="DS994" s="64"/>
      <c r="DT994" s="64"/>
      <c r="DU994" s="64"/>
      <c r="DV994" s="64"/>
      <c r="DW994" s="64"/>
      <c r="DX994" s="64"/>
      <c r="DY994" s="64"/>
      <c r="DZ994" s="64"/>
      <c r="EA994" s="64"/>
      <c r="EB994" s="64"/>
      <c r="EC994" s="64"/>
      <c r="ED994" s="64"/>
      <c r="EE994" s="64"/>
      <c r="EF994" s="64"/>
      <c r="EG994" s="64"/>
      <c r="EH994" s="64"/>
      <c r="EI994" s="64"/>
      <c r="EJ994" s="64"/>
      <c r="EK994" s="64"/>
      <c r="EL994" s="64"/>
      <c r="EM994" s="64"/>
      <c r="EN994" s="64"/>
      <c r="EO994" s="64"/>
      <c r="EP994" s="64"/>
      <c r="EQ994" s="64"/>
      <c r="ER994" s="64"/>
      <c r="ES994" s="64"/>
      <c r="ET994" s="64"/>
      <c r="EU994" s="64"/>
      <c r="FI994" s="64"/>
      <c r="FJ994" s="64"/>
      <c r="FK994" s="64"/>
      <c r="FL994" s="64"/>
      <c r="FM994" s="64"/>
      <c r="FN994" s="64"/>
      <c r="FO994" s="64"/>
      <c r="FP994" s="64"/>
      <c r="FQ994" s="64"/>
      <c r="FR994" s="64"/>
      <c r="FS994" s="64"/>
      <c r="FT994" s="64"/>
      <c r="FU994" s="64"/>
      <c r="FV994" s="64"/>
      <c r="FW994" s="64"/>
      <c r="FX994" s="64"/>
      <c r="FY994" s="64"/>
      <c r="FZ994" s="64"/>
      <c r="GA994" s="64"/>
      <c r="GB994" s="64"/>
      <c r="GC994" s="64"/>
      <c r="GD994" s="64"/>
      <c r="GE994" s="64"/>
      <c r="GF994" s="64"/>
      <c r="GG994" s="64"/>
      <c r="GH994" s="64"/>
      <c r="GI994" s="64"/>
      <c r="GJ994" s="64"/>
      <c r="GK994" s="64"/>
      <c r="GL994" s="64"/>
      <c r="GM994" s="64"/>
      <c r="GN994" s="64"/>
      <c r="GO994" s="64"/>
      <c r="GP994" s="64"/>
      <c r="GQ994" s="64"/>
      <c r="GR994" s="64"/>
      <c r="GS994" s="64"/>
      <c r="GT994" s="64"/>
      <c r="GU994" s="64"/>
      <c r="GV994" s="64"/>
      <c r="GW994" s="64"/>
      <c r="GX994" s="64"/>
      <c r="GY994" s="64"/>
      <c r="GZ994" s="64"/>
      <c r="HA994" s="64"/>
      <c r="HB994" s="64"/>
      <c r="HC994" s="64"/>
      <c r="HD994" s="64"/>
      <c r="HE994" s="64"/>
      <c r="HF994" s="64"/>
      <c r="HG994" s="64"/>
      <c r="HH994" s="64"/>
      <c r="HI994" s="64"/>
      <c r="HJ994" s="64"/>
      <c r="HK994" s="64"/>
      <c r="HL994" s="64"/>
      <c r="HM994" s="64"/>
      <c r="HN994" s="64"/>
      <c r="HO994" s="64"/>
      <c r="HP994" s="64"/>
    </row>
    <row r="995" spans="2:224" ht="15" customHeight="1" x14ac:dyDescent="0.25">
      <c r="B995">
        <v>715</v>
      </c>
      <c r="C995">
        <v>487</v>
      </c>
      <c r="D995" s="62">
        <v>44093</v>
      </c>
      <c r="E995" t="s">
        <v>958</v>
      </c>
      <c r="F995" t="s">
        <v>959</v>
      </c>
      <c r="G995">
        <v>0</v>
      </c>
      <c r="H995">
        <v>0</v>
      </c>
      <c r="I995" t="s">
        <v>960</v>
      </c>
      <c r="J995" t="s">
        <v>20</v>
      </c>
      <c r="K995" t="s">
        <v>961</v>
      </c>
      <c r="L995" t="s">
        <v>2593</v>
      </c>
      <c r="M995" t="s">
        <v>2378</v>
      </c>
      <c r="N995" t="s">
        <v>617</v>
      </c>
      <c r="O995" t="s">
        <v>2382</v>
      </c>
      <c r="P995" t="s">
        <v>2382</v>
      </c>
      <c r="R995">
        <v>50.7</v>
      </c>
      <c r="S995">
        <v>0.01</v>
      </c>
      <c r="T995" t="s">
        <v>2395</v>
      </c>
      <c r="Y995" s="64"/>
      <c r="Z995" s="64"/>
      <c r="AA995" s="64"/>
      <c r="AB995" s="64"/>
      <c r="AC995" s="64"/>
      <c r="AD995" s="64"/>
      <c r="AE995" s="64"/>
      <c r="AF995" s="64"/>
      <c r="AG995" s="64"/>
      <c r="AH995">
        <v>0</v>
      </c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>
        <v>0</v>
      </c>
      <c r="AV995" s="64"/>
      <c r="AW995" s="64"/>
      <c r="AX995" s="64"/>
      <c r="AY995" s="64"/>
      <c r="AZ995" s="64"/>
      <c r="BA995" s="64"/>
      <c r="BB995" s="64"/>
      <c r="BC995" s="64"/>
      <c r="BD995" s="64"/>
      <c r="BE995" s="64"/>
      <c r="BF995" s="64"/>
      <c r="BG995" s="64"/>
      <c r="BH995" s="64"/>
      <c r="BI995" s="64"/>
      <c r="BJ995" s="64"/>
      <c r="BK995" s="64"/>
      <c r="BL995" s="64"/>
      <c r="BM995" s="64"/>
      <c r="BN995" s="64"/>
      <c r="BO995" s="64"/>
      <c r="BP995" s="64"/>
      <c r="BQ995" s="64"/>
      <c r="BR995" s="64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/>
      <c r="CH995" s="64"/>
      <c r="CI995" s="64"/>
      <c r="CJ995" s="64"/>
      <c r="CK995" s="64"/>
      <c r="CL995" s="64"/>
      <c r="CM995" s="64"/>
      <c r="CN995" s="64"/>
      <c r="CO995" s="64"/>
      <c r="CP995" s="64"/>
      <c r="CQ995" s="64"/>
      <c r="CR995" s="64"/>
      <c r="CS995" s="64"/>
      <c r="CT995" s="64"/>
      <c r="CU995" s="64"/>
      <c r="CV995" s="64"/>
      <c r="CW995" s="64"/>
      <c r="CX995" s="64"/>
      <c r="CY995" s="64"/>
      <c r="CZ995" s="64"/>
      <c r="DA995" s="64"/>
      <c r="DB995" s="64">
        <v>1</v>
      </c>
      <c r="DC995" s="64"/>
      <c r="DD995" s="64"/>
      <c r="DE995" s="64"/>
      <c r="DF995" s="64">
        <v>2</v>
      </c>
      <c r="DG995" s="64"/>
      <c r="DH995" s="64"/>
      <c r="DI995" s="64"/>
      <c r="DJ995" s="64"/>
      <c r="DK995" s="64"/>
      <c r="DL995" s="64"/>
      <c r="DM995" s="64"/>
      <c r="DN995" s="64"/>
      <c r="DO995" s="64"/>
      <c r="DP995" s="64"/>
      <c r="DQ995" s="64"/>
      <c r="DR995" s="64"/>
      <c r="DS995" s="64"/>
      <c r="DT995" s="64"/>
      <c r="DU995" s="64"/>
      <c r="DV995" s="64"/>
      <c r="DW995" s="64"/>
      <c r="DX995" s="64"/>
      <c r="DY995" s="64"/>
      <c r="DZ995" s="64"/>
      <c r="EA995" s="64"/>
      <c r="EB995" s="64"/>
      <c r="EC995" s="64"/>
      <c r="ED995" s="64"/>
      <c r="EE995" s="64"/>
      <c r="EF995" s="64"/>
      <c r="EG995" s="64"/>
      <c r="EH995" s="64"/>
      <c r="EI995" s="64"/>
      <c r="EJ995" s="64"/>
      <c r="EK995" s="64"/>
      <c r="EL995" s="64"/>
      <c r="EM995" s="64"/>
      <c r="EN995" s="64"/>
      <c r="EO995" s="64"/>
      <c r="EP995" s="64"/>
      <c r="EQ995" s="64"/>
      <c r="ER995" s="64"/>
      <c r="ES995" s="64"/>
      <c r="ET995" s="64"/>
      <c r="EU995" s="64"/>
      <c r="FI995" s="64"/>
      <c r="FJ995" s="64"/>
      <c r="FK995" s="64"/>
      <c r="FL995" s="64"/>
      <c r="FM995" s="64"/>
      <c r="FN995" s="64"/>
      <c r="FO995" s="64"/>
      <c r="FP995" s="64"/>
      <c r="FQ995" s="64"/>
      <c r="FR995" s="64"/>
      <c r="FS995" s="64">
        <v>0.5</v>
      </c>
      <c r="FT995" s="64"/>
      <c r="FU995" s="64"/>
      <c r="FV995" s="64"/>
      <c r="FW995" s="64"/>
      <c r="FX995" s="64"/>
      <c r="FY995" s="64"/>
      <c r="FZ995" s="64"/>
      <c r="GA995" s="64"/>
      <c r="GB995" s="64"/>
      <c r="GC995" s="64"/>
      <c r="GD995" s="64"/>
      <c r="GE995" s="64"/>
      <c r="GF995" s="64"/>
      <c r="GG995" s="64"/>
      <c r="GH995" s="64"/>
      <c r="GI995" s="64"/>
      <c r="GJ995" s="64"/>
      <c r="GK995" s="64"/>
      <c r="GL995" s="64"/>
      <c r="GM995" s="64"/>
      <c r="GN995" s="64"/>
      <c r="GO995" s="64"/>
      <c r="GP995" s="64"/>
      <c r="GQ995" s="64"/>
      <c r="GR995" s="64"/>
      <c r="GS995" s="64"/>
      <c r="GT995" s="64"/>
      <c r="GU995" s="64"/>
      <c r="GV995" s="64"/>
      <c r="GW995" s="64">
        <v>1</v>
      </c>
      <c r="GX995" s="64"/>
      <c r="GY995" s="64"/>
      <c r="GZ995" s="64"/>
      <c r="HA995" s="64"/>
      <c r="HB995" s="64"/>
      <c r="HC995" s="64"/>
      <c r="HD995" s="64"/>
      <c r="HE995" s="64"/>
      <c r="HF995" s="64"/>
      <c r="HG995" s="64"/>
      <c r="HH995" s="64"/>
      <c r="HI995" s="64"/>
      <c r="HJ995" s="64"/>
      <c r="HK995" s="64"/>
      <c r="HL995" s="64"/>
      <c r="HM995" s="64"/>
      <c r="HN995" s="64"/>
      <c r="HO995" s="64"/>
      <c r="HP995" s="64"/>
    </row>
    <row r="996" spans="2:224" ht="15" customHeight="1" x14ac:dyDescent="0.25">
      <c r="B996">
        <v>710</v>
      </c>
      <c r="C996">
        <v>461</v>
      </c>
      <c r="D996" s="62">
        <v>44093</v>
      </c>
      <c r="E996" t="s">
        <v>1017</v>
      </c>
      <c r="F996">
        <v>31999079999</v>
      </c>
      <c r="G996">
        <v>0</v>
      </c>
      <c r="H996">
        <v>0</v>
      </c>
      <c r="I996">
        <v>0</v>
      </c>
      <c r="J996">
        <v>0</v>
      </c>
      <c r="K996">
        <v>0</v>
      </c>
      <c r="L996" t="s">
        <v>2592</v>
      </c>
      <c r="M996" t="s">
        <v>2378</v>
      </c>
      <c r="N996" t="s">
        <v>2379</v>
      </c>
      <c r="O996" t="s">
        <v>2382</v>
      </c>
      <c r="P996" t="s">
        <v>2382</v>
      </c>
      <c r="R996">
        <v>43.8</v>
      </c>
      <c r="S996">
        <v>0.01</v>
      </c>
      <c r="T996" t="s">
        <v>2404</v>
      </c>
      <c r="Y996" s="64"/>
      <c r="Z996" s="64"/>
      <c r="AA996" s="64"/>
      <c r="AB996" s="64"/>
      <c r="AC996" s="64"/>
      <c r="AD996" s="64"/>
      <c r="AE996" s="64"/>
      <c r="AF996" s="64"/>
      <c r="AG996" s="64">
        <v>1</v>
      </c>
      <c r="AH996">
        <v>1</v>
      </c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>
        <v>0</v>
      </c>
      <c r="AV996" s="64"/>
      <c r="AW996" s="64"/>
      <c r="AX996" s="64"/>
      <c r="AY996" s="64"/>
      <c r="AZ996" s="64"/>
      <c r="BA996" s="64"/>
      <c r="BB996" s="64"/>
      <c r="BC996" s="64"/>
      <c r="BD996" s="64"/>
      <c r="BE996" s="64"/>
      <c r="BF996" s="64"/>
      <c r="BG996" s="64"/>
      <c r="BH996" s="64"/>
      <c r="BI996" s="64"/>
      <c r="BJ996" s="64"/>
      <c r="BK996" s="64"/>
      <c r="BL996" s="64"/>
      <c r="BM996" s="64"/>
      <c r="BN996" s="64"/>
      <c r="BO996" s="64"/>
      <c r="BP996" s="64"/>
      <c r="BQ996" s="64"/>
      <c r="BR996" s="64"/>
      <c r="BS996" s="64"/>
      <c r="BT996" s="64"/>
      <c r="BU996" s="64">
        <v>1</v>
      </c>
      <c r="BV996" s="64">
        <v>1</v>
      </c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/>
      <c r="CH996" s="64"/>
      <c r="CI996" s="64"/>
      <c r="CJ996" s="64"/>
      <c r="CK996" s="64"/>
      <c r="CL996" s="64"/>
      <c r="CM996" s="64"/>
      <c r="CN996" s="64"/>
      <c r="CO996" s="64"/>
      <c r="CP996" s="64"/>
      <c r="CQ996" s="64"/>
      <c r="CR996" s="64"/>
      <c r="CS996" s="64"/>
      <c r="CT996" s="64"/>
      <c r="CU996" s="64"/>
      <c r="CV996" s="64"/>
      <c r="CW996" s="64"/>
      <c r="CX996" s="64"/>
      <c r="CY996" s="64"/>
      <c r="CZ996" s="64"/>
      <c r="DA996" s="64"/>
      <c r="DB996" s="64"/>
      <c r="DC996" s="64"/>
      <c r="DD996" s="64"/>
      <c r="DE996" s="64"/>
      <c r="DF996" s="64"/>
      <c r="DG996" s="64"/>
      <c r="DH996" s="64"/>
      <c r="DI996" s="64"/>
      <c r="DJ996" s="64"/>
      <c r="DK996" s="64"/>
      <c r="DL996" s="64"/>
      <c r="DM996" s="64"/>
      <c r="DN996" s="64"/>
      <c r="DO996" s="64"/>
      <c r="DP996" s="64"/>
      <c r="DQ996" s="64"/>
      <c r="DR996" s="64"/>
      <c r="DS996" s="64"/>
      <c r="DT996" s="64"/>
      <c r="DU996" s="64"/>
      <c r="DV996" s="64"/>
      <c r="DW996" s="64"/>
      <c r="DX996" s="64"/>
      <c r="DY996" s="64"/>
      <c r="DZ996" s="64"/>
      <c r="EA996" s="64"/>
      <c r="EB996" s="64"/>
      <c r="EC996" s="64"/>
      <c r="ED996" s="64"/>
      <c r="EE996" s="64"/>
      <c r="EF996" s="64"/>
      <c r="EG996" s="64"/>
      <c r="EH996" s="64"/>
      <c r="EI996" s="64"/>
      <c r="EJ996" s="64"/>
      <c r="EK996" s="64"/>
      <c r="EL996" s="64"/>
      <c r="EM996" s="64"/>
      <c r="EN996" s="64"/>
      <c r="EO996" s="64"/>
      <c r="EP996" s="64"/>
      <c r="EQ996" s="64"/>
      <c r="ER996" s="64"/>
      <c r="ES996" s="64"/>
      <c r="ET996" s="64"/>
      <c r="EU996" s="64"/>
      <c r="FI996" s="64"/>
      <c r="FJ996" s="64"/>
      <c r="FK996" s="64"/>
      <c r="FL996" s="64"/>
      <c r="FM996" s="64"/>
      <c r="FN996" s="64"/>
      <c r="FO996" s="64"/>
      <c r="FP996" s="64"/>
      <c r="FQ996" s="64"/>
      <c r="FR996" s="64"/>
      <c r="FS996" s="64"/>
      <c r="FT996" s="64"/>
      <c r="FU996" s="64"/>
      <c r="FV996" s="64"/>
      <c r="FW996" s="64"/>
      <c r="FX996" s="64"/>
      <c r="FY996" s="64"/>
      <c r="FZ996" s="64"/>
      <c r="GA996" s="64"/>
      <c r="GB996" s="64"/>
      <c r="GC996" s="64"/>
      <c r="GD996" s="64"/>
      <c r="GE996" s="64"/>
      <c r="GF996" s="64"/>
      <c r="GG996" s="64"/>
      <c r="GH996" s="64"/>
      <c r="GI996" s="64"/>
      <c r="GJ996" s="64"/>
      <c r="GK996" s="64"/>
      <c r="GL996" s="64"/>
      <c r="GM996" s="64"/>
      <c r="GN996" s="64"/>
      <c r="GO996" s="64"/>
      <c r="GP996" s="64"/>
      <c r="GQ996" s="64"/>
      <c r="GR996" s="64"/>
      <c r="GS996" s="64"/>
      <c r="GT996" s="64"/>
      <c r="GU996" s="64"/>
      <c r="GV996" s="64"/>
      <c r="GW996" s="64"/>
      <c r="GX996" s="64"/>
      <c r="GY996" s="64"/>
      <c r="GZ996" s="64"/>
      <c r="HA996" s="64"/>
      <c r="HB996" s="64"/>
      <c r="HC996" s="64"/>
      <c r="HD996" s="64"/>
      <c r="HE996" s="64"/>
      <c r="HF996" s="64"/>
      <c r="HG996" s="64"/>
      <c r="HH996" s="64"/>
      <c r="HI996" s="64"/>
      <c r="HJ996" s="64"/>
      <c r="HK996" s="64"/>
      <c r="HL996" s="64"/>
      <c r="HM996" s="64"/>
      <c r="HN996" s="64"/>
      <c r="HO996" s="64"/>
      <c r="HP996" s="64"/>
    </row>
    <row r="997" spans="2:224" ht="15" customHeight="1" x14ac:dyDescent="0.25">
      <c r="B997">
        <v>703</v>
      </c>
      <c r="C997">
        <v>390</v>
      </c>
      <c r="D997" s="62">
        <v>44092</v>
      </c>
      <c r="E997" t="s">
        <v>1176</v>
      </c>
      <c r="F997">
        <v>31996355964</v>
      </c>
      <c r="G997">
        <v>0</v>
      </c>
      <c r="H997">
        <v>0</v>
      </c>
      <c r="I997" t="s">
        <v>990</v>
      </c>
      <c r="J997" t="s">
        <v>20</v>
      </c>
      <c r="K997" t="s">
        <v>139</v>
      </c>
      <c r="L997" t="s">
        <v>2593</v>
      </c>
      <c r="M997" t="s">
        <v>2378</v>
      </c>
      <c r="N997" t="s">
        <v>2378</v>
      </c>
      <c r="O997" t="s">
        <v>2382</v>
      </c>
      <c r="P997" t="s">
        <v>2382</v>
      </c>
      <c r="R997">
        <v>114.5</v>
      </c>
      <c r="S997">
        <v>0.01</v>
      </c>
      <c r="T997" t="s">
        <v>2395</v>
      </c>
      <c r="Y997" s="64"/>
      <c r="Z997" s="64"/>
      <c r="AA997" s="64"/>
      <c r="AB997" s="64"/>
      <c r="AC997" s="64"/>
      <c r="AD997" s="64">
        <v>1</v>
      </c>
      <c r="AE997" s="64"/>
      <c r="AF997" s="64"/>
      <c r="AG997" s="64">
        <v>4</v>
      </c>
      <c r="AH997">
        <v>0</v>
      </c>
      <c r="AI997" s="64"/>
      <c r="AJ997" s="64"/>
      <c r="AK997" s="64"/>
      <c r="AL997" s="64"/>
      <c r="AM997" s="64"/>
      <c r="AN997" s="64"/>
      <c r="AO997" s="64"/>
      <c r="AP997" s="64"/>
      <c r="AQ997" s="64"/>
      <c r="AR997" s="64"/>
      <c r="AS997" s="64"/>
      <c r="AT997" s="64"/>
      <c r="AU997">
        <v>0</v>
      </c>
      <c r="AV997" s="64"/>
      <c r="AW997" s="64"/>
      <c r="AX997" s="64"/>
      <c r="AY997" s="64"/>
      <c r="AZ997" s="64"/>
      <c r="BA997" s="64"/>
      <c r="BB997" s="64"/>
      <c r="BC997" s="64"/>
      <c r="BD997" s="64"/>
      <c r="BE997" s="64"/>
      <c r="BF997" s="64"/>
      <c r="BG997" s="64"/>
      <c r="BH997" s="64"/>
      <c r="BI997" s="64"/>
      <c r="BJ997" s="64"/>
      <c r="BK997" s="64"/>
      <c r="BL997" s="64"/>
      <c r="BM997" s="64"/>
      <c r="BN997" s="64"/>
      <c r="BO997" s="64"/>
      <c r="BP997" s="64"/>
      <c r="BQ997" s="64"/>
      <c r="BR997" s="64">
        <v>2</v>
      </c>
      <c r="BS997" s="64"/>
      <c r="BT997" s="64"/>
      <c r="BU997" s="64">
        <v>4</v>
      </c>
      <c r="BV997" s="64"/>
      <c r="BW997" s="64"/>
      <c r="BX997" s="64"/>
      <c r="BY997" s="64"/>
      <c r="BZ997" s="64"/>
      <c r="CA997" s="64"/>
      <c r="CB997" s="64"/>
      <c r="CC997" s="64"/>
      <c r="CD997" s="64"/>
      <c r="CE997" s="64"/>
      <c r="CF997" s="64"/>
      <c r="CG997" s="64"/>
      <c r="CH997" s="64"/>
      <c r="CI997" s="64"/>
      <c r="CJ997" s="64"/>
      <c r="CK997" s="64"/>
      <c r="CL997" s="64"/>
      <c r="CM997" s="64"/>
      <c r="CN997" s="64"/>
      <c r="CO997" s="64"/>
      <c r="CP997" s="64"/>
      <c r="CQ997" s="64"/>
      <c r="CR997" s="64"/>
      <c r="CS997" s="64"/>
      <c r="CT997" s="64"/>
      <c r="CU997" s="64"/>
      <c r="CV997" s="64"/>
      <c r="CW997" s="64"/>
      <c r="CX997" s="64"/>
      <c r="CY997" s="64"/>
      <c r="CZ997" s="64"/>
      <c r="DA997" s="64"/>
      <c r="DB997" s="64"/>
      <c r="DC997" s="64"/>
      <c r="DD997" s="64"/>
      <c r="DE997" s="64"/>
      <c r="DF997" s="64"/>
      <c r="DG997" s="64"/>
      <c r="DH997" s="64"/>
      <c r="DI997" s="64"/>
      <c r="DJ997" s="64"/>
      <c r="DK997" s="64"/>
      <c r="DL997" s="64"/>
      <c r="DM997" s="64"/>
      <c r="DN997" s="64"/>
      <c r="DO997" s="64"/>
      <c r="DP997" s="64"/>
      <c r="DQ997" s="64"/>
      <c r="DR997" s="64"/>
      <c r="DS997" s="64"/>
      <c r="DT997" s="64"/>
      <c r="DU997" s="64"/>
      <c r="DV997" s="64"/>
      <c r="DW997" s="64"/>
      <c r="DX997" s="64"/>
      <c r="DY997" s="64"/>
      <c r="DZ997" s="64"/>
      <c r="EA997" s="64"/>
      <c r="EB997" s="64"/>
      <c r="EC997" s="64"/>
      <c r="ED997" s="64"/>
      <c r="EE997" s="64"/>
      <c r="EF997" s="64"/>
      <c r="EG997" s="64"/>
      <c r="EH997" s="64"/>
      <c r="EI997" s="64"/>
      <c r="EJ997" s="64"/>
      <c r="EK997" s="64"/>
      <c r="EL997" s="64"/>
      <c r="EM997" s="64"/>
      <c r="EN997" s="64"/>
      <c r="EO997" s="64"/>
      <c r="EP997" s="64"/>
      <c r="EQ997" s="64"/>
      <c r="ER997" s="64"/>
      <c r="ES997" s="64"/>
      <c r="ET997" s="64"/>
      <c r="EU997" s="64"/>
      <c r="FI997" s="64"/>
      <c r="FJ997" s="64"/>
      <c r="FK997" s="64"/>
      <c r="FL997" s="64"/>
      <c r="FM997" s="64"/>
      <c r="FN997" s="64"/>
      <c r="FO997" s="64"/>
      <c r="FP997" s="64"/>
      <c r="FQ997" s="64"/>
      <c r="FR997" s="64"/>
      <c r="FS997" s="64"/>
      <c r="FT997" s="64"/>
      <c r="FU997" s="64"/>
      <c r="FV997" s="64"/>
      <c r="FW997" s="64"/>
      <c r="FX997" s="64"/>
      <c r="FY997" s="64"/>
      <c r="FZ997" s="64"/>
      <c r="GA997" s="64"/>
      <c r="GB997" s="64"/>
      <c r="GC997" s="64"/>
      <c r="GD997" s="64"/>
      <c r="GE997" s="64"/>
      <c r="GF997" s="64"/>
      <c r="GG997" s="64"/>
      <c r="GH997" s="64"/>
      <c r="GI997" s="64"/>
      <c r="GJ997" s="64"/>
      <c r="GK997" s="64"/>
      <c r="GL997" s="64"/>
      <c r="GM997" s="64"/>
      <c r="GN997" s="64"/>
      <c r="GO997" s="64"/>
      <c r="GP997" s="64"/>
      <c r="GQ997" s="64"/>
      <c r="GR997" s="64"/>
      <c r="GS997" s="64"/>
      <c r="GT997" s="64"/>
      <c r="GU997" s="64"/>
      <c r="GV997" s="64"/>
      <c r="GW997" s="64"/>
      <c r="GX997" s="64"/>
      <c r="GY997" s="64"/>
      <c r="GZ997" s="64"/>
      <c r="HA997" s="64"/>
      <c r="HB997" s="64"/>
      <c r="HC997" s="64"/>
      <c r="HD997" s="64"/>
      <c r="HE997" s="64"/>
      <c r="HF997" s="64"/>
      <c r="HG997" s="64"/>
      <c r="HH997" s="64"/>
      <c r="HI997" s="64"/>
      <c r="HJ997" s="64"/>
      <c r="HK997" s="64"/>
      <c r="HL997" s="64"/>
      <c r="HM997" s="64"/>
      <c r="HN997" s="64"/>
      <c r="HO997" s="64"/>
      <c r="HP997" s="64"/>
    </row>
    <row r="998" spans="2:224" ht="15" customHeight="1" x14ac:dyDescent="0.25">
      <c r="B998">
        <v>701</v>
      </c>
      <c r="C998">
        <v>651</v>
      </c>
      <c r="D998" s="62">
        <v>44092</v>
      </c>
      <c r="E998" t="s">
        <v>557</v>
      </c>
      <c r="F998">
        <v>31999999999</v>
      </c>
      <c r="G998">
        <v>0</v>
      </c>
      <c r="H998">
        <v>0</v>
      </c>
      <c r="I998" t="s">
        <v>558</v>
      </c>
      <c r="J998" t="s">
        <v>20</v>
      </c>
      <c r="K998" t="s">
        <v>559</v>
      </c>
      <c r="L998" t="s">
        <v>2592</v>
      </c>
      <c r="M998" t="s">
        <v>2378</v>
      </c>
      <c r="N998" t="s">
        <v>2379</v>
      </c>
      <c r="O998" t="s">
        <v>2381</v>
      </c>
      <c r="P998" t="s">
        <v>2431</v>
      </c>
      <c r="R998">
        <v>196.66</v>
      </c>
      <c r="S998">
        <v>0.01</v>
      </c>
      <c r="T998" t="s">
        <v>2453</v>
      </c>
      <c r="Y998" s="64">
        <v>1</v>
      </c>
      <c r="Z998" s="64"/>
      <c r="AA998" s="64"/>
      <c r="AB998" s="64"/>
      <c r="AC998" s="64"/>
      <c r="AD998" s="64"/>
      <c r="AE998" s="64"/>
      <c r="AF998" s="64"/>
      <c r="AG998" s="64"/>
      <c r="AH998">
        <v>1</v>
      </c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>
        <v>0</v>
      </c>
      <c r="AV998" s="64"/>
      <c r="AW998" s="64"/>
      <c r="AX998" s="64"/>
      <c r="AY998" s="64"/>
      <c r="AZ998" s="64"/>
      <c r="BA998" s="64"/>
      <c r="BB998" s="64"/>
      <c r="BC998" s="64"/>
      <c r="BD998" s="64"/>
      <c r="BE998" s="64"/>
      <c r="BF998" s="64"/>
      <c r="BG998" s="64"/>
      <c r="BH998" s="64"/>
      <c r="BI998" s="64"/>
      <c r="BJ998" s="64"/>
      <c r="BK998" s="64"/>
      <c r="BL998" s="64"/>
      <c r="BM998" s="64">
        <v>1</v>
      </c>
      <c r="BN998" s="64"/>
      <c r="BO998" s="64"/>
      <c r="BP998" s="64"/>
      <c r="BQ998" s="64"/>
      <c r="BR998" s="64"/>
      <c r="BS998" s="64"/>
      <c r="BT998" s="64"/>
      <c r="BU998" s="64"/>
      <c r="BV998" s="64">
        <v>1</v>
      </c>
      <c r="BW998" s="64"/>
      <c r="BX998" s="64"/>
      <c r="BY998" s="64"/>
      <c r="BZ998" s="64"/>
      <c r="CA998" s="64"/>
      <c r="CB998" s="64"/>
      <c r="CC998" s="64"/>
      <c r="CD998" s="64"/>
      <c r="CE998" s="64"/>
      <c r="CF998" s="64"/>
      <c r="CG998" s="64"/>
      <c r="CH998" s="64"/>
      <c r="CI998" s="64"/>
      <c r="CJ998" s="64"/>
      <c r="CK998" s="64"/>
      <c r="CL998" s="64"/>
      <c r="CM998" s="64"/>
      <c r="CN998" s="64"/>
      <c r="CO998" s="64"/>
      <c r="CP998" s="64"/>
      <c r="CQ998" s="64"/>
      <c r="CR998" s="64"/>
      <c r="CS998" s="64"/>
      <c r="CT998" s="64"/>
      <c r="CU998" s="64"/>
      <c r="CV998" s="64"/>
      <c r="CW998" s="64"/>
      <c r="CX998" s="64"/>
      <c r="CY998" s="64"/>
      <c r="CZ998" s="64"/>
      <c r="DA998" s="64"/>
      <c r="DB998" s="64"/>
      <c r="DC998" s="64">
        <v>6</v>
      </c>
      <c r="DD998" s="64"/>
      <c r="DE998" s="64"/>
      <c r="DF998" s="64"/>
      <c r="DG998" s="64"/>
      <c r="DH998" s="64"/>
      <c r="DI998" s="64"/>
      <c r="DJ998" s="64"/>
      <c r="DK998" s="64"/>
      <c r="DL998" s="64"/>
      <c r="DM998" s="64"/>
      <c r="DN998" s="64"/>
      <c r="DO998" s="64"/>
      <c r="DP998" s="64"/>
      <c r="DQ998" s="64"/>
      <c r="DR998" s="64"/>
      <c r="DS998" s="64"/>
      <c r="DT998" s="64"/>
      <c r="DU998" s="64"/>
      <c r="DV998" s="64"/>
      <c r="DW998" s="64"/>
      <c r="DX998" s="64"/>
      <c r="DY998" s="64"/>
      <c r="DZ998" s="64"/>
      <c r="EA998" s="64"/>
      <c r="EB998" s="64"/>
      <c r="EC998" s="64"/>
      <c r="ED998" s="64"/>
      <c r="EE998" s="64"/>
      <c r="EF998" s="64"/>
      <c r="EG998" s="64"/>
      <c r="EH998" s="64"/>
      <c r="EI998" s="64"/>
      <c r="EJ998" s="64"/>
      <c r="EK998" s="64"/>
      <c r="EL998" s="64"/>
      <c r="EM998" s="64"/>
      <c r="EN998" s="64"/>
      <c r="EO998" s="64"/>
      <c r="EP998" s="64"/>
      <c r="EQ998" s="64"/>
      <c r="ER998" s="64"/>
      <c r="ES998" s="64"/>
      <c r="ET998" s="64"/>
      <c r="EU998" s="64"/>
      <c r="EV998">
        <v>10</v>
      </c>
      <c r="EW998" t="s">
        <v>2599</v>
      </c>
      <c r="FC998">
        <v>0.74</v>
      </c>
      <c r="FD998">
        <v>1</v>
      </c>
      <c r="FI998" s="64"/>
      <c r="FJ998" s="64"/>
      <c r="FK998" s="64"/>
      <c r="FL998" s="64">
        <v>0.4</v>
      </c>
      <c r="FM998" s="64"/>
      <c r="FN998" s="64"/>
      <c r="FO998" s="64"/>
      <c r="FP998" s="64"/>
      <c r="FQ998" s="64"/>
      <c r="FR998" s="64"/>
      <c r="FS998" s="64"/>
      <c r="FT998" s="64"/>
      <c r="FU998" s="64"/>
      <c r="FV998" s="64"/>
      <c r="FW998" s="64"/>
      <c r="FX998" s="64"/>
      <c r="FY998" s="64"/>
      <c r="FZ998" s="64"/>
      <c r="GA998" s="64"/>
      <c r="GB998" s="64"/>
      <c r="GC998" s="64"/>
      <c r="GD998" s="64"/>
      <c r="GE998" s="64"/>
      <c r="GF998" s="64"/>
      <c r="GG998" s="64"/>
      <c r="GH998" s="64"/>
      <c r="GI998" s="64"/>
      <c r="GJ998" s="64"/>
      <c r="GK998" s="64"/>
      <c r="GL998" s="64"/>
      <c r="GM998" s="64"/>
      <c r="GN998" s="64"/>
      <c r="GO998" s="64"/>
      <c r="GP998" s="64">
        <v>2</v>
      </c>
      <c r="GQ998" s="64"/>
      <c r="GR998" s="64"/>
      <c r="GS998" s="64"/>
      <c r="GT998" s="64"/>
      <c r="GU998" s="64"/>
      <c r="GV998" s="64"/>
      <c r="GW998" s="64"/>
      <c r="GX998" s="64"/>
      <c r="GY998" s="64"/>
      <c r="GZ998" s="64"/>
      <c r="HA998" s="64"/>
      <c r="HB998" s="64"/>
      <c r="HC998" s="64"/>
      <c r="HD998" s="64"/>
      <c r="HE998" s="64"/>
      <c r="HF998" s="64"/>
      <c r="HG998" s="64"/>
      <c r="HH998" s="64"/>
      <c r="HI998" s="64"/>
      <c r="HJ998" s="64"/>
      <c r="HK998" s="64"/>
      <c r="HL998" s="64"/>
      <c r="HM998" s="64"/>
      <c r="HN998" s="64"/>
      <c r="HO998" s="64"/>
      <c r="HP998" s="64"/>
    </row>
    <row r="999" spans="2:224" ht="15" customHeight="1" x14ac:dyDescent="0.25">
      <c r="B999">
        <v>699</v>
      </c>
      <c r="C999">
        <v>831</v>
      </c>
      <c r="D999" s="62">
        <v>44092</v>
      </c>
      <c r="E999" t="s">
        <v>85</v>
      </c>
      <c r="F999">
        <v>31999999999</v>
      </c>
      <c r="G999" t="s">
        <v>86</v>
      </c>
      <c r="H999">
        <v>0</v>
      </c>
      <c r="I999">
        <v>0</v>
      </c>
      <c r="J999">
        <v>0</v>
      </c>
      <c r="K999">
        <v>0</v>
      </c>
      <c r="L999" t="s">
        <v>2592</v>
      </c>
      <c r="M999" t="s">
        <v>2378</v>
      </c>
      <c r="N999" t="s">
        <v>2379</v>
      </c>
      <c r="O999" t="s">
        <v>2381</v>
      </c>
      <c r="P999" t="s">
        <v>2431</v>
      </c>
      <c r="R999">
        <v>161.58000000000001</v>
      </c>
      <c r="S999">
        <v>0.01</v>
      </c>
      <c r="T999" t="s">
        <v>2414</v>
      </c>
      <c r="Y999" s="64"/>
      <c r="Z999" s="64"/>
      <c r="AA999" s="64"/>
      <c r="AB999" s="64"/>
      <c r="AC999" s="64"/>
      <c r="AD999" s="64"/>
      <c r="AE999" s="64">
        <v>0.5</v>
      </c>
      <c r="AF999" s="64"/>
      <c r="AG999" s="64">
        <v>1</v>
      </c>
      <c r="AH999">
        <v>0</v>
      </c>
      <c r="AI999" s="64"/>
      <c r="AJ999" s="64"/>
      <c r="AK999" s="64"/>
      <c r="AL999" s="64">
        <v>0.5</v>
      </c>
      <c r="AM999" s="64"/>
      <c r="AN999" s="64"/>
      <c r="AO999" s="64"/>
      <c r="AP999" s="64"/>
      <c r="AQ999" s="64"/>
      <c r="AR999" s="64"/>
      <c r="AS999" s="64"/>
      <c r="AT999" s="64"/>
      <c r="AU999">
        <v>0</v>
      </c>
      <c r="AV999" s="64"/>
      <c r="AW999" s="64"/>
      <c r="AX999" s="64"/>
      <c r="AY999" s="64"/>
      <c r="AZ999" s="64"/>
      <c r="BA999" s="64"/>
      <c r="BB999" s="64"/>
      <c r="BC999" s="64"/>
      <c r="BD999" s="64"/>
      <c r="BE999" s="64"/>
      <c r="BF999" s="64"/>
      <c r="BG999" s="64"/>
      <c r="BH999" s="64"/>
      <c r="BI999" s="64"/>
      <c r="BJ999" s="64"/>
      <c r="BK999" s="64"/>
      <c r="BL999" s="64"/>
      <c r="BM999" s="64"/>
      <c r="BN999" s="64"/>
      <c r="BO999" s="64"/>
      <c r="BP999" s="64"/>
      <c r="BQ999" s="64"/>
      <c r="BR999" s="64"/>
      <c r="BS999" s="64">
        <v>1</v>
      </c>
      <c r="BT999" s="64"/>
      <c r="BU999" s="64">
        <v>1</v>
      </c>
      <c r="BV999" s="64"/>
      <c r="BW999" s="64"/>
      <c r="BX999" s="64"/>
      <c r="BY999" s="64"/>
      <c r="BZ999" s="64">
        <v>1</v>
      </c>
      <c r="CA999" s="64"/>
      <c r="CB999" s="64"/>
      <c r="CC999" s="64"/>
      <c r="CD999" s="64"/>
      <c r="CE999" s="64"/>
      <c r="CF999" s="64"/>
      <c r="CG999" s="64"/>
      <c r="CH999" s="64"/>
      <c r="CI999" s="64"/>
      <c r="CJ999" s="64"/>
      <c r="CK999" s="64"/>
      <c r="CL999" s="64"/>
      <c r="CM999" s="64"/>
      <c r="CN999" s="64"/>
      <c r="CO999" s="64"/>
      <c r="CP999" s="64"/>
      <c r="CQ999" s="64"/>
      <c r="CR999" s="64"/>
      <c r="CS999" s="64"/>
      <c r="CT999" s="64"/>
      <c r="CU999" s="64"/>
      <c r="CV999" s="64"/>
      <c r="CW999" s="64"/>
      <c r="CX999" s="64"/>
      <c r="CY999" s="64"/>
      <c r="CZ999" s="64"/>
      <c r="DA999" s="64"/>
      <c r="DB999" s="64"/>
      <c r="DC999" s="64"/>
      <c r="DD999" s="64"/>
      <c r="DE999" s="64"/>
      <c r="DF999" s="64"/>
      <c r="DG999" s="64"/>
      <c r="DH999" s="64"/>
      <c r="DI999" s="64"/>
      <c r="DJ999" s="64"/>
      <c r="DK999" s="64"/>
      <c r="DL999" s="64"/>
      <c r="DM999" s="64"/>
      <c r="DN999" s="64"/>
      <c r="DO999" s="64"/>
      <c r="DP999" s="64"/>
      <c r="DQ999" s="64"/>
      <c r="DR999" s="64"/>
      <c r="DS999" s="64"/>
      <c r="DT999" s="64"/>
      <c r="DU999" s="64"/>
      <c r="DV999" s="64"/>
      <c r="DW999" s="64"/>
      <c r="DX999" s="64"/>
      <c r="DY999" s="64"/>
      <c r="DZ999" s="64"/>
      <c r="EA999" s="64"/>
      <c r="EB999" s="64"/>
      <c r="EC999" s="64"/>
      <c r="ED999" s="64"/>
      <c r="EE999" s="64"/>
      <c r="EF999" s="64"/>
      <c r="EG999" s="64"/>
      <c r="EH999" s="64"/>
      <c r="EI999" s="64"/>
      <c r="EJ999" s="64"/>
      <c r="EK999" s="64"/>
      <c r="EL999" s="64"/>
      <c r="EM999" s="64"/>
      <c r="EN999" s="64"/>
      <c r="EO999" s="64"/>
      <c r="EP999" s="64"/>
      <c r="EQ999" s="64"/>
      <c r="ER999" s="64"/>
      <c r="ES999" s="64"/>
      <c r="ET999" s="64"/>
      <c r="EU999" s="64"/>
      <c r="FI999" s="64"/>
      <c r="FJ999" s="64"/>
      <c r="FK999" s="64">
        <v>1.24</v>
      </c>
      <c r="FL999" s="64"/>
      <c r="FM999" s="64"/>
      <c r="FN999" s="64"/>
      <c r="FO999" s="64"/>
      <c r="FP999" s="64"/>
      <c r="FQ999" s="64"/>
      <c r="FR999" s="64"/>
      <c r="FS999" s="64"/>
      <c r="FT999" s="64"/>
      <c r="FU999" s="64"/>
      <c r="FV999" s="64"/>
      <c r="FW999" s="64"/>
      <c r="FX999" s="64"/>
      <c r="FY999" s="64"/>
      <c r="FZ999" s="64"/>
      <c r="GA999" s="64"/>
      <c r="GB999" s="64"/>
      <c r="GC999" s="64"/>
      <c r="GD999" s="64"/>
      <c r="GE999" s="64"/>
      <c r="GF999" s="64"/>
      <c r="GG999" s="64"/>
      <c r="GH999" s="64"/>
      <c r="GI999" s="64"/>
      <c r="GJ999" s="64"/>
      <c r="GK999" s="64"/>
      <c r="GL999" s="64"/>
      <c r="GM999" s="64"/>
      <c r="GN999" s="64"/>
      <c r="GO999" s="64">
        <v>1</v>
      </c>
      <c r="GP999" s="64"/>
      <c r="GQ999" s="64"/>
      <c r="GR999" s="64"/>
      <c r="GS999" s="64"/>
      <c r="GT999" s="64"/>
      <c r="GU999" s="64"/>
      <c r="GV999" s="64"/>
      <c r="GW999" s="64"/>
      <c r="GX999" s="64"/>
      <c r="GY999" s="64"/>
      <c r="GZ999" s="64"/>
      <c r="HA999" s="64"/>
      <c r="HB999" s="64"/>
      <c r="HC999" s="64"/>
      <c r="HD999" s="64"/>
      <c r="HE999" s="64"/>
      <c r="HF999" s="64"/>
      <c r="HG999" s="64"/>
      <c r="HH999" s="64"/>
      <c r="HI999" s="64"/>
      <c r="HJ999" s="64"/>
      <c r="HK999" s="64"/>
      <c r="HL999" s="64"/>
      <c r="HM999" s="64"/>
      <c r="HN999" s="64"/>
      <c r="HO999" s="64"/>
      <c r="HP999" s="64"/>
    </row>
    <row r="1000" spans="2:224" ht="15" customHeight="1" x14ac:dyDescent="0.25">
      <c r="B1000">
        <v>696</v>
      </c>
      <c r="C1000">
        <v>394</v>
      </c>
      <c r="D1000" s="62">
        <v>44091</v>
      </c>
      <c r="E1000" t="s">
        <v>1167</v>
      </c>
      <c r="F1000">
        <v>31998131115</v>
      </c>
      <c r="G1000">
        <v>0</v>
      </c>
      <c r="H1000">
        <v>0</v>
      </c>
      <c r="I1000" t="s">
        <v>1168</v>
      </c>
      <c r="J1000" t="s">
        <v>20</v>
      </c>
      <c r="K1000" t="s">
        <v>239</v>
      </c>
      <c r="L1000" t="s">
        <v>2592</v>
      </c>
      <c r="M1000" t="s">
        <v>2378</v>
      </c>
      <c r="N1000" t="s">
        <v>2419</v>
      </c>
      <c r="O1000" t="s">
        <v>2382</v>
      </c>
      <c r="P1000" t="s">
        <v>2382</v>
      </c>
      <c r="R1000">
        <v>32.9</v>
      </c>
      <c r="S1000">
        <v>0.01</v>
      </c>
      <c r="T1000" t="s">
        <v>2395</v>
      </c>
      <c r="U1000">
        <v>10</v>
      </c>
      <c r="Y1000" s="64"/>
      <c r="Z1000" s="64"/>
      <c r="AA1000" s="64"/>
      <c r="AB1000" s="64"/>
      <c r="AC1000" s="64"/>
      <c r="AD1000" s="64"/>
      <c r="AE1000" s="64"/>
      <c r="AF1000" s="64"/>
      <c r="AG1000" s="64"/>
      <c r="AH1000">
        <v>0</v>
      </c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>
        <v>0</v>
      </c>
      <c r="AV1000" s="64"/>
      <c r="AW1000" s="64"/>
      <c r="AX1000" s="64"/>
      <c r="AY1000" s="64"/>
      <c r="AZ1000" s="64"/>
      <c r="BA1000" s="64"/>
      <c r="BB1000" s="64"/>
      <c r="BC1000" s="64"/>
      <c r="BD1000" s="64"/>
      <c r="BE1000" s="64"/>
      <c r="BF1000" s="64"/>
      <c r="BG1000" s="64">
        <v>0.5</v>
      </c>
      <c r="BH1000" s="64"/>
      <c r="BI1000" s="64"/>
      <c r="BJ1000" s="64"/>
      <c r="BK1000" s="64"/>
      <c r="BL1000" s="64"/>
      <c r="BM1000" s="64"/>
      <c r="BN1000" s="64"/>
      <c r="BO1000" s="64"/>
      <c r="BP1000" s="64"/>
      <c r="BQ1000" s="64"/>
      <c r="BR1000" s="64"/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64"/>
      <c r="CC1000" s="64"/>
      <c r="CD1000" s="64"/>
      <c r="CE1000" s="64"/>
      <c r="CF1000" s="64"/>
      <c r="CG1000" s="64"/>
      <c r="CH1000" s="64"/>
      <c r="CI1000" s="64"/>
      <c r="CJ1000" s="64"/>
      <c r="CK1000" s="64"/>
      <c r="CL1000" s="64"/>
      <c r="CM1000" s="64"/>
      <c r="CN1000" s="64"/>
      <c r="CO1000" s="64"/>
      <c r="CP1000" s="64"/>
      <c r="CQ1000" s="64"/>
      <c r="CR1000" s="64"/>
      <c r="CS1000" s="64"/>
      <c r="CT1000" s="64"/>
      <c r="CU1000" s="64">
        <v>0.5</v>
      </c>
      <c r="CV1000" s="64"/>
      <c r="CW1000" s="64"/>
      <c r="CX1000" s="64"/>
      <c r="CY1000" s="64"/>
      <c r="CZ1000" s="64"/>
      <c r="DA1000" s="64"/>
      <c r="DB1000" s="64"/>
      <c r="DC1000" s="64"/>
      <c r="DD1000" s="64"/>
      <c r="DE1000" s="64"/>
      <c r="DF1000" s="64"/>
      <c r="DG1000" s="64"/>
      <c r="DH1000" s="64"/>
      <c r="DI1000" s="64"/>
      <c r="DJ1000" s="64"/>
      <c r="DK1000" s="64"/>
      <c r="DL1000" s="64"/>
      <c r="DM1000" s="64"/>
      <c r="DN1000" s="64"/>
      <c r="DO1000" s="64"/>
      <c r="DP1000" s="64"/>
      <c r="DQ1000" s="64"/>
      <c r="DR1000" s="64"/>
      <c r="DS1000" s="64"/>
      <c r="DT1000" s="64"/>
      <c r="DU1000" s="64"/>
      <c r="DV1000" s="64"/>
      <c r="DW1000" s="64"/>
      <c r="DX1000" s="64"/>
      <c r="DY1000" s="64"/>
      <c r="DZ1000" s="64"/>
      <c r="EA1000" s="64"/>
      <c r="EB1000" s="64"/>
      <c r="EC1000" s="64"/>
      <c r="ED1000" s="64"/>
      <c r="EE1000" s="64"/>
      <c r="EF1000" s="64"/>
      <c r="EG1000" s="64"/>
      <c r="EH1000" s="64"/>
      <c r="EI1000" s="64"/>
      <c r="EJ1000" s="64"/>
      <c r="EK1000" s="64"/>
      <c r="EL1000" s="64"/>
      <c r="EM1000" s="64"/>
      <c r="EN1000" s="64"/>
      <c r="EO1000" s="64"/>
      <c r="EP1000" s="64"/>
      <c r="EQ1000" s="64"/>
      <c r="ER1000" s="64"/>
      <c r="ES1000" s="64"/>
      <c r="ET1000" s="64"/>
      <c r="EU1000" s="64"/>
      <c r="FI1000" s="64"/>
      <c r="FJ1000" s="64"/>
      <c r="FK1000" s="64"/>
      <c r="FL1000" s="64"/>
      <c r="FM1000" s="64"/>
      <c r="FN1000" s="64"/>
      <c r="FO1000" s="64"/>
      <c r="FP1000" s="64"/>
      <c r="FQ1000" s="64"/>
      <c r="FR1000" s="64"/>
      <c r="FS1000" s="64"/>
      <c r="FT1000" s="64"/>
      <c r="FU1000" s="64"/>
      <c r="FV1000" s="64"/>
      <c r="FW1000" s="64"/>
      <c r="FX1000" s="64"/>
      <c r="FY1000" s="64"/>
      <c r="FZ1000" s="64"/>
      <c r="GA1000" s="64"/>
      <c r="GB1000" s="64"/>
      <c r="GC1000" s="64"/>
      <c r="GD1000" s="64"/>
      <c r="GE1000" s="64"/>
      <c r="GF1000" s="64"/>
      <c r="GG1000" s="64"/>
      <c r="GH1000" s="64"/>
      <c r="GI1000" s="64"/>
      <c r="GJ1000" s="64"/>
      <c r="GK1000" s="64"/>
      <c r="GL1000" s="64"/>
      <c r="GM1000" s="64"/>
      <c r="GN1000" s="64"/>
      <c r="GO1000" s="64"/>
      <c r="GP1000" s="64"/>
      <c r="GQ1000" s="64"/>
      <c r="GR1000" s="64"/>
      <c r="GS1000" s="64"/>
      <c r="GT1000" s="64"/>
      <c r="GU1000" s="64"/>
      <c r="GV1000" s="64"/>
      <c r="GW1000" s="64"/>
      <c r="GX1000" s="64"/>
      <c r="GY1000" s="64"/>
      <c r="GZ1000" s="64"/>
      <c r="HA1000" s="64"/>
      <c r="HB1000" s="64"/>
      <c r="HC1000" s="64"/>
      <c r="HD1000" s="64"/>
      <c r="HE1000" s="64"/>
      <c r="HF1000" s="64"/>
      <c r="HG1000" s="64"/>
      <c r="HH1000" s="64"/>
      <c r="HI1000" s="64"/>
      <c r="HJ1000" s="64"/>
      <c r="HK1000" s="64"/>
      <c r="HL1000" s="64"/>
      <c r="HM1000" s="64"/>
      <c r="HN1000" s="64"/>
      <c r="HO1000" s="64"/>
      <c r="HP1000" s="64"/>
    </row>
    <row r="1001" spans="2:224" ht="15" customHeight="1" x14ac:dyDescent="0.25">
      <c r="B1001">
        <v>691</v>
      </c>
      <c r="C1001">
        <v>825</v>
      </c>
      <c r="D1001" s="62">
        <v>44090</v>
      </c>
      <c r="E1001" t="s">
        <v>105</v>
      </c>
      <c r="F1001">
        <v>61999041981</v>
      </c>
      <c r="G1001" t="s">
        <v>106</v>
      </c>
      <c r="H1001">
        <v>0</v>
      </c>
      <c r="I1001" t="s">
        <v>107</v>
      </c>
      <c r="J1001" t="s">
        <v>20</v>
      </c>
      <c r="K1001" t="s">
        <v>75</v>
      </c>
      <c r="L1001" t="s">
        <v>2593</v>
      </c>
      <c r="M1001" t="s">
        <v>2378</v>
      </c>
      <c r="N1001" t="s">
        <v>2379</v>
      </c>
      <c r="O1001" t="s">
        <v>2381</v>
      </c>
      <c r="P1001" t="s">
        <v>2454</v>
      </c>
      <c r="R1001">
        <v>60.9</v>
      </c>
      <c r="S1001">
        <v>0.01</v>
      </c>
      <c r="T1001" t="s">
        <v>2380</v>
      </c>
      <c r="U1001">
        <v>10</v>
      </c>
      <c r="V1001" t="s">
        <v>2844</v>
      </c>
      <c r="Y1001" s="64"/>
      <c r="Z1001" s="64"/>
      <c r="AA1001" s="64"/>
      <c r="AB1001" s="64"/>
      <c r="AC1001" s="64"/>
      <c r="AD1001" s="64"/>
      <c r="AE1001" s="64"/>
      <c r="AF1001" s="64"/>
      <c r="AG1001" s="64"/>
      <c r="AH1001">
        <v>0</v>
      </c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>
        <v>0</v>
      </c>
      <c r="AV1001" s="64"/>
      <c r="AW1001" s="64"/>
      <c r="AX1001" s="64"/>
      <c r="AY1001" s="64"/>
      <c r="AZ1001" s="64"/>
      <c r="BA1001" s="64"/>
      <c r="BB1001" s="64"/>
      <c r="BC1001" s="64"/>
      <c r="BD1001" s="64"/>
      <c r="BE1001" s="64"/>
      <c r="BF1001" s="64"/>
      <c r="BG1001" s="64">
        <v>1</v>
      </c>
      <c r="BH1001" s="64"/>
      <c r="BI1001" s="64"/>
      <c r="BJ1001" s="64"/>
      <c r="BK1001" s="64"/>
      <c r="BL1001" s="64"/>
      <c r="BM1001" s="64"/>
      <c r="BN1001" s="64"/>
      <c r="BO1001" s="64"/>
      <c r="BP1001" s="64"/>
      <c r="BQ1001" s="64"/>
      <c r="BR1001" s="64"/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64"/>
      <c r="CC1001" s="64"/>
      <c r="CD1001" s="64"/>
      <c r="CE1001" s="64"/>
      <c r="CF1001" s="64"/>
      <c r="CG1001" s="64"/>
      <c r="CH1001" s="64"/>
      <c r="CI1001" s="64"/>
      <c r="CJ1001" s="64"/>
      <c r="CK1001" s="64"/>
      <c r="CL1001" s="64"/>
      <c r="CM1001" s="64"/>
      <c r="CN1001" s="64"/>
      <c r="CO1001" s="64"/>
      <c r="CP1001" s="64"/>
      <c r="CQ1001" s="64"/>
      <c r="CR1001" s="64"/>
      <c r="CS1001" s="64"/>
      <c r="CT1001" s="64"/>
      <c r="CU1001" s="64">
        <v>1</v>
      </c>
      <c r="CV1001" s="64"/>
      <c r="CW1001" s="64"/>
      <c r="CX1001" s="64"/>
      <c r="CY1001" s="64"/>
      <c r="CZ1001" s="64"/>
      <c r="DA1001" s="64"/>
      <c r="DB1001" s="64"/>
      <c r="DC1001" s="64"/>
      <c r="DD1001" s="64"/>
      <c r="DE1001" s="64"/>
      <c r="DF1001" s="64"/>
      <c r="DG1001" s="64"/>
      <c r="DH1001" s="64"/>
      <c r="DI1001" s="64"/>
      <c r="DJ1001" s="64"/>
      <c r="DK1001" s="64"/>
      <c r="DL1001" s="64"/>
      <c r="DM1001" s="64"/>
      <c r="DN1001" s="64"/>
      <c r="DO1001" s="64"/>
      <c r="DP1001" s="64"/>
      <c r="DQ1001" s="64"/>
      <c r="DR1001" s="64"/>
      <c r="DS1001" s="64"/>
      <c r="DT1001" s="64"/>
      <c r="DU1001" s="64"/>
      <c r="DV1001" s="64"/>
      <c r="DW1001" s="64"/>
      <c r="DX1001" s="64"/>
      <c r="DY1001" s="64"/>
      <c r="DZ1001" s="64"/>
      <c r="EA1001" s="64"/>
      <c r="EB1001" s="64"/>
      <c r="EC1001" s="64"/>
      <c r="ED1001" s="64"/>
      <c r="EE1001" s="64"/>
      <c r="EF1001" s="64"/>
      <c r="EG1001" s="64"/>
      <c r="EH1001" s="64"/>
      <c r="EI1001" s="64"/>
      <c r="EJ1001" s="64"/>
      <c r="EK1001" s="64"/>
      <c r="EL1001" s="64"/>
      <c r="EM1001" s="64"/>
      <c r="EN1001" s="64"/>
      <c r="EO1001" s="64"/>
      <c r="EP1001" s="64"/>
      <c r="EQ1001" s="64"/>
      <c r="ER1001" s="64"/>
      <c r="ES1001" s="64"/>
      <c r="ET1001" s="64"/>
      <c r="EU1001" s="64"/>
      <c r="FI1001" s="64"/>
      <c r="FJ1001" s="64"/>
      <c r="FK1001" s="64"/>
      <c r="FL1001" s="64"/>
      <c r="FM1001" s="64"/>
      <c r="FN1001" s="64"/>
      <c r="FO1001" s="64"/>
      <c r="FP1001" s="64"/>
      <c r="FQ1001" s="64"/>
      <c r="FR1001" s="64"/>
      <c r="FS1001" s="64"/>
      <c r="FT1001" s="64"/>
      <c r="FU1001" s="64"/>
      <c r="FV1001" s="64"/>
      <c r="FW1001" s="64"/>
      <c r="FX1001" s="64"/>
      <c r="FY1001" s="64"/>
      <c r="FZ1001" s="64"/>
      <c r="GA1001" s="64"/>
      <c r="GB1001" s="64"/>
      <c r="GC1001" s="64"/>
      <c r="GD1001" s="64"/>
      <c r="GE1001" s="64"/>
      <c r="GF1001" s="64"/>
      <c r="GG1001" s="64"/>
      <c r="GH1001" s="64"/>
      <c r="GI1001" s="64"/>
      <c r="GJ1001" s="64"/>
      <c r="GK1001" s="64"/>
      <c r="GL1001" s="64"/>
      <c r="GM1001" s="64"/>
      <c r="GN1001" s="64"/>
      <c r="GO1001" s="64"/>
      <c r="GP1001" s="64"/>
      <c r="GQ1001" s="64"/>
      <c r="GR1001" s="64"/>
      <c r="GS1001" s="64"/>
      <c r="GT1001" s="64"/>
      <c r="GU1001" s="64"/>
      <c r="GV1001" s="64"/>
      <c r="GW1001" s="64"/>
      <c r="GX1001" s="64"/>
      <c r="GY1001" s="64"/>
      <c r="GZ1001" s="64"/>
      <c r="HA1001" s="64"/>
      <c r="HB1001" s="64"/>
      <c r="HC1001" s="64"/>
      <c r="HD1001" s="64"/>
      <c r="HE1001" s="64"/>
      <c r="HF1001" s="64"/>
      <c r="HG1001" s="64"/>
      <c r="HH1001" s="64"/>
      <c r="HI1001" s="64"/>
      <c r="HJ1001" s="64"/>
      <c r="HK1001" s="64"/>
      <c r="HL1001" s="64"/>
      <c r="HM1001" s="64"/>
      <c r="HN1001" s="64"/>
      <c r="HO1001" s="64"/>
      <c r="HP1001" s="64"/>
    </row>
    <row r="1002" spans="2:224" ht="15" customHeight="1" x14ac:dyDescent="0.25">
      <c r="B1002">
        <v>690</v>
      </c>
      <c r="C1002">
        <v>109</v>
      </c>
      <c r="D1002" s="62">
        <v>44090</v>
      </c>
      <c r="E1002" t="s">
        <v>2084</v>
      </c>
      <c r="F1002">
        <v>31987263555</v>
      </c>
      <c r="G1002" t="s">
        <v>2085</v>
      </c>
      <c r="H1002">
        <v>44048</v>
      </c>
      <c r="I1002" t="s">
        <v>2086</v>
      </c>
      <c r="J1002" t="s">
        <v>26</v>
      </c>
      <c r="K1002" t="s">
        <v>2087</v>
      </c>
      <c r="L1002" t="s">
        <v>2592</v>
      </c>
      <c r="M1002" t="s">
        <v>2378</v>
      </c>
      <c r="N1002" t="s">
        <v>2403</v>
      </c>
      <c r="O1002" t="s">
        <v>2381</v>
      </c>
      <c r="P1002" t="s">
        <v>2483</v>
      </c>
      <c r="R1002">
        <v>161.80000000000001</v>
      </c>
      <c r="S1002">
        <v>0.01</v>
      </c>
      <c r="T1002" t="s">
        <v>2395</v>
      </c>
      <c r="Y1002" s="64"/>
      <c r="Z1002" s="64"/>
      <c r="AA1002" s="64"/>
      <c r="AB1002" s="64"/>
      <c r="AC1002" s="64"/>
      <c r="AD1002" s="64"/>
      <c r="AE1002" s="64"/>
      <c r="AF1002" s="64"/>
      <c r="AG1002" s="64"/>
      <c r="AH1002">
        <v>0</v>
      </c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>
        <v>0</v>
      </c>
      <c r="AV1002" s="64"/>
      <c r="AW1002" s="64"/>
      <c r="AX1002" s="64"/>
      <c r="AY1002" s="64"/>
      <c r="AZ1002" s="64"/>
      <c r="BA1002" s="64"/>
      <c r="BB1002" s="64"/>
      <c r="BC1002" s="64"/>
      <c r="BD1002" s="64"/>
      <c r="BE1002" s="64"/>
      <c r="BF1002" s="64"/>
      <c r="BG1002" s="64">
        <v>2</v>
      </c>
      <c r="BH1002" s="64"/>
      <c r="BI1002" s="64"/>
      <c r="BJ1002" s="64"/>
      <c r="BK1002" s="64"/>
      <c r="BL1002" s="64"/>
      <c r="BM1002" s="64"/>
      <c r="BN1002" s="64"/>
      <c r="BO1002" s="64"/>
      <c r="BP1002" s="64"/>
      <c r="BQ1002" s="64"/>
      <c r="BR1002" s="64"/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64"/>
      <c r="CC1002" s="64"/>
      <c r="CD1002" s="64"/>
      <c r="CE1002" s="64"/>
      <c r="CF1002" s="64"/>
      <c r="CG1002" s="64"/>
      <c r="CH1002" s="64"/>
      <c r="CI1002" s="64"/>
      <c r="CJ1002" s="64"/>
      <c r="CK1002" s="64"/>
      <c r="CL1002" s="64"/>
      <c r="CM1002" s="64"/>
      <c r="CN1002" s="64"/>
      <c r="CO1002" s="64"/>
      <c r="CP1002" s="64"/>
      <c r="CQ1002" s="64"/>
      <c r="CR1002" s="64"/>
      <c r="CS1002" s="64"/>
      <c r="CT1002" s="64"/>
      <c r="CU1002" s="64">
        <v>2</v>
      </c>
      <c r="CV1002" s="64"/>
      <c r="CW1002" s="64"/>
      <c r="CX1002" s="64"/>
      <c r="CY1002" s="64"/>
      <c r="CZ1002" s="64"/>
      <c r="DA1002" s="64"/>
      <c r="DB1002" s="64"/>
      <c r="DC1002" s="64"/>
      <c r="DD1002" s="64"/>
      <c r="DE1002" s="64"/>
      <c r="DF1002" s="64"/>
      <c r="DG1002" s="64"/>
      <c r="DH1002" s="64"/>
      <c r="DI1002" s="64"/>
      <c r="DJ1002" s="64"/>
      <c r="DK1002" s="64"/>
      <c r="DL1002" s="64"/>
      <c r="DM1002" s="64"/>
      <c r="DN1002" s="64"/>
      <c r="DO1002" s="64"/>
      <c r="DP1002" s="64"/>
      <c r="DQ1002" s="64"/>
      <c r="DR1002" s="64"/>
      <c r="DS1002" s="64"/>
      <c r="DT1002" s="64"/>
      <c r="DU1002" s="64"/>
      <c r="DV1002" s="64"/>
      <c r="DW1002" s="64"/>
      <c r="DX1002" s="64"/>
      <c r="DY1002" s="64"/>
      <c r="DZ1002" s="64"/>
      <c r="EA1002" s="64"/>
      <c r="EB1002" s="64"/>
      <c r="EC1002" s="64"/>
      <c r="ED1002" s="64"/>
      <c r="EE1002" s="64"/>
      <c r="EF1002" s="64"/>
      <c r="EG1002" s="64"/>
      <c r="EH1002" s="64"/>
      <c r="EI1002" s="64"/>
      <c r="EJ1002" s="64"/>
      <c r="EK1002" s="64"/>
      <c r="EL1002" s="64"/>
      <c r="EM1002" s="64"/>
      <c r="EN1002" s="64"/>
      <c r="EO1002" s="64"/>
      <c r="EP1002" s="64"/>
      <c r="EQ1002" s="64"/>
      <c r="ER1002" s="64"/>
      <c r="ES1002" s="64"/>
      <c r="ET1002" s="64"/>
      <c r="EU1002" s="64"/>
      <c r="FI1002" s="64"/>
      <c r="FJ1002" s="64"/>
      <c r="FK1002" s="64"/>
      <c r="FL1002" s="64"/>
      <c r="FM1002" s="64"/>
      <c r="FN1002" s="64"/>
      <c r="FO1002" s="64"/>
      <c r="FP1002" s="64"/>
      <c r="FQ1002" s="64"/>
      <c r="FR1002" s="64"/>
      <c r="FS1002" s="64"/>
      <c r="FT1002" s="64"/>
      <c r="FU1002" s="64"/>
      <c r="FV1002" s="64"/>
      <c r="FW1002" s="64"/>
      <c r="FX1002" s="64"/>
      <c r="FY1002" s="64"/>
      <c r="FZ1002" s="64"/>
      <c r="GA1002" s="64"/>
      <c r="GB1002" s="64"/>
      <c r="GC1002" s="64"/>
      <c r="GD1002" s="64"/>
      <c r="GE1002" s="64"/>
      <c r="GF1002" s="64"/>
      <c r="GG1002" s="64"/>
      <c r="GH1002" s="64"/>
      <c r="GI1002" s="64"/>
      <c r="GJ1002" s="64"/>
      <c r="GK1002" s="64"/>
      <c r="GL1002" s="64"/>
      <c r="GM1002" s="64"/>
      <c r="GN1002" s="64"/>
      <c r="GO1002" s="64"/>
      <c r="GP1002" s="64"/>
      <c r="GQ1002" s="64"/>
      <c r="GR1002" s="64"/>
      <c r="GS1002" s="64"/>
      <c r="GT1002" s="64"/>
      <c r="GU1002" s="64"/>
      <c r="GV1002" s="64"/>
      <c r="GW1002" s="64"/>
      <c r="GX1002" s="64"/>
      <c r="GY1002" s="64"/>
      <c r="GZ1002" s="64"/>
      <c r="HA1002" s="64"/>
      <c r="HB1002" s="64"/>
      <c r="HC1002" s="64"/>
      <c r="HD1002" s="64"/>
      <c r="HE1002" s="64"/>
      <c r="HF1002" s="64"/>
      <c r="HG1002" s="64"/>
      <c r="HH1002" s="64"/>
      <c r="HI1002" s="64"/>
      <c r="HJ1002" s="64"/>
      <c r="HK1002" s="64"/>
      <c r="HL1002" s="64"/>
      <c r="HM1002" s="64"/>
      <c r="HN1002" s="64"/>
      <c r="HO1002" s="64"/>
      <c r="HP1002" s="64"/>
    </row>
    <row r="1003" spans="2:224" ht="15" customHeight="1" x14ac:dyDescent="0.25">
      <c r="B1003">
        <v>688</v>
      </c>
      <c r="C1003">
        <v>2</v>
      </c>
      <c r="D1003" s="62">
        <v>44089</v>
      </c>
      <c r="E1003" t="s">
        <v>2359</v>
      </c>
      <c r="F1003">
        <v>31994906440</v>
      </c>
      <c r="G1003" t="s">
        <v>2360</v>
      </c>
      <c r="H1003">
        <v>44027</v>
      </c>
      <c r="I1003" t="s">
        <v>2361</v>
      </c>
      <c r="J1003" t="s">
        <v>20</v>
      </c>
      <c r="K1003" t="s">
        <v>274</v>
      </c>
      <c r="L1003" t="s">
        <v>2593</v>
      </c>
      <c r="M1003" t="s">
        <v>2378</v>
      </c>
      <c r="N1003" t="s">
        <v>2378</v>
      </c>
      <c r="O1003" t="s">
        <v>2382</v>
      </c>
      <c r="P1003" t="s">
        <v>2382</v>
      </c>
      <c r="R1003">
        <v>115.1</v>
      </c>
      <c r="S1003">
        <v>0.01</v>
      </c>
      <c r="T1003" t="s">
        <v>2414</v>
      </c>
      <c r="Y1003" s="64">
        <v>1.33</v>
      </c>
      <c r="Z1003" s="64"/>
      <c r="AA1003" s="64"/>
      <c r="AB1003" s="64"/>
      <c r="AC1003" s="64"/>
      <c r="AD1003" s="64"/>
      <c r="AE1003" s="64"/>
      <c r="AF1003" s="64"/>
      <c r="AG1003" s="64"/>
      <c r="AH1003">
        <v>0</v>
      </c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>
        <v>0</v>
      </c>
      <c r="AV1003" s="64"/>
      <c r="AW1003" s="64"/>
      <c r="AX1003" s="64"/>
      <c r="AY1003" s="64"/>
      <c r="AZ1003" s="64"/>
      <c r="BA1003" s="64"/>
      <c r="BB1003" s="64"/>
      <c r="BC1003" s="64"/>
      <c r="BD1003" s="64"/>
      <c r="BE1003" s="64"/>
      <c r="BF1003" s="64"/>
      <c r="BG1003" s="64"/>
      <c r="BH1003" s="64"/>
      <c r="BI1003" s="64"/>
      <c r="BJ1003" s="64"/>
      <c r="BK1003" s="64"/>
      <c r="BL1003" s="64"/>
      <c r="BM1003" s="64">
        <v>1</v>
      </c>
      <c r="BN1003" s="64"/>
      <c r="BO1003" s="64"/>
      <c r="BP1003" s="64"/>
      <c r="BQ1003" s="64"/>
      <c r="BR1003" s="64"/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64"/>
      <c r="CC1003" s="64"/>
      <c r="CD1003" s="64"/>
      <c r="CE1003" s="64"/>
      <c r="CF1003" s="64"/>
      <c r="CG1003" s="64"/>
      <c r="CH1003" s="64"/>
      <c r="CI1003" s="64"/>
      <c r="CJ1003" s="64"/>
      <c r="CK1003" s="64"/>
      <c r="CL1003" s="64"/>
      <c r="CM1003" s="64"/>
      <c r="CN1003" s="64"/>
      <c r="CO1003" s="64"/>
      <c r="CP1003" s="64"/>
      <c r="CQ1003" s="64"/>
      <c r="CR1003" s="64"/>
      <c r="CS1003" s="64"/>
      <c r="CT1003" s="64"/>
      <c r="CU1003" s="64"/>
      <c r="CV1003" s="64"/>
      <c r="CW1003" s="64"/>
      <c r="CX1003" s="64"/>
      <c r="CY1003" s="64"/>
      <c r="CZ1003" s="64"/>
      <c r="DA1003" s="64"/>
      <c r="DB1003" s="64"/>
      <c r="DC1003" s="64"/>
      <c r="DD1003" s="64"/>
      <c r="DE1003" s="64"/>
      <c r="DF1003" s="64"/>
      <c r="DG1003" s="64"/>
      <c r="DH1003" s="64"/>
      <c r="DI1003" s="64"/>
      <c r="DJ1003" s="64"/>
      <c r="DK1003" s="64"/>
      <c r="DL1003" s="64"/>
      <c r="DM1003" s="64"/>
      <c r="DN1003" s="64"/>
      <c r="DO1003" s="64"/>
      <c r="DP1003" s="64"/>
      <c r="DQ1003" s="64"/>
      <c r="DR1003" s="64"/>
      <c r="DS1003" s="64"/>
      <c r="DT1003" s="64"/>
      <c r="DU1003" s="64"/>
      <c r="DV1003" s="64"/>
      <c r="DW1003" s="64"/>
      <c r="DX1003" s="64"/>
      <c r="DY1003" s="64"/>
      <c r="DZ1003" s="64"/>
      <c r="EA1003" s="64"/>
      <c r="EB1003" s="64"/>
      <c r="EC1003" s="64"/>
      <c r="ED1003" s="64"/>
      <c r="EE1003" s="64"/>
      <c r="EF1003" s="64"/>
      <c r="EG1003" s="64"/>
      <c r="EH1003" s="64"/>
      <c r="EI1003" s="64"/>
      <c r="EJ1003" s="64"/>
      <c r="EK1003" s="64"/>
      <c r="EL1003" s="64"/>
      <c r="EM1003" s="64"/>
      <c r="EN1003" s="64"/>
      <c r="EO1003" s="64"/>
      <c r="EP1003" s="64"/>
      <c r="EQ1003" s="64"/>
      <c r="ER1003" s="64"/>
      <c r="ES1003" s="64"/>
      <c r="ET1003" s="64"/>
      <c r="EU1003" s="64"/>
      <c r="FI1003" s="64"/>
      <c r="FJ1003" s="64"/>
      <c r="FK1003" s="64"/>
      <c r="FL1003" s="64"/>
      <c r="FM1003" s="64"/>
      <c r="FN1003" s="64"/>
      <c r="FO1003" s="64"/>
      <c r="FP1003" s="64"/>
      <c r="FQ1003" s="64"/>
      <c r="FR1003" s="64"/>
      <c r="FS1003" s="64"/>
      <c r="FT1003" s="64"/>
      <c r="FU1003" s="64"/>
      <c r="FV1003" s="64"/>
      <c r="FW1003" s="64"/>
      <c r="FX1003" s="64"/>
      <c r="FY1003" s="64"/>
      <c r="FZ1003" s="64"/>
      <c r="GA1003" s="64"/>
      <c r="GB1003" s="64"/>
      <c r="GC1003" s="64"/>
      <c r="GD1003" s="64"/>
      <c r="GE1003" s="64"/>
      <c r="GF1003" s="64"/>
      <c r="GG1003" s="64"/>
      <c r="GH1003" s="64"/>
      <c r="GI1003" s="64"/>
      <c r="GJ1003" s="64"/>
      <c r="GK1003" s="64"/>
      <c r="GL1003" s="64"/>
      <c r="GM1003" s="64"/>
      <c r="GN1003" s="64"/>
      <c r="GO1003" s="64"/>
      <c r="GP1003" s="64"/>
      <c r="GQ1003" s="64"/>
      <c r="GR1003" s="64"/>
      <c r="GS1003" s="64"/>
      <c r="GT1003" s="64"/>
      <c r="GU1003" s="64"/>
      <c r="GV1003" s="64"/>
      <c r="GW1003" s="64"/>
      <c r="GX1003" s="64"/>
      <c r="GY1003" s="64"/>
      <c r="GZ1003" s="64"/>
      <c r="HA1003" s="64"/>
      <c r="HB1003" s="64"/>
      <c r="HC1003" s="64"/>
      <c r="HD1003" s="64"/>
      <c r="HE1003" s="64"/>
      <c r="HF1003" s="64"/>
      <c r="HG1003" s="64"/>
      <c r="HH1003" s="64"/>
      <c r="HI1003" s="64"/>
      <c r="HJ1003" s="64"/>
      <c r="HK1003" s="64"/>
      <c r="HL1003" s="64"/>
      <c r="HM1003" s="64"/>
      <c r="HN1003" s="64"/>
      <c r="HO1003" s="64"/>
      <c r="HP1003" s="64"/>
    </row>
    <row r="1004" spans="2:224" ht="15" customHeight="1" x14ac:dyDescent="0.25">
      <c r="B1004">
        <v>685</v>
      </c>
      <c r="C1004">
        <v>799</v>
      </c>
      <c r="D1004" s="62">
        <v>44089</v>
      </c>
      <c r="E1004" t="s">
        <v>185</v>
      </c>
      <c r="F1004">
        <v>31987829866</v>
      </c>
      <c r="G1004" t="s">
        <v>186</v>
      </c>
      <c r="H1004">
        <v>0</v>
      </c>
      <c r="I1004">
        <v>0</v>
      </c>
      <c r="J1004">
        <v>0</v>
      </c>
      <c r="K1004">
        <v>0</v>
      </c>
      <c r="L1004" t="s">
        <v>2592</v>
      </c>
      <c r="M1004" t="s">
        <v>2378</v>
      </c>
      <c r="N1004" t="s">
        <v>2379</v>
      </c>
      <c r="O1004" t="s">
        <v>2381</v>
      </c>
      <c r="P1004" t="s">
        <v>2431</v>
      </c>
      <c r="R1004">
        <v>168.5</v>
      </c>
      <c r="S1004">
        <v>0.01</v>
      </c>
      <c r="T1004" t="s">
        <v>2426</v>
      </c>
      <c r="Y1004" s="64"/>
      <c r="Z1004" s="64"/>
      <c r="AA1004" s="64"/>
      <c r="AB1004" s="64"/>
      <c r="AC1004" s="64"/>
      <c r="AD1004" s="64"/>
      <c r="AE1004" s="64"/>
      <c r="AF1004" s="64"/>
      <c r="AG1004" s="64">
        <v>1</v>
      </c>
      <c r="AH1004">
        <v>1</v>
      </c>
      <c r="AI1004" s="64"/>
      <c r="AJ1004" s="64"/>
      <c r="AK1004" s="64"/>
      <c r="AL1004" s="64">
        <v>0.5</v>
      </c>
      <c r="AM1004" s="64"/>
      <c r="AN1004" s="64"/>
      <c r="AO1004" s="64"/>
      <c r="AP1004" s="64"/>
      <c r="AQ1004" s="64"/>
      <c r="AR1004" s="64"/>
      <c r="AS1004" s="64"/>
      <c r="AT1004" s="64"/>
      <c r="AU1004">
        <v>1</v>
      </c>
      <c r="AV1004" s="64"/>
      <c r="AW1004" s="64"/>
      <c r="AX1004" s="64"/>
      <c r="AY1004" s="64"/>
      <c r="AZ1004" s="64"/>
      <c r="BA1004" s="64"/>
      <c r="BB1004" s="64"/>
      <c r="BC1004" s="64"/>
      <c r="BD1004" s="64"/>
      <c r="BE1004" s="64"/>
      <c r="BF1004" s="64"/>
      <c r="BG1004" s="64"/>
      <c r="BH1004" s="64"/>
      <c r="BI1004" s="64"/>
      <c r="BJ1004" s="64"/>
      <c r="BK1004" s="64">
        <v>1</v>
      </c>
      <c r="BL1004" s="64"/>
      <c r="BM1004" s="64"/>
      <c r="BN1004" s="64"/>
      <c r="BO1004" s="64"/>
      <c r="BP1004" s="64"/>
      <c r="BQ1004" s="64"/>
      <c r="BR1004" s="64"/>
      <c r="BS1004" s="64"/>
      <c r="BT1004" s="64"/>
      <c r="BU1004" s="64">
        <v>1</v>
      </c>
      <c r="BV1004" s="64">
        <v>1</v>
      </c>
      <c r="BW1004" s="64"/>
      <c r="BX1004" s="64"/>
      <c r="BY1004" s="64"/>
      <c r="BZ1004" s="64">
        <v>1</v>
      </c>
      <c r="CA1004" s="64"/>
      <c r="CB1004" s="64"/>
      <c r="CC1004" s="64"/>
      <c r="CD1004" s="64"/>
      <c r="CE1004" s="64"/>
      <c r="CF1004" s="64"/>
      <c r="CG1004" s="64"/>
      <c r="CH1004" s="64"/>
      <c r="CI1004" s="64">
        <v>1</v>
      </c>
      <c r="CJ1004" s="64"/>
      <c r="CK1004" s="64"/>
      <c r="CL1004" s="64"/>
      <c r="CM1004" s="64"/>
      <c r="CN1004" s="64"/>
      <c r="CO1004" s="64"/>
      <c r="CP1004" s="64"/>
      <c r="CQ1004" s="64"/>
      <c r="CR1004" s="64"/>
      <c r="CS1004" s="64"/>
      <c r="CT1004" s="64"/>
      <c r="CU1004" s="64"/>
      <c r="CV1004" s="64"/>
      <c r="CW1004" s="64"/>
      <c r="CX1004" s="64"/>
      <c r="CY1004" s="64">
        <v>1</v>
      </c>
      <c r="CZ1004" s="64"/>
      <c r="DA1004" s="64"/>
      <c r="DB1004" s="64"/>
      <c r="DC1004" s="64"/>
      <c r="DD1004" s="64"/>
      <c r="DE1004" s="64"/>
      <c r="DF1004" s="64"/>
      <c r="DG1004" s="64"/>
      <c r="DH1004" s="64"/>
      <c r="DI1004" s="64"/>
      <c r="DJ1004" s="64"/>
      <c r="DK1004" s="64"/>
      <c r="DL1004" s="64"/>
      <c r="DM1004" s="64"/>
      <c r="DN1004" s="64"/>
      <c r="DO1004" s="64"/>
      <c r="DP1004" s="64"/>
      <c r="DQ1004" s="64"/>
      <c r="DR1004" s="64"/>
      <c r="DS1004" s="64"/>
      <c r="DT1004" s="64"/>
      <c r="DU1004" s="64"/>
      <c r="DV1004" s="64"/>
      <c r="DW1004" s="64"/>
      <c r="DX1004" s="64"/>
      <c r="DY1004" s="64"/>
      <c r="DZ1004" s="64"/>
      <c r="EA1004" s="64"/>
      <c r="EB1004" s="64"/>
      <c r="EC1004" s="64"/>
      <c r="ED1004" s="64"/>
      <c r="EE1004" s="64"/>
      <c r="EF1004" s="64"/>
      <c r="EG1004" s="64"/>
      <c r="EH1004" s="64"/>
      <c r="EI1004" s="64"/>
      <c r="EJ1004" s="64"/>
      <c r="EK1004" s="64"/>
      <c r="EL1004" s="64"/>
      <c r="EM1004" s="64"/>
      <c r="EN1004" s="64"/>
      <c r="EO1004" s="64"/>
      <c r="EP1004" s="64"/>
      <c r="EQ1004" s="64"/>
      <c r="ER1004" s="64"/>
      <c r="ES1004" s="64"/>
      <c r="ET1004" s="64"/>
      <c r="EU1004" s="64"/>
      <c r="FI1004" s="64"/>
      <c r="FJ1004" s="64"/>
      <c r="FK1004" s="64"/>
      <c r="FL1004" s="64"/>
      <c r="FM1004" s="64"/>
      <c r="FN1004" s="64"/>
      <c r="FO1004" s="64"/>
      <c r="FP1004" s="64"/>
      <c r="FQ1004" s="64"/>
      <c r="FR1004" s="64"/>
      <c r="FS1004" s="64"/>
      <c r="FT1004" s="64"/>
      <c r="FU1004" s="64"/>
      <c r="FV1004" s="64"/>
      <c r="FW1004" s="64"/>
      <c r="FX1004" s="64"/>
      <c r="FY1004" s="64"/>
      <c r="FZ1004" s="64"/>
      <c r="GA1004" s="64"/>
      <c r="GB1004" s="64"/>
      <c r="GC1004" s="64"/>
      <c r="GD1004" s="64"/>
      <c r="GE1004" s="64"/>
      <c r="GF1004" s="64"/>
      <c r="GG1004" s="64"/>
      <c r="GH1004" s="64"/>
      <c r="GI1004" s="64"/>
      <c r="GJ1004" s="64"/>
      <c r="GK1004" s="64"/>
      <c r="GL1004" s="64"/>
      <c r="GM1004" s="64"/>
      <c r="GN1004" s="64"/>
      <c r="GO1004" s="64"/>
      <c r="GP1004" s="64"/>
      <c r="GQ1004" s="64"/>
      <c r="GR1004" s="64"/>
      <c r="GS1004" s="64"/>
      <c r="GT1004" s="64"/>
      <c r="GU1004" s="64"/>
      <c r="GV1004" s="64"/>
      <c r="GW1004" s="64"/>
      <c r="GX1004" s="64"/>
      <c r="GY1004" s="64"/>
      <c r="GZ1004" s="64"/>
      <c r="HA1004" s="64"/>
      <c r="HB1004" s="64"/>
      <c r="HC1004" s="64"/>
      <c r="HD1004" s="64"/>
      <c r="HE1004" s="64"/>
      <c r="HF1004" s="64"/>
      <c r="HG1004" s="64"/>
      <c r="HH1004" s="64"/>
      <c r="HI1004" s="64"/>
      <c r="HJ1004" s="64"/>
      <c r="HK1004" s="64"/>
      <c r="HL1004" s="64"/>
      <c r="HM1004" s="64"/>
      <c r="HN1004" s="64"/>
      <c r="HO1004" s="64"/>
      <c r="HP1004" s="64"/>
    </row>
    <row r="1005" spans="2:224" ht="15" customHeight="1" x14ac:dyDescent="0.25">
      <c r="B1005">
        <v>679</v>
      </c>
      <c r="C1005">
        <v>461</v>
      </c>
      <c r="D1005" s="62">
        <v>44087</v>
      </c>
      <c r="E1005" t="s">
        <v>1017</v>
      </c>
      <c r="F1005">
        <v>31999079999</v>
      </c>
      <c r="G1005">
        <v>0</v>
      </c>
      <c r="H1005">
        <v>0</v>
      </c>
      <c r="I1005">
        <v>0</v>
      </c>
      <c r="J1005">
        <v>0</v>
      </c>
      <c r="K1005">
        <v>0</v>
      </c>
      <c r="L1005" t="s">
        <v>2593</v>
      </c>
      <c r="M1005" t="s">
        <v>2378</v>
      </c>
      <c r="N1005" t="s">
        <v>2379</v>
      </c>
      <c r="O1005" t="s">
        <v>2382</v>
      </c>
      <c r="P1005" t="s">
        <v>2382</v>
      </c>
      <c r="R1005">
        <v>34.9</v>
      </c>
      <c r="S1005">
        <v>0.01</v>
      </c>
      <c r="T1005" t="s">
        <v>2395</v>
      </c>
      <c r="Y1005" s="64"/>
      <c r="Z1005" s="64"/>
      <c r="AA1005" s="64"/>
      <c r="AB1005" s="64"/>
      <c r="AC1005" s="64"/>
      <c r="AD1005" s="64"/>
      <c r="AE1005" s="64"/>
      <c r="AF1005" s="64"/>
      <c r="AG1005" s="64">
        <v>1</v>
      </c>
      <c r="AH1005">
        <v>0</v>
      </c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>
        <v>0</v>
      </c>
      <c r="AV1005" s="64"/>
      <c r="AW1005" s="64"/>
      <c r="AX1005" s="64"/>
      <c r="AY1005" s="64"/>
      <c r="AZ1005" s="64"/>
      <c r="BA1005" s="64"/>
      <c r="BB1005" s="64"/>
      <c r="BC1005" s="64"/>
      <c r="BD1005" s="64"/>
      <c r="BE1005" s="64"/>
      <c r="BF1005" s="64"/>
      <c r="BG1005" s="64"/>
      <c r="BH1005" s="64"/>
      <c r="BI1005" s="64"/>
      <c r="BJ1005" s="64"/>
      <c r="BK1005" s="64"/>
      <c r="BL1005" s="64"/>
      <c r="BM1005" s="64"/>
      <c r="BN1005" s="64"/>
      <c r="BO1005" s="64"/>
      <c r="BP1005" s="64"/>
      <c r="BQ1005" s="64"/>
      <c r="BR1005" s="64"/>
      <c r="BS1005" s="64"/>
      <c r="BT1005" s="64"/>
      <c r="BU1005" s="64">
        <v>1</v>
      </c>
      <c r="BV1005" s="64"/>
      <c r="BW1005" s="64"/>
      <c r="BX1005" s="64"/>
      <c r="BY1005" s="64"/>
      <c r="BZ1005" s="64"/>
      <c r="CA1005" s="64"/>
      <c r="CB1005" s="64"/>
      <c r="CC1005" s="64"/>
      <c r="CD1005" s="64"/>
      <c r="CE1005" s="64"/>
      <c r="CF1005" s="64"/>
      <c r="CG1005" s="64"/>
      <c r="CH1005" s="64"/>
      <c r="CI1005" s="64"/>
      <c r="CJ1005" s="64"/>
      <c r="CK1005" s="64"/>
      <c r="CL1005" s="64"/>
      <c r="CM1005" s="64"/>
      <c r="CN1005" s="64"/>
      <c r="CO1005" s="64"/>
      <c r="CP1005" s="64"/>
      <c r="CQ1005" s="64"/>
      <c r="CR1005" s="64"/>
      <c r="CS1005" s="64"/>
      <c r="CT1005" s="64"/>
      <c r="CU1005" s="64"/>
      <c r="CV1005" s="64"/>
      <c r="CW1005" s="64"/>
      <c r="CX1005" s="64"/>
      <c r="CY1005" s="64"/>
      <c r="CZ1005" s="64"/>
      <c r="DA1005" s="64"/>
      <c r="DB1005" s="64">
        <v>1</v>
      </c>
      <c r="DC1005" s="64"/>
      <c r="DD1005" s="64"/>
      <c r="DE1005" s="64"/>
      <c r="DF1005" s="64"/>
      <c r="DG1005" s="64"/>
      <c r="DH1005" s="64"/>
      <c r="DI1005" s="64"/>
      <c r="DJ1005" s="64"/>
      <c r="DK1005" s="64"/>
      <c r="DL1005" s="64"/>
      <c r="DM1005" s="64"/>
      <c r="DN1005" s="64"/>
      <c r="DO1005" s="64"/>
      <c r="DP1005" s="64"/>
      <c r="DQ1005" s="64"/>
      <c r="DR1005" s="64"/>
      <c r="DS1005" s="64"/>
      <c r="DT1005" s="64"/>
      <c r="DU1005" s="64"/>
      <c r="DV1005" s="64"/>
      <c r="DW1005" s="64"/>
      <c r="DX1005" s="64"/>
      <c r="DY1005" s="64"/>
      <c r="DZ1005" s="64"/>
      <c r="EA1005" s="64"/>
      <c r="EB1005" s="64"/>
      <c r="EC1005" s="64"/>
      <c r="ED1005" s="64"/>
      <c r="EE1005" s="64"/>
      <c r="EF1005" s="64"/>
      <c r="EG1005" s="64"/>
      <c r="EH1005" s="64"/>
      <c r="EI1005" s="64"/>
      <c r="EJ1005" s="64"/>
      <c r="EK1005" s="64"/>
      <c r="EL1005" s="64"/>
      <c r="EM1005" s="64"/>
      <c r="EN1005" s="64"/>
      <c r="EO1005" s="64"/>
      <c r="EP1005" s="64"/>
      <c r="EQ1005" s="64"/>
      <c r="ER1005" s="64"/>
      <c r="ES1005" s="64"/>
      <c r="ET1005" s="64"/>
      <c r="EU1005" s="64"/>
      <c r="FI1005" s="64"/>
      <c r="FJ1005" s="64"/>
      <c r="FK1005" s="64"/>
      <c r="FL1005" s="64"/>
      <c r="FM1005" s="64"/>
      <c r="FN1005" s="64"/>
      <c r="FO1005" s="64"/>
      <c r="FP1005" s="64"/>
      <c r="FQ1005" s="64"/>
      <c r="FR1005" s="64"/>
      <c r="FS1005" s="64"/>
      <c r="FT1005" s="64"/>
      <c r="FU1005" s="64"/>
      <c r="FV1005" s="64"/>
      <c r="FW1005" s="64"/>
      <c r="FX1005" s="64"/>
      <c r="FY1005" s="64"/>
      <c r="FZ1005" s="64"/>
      <c r="GA1005" s="64"/>
      <c r="GB1005" s="64"/>
      <c r="GC1005" s="64"/>
      <c r="GD1005" s="64"/>
      <c r="GE1005" s="64"/>
      <c r="GF1005" s="64"/>
      <c r="GG1005" s="64"/>
      <c r="GH1005" s="64"/>
      <c r="GI1005" s="64"/>
      <c r="GJ1005" s="64"/>
      <c r="GK1005" s="64"/>
      <c r="GL1005" s="64"/>
      <c r="GM1005" s="64"/>
      <c r="GN1005" s="64"/>
      <c r="GO1005" s="64"/>
      <c r="GP1005" s="64"/>
      <c r="GQ1005" s="64"/>
      <c r="GR1005" s="64"/>
      <c r="GS1005" s="64"/>
      <c r="GT1005" s="64"/>
      <c r="GU1005" s="64"/>
      <c r="GV1005" s="64"/>
      <c r="GW1005" s="64"/>
      <c r="GX1005" s="64"/>
      <c r="GY1005" s="64"/>
      <c r="GZ1005" s="64"/>
      <c r="HA1005" s="64"/>
      <c r="HB1005" s="64"/>
      <c r="HC1005" s="64"/>
      <c r="HD1005" s="64"/>
      <c r="HE1005" s="64"/>
      <c r="HF1005" s="64"/>
      <c r="HG1005" s="64"/>
      <c r="HH1005" s="64"/>
      <c r="HI1005" s="64"/>
      <c r="HJ1005" s="64"/>
      <c r="HK1005" s="64"/>
      <c r="HL1005" s="64"/>
      <c r="HM1005" s="64"/>
      <c r="HN1005" s="64"/>
      <c r="HO1005" s="64"/>
      <c r="HP1005" s="64"/>
    </row>
    <row r="1006" spans="2:224" ht="15" customHeight="1" x14ac:dyDescent="0.25">
      <c r="B1006">
        <v>677</v>
      </c>
      <c r="C1006">
        <v>823</v>
      </c>
      <c r="D1006" s="62">
        <v>44087</v>
      </c>
      <c r="E1006" t="s">
        <v>112</v>
      </c>
      <c r="F1006">
        <v>31996735595</v>
      </c>
      <c r="G1006" t="s">
        <v>113</v>
      </c>
      <c r="H1006">
        <v>0</v>
      </c>
      <c r="I1006">
        <v>0</v>
      </c>
      <c r="J1006">
        <v>0</v>
      </c>
      <c r="K1006">
        <v>0</v>
      </c>
      <c r="M1006" t="s">
        <v>2378</v>
      </c>
      <c r="N1006" t="s">
        <v>2413</v>
      </c>
      <c r="O1006" t="s">
        <v>2381</v>
      </c>
      <c r="P1006">
        <v>10</v>
      </c>
      <c r="R1006">
        <v>270</v>
      </c>
      <c r="S1006">
        <v>0.01</v>
      </c>
      <c r="T1006" t="s">
        <v>2414</v>
      </c>
      <c r="Y1006" s="64">
        <v>1.8</v>
      </c>
      <c r="Z1006" s="64"/>
      <c r="AA1006" s="64"/>
      <c r="AB1006" s="64"/>
      <c r="AC1006" s="64"/>
      <c r="AD1006" s="64"/>
      <c r="AE1006" s="64"/>
      <c r="AF1006" s="64"/>
      <c r="AG1006" s="64">
        <v>1</v>
      </c>
      <c r="AH1006">
        <v>1</v>
      </c>
      <c r="AI1006" s="64"/>
      <c r="AJ1006" s="64"/>
      <c r="AK1006" s="64"/>
      <c r="AL1006" s="64"/>
      <c r="AM1006" s="64"/>
      <c r="AN1006" s="64"/>
      <c r="AO1006" s="64"/>
      <c r="AP1006" s="64"/>
      <c r="AQ1006" s="64"/>
      <c r="AR1006" s="64"/>
      <c r="AS1006" s="64"/>
      <c r="AT1006" s="64"/>
      <c r="AU1006">
        <v>0</v>
      </c>
      <c r="AV1006" s="64"/>
      <c r="AW1006" s="64"/>
      <c r="AX1006" s="64"/>
      <c r="AY1006" s="64"/>
      <c r="AZ1006" s="64"/>
      <c r="BA1006" s="64"/>
      <c r="BB1006" s="64">
        <v>0.4</v>
      </c>
      <c r="BC1006" s="64"/>
      <c r="BD1006" s="64"/>
      <c r="BE1006" s="64"/>
      <c r="BF1006" s="64"/>
      <c r="BG1006" s="64"/>
      <c r="BH1006" s="64"/>
      <c r="BI1006" s="64"/>
      <c r="BJ1006" s="64"/>
      <c r="BK1006" s="64"/>
      <c r="BL1006" s="64"/>
      <c r="BM1006" s="64">
        <v>2</v>
      </c>
      <c r="BN1006" s="64"/>
      <c r="BO1006" s="64"/>
      <c r="BP1006" s="64"/>
      <c r="BQ1006" s="64"/>
      <c r="BR1006" s="64"/>
      <c r="BS1006" s="64"/>
      <c r="BT1006" s="64"/>
      <c r="BU1006" s="64">
        <v>1</v>
      </c>
      <c r="BV1006" s="64">
        <v>1</v>
      </c>
      <c r="BW1006" s="64"/>
      <c r="BX1006" s="64"/>
      <c r="BY1006" s="64"/>
      <c r="BZ1006" s="64"/>
      <c r="CA1006" s="64"/>
      <c r="CB1006" s="64"/>
      <c r="CC1006" s="64"/>
      <c r="CD1006" s="64"/>
      <c r="CE1006" s="64"/>
      <c r="CF1006" s="64"/>
      <c r="CG1006" s="64"/>
      <c r="CH1006" s="64"/>
      <c r="CI1006" s="64"/>
      <c r="CJ1006" s="64"/>
      <c r="CK1006" s="64"/>
      <c r="CL1006" s="64"/>
      <c r="CM1006" s="64"/>
      <c r="CN1006" s="64"/>
      <c r="CO1006" s="64"/>
      <c r="CP1006" s="64">
        <v>1</v>
      </c>
      <c r="CQ1006" s="64"/>
      <c r="CR1006" s="64"/>
      <c r="CS1006" s="64"/>
      <c r="CT1006" s="64"/>
      <c r="CU1006" s="64"/>
      <c r="CV1006" s="64"/>
      <c r="CW1006" s="64"/>
      <c r="CX1006" s="64"/>
      <c r="CY1006" s="64"/>
      <c r="CZ1006" s="64"/>
      <c r="DA1006" s="64">
        <v>1</v>
      </c>
      <c r="DB1006" s="64">
        <v>1</v>
      </c>
      <c r="DC1006" s="64"/>
      <c r="DD1006" s="64"/>
      <c r="DE1006" s="64"/>
      <c r="DF1006" s="64"/>
      <c r="DG1006" s="64"/>
      <c r="DH1006" s="64"/>
      <c r="DI1006" s="64"/>
      <c r="DJ1006" s="64"/>
      <c r="DK1006" s="64"/>
      <c r="DL1006" s="64"/>
      <c r="DM1006" s="64"/>
      <c r="DN1006" s="64"/>
      <c r="DO1006" s="64"/>
      <c r="DP1006" s="64"/>
      <c r="DQ1006" s="64"/>
      <c r="DR1006" s="64"/>
      <c r="DS1006" s="64"/>
      <c r="DT1006" s="64"/>
      <c r="DU1006" s="64"/>
      <c r="DV1006" s="64"/>
      <c r="DW1006" s="64"/>
      <c r="DX1006" s="64"/>
      <c r="DY1006" s="64"/>
      <c r="DZ1006" s="64"/>
      <c r="EA1006" s="64"/>
      <c r="EB1006" s="64"/>
      <c r="EC1006" s="64"/>
      <c r="ED1006" s="64"/>
      <c r="EE1006" s="64"/>
      <c r="EF1006" s="64"/>
      <c r="EG1006" s="64"/>
      <c r="EH1006" s="64"/>
      <c r="EI1006" s="64"/>
      <c r="EJ1006" s="64"/>
      <c r="EK1006" s="64"/>
      <c r="EL1006" s="64"/>
      <c r="EM1006" s="64"/>
      <c r="EN1006" s="64"/>
      <c r="EO1006" s="64"/>
      <c r="EP1006" s="64"/>
      <c r="EQ1006" s="64"/>
      <c r="ER1006" s="64"/>
      <c r="ES1006" s="64"/>
      <c r="ET1006" s="64"/>
      <c r="EU1006" s="64"/>
      <c r="FI1006" s="64"/>
      <c r="FJ1006" s="64"/>
      <c r="FK1006" s="64"/>
      <c r="FL1006" s="64"/>
      <c r="FM1006" s="64"/>
      <c r="FN1006" s="64">
        <v>1.2</v>
      </c>
      <c r="FO1006" s="64"/>
      <c r="FP1006" s="64"/>
      <c r="FQ1006" s="64"/>
      <c r="FR1006" s="64"/>
      <c r="FS1006" s="64"/>
      <c r="FT1006" s="64"/>
      <c r="FU1006" s="64"/>
      <c r="FV1006" s="64"/>
      <c r="FW1006" s="64"/>
      <c r="FX1006" s="64"/>
      <c r="FY1006" s="64"/>
      <c r="FZ1006" s="64"/>
      <c r="GA1006" s="64"/>
      <c r="GB1006" s="64"/>
      <c r="GC1006" s="64"/>
      <c r="GD1006" s="64"/>
      <c r="GE1006" s="64"/>
      <c r="GF1006" s="64"/>
      <c r="GG1006" s="64"/>
      <c r="GH1006" s="64"/>
      <c r="GI1006" s="64"/>
      <c r="GJ1006" s="64"/>
      <c r="GK1006" s="64"/>
      <c r="GL1006" s="64"/>
      <c r="GM1006" s="64"/>
      <c r="GN1006" s="64"/>
      <c r="GO1006" s="64"/>
      <c r="GP1006" s="64"/>
      <c r="GQ1006" s="64"/>
      <c r="GR1006" s="64">
        <v>1</v>
      </c>
      <c r="GS1006" s="64"/>
      <c r="GT1006" s="64"/>
      <c r="GU1006" s="64"/>
      <c r="GV1006" s="64"/>
      <c r="GW1006" s="64"/>
      <c r="GX1006" s="64"/>
      <c r="GY1006" s="64"/>
      <c r="GZ1006" s="64"/>
      <c r="HA1006" s="64"/>
      <c r="HB1006" s="64"/>
      <c r="HC1006" s="64"/>
      <c r="HD1006" s="64"/>
      <c r="HE1006" s="64"/>
      <c r="HF1006" s="64"/>
      <c r="HG1006" s="64"/>
      <c r="HH1006" s="64"/>
      <c r="HI1006" s="64"/>
      <c r="HJ1006" s="64"/>
      <c r="HK1006" s="64"/>
      <c r="HL1006" s="64"/>
      <c r="HM1006" s="64"/>
      <c r="HN1006" s="64"/>
      <c r="HO1006" s="64"/>
      <c r="HP1006" s="64"/>
    </row>
    <row r="1007" spans="2:224" ht="15" customHeight="1" x14ac:dyDescent="0.25">
      <c r="B1007">
        <v>672</v>
      </c>
      <c r="C1007">
        <v>461</v>
      </c>
      <c r="D1007" s="62">
        <v>44086</v>
      </c>
      <c r="E1007" t="s">
        <v>1017</v>
      </c>
      <c r="F1007">
        <v>31999079999</v>
      </c>
      <c r="G1007">
        <v>0</v>
      </c>
      <c r="H1007">
        <v>0</v>
      </c>
      <c r="I1007">
        <v>0</v>
      </c>
      <c r="J1007">
        <v>0</v>
      </c>
      <c r="K1007">
        <v>0</v>
      </c>
      <c r="L1007" t="s">
        <v>2592</v>
      </c>
      <c r="M1007" t="s">
        <v>2378</v>
      </c>
      <c r="N1007" t="s">
        <v>2379</v>
      </c>
      <c r="O1007" t="s">
        <v>2381</v>
      </c>
      <c r="P1007" t="s">
        <v>2431</v>
      </c>
      <c r="R1007">
        <v>96.92</v>
      </c>
      <c r="S1007">
        <v>0.01</v>
      </c>
      <c r="T1007" t="s">
        <v>2395</v>
      </c>
      <c r="Y1007" s="64"/>
      <c r="Z1007" s="64"/>
      <c r="AA1007" s="64"/>
      <c r="AB1007" s="64"/>
      <c r="AC1007" s="64"/>
      <c r="AD1007" s="64"/>
      <c r="AE1007" s="64"/>
      <c r="AF1007" s="64"/>
      <c r="AG1007" s="64">
        <v>1</v>
      </c>
      <c r="AH1007">
        <v>1</v>
      </c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>
        <v>0</v>
      </c>
      <c r="AV1007" s="64">
        <v>0.76</v>
      </c>
      <c r="AW1007" s="64"/>
      <c r="AX1007" s="64"/>
      <c r="AY1007" s="64"/>
      <c r="AZ1007" s="64"/>
      <c r="BA1007" s="64"/>
      <c r="BB1007" s="64"/>
      <c r="BC1007" s="64"/>
      <c r="BD1007" s="64"/>
      <c r="BE1007" s="64"/>
      <c r="BF1007" s="64"/>
      <c r="BG1007" s="64"/>
      <c r="BH1007" s="64"/>
      <c r="BI1007" s="64"/>
      <c r="BJ1007" s="64"/>
      <c r="BK1007" s="64"/>
      <c r="BL1007" s="64"/>
      <c r="BM1007" s="64"/>
      <c r="BN1007" s="64"/>
      <c r="BO1007" s="64"/>
      <c r="BP1007" s="64"/>
      <c r="BQ1007" s="64"/>
      <c r="BR1007" s="64"/>
      <c r="BS1007" s="64"/>
      <c r="BT1007" s="64"/>
      <c r="BU1007" s="64">
        <v>1</v>
      </c>
      <c r="BV1007" s="64">
        <v>1</v>
      </c>
      <c r="BW1007" s="64"/>
      <c r="BX1007" s="64"/>
      <c r="BY1007" s="64"/>
      <c r="BZ1007" s="64"/>
      <c r="CA1007" s="64"/>
      <c r="CB1007" s="64"/>
      <c r="CC1007" s="64"/>
      <c r="CD1007" s="64"/>
      <c r="CE1007" s="64"/>
      <c r="CF1007" s="64"/>
      <c r="CG1007" s="64"/>
      <c r="CH1007" s="64"/>
      <c r="CI1007" s="64"/>
      <c r="CJ1007" s="64">
        <v>1</v>
      </c>
      <c r="CK1007" s="64"/>
      <c r="CL1007" s="64"/>
      <c r="CM1007" s="64"/>
      <c r="CN1007" s="64"/>
      <c r="CO1007" s="64"/>
      <c r="CP1007" s="64"/>
      <c r="CQ1007" s="64"/>
      <c r="CR1007" s="64"/>
      <c r="CS1007" s="64"/>
      <c r="CT1007" s="64"/>
      <c r="CU1007" s="64"/>
      <c r="CV1007" s="64"/>
      <c r="CW1007" s="64"/>
      <c r="CX1007" s="64"/>
      <c r="CY1007" s="64"/>
      <c r="CZ1007" s="64"/>
      <c r="DA1007" s="64"/>
      <c r="DB1007" s="64"/>
      <c r="DC1007" s="64"/>
      <c r="DD1007" s="64"/>
      <c r="DE1007" s="64"/>
      <c r="DF1007" s="64"/>
      <c r="DG1007" s="64"/>
      <c r="DH1007" s="64"/>
      <c r="DI1007" s="64"/>
      <c r="DJ1007" s="64"/>
      <c r="DK1007" s="64"/>
      <c r="DL1007" s="64"/>
      <c r="DM1007" s="64"/>
      <c r="DN1007" s="64"/>
      <c r="DO1007" s="64"/>
      <c r="DP1007" s="64"/>
      <c r="DQ1007" s="64"/>
      <c r="DR1007" s="64"/>
      <c r="DS1007" s="64"/>
      <c r="DT1007" s="64"/>
      <c r="DU1007" s="64"/>
      <c r="DV1007" s="64"/>
      <c r="DW1007" s="64"/>
      <c r="DX1007" s="64"/>
      <c r="DY1007" s="64"/>
      <c r="DZ1007" s="64"/>
      <c r="EA1007" s="64"/>
      <c r="EB1007" s="64"/>
      <c r="EC1007" s="64"/>
      <c r="ED1007" s="64"/>
      <c r="EE1007" s="64"/>
      <c r="EF1007" s="64"/>
      <c r="EG1007" s="64"/>
      <c r="EH1007" s="64"/>
      <c r="EI1007" s="64"/>
      <c r="EJ1007" s="64"/>
      <c r="EK1007" s="64"/>
      <c r="EL1007" s="64"/>
      <c r="EM1007" s="64"/>
      <c r="EN1007" s="64"/>
      <c r="EO1007" s="64"/>
      <c r="EP1007" s="64"/>
      <c r="EQ1007" s="64"/>
      <c r="ER1007" s="64"/>
      <c r="ES1007" s="64"/>
      <c r="ET1007" s="64"/>
      <c r="EU1007" s="64"/>
      <c r="FI1007" s="64"/>
      <c r="FJ1007" s="64"/>
      <c r="FK1007" s="64"/>
      <c r="FL1007" s="64"/>
      <c r="FM1007" s="64"/>
      <c r="FN1007" s="64"/>
      <c r="FO1007" s="64"/>
      <c r="FP1007" s="64"/>
      <c r="FQ1007" s="64"/>
      <c r="FR1007" s="64"/>
      <c r="FS1007" s="64"/>
      <c r="FT1007" s="64"/>
      <c r="FU1007" s="64"/>
      <c r="FV1007" s="64"/>
      <c r="FW1007" s="64"/>
      <c r="FX1007" s="64"/>
      <c r="FY1007" s="64"/>
      <c r="FZ1007" s="64"/>
      <c r="GA1007" s="64"/>
      <c r="GB1007" s="64"/>
      <c r="GC1007" s="64"/>
      <c r="GD1007" s="64"/>
      <c r="GE1007" s="64"/>
      <c r="GF1007" s="64"/>
      <c r="GG1007" s="64"/>
      <c r="GH1007" s="64"/>
      <c r="GI1007" s="64"/>
      <c r="GJ1007" s="64"/>
      <c r="GK1007" s="64"/>
      <c r="GL1007" s="64"/>
      <c r="GM1007" s="64"/>
      <c r="GN1007" s="64"/>
      <c r="GO1007" s="64"/>
      <c r="GP1007" s="64"/>
      <c r="GQ1007" s="64"/>
      <c r="GR1007" s="64"/>
      <c r="GS1007" s="64"/>
      <c r="GT1007" s="64"/>
      <c r="GU1007" s="64"/>
      <c r="GV1007" s="64"/>
      <c r="GW1007" s="64"/>
      <c r="GX1007" s="64"/>
      <c r="GY1007" s="64"/>
      <c r="GZ1007" s="64"/>
      <c r="HA1007" s="64"/>
      <c r="HB1007" s="64"/>
      <c r="HC1007" s="64"/>
      <c r="HD1007" s="64"/>
      <c r="HE1007" s="64"/>
      <c r="HF1007" s="64"/>
      <c r="HG1007" s="64"/>
      <c r="HH1007" s="64"/>
      <c r="HI1007" s="64"/>
      <c r="HJ1007" s="64"/>
      <c r="HK1007" s="64"/>
      <c r="HL1007" s="64"/>
      <c r="HM1007" s="64"/>
      <c r="HN1007" s="64"/>
      <c r="HO1007" s="64"/>
      <c r="HP1007" s="64"/>
    </row>
    <row r="1008" spans="2:224" ht="15" customHeight="1" x14ac:dyDescent="0.25">
      <c r="B1008">
        <v>671</v>
      </c>
      <c r="C1008">
        <v>520</v>
      </c>
      <c r="D1008" s="62">
        <v>44086</v>
      </c>
      <c r="E1008" t="s">
        <v>888</v>
      </c>
      <c r="F1008">
        <v>31999942002</v>
      </c>
      <c r="G1008">
        <v>0</v>
      </c>
      <c r="H1008">
        <v>0</v>
      </c>
      <c r="I1008" t="s">
        <v>889</v>
      </c>
      <c r="J1008" t="s">
        <v>20</v>
      </c>
      <c r="K1008" t="s">
        <v>90</v>
      </c>
      <c r="L1008" t="s">
        <v>2593</v>
      </c>
      <c r="M1008" t="s">
        <v>2378</v>
      </c>
      <c r="N1008" t="s">
        <v>2378</v>
      </c>
      <c r="O1008" t="s">
        <v>2381</v>
      </c>
      <c r="P1008" t="s">
        <v>2431</v>
      </c>
      <c r="R1008">
        <v>306.62</v>
      </c>
      <c r="S1008">
        <v>0.01</v>
      </c>
      <c r="T1008" t="s">
        <v>2395</v>
      </c>
      <c r="Y1008" s="64"/>
      <c r="Z1008" s="64"/>
      <c r="AA1008" s="64"/>
      <c r="AB1008" s="64"/>
      <c r="AC1008" s="64"/>
      <c r="AD1008" s="64"/>
      <c r="AE1008" s="64">
        <v>0.5</v>
      </c>
      <c r="AF1008" s="64"/>
      <c r="AG1008" s="64">
        <v>2</v>
      </c>
      <c r="AH1008">
        <v>1</v>
      </c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>
        <v>0</v>
      </c>
      <c r="AV1008" s="64">
        <v>0.78</v>
      </c>
      <c r="AW1008" s="64"/>
      <c r="AX1008" s="64"/>
      <c r="AY1008" s="64"/>
      <c r="AZ1008" s="64"/>
      <c r="BA1008" s="64"/>
      <c r="BB1008" s="64">
        <v>0.4</v>
      </c>
      <c r="BC1008" s="64"/>
      <c r="BD1008" s="64"/>
      <c r="BE1008" s="64"/>
      <c r="BF1008" s="64"/>
      <c r="BG1008" s="64"/>
      <c r="BH1008" s="64"/>
      <c r="BI1008" s="64"/>
      <c r="BJ1008" s="64"/>
      <c r="BK1008" s="64"/>
      <c r="BL1008" s="64"/>
      <c r="BM1008" s="64"/>
      <c r="BN1008" s="64"/>
      <c r="BO1008" s="64"/>
      <c r="BP1008" s="64"/>
      <c r="BQ1008" s="64"/>
      <c r="BR1008" s="64"/>
      <c r="BS1008" s="64">
        <v>1</v>
      </c>
      <c r="BT1008" s="64"/>
      <c r="BU1008" s="64">
        <v>2</v>
      </c>
      <c r="BV1008" s="64">
        <v>1</v>
      </c>
      <c r="BW1008" s="64"/>
      <c r="BX1008" s="64"/>
      <c r="BY1008" s="64"/>
      <c r="BZ1008" s="64"/>
      <c r="CA1008" s="64"/>
      <c r="CB1008" s="64"/>
      <c r="CC1008" s="64"/>
      <c r="CD1008" s="64"/>
      <c r="CE1008" s="64"/>
      <c r="CF1008" s="64"/>
      <c r="CG1008" s="64"/>
      <c r="CH1008" s="64"/>
      <c r="CI1008" s="64"/>
      <c r="CJ1008" s="64">
        <v>1</v>
      </c>
      <c r="CK1008" s="64"/>
      <c r="CL1008" s="64"/>
      <c r="CM1008" s="64"/>
      <c r="CN1008" s="64"/>
      <c r="CO1008" s="64"/>
      <c r="CP1008" s="64">
        <v>1</v>
      </c>
      <c r="CQ1008" s="64"/>
      <c r="CR1008" s="64"/>
      <c r="CS1008" s="64"/>
      <c r="CT1008" s="64"/>
      <c r="CU1008" s="64"/>
      <c r="CV1008" s="64"/>
      <c r="CW1008" s="64"/>
      <c r="CX1008" s="64"/>
      <c r="CY1008" s="64"/>
      <c r="CZ1008" s="64"/>
      <c r="DA1008" s="64"/>
      <c r="DB1008" s="64">
        <v>1</v>
      </c>
      <c r="DC1008" s="64"/>
      <c r="DD1008" s="64"/>
      <c r="DE1008" s="64">
        <v>5</v>
      </c>
      <c r="DF1008" s="64">
        <v>13</v>
      </c>
      <c r="DG1008" s="64"/>
      <c r="DH1008" s="64"/>
      <c r="DI1008" s="64"/>
      <c r="DJ1008" s="64"/>
      <c r="DK1008" s="64"/>
      <c r="DL1008" s="64"/>
      <c r="DM1008" s="64"/>
      <c r="DN1008" s="64"/>
      <c r="DO1008" s="64"/>
      <c r="DP1008" s="64"/>
      <c r="DQ1008" s="64"/>
      <c r="DR1008" s="64"/>
      <c r="DS1008" s="64"/>
      <c r="DT1008" s="64"/>
      <c r="DU1008" s="64"/>
      <c r="DV1008" s="64"/>
      <c r="DW1008" s="64"/>
      <c r="DX1008" s="64"/>
      <c r="DY1008" s="64"/>
      <c r="DZ1008" s="64"/>
      <c r="EA1008" s="64"/>
      <c r="EB1008" s="64"/>
      <c r="EC1008" s="64"/>
      <c r="ED1008" s="64"/>
      <c r="EE1008" s="64"/>
      <c r="EF1008" s="64"/>
      <c r="EG1008" s="64"/>
      <c r="EH1008" s="64"/>
      <c r="EI1008" s="64"/>
      <c r="EJ1008" s="64"/>
      <c r="EK1008" s="64"/>
      <c r="EL1008" s="64"/>
      <c r="EM1008" s="64"/>
      <c r="EN1008" s="64"/>
      <c r="EO1008" s="64"/>
      <c r="EP1008" s="64"/>
      <c r="EQ1008" s="64"/>
      <c r="ER1008" s="64"/>
      <c r="ES1008" s="64"/>
      <c r="ET1008" s="64"/>
      <c r="EU1008" s="64"/>
      <c r="FI1008" s="64"/>
      <c r="FJ1008" s="64"/>
      <c r="FK1008" s="64"/>
      <c r="FL1008" s="64"/>
      <c r="FM1008" s="64"/>
      <c r="FN1008" s="64"/>
      <c r="FO1008" s="64"/>
      <c r="FP1008" s="64"/>
      <c r="FQ1008" s="64"/>
      <c r="FR1008" s="64"/>
      <c r="FS1008" s="64"/>
      <c r="FT1008" s="64"/>
      <c r="FU1008" s="64"/>
      <c r="FV1008" s="64"/>
      <c r="FW1008" s="64"/>
      <c r="FX1008" s="64"/>
      <c r="FY1008" s="64"/>
      <c r="FZ1008" s="64"/>
      <c r="GA1008" s="64"/>
      <c r="GB1008" s="64"/>
      <c r="GC1008" s="64"/>
      <c r="GD1008" s="64"/>
      <c r="GE1008" s="64"/>
      <c r="GF1008" s="64"/>
      <c r="GG1008" s="64"/>
      <c r="GH1008" s="64"/>
      <c r="GI1008" s="64"/>
      <c r="GJ1008" s="64"/>
      <c r="GK1008" s="64"/>
      <c r="GL1008" s="64"/>
      <c r="GM1008" s="64"/>
      <c r="GN1008" s="64"/>
      <c r="GO1008" s="64"/>
      <c r="GP1008" s="64"/>
      <c r="GQ1008" s="64"/>
      <c r="GR1008" s="64"/>
      <c r="GS1008" s="64"/>
      <c r="GT1008" s="64"/>
      <c r="GU1008" s="64"/>
      <c r="GV1008" s="64"/>
      <c r="GW1008" s="64"/>
      <c r="GX1008" s="64"/>
      <c r="GY1008" s="64"/>
      <c r="GZ1008" s="64"/>
      <c r="HA1008" s="64"/>
      <c r="HB1008" s="64"/>
      <c r="HC1008" s="64"/>
      <c r="HD1008" s="64"/>
      <c r="HE1008" s="64"/>
      <c r="HF1008" s="64"/>
      <c r="HG1008" s="64"/>
      <c r="HH1008" s="64"/>
      <c r="HI1008" s="64"/>
      <c r="HJ1008" s="64"/>
      <c r="HK1008" s="64"/>
      <c r="HL1008" s="64"/>
      <c r="HM1008" s="64"/>
      <c r="HN1008" s="64"/>
      <c r="HO1008" s="64"/>
      <c r="HP1008" s="64"/>
    </row>
    <row r="1009" spans="2:224" ht="15" customHeight="1" x14ac:dyDescent="0.25">
      <c r="B1009">
        <v>670</v>
      </c>
      <c r="C1009">
        <v>822</v>
      </c>
      <c r="D1009" s="62">
        <v>44086</v>
      </c>
      <c r="E1009" t="s">
        <v>114</v>
      </c>
      <c r="F1009">
        <v>31999189436</v>
      </c>
      <c r="G1009">
        <v>0</v>
      </c>
      <c r="H1009">
        <v>0</v>
      </c>
      <c r="I1009" t="s">
        <v>115</v>
      </c>
      <c r="J1009" t="s">
        <v>37</v>
      </c>
      <c r="K1009" t="s">
        <v>116</v>
      </c>
      <c r="L1009" t="s">
        <v>115</v>
      </c>
      <c r="M1009" t="s">
        <v>2378</v>
      </c>
      <c r="N1009" t="s">
        <v>2379</v>
      </c>
      <c r="O1009" t="s">
        <v>2405</v>
      </c>
      <c r="P1009" t="s">
        <v>2497</v>
      </c>
      <c r="R1009">
        <v>1749</v>
      </c>
      <c r="S1009">
        <v>0.01</v>
      </c>
      <c r="T1009" t="s">
        <v>2404</v>
      </c>
      <c r="Y1009" s="64"/>
      <c r="Z1009" s="64"/>
      <c r="AA1009" s="64"/>
      <c r="AB1009" s="64"/>
      <c r="AC1009" s="64">
        <v>0.6</v>
      </c>
      <c r="AD1009" s="64">
        <v>1</v>
      </c>
      <c r="AE1009" s="64"/>
      <c r="AF1009" s="64">
        <v>1</v>
      </c>
      <c r="AG1009" s="64">
        <v>1</v>
      </c>
      <c r="AH1009">
        <v>2</v>
      </c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>
        <v>0</v>
      </c>
      <c r="AV1009" s="64"/>
      <c r="AW1009" s="64"/>
      <c r="AX1009" s="64">
        <v>0.63</v>
      </c>
      <c r="AY1009" s="64">
        <v>2</v>
      </c>
      <c r="AZ1009" s="64"/>
      <c r="BA1009" s="64"/>
      <c r="BB1009" s="64">
        <v>0.8</v>
      </c>
      <c r="BC1009" s="64"/>
      <c r="BD1009" s="64"/>
      <c r="BE1009" s="64"/>
      <c r="BF1009" s="64"/>
      <c r="BG1009" s="64"/>
      <c r="BH1009" s="64">
        <v>1.37</v>
      </c>
      <c r="BI1009" s="64"/>
      <c r="BJ1009" s="64"/>
      <c r="BK1009" s="64"/>
      <c r="BL1009" s="64"/>
      <c r="BM1009" s="64"/>
      <c r="BN1009" s="64"/>
      <c r="BO1009" s="64"/>
      <c r="BP1009" s="64"/>
      <c r="BQ1009" s="64">
        <v>1</v>
      </c>
      <c r="BR1009" s="64">
        <v>2</v>
      </c>
      <c r="BS1009" s="64"/>
      <c r="BT1009" s="64">
        <v>1</v>
      </c>
      <c r="BU1009" s="64">
        <v>1</v>
      </c>
      <c r="BV1009" s="64">
        <v>2</v>
      </c>
      <c r="BW1009" s="64"/>
      <c r="BX1009" s="64"/>
      <c r="BY1009" s="64"/>
      <c r="BZ1009" s="64"/>
      <c r="CA1009" s="64"/>
      <c r="CB1009" s="64"/>
      <c r="CC1009" s="64"/>
      <c r="CD1009" s="64"/>
      <c r="CE1009" s="64"/>
      <c r="CF1009" s="64"/>
      <c r="CG1009" s="64"/>
      <c r="CH1009" s="64"/>
      <c r="CI1009" s="64"/>
      <c r="CJ1009" s="64"/>
      <c r="CK1009" s="64"/>
      <c r="CL1009" s="64">
        <v>1</v>
      </c>
      <c r="CM1009" s="64">
        <v>2</v>
      </c>
      <c r="CN1009" s="64"/>
      <c r="CO1009" s="64"/>
      <c r="CP1009" s="64">
        <v>2</v>
      </c>
      <c r="CQ1009" s="64"/>
      <c r="CR1009" s="64"/>
      <c r="CS1009" s="64"/>
      <c r="CT1009" s="64"/>
      <c r="CU1009" s="64"/>
      <c r="CV1009" s="64">
        <v>1</v>
      </c>
      <c r="CW1009" s="64"/>
      <c r="CX1009" s="64"/>
      <c r="CY1009" s="64"/>
      <c r="CZ1009" s="64"/>
      <c r="DA1009" s="64"/>
      <c r="DB1009" s="64"/>
      <c r="DC1009" s="64"/>
      <c r="DD1009" s="64"/>
      <c r="DE1009" s="64"/>
      <c r="DF1009" s="64"/>
      <c r="DG1009" s="64"/>
      <c r="DH1009" s="64"/>
      <c r="DI1009" s="64"/>
      <c r="DJ1009" s="64"/>
      <c r="DK1009" s="64"/>
      <c r="DL1009" s="64"/>
      <c r="DM1009" s="64"/>
      <c r="DN1009" s="64"/>
      <c r="DO1009" s="64"/>
      <c r="DP1009" s="64"/>
      <c r="DQ1009" s="64"/>
      <c r="DR1009" s="64"/>
      <c r="DS1009" s="64"/>
      <c r="DT1009" s="64"/>
      <c r="DU1009" s="64"/>
      <c r="DV1009" s="64"/>
      <c r="DW1009" s="64"/>
      <c r="DX1009" s="64"/>
      <c r="DY1009" s="64"/>
      <c r="DZ1009" s="64"/>
      <c r="EA1009" s="64"/>
      <c r="EB1009" s="64"/>
      <c r="EC1009" s="64"/>
      <c r="ED1009" s="64"/>
      <c r="EE1009" s="64"/>
      <c r="EF1009" s="64"/>
      <c r="EG1009" s="64"/>
      <c r="EH1009" s="64"/>
      <c r="EI1009" s="64"/>
      <c r="EJ1009" s="64"/>
      <c r="EK1009" s="64"/>
      <c r="EL1009" s="64"/>
      <c r="EM1009" s="64"/>
      <c r="EN1009" s="64"/>
      <c r="EO1009" s="64"/>
      <c r="EP1009" s="64"/>
      <c r="EQ1009" s="64"/>
      <c r="ER1009" s="64"/>
      <c r="ES1009" s="64"/>
      <c r="ET1009" s="64"/>
      <c r="EU1009" s="64"/>
      <c r="FI1009" s="64"/>
      <c r="FJ1009" s="64"/>
      <c r="FK1009" s="64"/>
      <c r="FL1009" s="64">
        <v>0.2</v>
      </c>
      <c r="FM1009" s="64"/>
      <c r="FN1009" s="64"/>
      <c r="FO1009" s="64"/>
      <c r="FP1009" s="64">
        <v>1.77</v>
      </c>
      <c r="FQ1009" s="64"/>
      <c r="FR1009" s="64"/>
      <c r="FS1009" s="64"/>
      <c r="FT1009" s="64"/>
      <c r="FU1009" s="64"/>
      <c r="FV1009" s="64"/>
      <c r="FW1009" s="64"/>
      <c r="FX1009" s="64"/>
      <c r="FY1009" s="64"/>
      <c r="FZ1009" s="64"/>
      <c r="GA1009" s="64"/>
      <c r="GB1009" s="64"/>
      <c r="GC1009" s="64"/>
      <c r="GD1009" s="64"/>
      <c r="GE1009" s="64"/>
      <c r="GF1009" s="64"/>
      <c r="GG1009" s="64"/>
      <c r="GH1009" s="64"/>
      <c r="GI1009" s="64"/>
      <c r="GJ1009" s="64"/>
      <c r="GK1009" s="64"/>
      <c r="GL1009" s="64"/>
      <c r="GM1009" s="64"/>
      <c r="GN1009" s="64"/>
      <c r="GO1009" s="64"/>
      <c r="GP1009" s="64">
        <v>1</v>
      </c>
      <c r="GQ1009" s="64"/>
      <c r="GR1009" s="64"/>
      <c r="GS1009" s="64"/>
      <c r="GT1009" s="64">
        <v>1</v>
      </c>
      <c r="GU1009" s="64"/>
      <c r="GV1009" s="64"/>
      <c r="GW1009" s="64"/>
      <c r="GX1009" s="64"/>
      <c r="GY1009" s="64"/>
      <c r="GZ1009" s="64"/>
      <c r="HA1009" s="64"/>
      <c r="HB1009" s="64"/>
      <c r="HC1009" s="64"/>
      <c r="HD1009" s="64"/>
      <c r="HE1009" s="64"/>
      <c r="HF1009" s="64"/>
      <c r="HG1009" s="64"/>
      <c r="HH1009" s="64"/>
      <c r="HI1009" s="64"/>
      <c r="HJ1009" s="64"/>
      <c r="HK1009" s="64"/>
      <c r="HL1009" s="64"/>
      <c r="HM1009" s="64"/>
      <c r="HN1009" s="64"/>
      <c r="HO1009" s="64"/>
      <c r="HP1009" s="64"/>
    </row>
    <row r="1010" spans="2:224" ht="15" customHeight="1" x14ac:dyDescent="0.25">
      <c r="B1010">
        <v>669</v>
      </c>
      <c r="C1010">
        <v>821</v>
      </c>
      <c r="D1010" s="62">
        <v>44086</v>
      </c>
      <c r="E1010" t="s">
        <v>117</v>
      </c>
      <c r="F1010">
        <v>31996112985</v>
      </c>
      <c r="G1010" s="51" t="s">
        <v>118</v>
      </c>
      <c r="H1010">
        <v>0</v>
      </c>
      <c r="I1010">
        <v>0</v>
      </c>
      <c r="J1010">
        <v>0</v>
      </c>
      <c r="K1010">
        <v>0</v>
      </c>
      <c r="M1010" t="s">
        <v>2378</v>
      </c>
      <c r="N1010" t="s">
        <v>2379</v>
      </c>
      <c r="O1010" t="s">
        <v>2381</v>
      </c>
      <c r="P1010">
        <v>10</v>
      </c>
      <c r="R1010">
        <v>209.9</v>
      </c>
      <c r="S1010">
        <v>0.01</v>
      </c>
      <c r="T1010" t="s">
        <v>2414</v>
      </c>
      <c r="Y1010" s="64">
        <v>0.97199999999999998</v>
      </c>
      <c r="Z1010" s="64"/>
      <c r="AA1010" s="64"/>
      <c r="AB1010" s="64"/>
      <c r="AC1010" s="64"/>
      <c r="AD1010" s="64">
        <v>0.5</v>
      </c>
      <c r="AE1010" s="64"/>
      <c r="AF1010" s="64"/>
      <c r="AG1010" s="64">
        <v>1</v>
      </c>
      <c r="AH1010">
        <v>1</v>
      </c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>
        <v>0</v>
      </c>
      <c r="AV1010" s="64"/>
      <c r="AW1010" s="64"/>
      <c r="AX1010" s="64"/>
      <c r="AY1010" s="64"/>
      <c r="AZ1010" s="64"/>
      <c r="BA1010" s="64"/>
      <c r="BB1010" s="64"/>
      <c r="BC1010" s="64"/>
      <c r="BD1010" s="64"/>
      <c r="BE1010" s="64"/>
      <c r="BF1010" s="64"/>
      <c r="BG1010" s="64"/>
      <c r="BH1010" s="64"/>
      <c r="BI1010" s="64"/>
      <c r="BJ1010" s="64"/>
      <c r="BK1010" s="64"/>
      <c r="BL1010" s="64"/>
      <c r="BM1010" s="64">
        <v>1</v>
      </c>
      <c r="BN1010" s="64"/>
      <c r="BO1010" s="64"/>
      <c r="BP1010" s="64"/>
      <c r="BQ1010" s="64"/>
      <c r="BR1010" s="64">
        <v>1</v>
      </c>
      <c r="BS1010" s="64"/>
      <c r="BT1010" s="64"/>
      <c r="BU1010" s="64">
        <v>1</v>
      </c>
      <c r="BV1010" s="64">
        <v>1</v>
      </c>
      <c r="BW1010" s="64"/>
      <c r="BX1010" s="64"/>
      <c r="BY1010" s="64"/>
      <c r="BZ1010" s="64"/>
      <c r="CA1010" s="64"/>
      <c r="CB1010" s="64"/>
      <c r="CC1010" s="64"/>
      <c r="CD1010" s="64"/>
      <c r="CE1010" s="64"/>
      <c r="CF1010" s="64"/>
      <c r="CG1010" s="64"/>
      <c r="CH1010" s="64"/>
      <c r="CI1010" s="64"/>
      <c r="CJ1010" s="64"/>
      <c r="CK1010" s="64"/>
      <c r="CL1010" s="64"/>
      <c r="CM1010" s="64"/>
      <c r="CN1010" s="64"/>
      <c r="CO1010" s="64"/>
      <c r="CP1010" s="64"/>
      <c r="CQ1010" s="64"/>
      <c r="CR1010" s="64"/>
      <c r="CS1010" s="64"/>
      <c r="CT1010" s="64"/>
      <c r="CU1010" s="64"/>
      <c r="CV1010" s="64"/>
      <c r="CW1010" s="64"/>
      <c r="CX1010" s="64"/>
      <c r="CY1010" s="64"/>
      <c r="CZ1010" s="64"/>
      <c r="DA1010" s="64"/>
      <c r="DB1010" s="64"/>
      <c r="DC1010" s="64"/>
      <c r="DD1010" s="64"/>
      <c r="DE1010" s="64"/>
      <c r="DF1010" s="64"/>
      <c r="DG1010" s="64"/>
      <c r="DH1010" s="64"/>
      <c r="DI1010" s="64"/>
      <c r="DJ1010" s="64"/>
      <c r="DK1010" s="64"/>
      <c r="DL1010" s="64"/>
      <c r="DM1010" s="64"/>
      <c r="DN1010" s="64"/>
      <c r="DO1010" s="64"/>
      <c r="DP1010" s="64"/>
      <c r="DQ1010" s="64"/>
      <c r="DR1010" s="64"/>
      <c r="DS1010" s="64"/>
      <c r="DT1010" s="64"/>
      <c r="DU1010" s="64"/>
      <c r="DV1010" s="64"/>
      <c r="DW1010" s="64"/>
      <c r="DX1010" s="64"/>
      <c r="DY1010" s="64"/>
      <c r="DZ1010" s="64"/>
      <c r="EA1010" s="64"/>
      <c r="EB1010" s="64"/>
      <c r="EC1010" s="64"/>
      <c r="ED1010" s="64"/>
      <c r="EE1010" s="64"/>
      <c r="EF1010" s="64"/>
      <c r="EG1010" s="64"/>
      <c r="EH1010" s="64"/>
      <c r="EI1010" s="64"/>
      <c r="EJ1010" s="64"/>
      <c r="EK1010" s="64"/>
      <c r="EL1010" s="64"/>
      <c r="EM1010" s="64"/>
      <c r="EN1010" s="64"/>
      <c r="EO1010" s="64"/>
      <c r="EP1010" s="64"/>
      <c r="EQ1010" s="64"/>
      <c r="ER1010" s="64"/>
      <c r="ES1010" s="64"/>
      <c r="ET1010" s="64"/>
      <c r="EU1010" s="64"/>
      <c r="FI1010" s="64"/>
      <c r="FJ1010" s="64"/>
      <c r="FK1010" s="64"/>
      <c r="FL1010" s="64"/>
      <c r="FM1010" s="64"/>
      <c r="FN1010" s="64">
        <v>1.042</v>
      </c>
      <c r="FO1010" s="64"/>
      <c r="FP1010" s="64"/>
      <c r="FQ1010" s="64"/>
      <c r="FR1010" s="64"/>
      <c r="FS1010" s="64"/>
      <c r="FT1010" s="64"/>
      <c r="FU1010" s="64"/>
      <c r="FV1010" s="64"/>
      <c r="FW1010" s="64"/>
      <c r="FX1010" s="64"/>
      <c r="FY1010" s="64"/>
      <c r="FZ1010" s="64"/>
      <c r="GA1010" s="64"/>
      <c r="GB1010" s="64"/>
      <c r="GC1010" s="64"/>
      <c r="GD1010" s="64"/>
      <c r="GE1010" s="64"/>
      <c r="GF1010" s="64"/>
      <c r="GG1010" s="64"/>
      <c r="GH1010" s="64"/>
      <c r="GI1010" s="64"/>
      <c r="GJ1010" s="64"/>
      <c r="GK1010" s="64"/>
      <c r="GL1010" s="64"/>
      <c r="GM1010" s="64"/>
      <c r="GN1010" s="64"/>
      <c r="GO1010" s="64"/>
      <c r="GP1010" s="64"/>
      <c r="GQ1010" s="64"/>
      <c r="GR1010" s="64">
        <v>1</v>
      </c>
      <c r="GS1010" s="64"/>
      <c r="GT1010" s="64"/>
      <c r="GU1010" s="64"/>
      <c r="GV1010" s="64"/>
      <c r="GW1010" s="64"/>
      <c r="GX1010" s="64"/>
      <c r="GY1010" s="64"/>
      <c r="GZ1010" s="64"/>
      <c r="HA1010" s="64"/>
      <c r="HB1010" s="64"/>
      <c r="HC1010" s="64"/>
      <c r="HD1010" s="64"/>
      <c r="HE1010" s="64"/>
      <c r="HF1010" s="64"/>
      <c r="HG1010" s="64"/>
      <c r="HH1010" s="64"/>
      <c r="HI1010" s="64"/>
      <c r="HJ1010" s="64"/>
      <c r="HK1010" s="64"/>
      <c r="HL1010" s="64"/>
      <c r="HM1010" s="64"/>
      <c r="HN1010" s="64"/>
      <c r="HO1010" s="64"/>
      <c r="HP1010" s="64"/>
    </row>
    <row r="1011" spans="2:224" ht="15" customHeight="1" x14ac:dyDescent="0.25">
      <c r="B1011">
        <v>667</v>
      </c>
      <c r="C1011">
        <v>820</v>
      </c>
      <c r="D1011" s="62">
        <v>44085</v>
      </c>
      <c r="E1011" t="s">
        <v>119</v>
      </c>
      <c r="F1011">
        <v>31920042609</v>
      </c>
      <c r="G1011">
        <v>0</v>
      </c>
      <c r="H1011">
        <v>0</v>
      </c>
      <c r="I1011">
        <v>0</v>
      </c>
      <c r="J1011">
        <v>0</v>
      </c>
      <c r="K1011">
        <v>0</v>
      </c>
      <c r="M1011" t="s">
        <v>2378</v>
      </c>
      <c r="N1011" t="s">
        <v>2379</v>
      </c>
      <c r="O1011" t="s">
        <v>2382</v>
      </c>
      <c r="P1011" t="s">
        <v>2382</v>
      </c>
      <c r="R1011">
        <v>14.9</v>
      </c>
      <c r="S1011">
        <v>0.01</v>
      </c>
      <c r="T1011" t="s">
        <v>2395</v>
      </c>
      <c r="Y1011" s="64"/>
      <c r="Z1011" s="64"/>
      <c r="AA1011" s="64"/>
      <c r="AB1011" s="64"/>
      <c r="AC1011" s="64"/>
      <c r="AD1011" s="64"/>
      <c r="AE1011" s="64"/>
      <c r="AF1011" s="64"/>
      <c r="AG1011" s="64"/>
      <c r="AH1011">
        <v>0</v>
      </c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>
        <v>0</v>
      </c>
      <c r="AV1011" s="64"/>
      <c r="AW1011" s="64"/>
      <c r="AX1011" s="64"/>
      <c r="AY1011" s="64"/>
      <c r="AZ1011" s="64"/>
      <c r="BA1011" s="64"/>
      <c r="BB1011" s="64"/>
      <c r="BC1011" s="64"/>
      <c r="BD1011" s="64"/>
      <c r="BE1011" s="64"/>
      <c r="BF1011" s="64"/>
      <c r="BG1011" s="64"/>
      <c r="BH1011" s="64"/>
      <c r="BI1011" s="64"/>
      <c r="BJ1011" s="64"/>
      <c r="BK1011" s="64"/>
      <c r="BL1011" s="64"/>
      <c r="BM1011" s="64"/>
      <c r="BN1011" s="64"/>
      <c r="BO1011" s="64"/>
      <c r="BP1011" s="64"/>
      <c r="BQ1011" s="64"/>
      <c r="BR1011" s="64"/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64"/>
      <c r="CC1011" s="64"/>
      <c r="CD1011" s="64"/>
      <c r="CE1011" s="64"/>
      <c r="CF1011" s="64"/>
      <c r="CG1011" s="64"/>
      <c r="CH1011" s="64"/>
      <c r="CI1011" s="64"/>
      <c r="CJ1011" s="64"/>
      <c r="CK1011" s="64"/>
      <c r="CL1011" s="64"/>
      <c r="CM1011" s="64"/>
      <c r="CN1011" s="64"/>
      <c r="CO1011" s="64"/>
      <c r="CP1011" s="64"/>
      <c r="CQ1011" s="64"/>
      <c r="CR1011" s="64"/>
      <c r="CS1011" s="64"/>
      <c r="CT1011" s="64"/>
      <c r="CU1011" s="64"/>
      <c r="CV1011" s="64"/>
      <c r="CW1011" s="64"/>
      <c r="CX1011" s="64"/>
      <c r="CY1011" s="64"/>
      <c r="CZ1011" s="64"/>
      <c r="DA1011" s="64"/>
      <c r="DB1011" s="64"/>
      <c r="DC1011" s="64"/>
      <c r="DD1011" s="64"/>
      <c r="DE1011" s="64"/>
      <c r="DF1011" s="64"/>
      <c r="DG1011" s="64"/>
      <c r="DH1011" s="64"/>
      <c r="DI1011" s="64"/>
      <c r="DJ1011" s="64"/>
      <c r="DK1011" s="64"/>
      <c r="DL1011" s="64"/>
      <c r="DM1011" s="64"/>
      <c r="DN1011" s="64"/>
      <c r="DO1011" s="64"/>
      <c r="DP1011" s="64"/>
      <c r="DQ1011" s="64"/>
      <c r="DR1011" s="64"/>
      <c r="DS1011" s="64"/>
      <c r="DT1011" s="64"/>
      <c r="DU1011" s="64"/>
      <c r="DV1011" s="64"/>
      <c r="DW1011" s="64"/>
      <c r="DX1011" s="64"/>
      <c r="DY1011" s="64"/>
      <c r="DZ1011" s="64"/>
      <c r="EA1011" s="64"/>
      <c r="EB1011" s="64"/>
      <c r="EC1011" s="64"/>
      <c r="ED1011" s="64"/>
      <c r="EE1011" s="64"/>
      <c r="EF1011" s="64"/>
      <c r="EG1011" s="64"/>
      <c r="EH1011" s="64"/>
      <c r="EI1011" s="64"/>
      <c r="EJ1011" s="64"/>
      <c r="EK1011" s="64"/>
      <c r="EL1011" s="64"/>
      <c r="EM1011" s="64"/>
      <c r="EN1011" s="64"/>
      <c r="EO1011" s="64"/>
      <c r="EP1011" s="64"/>
      <c r="EQ1011" s="64"/>
      <c r="ER1011" s="64"/>
      <c r="ES1011" s="64"/>
      <c r="ET1011" s="64"/>
      <c r="EU1011" s="64"/>
      <c r="FI1011" s="64"/>
      <c r="FJ1011" s="64"/>
      <c r="FK1011" s="64"/>
      <c r="FL1011" s="64">
        <v>0.2</v>
      </c>
      <c r="FM1011" s="64"/>
      <c r="FN1011" s="64"/>
      <c r="FO1011" s="64"/>
      <c r="FP1011" s="64"/>
      <c r="FQ1011" s="64"/>
      <c r="FR1011" s="64"/>
      <c r="FS1011" s="64"/>
      <c r="FT1011" s="64"/>
      <c r="FU1011" s="64"/>
      <c r="FV1011" s="64"/>
      <c r="FW1011" s="64"/>
      <c r="FX1011" s="64"/>
      <c r="FY1011" s="64"/>
      <c r="FZ1011" s="64"/>
      <c r="GA1011" s="64"/>
      <c r="GB1011" s="64"/>
      <c r="GC1011" s="64"/>
      <c r="GD1011" s="64"/>
      <c r="GE1011" s="64"/>
      <c r="GF1011" s="64"/>
      <c r="GG1011" s="64"/>
      <c r="GH1011" s="64"/>
      <c r="GI1011" s="64"/>
      <c r="GJ1011" s="64"/>
      <c r="GK1011" s="64"/>
      <c r="GL1011" s="64"/>
      <c r="GM1011" s="64"/>
      <c r="GN1011" s="64"/>
      <c r="GO1011" s="64"/>
      <c r="GP1011" s="64">
        <v>1</v>
      </c>
      <c r="GQ1011" s="64"/>
      <c r="GR1011" s="64"/>
      <c r="GS1011" s="64"/>
      <c r="GT1011" s="64"/>
      <c r="GU1011" s="64"/>
      <c r="GV1011" s="64"/>
      <c r="GW1011" s="64"/>
      <c r="GX1011" s="64"/>
      <c r="GY1011" s="64"/>
      <c r="GZ1011" s="64"/>
      <c r="HA1011" s="64"/>
      <c r="HB1011" s="64"/>
      <c r="HC1011" s="64"/>
      <c r="HD1011" s="64"/>
      <c r="HE1011" s="64"/>
      <c r="HF1011" s="64"/>
      <c r="HG1011" s="64"/>
      <c r="HH1011" s="64"/>
      <c r="HI1011" s="64"/>
      <c r="HJ1011" s="64"/>
      <c r="HK1011" s="64"/>
      <c r="HL1011" s="64"/>
      <c r="HM1011" s="64"/>
      <c r="HN1011" s="64"/>
      <c r="HO1011" s="64"/>
      <c r="HP1011" s="64"/>
    </row>
    <row r="1012" spans="2:224" ht="15" customHeight="1" x14ac:dyDescent="0.25">
      <c r="B1012">
        <v>666</v>
      </c>
      <c r="C1012">
        <v>3</v>
      </c>
      <c r="D1012" s="62">
        <v>44085</v>
      </c>
      <c r="E1012" t="s">
        <v>2357</v>
      </c>
      <c r="F1012">
        <v>31983177510</v>
      </c>
      <c r="G1012" t="s">
        <v>2358</v>
      </c>
      <c r="H1012">
        <v>44031</v>
      </c>
      <c r="I1012" t="s">
        <v>2356</v>
      </c>
      <c r="J1012" t="s">
        <v>20</v>
      </c>
      <c r="K1012" t="s">
        <v>227</v>
      </c>
      <c r="M1012" t="s">
        <v>2378</v>
      </c>
      <c r="N1012" t="s">
        <v>2413</v>
      </c>
      <c r="O1012" t="s">
        <v>2382</v>
      </c>
      <c r="P1012" t="s">
        <v>2382</v>
      </c>
      <c r="R1012">
        <v>50.6</v>
      </c>
      <c r="S1012">
        <v>0.01</v>
      </c>
      <c r="T1012" t="s">
        <v>2395</v>
      </c>
      <c r="Y1012" s="64"/>
      <c r="Z1012" s="64"/>
      <c r="AA1012" s="64"/>
      <c r="AB1012" s="64"/>
      <c r="AC1012" s="64"/>
      <c r="AD1012" s="64"/>
      <c r="AE1012" s="64"/>
      <c r="AF1012" s="64"/>
      <c r="AG1012" s="64"/>
      <c r="AH1012">
        <v>0</v>
      </c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>
        <v>0</v>
      </c>
      <c r="AV1012" s="64"/>
      <c r="AW1012" s="64"/>
      <c r="AX1012" s="64"/>
      <c r="AY1012" s="64"/>
      <c r="AZ1012" s="64"/>
      <c r="BA1012" s="64"/>
      <c r="BB1012" s="64">
        <v>0.4</v>
      </c>
      <c r="BC1012" s="64"/>
      <c r="BD1012" s="64"/>
      <c r="BE1012" s="64"/>
      <c r="BF1012" s="64"/>
      <c r="BG1012" s="64"/>
      <c r="BH1012" s="64"/>
      <c r="BI1012" s="64"/>
      <c r="BJ1012" s="64"/>
      <c r="BK1012" s="64"/>
      <c r="BL1012" s="64"/>
      <c r="BM1012" s="64"/>
      <c r="BN1012" s="64"/>
      <c r="BO1012" s="64"/>
      <c r="BP1012" s="64"/>
      <c r="BQ1012" s="64"/>
      <c r="BR1012" s="64"/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64"/>
      <c r="CC1012" s="64"/>
      <c r="CD1012" s="64"/>
      <c r="CE1012" s="64"/>
      <c r="CF1012" s="64"/>
      <c r="CG1012" s="64"/>
      <c r="CH1012" s="64"/>
      <c r="CI1012" s="64"/>
      <c r="CJ1012" s="64"/>
      <c r="CK1012" s="64"/>
      <c r="CL1012" s="64"/>
      <c r="CM1012" s="64"/>
      <c r="CN1012" s="64"/>
      <c r="CO1012" s="64"/>
      <c r="CP1012" s="64">
        <v>1</v>
      </c>
      <c r="CQ1012" s="64"/>
      <c r="CR1012" s="64"/>
      <c r="CS1012" s="64"/>
      <c r="CT1012" s="64"/>
      <c r="CU1012" s="64"/>
      <c r="CV1012" s="64"/>
      <c r="CW1012" s="64"/>
      <c r="CX1012" s="64"/>
      <c r="CY1012" s="64"/>
      <c r="CZ1012" s="64"/>
      <c r="DA1012" s="64"/>
      <c r="DB1012" s="64"/>
      <c r="DC1012" s="64">
        <v>2</v>
      </c>
      <c r="DD1012" s="64"/>
      <c r="DE1012" s="64"/>
      <c r="DF1012" s="64"/>
      <c r="DG1012" s="64"/>
      <c r="DH1012" s="64"/>
      <c r="DI1012" s="64"/>
      <c r="DJ1012" s="64"/>
      <c r="DK1012" s="64"/>
      <c r="DL1012" s="64"/>
      <c r="DM1012" s="64"/>
      <c r="DN1012" s="64"/>
      <c r="DO1012" s="64"/>
      <c r="DP1012" s="64"/>
      <c r="DQ1012" s="64"/>
      <c r="DR1012" s="64"/>
      <c r="DS1012" s="64"/>
      <c r="DT1012" s="64"/>
      <c r="DU1012" s="64"/>
      <c r="DV1012" s="64"/>
      <c r="DW1012" s="64"/>
      <c r="DX1012" s="64"/>
      <c r="DY1012" s="64"/>
      <c r="DZ1012" s="64"/>
      <c r="EA1012" s="64"/>
      <c r="EB1012" s="64"/>
      <c r="EC1012" s="64"/>
      <c r="ED1012" s="64"/>
      <c r="EE1012" s="64"/>
      <c r="EF1012" s="64"/>
      <c r="EG1012" s="64"/>
      <c r="EH1012" s="64"/>
      <c r="EI1012" s="64"/>
      <c r="EJ1012" s="64"/>
      <c r="EK1012" s="64"/>
      <c r="EL1012" s="64"/>
      <c r="EM1012" s="64"/>
      <c r="EN1012" s="64"/>
      <c r="EO1012" s="64"/>
      <c r="EP1012" s="64"/>
      <c r="EQ1012" s="64"/>
      <c r="ER1012" s="64"/>
      <c r="ES1012" s="64"/>
      <c r="ET1012" s="64"/>
      <c r="EU1012" s="64"/>
      <c r="FI1012" s="64"/>
      <c r="FJ1012" s="64"/>
      <c r="FK1012" s="64"/>
      <c r="FL1012" s="64">
        <v>0.2</v>
      </c>
      <c r="FM1012" s="64"/>
      <c r="FN1012" s="64"/>
      <c r="FO1012" s="64"/>
      <c r="FP1012" s="64"/>
      <c r="FQ1012" s="64"/>
      <c r="FR1012" s="64"/>
      <c r="FS1012" s="64"/>
      <c r="FT1012" s="64"/>
      <c r="FU1012" s="64"/>
      <c r="FV1012" s="64"/>
      <c r="FW1012" s="64"/>
      <c r="FX1012" s="64"/>
      <c r="FY1012" s="64"/>
      <c r="FZ1012" s="64"/>
      <c r="GA1012" s="64"/>
      <c r="GB1012" s="64"/>
      <c r="GC1012" s="64"/>
      <c r="GD1012" s="64"/>
      <c r="GE1012" s="64"/>
      <c r="GF1012" s="64"/>
      <c r="GG1012" s="64"/>
      <c r="GH1012" s="64"/>
      <c r="GI1012" s="64"/>
      <c r="GJ1012" s="64"/>
      <c r="GK1012" s="64"/>
      <c r="GL1012" s="64"/>
      <c r="GM1012" s="64"/>
      <c r="GN1012" s="64"/>
      <c r="GO1012" s="64"/>
      <c r="GP1012" s="64">
        <v>1</v>
      </c>
      <c r="GQ1012" s="64"/>
      <c r="GR1012" s="64"/>
      <c r="GS1012" s="64"/>
      <c r="GT1012" s="64"/>
      <c r="GU1012" s="64"/>
      <c r="GV1012" s="64"/>
      <c r="GW1012" s="64"/>
      <c r="GX1012" s="64"/>
      <c r="GY1012" s="64"/>
      <c r="GZ1012" s="64"/>
      <c r="HA1012" s="64"/>
      <c r="HB1012" s="64"/>
      <c r="HC1012" s="64"/>
      <c r="HD1012" s="64"/>
      <c r="HE1012" s="64"/>
      <c r="HF1012" s="64"/>
      <c r="HG1012" s="64"/>
      <c r="HH1012" s="64"/>
      <c r="HI1012" s="64"/>
      <c r="HJ1012" s="64"/>
      <c r="HK1012" s="64"/>
      <c r="HL1012" s="64"/>
      <c r="HM1012" s="64"/>
      <c r="HN1012" s="64"/>
      <c r="HO1012" s="64"/>
      <c r="HP1012" s="64"/>
    </row>
    <row r="1013" spans="2:224" ht="15" customHeight="1" x14ac:dyDescent="0.25">
      <c r="B1013">
        <v>665</v>
      </c>
      <c r="C1013">
        <v>696</v>
      </c>
      <c r="D1013" s="62">
        <v>44085</v>
      </c>
      <c r="E1013" t="s">
        <v>437</v>
      </c>
      <c r="F1013">
        <v>31997330656</v>
      </c>
      <c r="G1013">
        <v>0</v>
      </c>
      <c r="H1013">
        <v>0</v>
      </c>
      <c r="I1013" t="s">
        <v>438</v>
      </c>
      <c r="J1013" t="s">
        <v>20</v>
      </c>
      <c r="K1013" t="s">
        <v>368</v>
      </c>
      <c r="M1013" t="s">
        <v>2378</v>
      </c>
      <c r="N1013" t="s">
        <v>2413</v>
      </c>
      <c r="O1013" t="s">
        <v>2381</v>
      </c>
      <c r="P1013" t="s">
        <v>2431</v>
      </c>
      <c r="R1013">
        <v>230.9</v>
      </c>
      <c r="S1013">
        <v>0.01</v>
      </c>
      <c r="T1013" t="s">
        <v>2395</v>
      </c>
      <c r="Y1013" s="64">
        <v>0.85</v>
      </c>
      <c r="Z1013" s="64"/>
      <c r="AA1013" s="64"/>
      <c r="AB1013" s="64"/>
      <c r="AC1013" s="64"/>
      <c r="AD1013" s="64">
        <v>0.5</v>
      </c>
      <c r="AE1013" s="64"/>
      <c r="AF1013" s="64"/>
      <c r="AG1013" s="64">
        <v>1</v>
      </c>
      <c r="AH1013">
        <v>1</v>
      </c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>
        <v>1.5</v>
      </c>
      <c r="AV1013" s="64"/>
      <c r="AW1013" s="64"/>
      <c r="AX1013" s="64"/>
      <c r="AY1013" s="64"/>
      <c r="AZ1013" s="64"/>
      <c r="BA1013" s="64"/>
      <c r="BB1013" s="64">
        <v>0.4</v>
      </c>
      <c r="BC1013" s="64"/>
      <c r="BD1013" s="64"/>
      <c r="BE1013" s="64"/>
      <c r="BF1013" s="64"/>
      <c r="BG1013" s="64"/>
      <c r="BH1013" s="64"/>
      <c r="BI1013" s="64"/>
      <c r="BJ1013" s="64"/>
      <c r="BK1013" s="64"/>
      <c r="BL1013" s="64"/>
      <c r="BM1013" s="64">
        <v>1</v>
      </c>
      <c r="BN1013" s="64"/>
      <c r="BO1013" s="64"/>
      <c r="BP1013" s="64"/>
      <c r="BQ1013" s="64"/>
      <c r="BR1013" s="64">
        <v>1</v>
      </c>
      <c r="BS1013" s="64"/>
      <c r="BT1013" s="64"/>
      <c r="BU1013" s="64">
        <v>1</v>
      </c>
      <c r="BV1013" s="64">
        <v>1</v>
      </c>
      <c r="BW1013" s="64"/>
      <c r="BX1013" s="64"/>
      <c r="BY1013" s="64"/>
      <c r="BZ1013" s="64"/>
      <c r="CA1013" s="64"/>
      <c r="CB1013" s="64"/>
      <c r="CC1013" s="64"/>
      <c r="CD1013" s="64"/>
      <c r="CE1013" s="64"/>
      <c r="CF1013" s="64"/>
      <c r="CG1013" s="64"/>
      <c r="CH1013" s="64"/>
      <c r="CI1013" s="64">
        <v>1.5</v>
      </c>
      <c r="CJ1013" s="64"/>
      <c r="CK1013" s="64"/>
      <c r="CL1013" s="64"/>
      <c r="CM1013" s="64"/>
      <c r="CN1013" s="64"/>
      <c r="CO1013" s="64"/>
      <c r="CP1013" s="64">
        <v>1</v>
      </c>
      <c r="CQ1013" s="64"/>
      <c r="CR1013" s="64"/>
      <c r="CS1013" s="64"/>
      <c r="CT1013" s="64"/>
      <c r="CU1013" s="64"/>
      <c r="CV1013" s="64"/>
      <c r="CW1013" s="64"/>
      <c r="CX1013" s="64"/>
      <c r="CY1013" s="64"/>
      <c r="CZ1013" s="64"/>
      <c r="DA1013" s="64"/>
      <c r="DB1013" s="64"/>
      <c r="DC1013" s="64"/>
      <c r="DD1013" s="64"/>
      <c r="DE1013" s="64"/>
      <c r="DF1013" s="64"/>
      <c r="DG1013" s="64"/>
      <c r="DH1013" s="64"/>
      <c r="DI1013" s="64"/>
      <c r="DJ1013" s="64"/>
      <c r="DK1013" s="64"/>
      <c r="DL1013" s="64"/>
      <c r="DM1013" s="64"/>
      <c r="DN1013" s="64"/>
      <c r="DO1013" s="64"/>
      <c r="DP1013" s="64"/>
      <c r="DQ1013" s="64"/>
      <c r="DR1013" s="64"/>
      <c r="DS1013" s="64"/>
      <c r="DT1013" s="64"/>
      <c r="DU1013" s="64"/>
      <c r="DV1013" s="64"/>
      <c r="DW1013" s="64"/>
      <c r="DX1013" s="64"/>
      <c r="DY1013" s="64"/>
      <c r="DZ1013" s="64"/>
      <c r="EA1013" s="64"/>
      <c r="EB1013" s="64"/>
      <c r="EC1013" s="64"/>
      <c r="ED1013" s="64"/>
      <c r="EE1013" s="64"/>
      <c r="EF1013" s="64"/>
      <c r="EG1013" s="64"/>
      <c r="EH1013" s="64"/>
      <c r="EI1013" s="64"/>
      <c r="EJ1013" s="64"/>
      <c r="EK1013" s="64"/>
      <c r="EL1013" s="64"/>
      <c r="EM1013" s="64"/>
      <c r="EN1013" s="64"/>
      <c r="EO1013" s="64"/>
      <c r="EP1013" s="64"/>
      <c r="EQ1013" s="64"/>
      <c r="ER1013" s="64"/>
      <c r="ES1013" s="64"/>
      <c r="ET1013" s="64"/>
      <c r="EU1013" s="64"/>
      <c r="EV1013">
        <v>30</v>
      </c>
      <c r="EW1013" t="s">
        <v>2603</v>
      </c>
      <c r="FI1013" s="64"/>
      <c r="FJ1013" s="64"/>
      <c r="FK1013" s="64"/>
      <c r="FL1013" s="64"/>
      <c r="FM1013" s="64"/>
      <c r="FN1013" s="64">
        <v>1.3</v>
      </c>
      <c r="FO1013" s="64"/>
      <c r="FP1013" s="64"/>
      <c r="FQ1013" s="64"/>
      <c r="FR1013" s="64"/>
      <c r="FS1013" s="64"/>
      <c r="FT1013" s="64"/>
      <c r="FU1013" s="64"/>
      <c r="FV1013" s="64"/>
      <c r="FW1013" s="64"/>
      <c r="FX1013" s="64"/>
      <c r="FY1013" s="64"/>
      <c r="FZ1013" s="64"/>
      <c r="GA1013" s="64"/>
      <c r="GB1013" s="64"/>
      <c r="GC1013" s="64"/>
      <c r="GD1013" s="64"/>
      <c r="GE1013" s="64"/>
      <c r="GF1013" s="64"/>
      <c r="GG1013" s="64"/>
      <c r="GH1013" s="64"/>
      <c r="GI1013" s="64"/>
      <c r="GJ1013" s="64"/>
      <c r="GK1013" s="64"/>
      <c r="GL1013" s="64"/>
      <c r="GM1013" s="64"/>
      <c r="GN1013" s="64"/>
      <c r="GO1013" s="64"/>
      <c r="GP1013" s="64"/>
      <c r="GQ1013" s="64"/>
      <c r="GR1013" s="64">
        <v>1</v>
      </c>
      <c r="GS1013" s="64"/>
      <c r="GT1013" s="64"/>
      <c r="GU1013" s="64"/>
      <c r="GV1013" s="64"/>
      <c r="GW1013" s="64"/>
      <c r="GX1013" s="64"/>
      <c r="GY1013" s="64"/>
      <c r="GZ1013" s="64"/>
      <c r="HA1013" s="64"/>
      <c r="HB1013" s="64"/>
      <c r="HC1013" s="64"/>
      <c r="HD1013" s="64"/>
      <c r="HE1013" s="64"/>
      <c r="HF1013" s="64"/>
      <c r="HG1013" s="64"/>
      <c r="HH1013" s="64"/>
      <c r="HI1013" s="64"/>
      <c r="HJ1013" s="64"/>
      <c r="HK1013" s="64"/>
      <c r="HL1013" s="64"/>
      <c r="HM1013" s="64"/>
      <c r="HN1013" s="64"/>
      <c r="HO1013" s="64"/>
      <c r="HP1013" s="64"/>
    </row>
    <row r="1014" spans="2:224" ht="15" customHeight="1" x14ac:dyDescent="0.25">
      <c r="B1014">
        <v>664</v>
      </c>
      <c r="C1014">
        <v>390</v>
      </c>
      <c r="D1014" s="62">
        <v>44085</v>
      </c>
      <c r="E1014" t="s">
        <v>1176</v>
      </c>
      <c r="F1014">
        <v>31996355964</v>
      </c>
      <c r="G1014">
        <v>0</v>
      </c>
      <c r="H1014">
        <v>0</v>
      </c>
      <c r="I1014" t="s">
        <v>990</v>
      </c>
      <c r="J1014" t="s">
        <v>20</v>
      </c>
      <c r="K1014" t="s">
        <v>139</v>
      </c>
      <c r="L1014" t="s">
        <v>2592</v>
      </c>
      <c r="M1014" t="s">
        <v>2378</v>
      </c>
      <c r="N1014" t="s">
        <v>2378</v>
      </c>
      <c r="O1014" t="s">
        <v>2381</v>
      </c>
      <c r="P1014" t="s">
        <v>2431</v>
      </c>
      <c r="R1014">
        <v>236.55</v>
      </c>
      <c r="S1014">
        <v>0.01</v>
      </c>
      <c r="T1014" t="s">
        <v>2395</v>
      </c>
      <c r="Y1014" s="64"/>
      <c r="Z1014" s="64"/>
      <c r="AA1014" s="64"/>
      <c r="AB1014" s="64"/>
      <c r="AC1014" s="64"/>
      <c r="AD1014" s="64">
        <v>2</v>
      </c>
      <c r="AE1014" s="64"/>
      <c r="AF1014" s="64"/>
      <c r="AG1014" s="64">
        <v>2</v>
      </c>
      <c r="AH1014">
        <v>0</v>
      </c>
      <c r="AI1014" s="64"/>
      <c r="AJ1014" s="64"/>
      <c r="AK1014" s="64"/>
      <c r="AL1014" s="64"/>
      <c r="AM1014" s="64">
        <v>2</v>
      </c>
      <c r="AN1014" s="64"/>
      <c r="AO1014" s="64"/>
      <c r="AP1014" s="64"/>
      <c r="AQ1014" s="64"/>
      <c r="AR1014" s="64"/>
      <c r="AS1014" s="64"/>
      <c r="AT1014" s="64"/>
      <c r="AU1014">
        <v>0</v>
      </c>
      <c r="AV1014" s="64"/>
      <c r="AW1014" s="64"/>
      <c r="AX1014" s="64"/>
      <c r="AY1014" s="64"/>
      <c r="AZ1014" s="64"/>
      <c r="BA1014" s="64"/>
      <c r="BB1014" s="64"/>
      <c r="BC1014" s="64"/>
      <c r="BD1014" s="64"/>
      <c r="BE1014" s="64"/>
      <c r="BF1014" s="64"/>
      <c r="BG1014" s="64"/>
      <c r="BH1014" s="64"/>
      <c r="BI1014" s="64"/>
      <c r="BJ1014" s="64"/>
      <c r="BK1014" s="64"/>
      <c r="BL1014" s="64"/>
      <c r="BM1014" s="64"/>
      <c r="BN1014" s="64"/>
      <c r="BO1014" s="64"/>
      <c r="BP1014" s="64"/>
      <c r="BQ1014" s="64"/>
      <c r="BR1014" s="64">
        <v>4</v>
      </c>
      <c r="BS1014" s="64"/>
      <c r="BT1014" s="64"/>
      <c r="BU1014" s="64">
        <v>2</v>
      </c>
      <c r="BV1014" s="64"/>
      <c r="BW1014" s="64"/>
      <c r="BX1014" s="64"/>
      <c r="BY1014" s="64"/>
      <c r="BZ1014" s="64"/>
      <c r="CA1014" s="64">
        <v>4</v>
      </c>
      <c r="CB1014" s="64"/>
      <c r="CC1014" s="64"/>
      <c r="CD1014" s="64"/>
      <c r="CE1014" s="64"/>
      <c r="CF1014" s="64"/>
      <c r="CG1014" s="64"/>
      <c r="CH1014" s="64"/>
      <c r="CI1014" s="64"/>
      <c r="CJ1014" s="64"/>
      <c r="CK1014" s="64"/>
      <c r="CL1014" s="64"/>
      <c r="CM1014" s="64"/>
      <c r="CN1014" s="64"/>
      <c r="CO1014" s="64"/>
      <c r="CP1014" s="64"/>
      <c r="CQ1014" s="64"/>
      <c r="CR1014" s="64"/>
      <c r="CS1014" s="64"/>
      <c r="CT1014" s="64"/>
      <c r="CU1014" s="64"/>
      <c r="CV1014" s="64"/>
      <c r="CW1014" s="64"/>
      <c r="CX1014" s="64"/>
      <c r="CY1014" s="64"/>
      <c r="CZ1014" s="64"/>
      <c r="DA1014" s="64"/>
      <c r="DB1014" s="64"/>
      <c r="DC1014" s="64">
        <v>2</v>
      </c>
      <c r="DD1014" s="64"/>
      <c r="DE1014" s="64"/>
      <c r="DF1014" s="64"/>
      <c r="DG1014" s="64"/>
      <c r="DH1014" s="64"/>
      <c r="DI1014" s="64"/>
      <c r="DJ1014" s="64"/>
      <c r="DK1014" s="64"/>
      <c r="DL1014" s="64"/>
      <c r="DM1014" s="64"/>
      <c r="DN1014" s="64"/>
      <c r="DO1014" s="64"/>
      <c r="DP1014" s="64"/>
      <c r="DQ1014" s="64"/>
      <c r="DR1014" s="64"/>
      <c r="DS1014" s="64"/>
      <c r="DT1014" s="64"/>
      <c r="DU1014" s="64"/>
      <c r="DV1014" s="64"/>
      <c r="DW1014" s="64"/>
      <c r="DX1014" s="64"/>
      <c r="DY1014" s="64"/>
      <c r="DZ1014" s="64"/>
      <c r="EA1014" s="64"/>
      <c r="EB1014" s="64"/>
      <c r="EC1014" s="64"/>
      <c r="ED1014" s="64"/>
      <c r="EE1014" s="64"/>
      <c r="EF1014" s="64"/>
      <c r="EG1014" s="64"/>
      <c r="EH1014" s="64"/>
      <c r="EI1014" s="64"/>
      <c r="EJ1014" s="64"/>
      <c r="EK1014" s="64"/>
      <c r="EL1014" s="64"/>
      <c r="EM1014" s="64"/>
      <c r="EN1014" s="64"/>
      <c r="EO1014" s="64"/>
      <c r="EP1014" s="64"/>
      <c r="EQ1014" s="64"/>
      <c r="ER1014" s="64"/>
      <c r="ES1014" s="64"/>
      <c r="ET1014" s="64"/>
      <c r="EU1014" s="64"/>
      <c r="EV1014">
        <v>7</v>
      </c>
      <c r="EW1014" t="s">
        <v>2604</v>
      </c>
      <c r="FI1014" s="64"/>
      <c r="FJ1014" s="64"/>
      <c r="FK1014" s="64"/>
      <c r="FL1014" s="64"/>
      <c r="FM1014" s="64"/>
      <c r="FN1014" s="64"/>
      <c r="FO1014" s="64"/>
      <c r="FP1014" s="64"/>
      <c r="FQ1014" s="64"/>
      <c r="FR1014" s="64"/>
      <c r="FS1014" s="64"/>
      <c r="FT1014" s="64"/>
      <c r="FU1014" s="64"/>
      <c r="FV1014" s="64"/>
      <c r="FW1014" s="64"/>
      <c r="FX1014" s="64"/>
      <c r="FY1014" s="64"/>
      <c r="FZ1014" s="64"/>
      <c r="GA1014" s="64"/>
      <c r="GB1014" s="64"/>
      <c r="GC1014" s="64"/>
      <c r="GD1014" s="64"/>
      <c r="GE1014" s="64"/>
      <c r="GF1014" s="64"/>
      <c r="GG1014" s="64"/>
      <c r="GH1014" s="64"/>
      <c r="GI1014" s="64"/>
      <c r="GJ1014" s="64"/>
      <c r="GK1014" s="64"/>
      <c r="GL1014" s="64"/>
      <c r="GM1014" s="64"/>
      <c r="GN1014" s="64"/>
      <c r="GO1014" s="64"/>
      <c r="GP1014" s="64"/>
      <c r="GQ1014" s="64"/>
      <c r="GR1014" s="64"/>
      <c r="GS1014" s="64"/>
      <c r="GT1014" s="64"/>
      <c r="GU1014" s="64"/>
      <c r="GV1014" s="64"/>
      <c r="GW1014" s="64"/>
      <c r="GX1014" s="64"/>
      <c r="GY1014" s="64"/>
      <c r="GZ1014" s="64"/>
      <c r="HA1014" s="64"/>
      <c r="HB1014" s="64"/>
      <c r="HC1014" s="64"/>
      <c r="HD1014" s="64"/>
      <c r="HE1014" s="64"/>
      <c r="HF1014" s="64"/>
      <c r="HG1014" s="64"/>
      <c r="HH1014" s="64"/>
      <c r="HI1014" s="64"/>
      <c r="HJ1014" s="64"/>
      <c r="HK1014" s="64"/>
      <c r="HL1014" s="64"/>
      <c r="HM1014" s="64"/>
      <c r="HN1014" s="64"/>
      <c r="HO1014" s="64"/>
      <c r="HP1014" s="64"/>
    </row>
    <row r="1015" spans="2:224" ht="15" customHeight="1" x14ac:dyDescent="0.25">
      <c r="B1015">
        <v>660</v>
      </c>
      <c r="C1015">
        <v>816</v>
      </c>
      <c r="D1015" s="62">
        <v>44085</v>
      </c>
      <c r="E1015" t="s">
        <v>128</v>
      </c>
      <c r="F1015">
        <v>31996654339</v>
      </c>
      <c r="G1015">
        <v>0</v>
      </c>
      <c r="H1015">
        <v>0</v>
      </c>
      <c r="I1015" t="s">
        <v>129</v>
      </c>
      <c r="J1015" t="s">
        <v>30</v>
      </c>
      <c r="K1015" t="s">
        <v>130</v>
      </c>
      <c r="L1015" t="s">
        <v>129</v>
      </c>
      <c r="M1015" t="s">
        <v>2378</v>
      </c>
      <c r="N1015" t="s">
        <v>617</v>
      </c>
      <c r="O1015" t="s">
        <v>2405</v>
      </c>
      <c r="P1015" t="s">
        <v>2470</v>
      </c>
      <c r="R1015">
        <v>548</v>
      </c>
      <c r="S1015">
        <v>0.01</v>
      </c>
      <c r="T1015" t="s">
        <v>2395</v>
      </c>
      <c r="Y1015" s="64">
        <v>0.65</v>
      </c>
      <c r="Z1015" s="64"/>
      <c r="AA1015" s="64"/>
      <c r="AB1015" s="64"/>
      <c r="AC1015" s="64">
        <v>1.528</v>
      </c>
      <c r="AD1015" s="64">
        <v>1</v>
      </c>
      <c r="AE1015" s="64">
        <v>0.5</v>
      </c>
      <c r="AF1015" s="64">
        <v>1</v>
      </c>
      <c r="AG1015" s="64">
        <v>1</v>
      </c>
      <c r="AH1015">
        <v>2</v>
      </c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>
        <v>0</v>
      </c>
      <c r="AV1015" s="64"/>
      <c r="AW1015" s="64"/>
      <c r="AX1015" s="64"/>
      <c r="AY1015" s="64"/>
      <c r="AZ1015" s="64"/>
      <c r="BA1015" s="64"/>
      <c r="BB1015" s="64"/>
      <c r="BC1015" s="64"/>
      <c r="BD1015" s="64"/>
      <c r="BE1015" s="64"/>
      <c r="BF1015" s="64"/>
      <c r="BG1015" s="64"/>
      <c r="BH1015" s="64"/>
      <c r="BI1015" s="64"/>
      <c r="BJ1015" s="64"/>
      <c r="BK1015" s="64"/>
      <c r="BL1015" s="64"/>
      <c r="BM1015" s="64">
        <v>1</v>
      </c>
      <c r="BN1015" s="64"/>
      <c r="BO1015" s="64"/>
      <c r="BP1015" s="64"/>
      <c r="BQ1015" s="64">
        <v>2</v>
      </c>
      <c r="BR1015" s="64">
        <v>2</v>
      </c>
      <c r="BS1015" s="64">
        <v>1</v>
      </c>
      <c r="BT1015" s="64">
        <v>1</v>
      </c>
      <c r="BU1015" s="64">
        <v>1</v>
      </c>
      <c r="BV1015" s="64">
        <v>2</v>
      </c>
      <c r="BW1015" s="64"/>
      <c r="BX1015" s="64"/>
      <c r="BY1015" s="64"/>
      <c r="BZ1015" s="64"/>
      <c r="CA1015" s="64"/>
      <c r="CB1015" s="64"/>
      <c r="CC1015" s="64"/>
      <c r="CD1015" s="64"/>
      <c r="CE1015" s="64"/>
      <c r="CF1015" s="64"/>
      <c r="CG1015" s="64"/>
      <c r="CH1015" s="64"/>
      <c r="CI1015" s="64"/>
      <c r="CJ1015" s="64"/>
      <c r="CK1015" s="64"/>
      <c r="CL1015" s="64"/>
      <c r="CM1015" s="64"/>
      <c r="CN1015" s="64"/>
      <c r="CO1015" s="64"/>
      <c r="CP1015" s="64"/>
      <c r="CQ1015" s="64"/>
      <c r="CR1015" s="64"/>
      <c r="CS1015" s="64"/>
      <c r="CT1015" s="64"/>
      <c r="CU1015" s="64"/>
      <c r="CV1015" s="64"/>
      <c r="CW1015" s="64"/>
      <c r="CX1015" s="64"/>
      <c r="CY1015" s="64"/>
      <c r="CZ1015" s="64"/>
      <c r="DA1015" s="64"/>
      <c r="DB1015" s="64">
        <v>2</v>
      </c>
      <c r="DC1015" s="64"/>
      <c r="DD1015" s="64"/>
      <c r="DE1015" s="64"/>
      <c r="DF1015" s="64"/>
      <c r="DG1015" s="64"/>
      <c r="DH1015" s="64"/>
      <c r="DI1015" s="64"/>
      <c r="DJ1015" s="64"/>
      <c r="DK1015" s="64"/>
      <c r="DL1015" s="64"/>
      <c r="DM1015" s="64"/>
      <c r="DN1015" s="64"/>
      <c r="DO1015" s="64"/>
      <c r="DP1015" s="64"/>
      <c r="DQ1015" s="64"/>
      <c r="DR1015" s="64"/>
      <c r="DS1015" s="64"/>
      <c r="DT1015" s="64"/>
      <c r="DU1015" s="64"/>
      <c r="DV1015" s="64"/>
      <c r="DW1015" s="64"/>
      <c r="DX1015" s="64"/>
      <c r="DY1015" s="64"/>
      <c r="DZ1015" s="64"/>
      <c r="EA1015" s="64"/>
      <c r="EB1015" s="64"/>
      <c r="EC1015" s="64"/>
      <c r="ED1015" s="64"/>
      <c r="EE1015" s="64"/>
      <c r="EF1015" s="64"/>
      <c r="EG1015" s="64"/>
      <c r="EH1015" s="64"/>
      <c r="EI1015" s="64"/>
      <c r="EJ1015" s="64"/>
      <c r="EK1015" s="64"/>
      <c r="EL1015" s="64"/>
      <c r="EM1015" s="64"/>
      <c r="EN1015" s="64"/>
      <c r="EO1015" s="64"/>
      <c r="EP1015" s="64"/>
      <c r="EQ1015" s="64"/>
      <c r="ER1015" s="64"/>
      <c r="ES1015" s="64"/>
      <c r="ET1015" s="64"/>
      <c r="EU1015" s="64"/>
      <c r="EX1015">
        <v>1.18</v>
      </c>
      <c r="EY1015">
        <v>1</v>
      </c>
      <c r="FI1015" s="64"/>
      <c r="FJ1015" s="64">
        <v>0.84</v>
      </c>
      <c r="FK1015" s="64"/>
      <c r="FL1015" s="64"/>
      <c r="FM1015" s="64"/>
      <c r="FN1015" s="64">
        <v>1.04</v>
      </c>
      <c r="FO1015" s="64"/>
      <c r="FP1015" s="64"/>
      <c r="FQ1015" s="64"/>
      <c r="FR1015" s="64"/>
      <c r="FS1015" s="64"/>
      <c r="FT1015" s="64"/>
      <c r="FU1015" s="64"/>
      <c r="FV1015" s="64"/>
      <c r="FW1015" s="64"/>
      <c r="FX1015" s="64"/>
      <c r="FY1015" s="64"/>
      <c r="FZ1015" s="64"/>
      <c r="GA1015" s="64"/>
      <c r="GB1015" s="64"/>
      <c r="GC1015" s="64"/>
      <c r="GD1015" s="64"/>
      <c r="GE1015" s="64"/>
      <c r="GF1015" s="64"/>
      <c r="GG1015" s="64"/>
      <c r="GH1015" s="64"/>
      <c r="GI1015" s="64"/>
      <c r="GJ1015" s="64"/>
      <c r="GK1015" s="64"/>
      <c r="GL1015" s="64"/>
      <c r="GM1015" s="64"/>
      <c r="GN1015" s="64">
        <v>1</v>
      </c>
      <c r="GO1015" s="64"/>
      <c r="GP1015" s="64"/>
      <c r="GQ1015" s="64"/>
      <c r="GR1015" s="64">
        <v>1</v>
      </c>
      <c r="GS1015" s="64"/>
      <c r="GT1015" s="64"/>
      <c r="GU1015" s="64"/>
      <c r="GV1015" s="64"/>
      <c r="GW1015" s="64"/>
      <c r="GX1015" s="64"/>
      <c r="GY1015" s="64"/>
      <c r="GZ1015" s="64"/>
      <c r="HA1015" s="64"/>
      <c r="HB1015" s="64"/>
      <c r="HC1015" s="64"/>
      <c r="HD1015" s="64"/>
      <c r="HE1015" s="64"/>
      <c r="HF1015" s="64"/>
      <c r="HG1015" s="64"/>
      <c r="HH1015" s="64"/>
      <c r="HI1015" s="64"/>
      <c r="HJ1015" s="64"/>
      <c r="HK1015" s="64"/>
      <c r="HL1015" s="64"/>
      <c r="HM1015" s="64"/>
      <c r="HN1015" s="64"/>
      <c r="HO1015" s="64"/>
      <c r="HP1015" s="64"/>
    </row>
    <row r="1016" spans="2:224" ht="15" customHeight="1" x14ac:dyDescent="0.25">
      <c r="B1016">
        <v>657</v>
      </c>
      <c r="C1016">
        <v>487</v>
      </c>
      <c r="D1016" s="62">
        <v>44085</v>
      </c>
      <c r="E1016" t="s">
        <v>958</v>
      </c>
      <c r="F1016" t="s">
        <v>959</v>
      </c>
      <c r="G1016">
        <v>0</v>
      </c>
      <c r="H1016">
        <v>0</v>
      </c>
      <c r="I1016" t="s">
        <v>960</v>
      </c>
      <c r="J1016" t="s">
        <v>20</v>
      </c>
      <c r="K1016" t="s">
        <v>961</v>
      </c>
      <c r="L1016" t="s">
        <v>2592</v>
      </c>
      <c r="M1016" t="s">
        <v>2378</v>
      </c>
      <c r="N1016" t="s">
        <v>617</v>
      </c>
      <c r="O1016" t="s">
        <v>2382</v>
      </c>
      <c r="P1016" t="s">
        <v>2382</v>
      </c>
      <c r="R1016">
        <v>73.03</v>
      </c>
      <c r="S1016">
        <v>0.01</v>
      </c>
      <c r="T1016" t="s">
        <v>2395</v>
      </c>
      <c r="Y1016" s="64"/>
      <c r="Z1016" s="64"/>
      <c r="AA1016" s="64"/>
      <c r="AB1016" s="64"/>
      <c r="AC1016" s="64"/>
      <c r="AD1016" s="64"/>
      <c r="AE1016" s="64"/>
      <c r="AF1016" s="64"/>
      <c r="AG1016" s="64">
        <v>1</v>
      </c>
      <c r="AH1016">
        <v>0</v>
      </c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>
        <v>0</v>
      </c>
      <c r="AV1016" s="64"/>
      <c r="AW1016" s="64"/>
      <c r="AX1016" s="64"/>
      <c r="AY1016" s="64"/>
      <c r="AZ1016" s="64"/>
      <c r="BA1016" s="64"/>
      <c r="BB1016" s="64"/>
      <c r="BC1016" s="64"/>
      <c r="BD1016" s="64"/>
      <c r="BE1016" s="64"/>
      <c r="BF1016" s="64"/>
      <c r="BG1016" s="64"/>
      <c r="BH1016" s="64"/>
      <c r="BI1016" s="64"/>
      <c r="BJ1016" s="64"/>
      <c r="BK1016" s="64"/>
      <c r="BL1016" s="64"/>
      <c r="BM1016" s="64"/>
      <c r="BN1016" s="64"/>
      <c r="BO1016" s="64"/>
      <c r="BP1016" s="64"/>
      <c r="BQ1016" s="64"/>
      <c r="BR1016" s="64"/>
      <c r="BS1016" s="64"/>
      <c r="BT1016" s="64"/>
      <c r="BU1016" s="64">
        <v>1</v>
      </c>
      <c r="BV1016" s="64"/>
      <c r="BW1016" s="64"/>
      <c r="BX1016" s="64"/>
      <c r="BY1016" s="64"/>
      <c r="BZ1016" s="64"/>
      <c r="CA1016" s="64"/>
      <c r="CB1016" s="64"/>
      <c r="CC1016" s="64"/>
      <c r="CD1016" s="64"/>
      <c r="CE1016" s="64"/>
      <c r="CF1016" s="64"/>
      <c r="CG1016" s="64"/>
      <c r="CH1016" s="64"/>
      <c r="CI1016" s="64"/>
      <c r="CJ1016" s="64"/>
      <c r="CK1016" s="64"/>
      <c r="CL1016" s="64"/>
      <c r="CM1016" s="64"/>
      <c r="CN1016" s="64"/>
      <c r="CO1016" s="64"/>
      <c r="CP1016" s="64"/>
      <c r="CQ1016" s="64"/>
      <c r="CR1016" s="64"/>
      <c r="CS1016" s="64"/>
      <c r="CT1016" s="64"/>
      <c r="CU1016" s="64"/>
      <c r="CV1016" s="64"/>
      <c r="CW1016" s="64"/>
      <c r="CX1016" s="64"/>
      <c r="CY1016" s="64"/>
      <c r="CZ1016" s="64"/>
      <c r="DA1016" s="64"/>
      <c r="DB1016" s="64"/>
      <c r="DC1016" s="64"/>
      <c r="DD1016" s="64"/>
      <c r="DE1016" s="64"/>
      <c r="DF1016" s="64"/>
      <c r="DG1016" s="64"/>
      <c r="DH1016" s="64"/>
      <c r="DI1016" s="64"/>
      <c r="DJ1016" s="64"/>
      <c r="DK1016" s="64"/>
      <c r="DL1016" s="64"/>
      <c r="DM1016" s="64"/>
      <c r="DN1016" s="64"/>
      <c r="DO1016" s="64"/>
      <c r="DP1016" s="64"/>
      <c r="DQ1016" s="64"/>
      <c r="DR1016" s="64"/>
      <c r="DS1016" s="64"/>
      <c r="DT1016" s="64"/>
      <c r="DU1016" s="64"/>
      <c r="DV1016" s="64"/>
      <c r="DW1016" s="64"/>
      <c r="DX1016" s="64"/>
      <c r="DY1016" s="64"/>
      <c r="DZ1016" s="64"/>
      <c r="EA1016" s="64"/>
      <c r="EB1016" s="64"/>
      <c r="EC1016" s="64"/>
      <c r="ED1016" s="64"/>
      <c r="EE1016" s="64"/>
      <c r="EF1016" s="64"/>
      <c r="EG1016" s="64"/>
      <c r="EH1016" s="64"/>
      <c r="EI1016" s="64"/>
      <c r="EJ1016" s="64"/>
      <c r="EK1016" s="64"/>
      <c r="EL1016" s="64"/>
      <c r="EM1016" s="64"/>
      <c r="EN1016" s="64"/>
      <c r="EO1016" s="64"/>
      <c r="EP1016" s="64"/>
      <c r="EQ1016" s="64"/>
      <c r="ER1016" s="64"/>
      <c r="ES1016" s="64"/>
      <c r="ET1016" s="64"/>
      <c r="EU1016" s="64"/>
      <c r="FI1016" s="64"/>
      <c r="FJ1016" s="64"/>
      <c r="FK1016" s="64"/>
      <c r="FL1016" s="64"/>
      <c r="FM1016" s="64"/>
      <c r="FN1016" s="64"/>
      <c r="FO1016" s="64">
        <v>0.91</v>
      </c>
      <c r="FP1016" s="64"/>
      <c r="FQ1016" s="64"/>
      <c r="FR1016" s="64"/>
      <c r="FS1016" s="64"/>
      <c r="FT1016" s="64"/>
      <c r="FU1016" s="64"/>
      <c r="FV1016" s="64"/>
      <c r="FW1016" s="64"/>
      <c r="FX1016" s="64"/>
      <c r="FY1016" s="64"/>
      <c r="FZ1016" s="64"/>
      <c r="GA1016" s="64"/>
      <c r="GB1016" s="64"/>
      <c r="GC1016" s="64"/>
      <c r="GD1016" s="64"/>
      <c r="GE1016" s="64"/>
      <c r="GF1016" s="64"/>
      <c r="GG1016" s="64"/>
      <c r="GH1016" s="64"/>
      <c r="GI1016" s="64"/>
      <c r="GJ1016" s="64"/>
      <c r="GK1016" s="64"/>
      <c r="GL1016" s="64"/>
      <c r="GM1016" s="64"/>
      <c r="GN1016" s="64"/>
      <c r="GO1016" s="64"/>
      <c r="GP1016" s="64"/>
      <c r="GQ1016" s="64"/>
      <c r="GR1016" s="64"/>
      <c r="GS1016" s="64">
        <v>2</v>
      </c>
      <c r="GT1016" s="64"/>
      <c r="GU1016" s="64"/>
      <c r="GV1016" s="64"/>
      <c r="GW1016" s="64"/>
      <c r="GX1016" s="64"/>
      <c r="GY1016" s="64"/>
      <c r="GZ1016" s="64"/>
      <c r="HA1016" s="64"/>
      <c r="HB1016" s="64"/>
      <c r="HC1016" s="64"/>
      <c r="HD1016" s="64"/>
      <c r="HE1016" s="64"/>
      <c r="HF1016" s="64"/>
      <c r="HG1016" s="64"/>
      <c r="HH1016" s="64"/>
      <c r="HI1016" s="64"/>
      <c r="HJ1016" s="64"/>
      <c r="HK1016" s="64"/>
      <c r="HL1016" s="64"/>
      <c r="HM1016" s="64"/>
      <c r="HN1016" s="64"/>
      <c r="HO1016" s="64"/>
      <c r="HP1016" s="64"/>
    </row>
    <row r="1017" spans="2:224" ht="15" customHeight="1" x14ac:dyDescent="0.25">
      <c r="B1017">
        <v>655</v>
      </c>
      <c r="C1017">
        <v>474</v>
      </c>
      <c r="D1017" s="62">
        <v>44083</v>
      </c>
      <c r="E1017" t="s">
        <v>989</v>
      </c>
      <c r="F1017">
        <v>31997772044</v>
      </c>
      <c r="G1017">
        <v>0</v>
      </c>
      <c r="H1017">
        <v>0</v>
      </c>
      <c r="I1017" t="s">
        <v>990</v>
      </c>
      <c r="J1017" t="s">
        <v>20</v>
      </c>
      <c r="K1017" t="s">
        <v>139</v>
      </c>
      <c r="L1017" t="s">
        <v>2593</v>
      </c>
      <c r="M1017" t="s">
        <v>2378</v>
      </c>
      <c r="N1017" t="s">
        <v>2379</v>
      </c>
      <c r="O1017" t="s">
        <v>2381</v>
      </c>
      <c r="P1017" t="s">
        <v>2431</v>
      </c>
      <c r="R1017">
        <v>50</v>
      </c>
      <c r="S1017">
        <v>0.01</v>
      </c>
      <c r="T1017" t="s">
        <v>2395</v>
      </c>
      <c r="Y1017" s="64"/>
      <c r="Z1017" s="64"/>
      <c r="AA1017" s="64"/>
      <c r="AB1017" s="64"/>
      <c r="AC1017" s="64"/>
      <c r="AD1017" s="64"/>
      <c r="AE1017" s="64"/>
      <c r="AF1017" s="64"/>
      <c r="AG1017" s="64"/>
      <c r="AH1017">
        <v>1</v>
      </c>
      <c r="AI1017" s="64"/>
      <c r="AJ1017" s="64"/>
      <c r="AK1017" s="64"/>
      <c r="AL1017" s="64">
        <v>0.5</v>
      </c>
      <c r="AM1017" s="64"/>
      <c r="AN1017" s="64"/>
      <c r="AO1017" s="64"/>
      <c r="AP1017" s="64"/>
      <c r="AQ1017" s="64"/>
      <c r="AR1017" s="64"/>
      <c r="AS1017" s="64"/>
      <c r="AT1017" s="64"/>
      <c r="AU1017">
        <v>0</v>
      </c>
      <c r="AV1017" s="64"/>
      <c r="AW1017" s="64"/>
      <c r="AX1017" s="64"/>
      <c r="AY1017" s="64"/>
      <c r="AZ1017" s="64"/>
      <c r="BA1017" s="64"/>
      <c r="BB1017" s="64"/>
      <c r="BC1017" s="64"/>
      <c r="BD1017" s="64"/>
      <c r="BE1017" s="64">
        <v>0.5</v>
      </c>
      <c r="BF1017" s="64"/>
      <c r="BG1017" s="64"/>
      <c r="BH1017" s="64"/>
      <c r="BI1017" s="64"/>
      <c r="BJ1017" s="64"/>
      <c r="BK1017" s="64"/>
      <c r="BL1017" s="64"/>
      <c r="BM1017" s="64"/>
      <c r="BN1017" s="64"/>
      <c r="BO1017" s="64"/>
      <c r="BP1017" s="64"/>
      <c r="BQ1017" s="64"/>
      <c r="BR1017" s="64"/>
      <c r="BS1017" s="64"/>
      <c r="BT1017" s="64"/>
      <c r="BU1017" s="64"/>
      <c r="BV1017" s="64">
        <v>1</v>
      </c>
      <c r="BW1017" s="64"/>
      <c r="BX1017" s="64"/>
      <c r="BY1017" s="64"/>
      <c r="BZ1017" s="64">
        <v>1</v>
      </c>
      <c r="CA1017" s="64"/>
      <c r="CB1017" s="64"/>
      <c r="CC1017" s="64"/>
      <c r="CD1017" s="64"/>
      <c r="CE1017" s="64"/>
      <c r="CF1017" s="64"/>
      <c r="CG1017" s="64"/>
      <c r="CH1017" s="64"/>
      <c r="CI1017" s="64"/>
      <c r="CJ1017" s="64"/>
      <c r="CK1017" s="64"/>
      <c r="CL1017" s="64"/>
      <c r="CM1017" s="64"/>
      <c r="CN1017" s="64"/>
      <c r="CO1017" s="64"/>
      <c r="CP1017" s="64"/>
      <c r="CQ1017" s="64"/>
      <c r="CR1017" s="64"/>
      <c r="CS1017" s="64">
        <v>1</v>
      </c>
      <c r="CT1017" s="64"/>
      <c r="CU1017" s="64"/>
      <c r="CV1017" s="64"/>
      <c r="CW1017" s="64"/>
      <c r="CX1017" s="64"/>
      <c r="CY1017" s="64"/>
      <c r="CZ1017" s="64"/>
      <c r="DA1017" s="64"/>
      <c r="DB1017" s="64"/>
      <c r="DC1017" s="64"/>
      <c r="DD1017" s="64"/>
      <c r="DE1017" s="64"/>
      <c r="DF1017" s="64"/>
      <c r="DG1017" s="64"/>
      <c r="DH1017" s="64"/>
      <c r="DI1017" s="64"/>
      <c r="DJ1017" s="64"/>
      <c r="DK1017" s="64"/>
      <c r="DL1017" s="64"/>
      <c r="DM1017" s="64"/>
      <c r="DN1017" s="64"/>
      <c r="DO1017" s="64"/>
      <c r="DP1017" s="64"/>
      <c r="DQ1017" s="64"/>
      <c r="DR1017" s="64"/>
      <c r="DS1017" s="64"/>
      <c r="DT1017" s="64"/>
      <c r="DU1017" s="64"/>
      <c r="DV1017" s="64"/>
      <c r="DW1017" s="64"/>
      <c r="DX1017" s="64"/>
      <c r="DY1017" s="64"/>
      <c r="DZ1017" s="64"/>
      <c r="EA1017" s="64"/>
      <c r="EB1017" s="64"/>
      <c r="EC1017" s="64"/>
      <c r="ED1017" s="64"/>
      <c r="EE1017" s="64"/>
      <c r="EF1017" s="64"/>
      <c r="EG1017" s="64"/>
      <c r="EH1017" s="64"/>
      <c r="EI1017" s="64"/>
      <c r="EJ1017" s="64"/>
      <c r="EK1017" s="64"/>
      <c r="EL1017" s="64"/>
      <c r="EM1017" s="64"/>
      <c r="EN1017" s="64"/>
      <c r="EO1017" s="64"/>
      <c r="EP1017" s="64"/>
      <c r="EQ1017" s="64"/>
      <c r="ER1017" s="64"/>
      <c r="ES1017" s="64"/>
      <c r="ET1017" s="64"/>
      <c r="EU1017" s="64"/>
      <c r="FI1017" s="64"/>
      <c r="FJ1017" s="64"/>
      <c r="FK1017" s="64"/>
      <c r="FL1017" s="64"/>
      <c r="FM1017" s="64"/>
      <c r="FN1017" s="64"/>
      <c r="FO1017" s="64"/>
      <c r="FP1017" s="64"/>
      <c r="FQ1017" s="64"/>
      <c r="FR1017" s="64"/>
      <c r="FS1017" s="64"/>
      <c r="FT1017" s="64"/>
      <c r="FU1017" s="64"/>
      <c r="FV1017" s="64"/>
      <c r="FW1017" s="64"/>
      <c r="FX1017" s="64"/>
      <c r="FY1017" s="64"/>
      <c r="FZ1017" s="64"/>
      <c r="GA1017" s="64"/>
      <c r="GB1017" s="64"/>
      <c r="GC1017" s="64"/>
      <c r="GD1017" s="64"/>
      <c r="GE1017" s="64"/>
      <c r="GF1017" s="64"/>
      <c r="GG1017" s="64"/>
      <c r="GH1017" s="64"/>
      <c r="GI1017" s="64"/>
      <c r="GJ1017" s="64"/>
      <c r="GK1017" s="64"/>
      <c r="GL1017" s="64"/>
      <c r="GM1017" s="64"/>
      <c r="GN1017" s="64"/>
      <c r="GO1017" s="64"/>
      <c r="GP1017" s="64"/>
      <c r="GQ1017" s="64"/>
      <c r="GR1017" s="64"/>
      <c r="GS1017" s="64"/>
      <c r="GT1017" s="64"/>
      <c r="GU1017" s="64"/>
      <c r="GV1017" s="64"/>
      <c r="GW1017" s="64"/>
      <c r="GX1017" s="64"/>
      <c r="GY1017" s="64"/>
      <c r="GZ1017" s="64"/>
      <c r="HA1017" s="64"/>
      <c r="HB1017" s="64"/>
      <c r="HC1017" s="64"/>
      <c r="HD1017" s="64"/>
      <c r="HE1017" s="64"/>
      <c r="HF1017" s="64"/>
      <c r="HG1017" s="64"/>
      <c r="HH1017" s="64"/>
      <c r="HI1017" s="64"/>
      <c r="HJ1017" s="64"/>
      <c r="HK1017" s="64"/>
      <c r="HL1017" s="64"/>
      <c r="HM1017" s="64"/>
      <c r="HN1017" s="64"/>
      <c r="HO1017" s="64"/>
      <c r="HP1017" s="64"/>
    </row>
    <row r="1018" spans="2:224" ht="15" customHeight="1" x14ac:dyDescent="0.25">
      <c r="B1018">
        <v>654</v>
      </c>
      <c r="C1018">
        <v>813</v>
      </c>
      <c r="D1018" s="62">
        <v>44083</v>
      </c>
      <c r="E1018" t="s">
        <v>137</v>
      </c>
      <c r="F1018">
        <v>31973543985</v>
      </c>
      <c r="G1018">
        <v>0</v>
      </c>
      <c r="H1018">
        <v>0</v>
      </c>
      <c r="I1018" t="s">
        <v>138</v>
      </c>
      <c r="J1018" t="s">
        <v>20</v>
      </c>
      <c r="K1018" t="s">
        <v>139</v>
      </c>
      <c r="L1018" t="s">
        <v>138</v>
      </c>
      <c r="M1018" t="s">
        <v>2378</v>
      </c>
      <c r="N1018" t="s">
        <v>2379</v>
      </c>
      <c r="O1018" t="s">
        <v>2381</v>
      </c>
      <c r="P1018">
        <v>10</v>
      </c>
      <c r="R1018">
        <v>179.9</v>
      </c>
      <c r="S1018">
        <v>0.01</v>
      </c>
      <c r="T1018" t="s">
        <v>2430</v>
      </c>
      <c r="Y1018" s="64">
        <v>1</v>
      </c>
      <c r="Z1018" s="64"/>
      <c r="AA1018" s="64"/>
      <c r="AB1018" s="64"/>
      <c r="AC1018" s="64"/>
      <c r="AD1018" s="64">
        <v>0.5</v>
      </c>
      <c r="AE1018" s="64"/>
      <c r="AF1018" s="64"/>
      <c r="AG1018" s="64">
        <v>1</v>
      </c>
      <c r="AH1018">
        <v>1</v>
      </c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>
        <v>0</v>
      </c>
      <c r="AV1018" s="64"/>
      <c r="AW1018" s="64"/>
      <c r="AX1018" s="64"/>
      <c r="AY1018" s="64"/>
      <c r="AZ1018" s="64"/>
      <c r="BA1018" s="64"/>
      <c r="BB1018" s="64"/>
      <c r="BC1018" s="64"/>
      <c r="BD1018" s="64"/>
      <c r="BE1018" s="64"/>
      <c r="BF1018" s="64"/>
      <c r="BG1018" s="64"/>
      <c r="BH1018" s="64"/>
      <c r="BI1018" s="64"/>
      <c r="BJ1018" s="64"/>
      <c r="BK1018" s="64"/>
      <c r="BL1018" s="64"/>
      <c r="BM1018" s="64">
        <v>1</v>
      </c>
      <c r="BN1018" s="64"/>
      <c r="BO1018" s="64"/>
      <c r="BP1018" s="64"/>
      <c r="BQ1018" s="64"/>
      <c r="BR1018" s="64">
        <v>1</v>
      </c>
      <c r="BS1018" s="64"/>
      <c r="BT1018" s="64"/>
      <c r="BU1018" s="64">
        <v>1</v>
      </c>
      <c r="BV1018" s="64">
        <v>1</v>
      </c>
      <c r="BW1018" s="64"/>
      <c r="BX1018" s="64"/>
      <c r="BY1018" s="64"/>
      <c r="BZ1018" s="64"/>
      <c r="CA1018" s="64"/>
      <c r="CB1018" s="64"/>
      <c r="CC1018" s="64"/>
      <c r="CD1018" s="64"/>
      <c r="CE1018" s="64"/>
      <c r="CF1018" s="64"/>
      <c r="CG1018" s="64"/>
      <c r="CH1018" s="64"/>
      <c r="CI1018" s="64"/>
      <c r="CJ1018" s="64"/>
      <c r="CK1018" s="64"/>
      <c r="CL1018" s="64"/>
      <c r="CM1018" s="64"/>
      <c r="CN1018" s="64"/>
      <c r="CO1018" s="64"/>
      <c r="CP1018" s="64"/>
      <c r="CQ1018" s="64"/>
      <c r="CR1018" s="64"/>
      <c r="CS1018" s="64"/>
      <c r="CT1018" s="64"/>
      <c r="CU1018" s="64"/>
      <c r="CV1018" s="64"/>
      <c r="CW1018" s="64"/>
      <c r="CX1018" s="64"/>
      <c r="CY1018" s="64"/>
      <c r="CZ1018" s="64"/>
      <c r="DA1018" s="64">
        <v>1</v>
      </c>
      <c r="DB1018" s="64"/>
      <c r="DC1018" s="64"/>
      <c r="DD1018" s="64"/>
      <c r="DE1018" s="64"/>
      <c r="DF1018" s="64"/>
      <c r="DG1018" s="64"/>
      <c r="DH1018" s="64"/>
      <c r="DI1018" s="64"/>
      <c r="DJ1018" s="64"/>
      <c r="DK1018" s="64"/>
      <c r="DL1018" s="64"/>
      <c r="DM1018" s="64"/>
      <c r="DN1018" s="64"/>
      <c r="DO1018" s="64"/>
      <c r="DP1018" s="64"/>
      <c r="DQ1018" s="64"/>
      <c r="DR1018" s="64"/>
      <c r="DS1018" s="64"/>
      <c r="DT1018" s="64"/>
      <c r="DU1018" s="64"/>
      <c r="DV1018" s="64"/>
      <c r="DW1018" s="64"/>
      <c r="DX1018" s="64"/>
      <c r="DY1018" s="64"/>
      <c r="DZ1018" s="64"/>
      <c r="EA1018" s="64"/>
      <c r="EB1018" s="64"/>
      <c r="EC1018" s="64"/>
      <c r="ED1018" s="64"/>
      <c r="EE1018" s="64"/>
      <c r="EF1018" s="64"/>
      <c r="EG1018" s="64"/>
      <c r="EH1018" s="64"/>
      <c r="EI1018" s="64"/>
      <c r="EJ1018" s="64"/>
      <c r="EK1018" s="64"/>
      <c r="EL1018" s="64"/>
      <c r="EM1018" s="64"/>
      <c r="EN1018" s="64"/>
      <c r="EO1018" s="64"/>
      <c r="EP1018" s="64"/>
      <c r="EQ1018" s="64"/>
      <c r="ER1018" s="64"/>
      <c r="ES1018" s="64"/>
      <c r="ET1018" s="64"/>
      <c r="EU1018" s="64"/>
      <c r="FI1018" s="64"/>
      <c r="FJ1018" s="64"/>
      <c r="FK1018" s="64"/>
      <c r="FL1018" s="64"/>
      <c r="FM1018" s="64"/>
      <c r="FN1018" s="64">
        <v>1.0900000000000001</v>
      </c>
      <c r="FO1018" s="64"/>
      <c r="FP1018" s="64"/>
      <c r="FQ1018" s="64"/>
      <c r="FR1018" s="64"/>
      <c r="FS1018" s="64"/>
      <c r="FT1018" s="64"/>
      <c r="FU1018" s="64"/>
      <c r="FV1018" s="64"/>
      <c r="FW1018" s="64"/>
      <c r="FX1018" s="64"/>
      <c r="FY1018" s="64"/>
      <c r="FZ1018" s="64"/>
      <c r="GA1018" s="64"/>
      <c r="GB1018" s="64"/>
      <c r="GC1018" s="64"/>
      <c r="GD1018" s="64"/>
      <c r="GE1018" s="64"/>
      <c r="GF1018" s="64"/>
      <c r="GG1018" s="64"/>
      <c r="GH1018" s="64"/>
      <c r="GI1018" s="64"/>
      <c r="GJ1018" s="64"/>
      <c r="GK1018" s="64"/>
      <c r="GL1018" s="64"/>
      <c r="GM1018" s="64"/>
      <c r="GN1018" s="64"/>
      <c r="GO1018" s="64"/>
      <c r="GP1018" s="64"/>
      <c r="GQ1018" s="64"/>
      <c r="GR1018" s="64">
        <v>1</v>
      </c>
      <c r="GS1018" s="64"/>
      <c r="GT1018" s="64"/>
      <c r="GU1018" s="64"/>
      <c r="GV1018" s="64"/>
      <c r="GW1018" s="64"/>
      <c r="GX1018" s="64"/>
      <c r="GY1018" s="64"/>
      <c r="GZ1018" s="64"/>
      <c r="HA1018" s="64"/>
      <c r="HB1018" s="64"/>
      <c r="HC1018" s="64"/>
      <c r="HD1018" s="64"/>
      <c r="HE1018" s="64"/>
      <c r="HF1018" s="64"/>
      <c r="HG1018" s="64"/>
      <c r="HH1018" s="64"/>
      <c r="HI1018" s="64"/>
      <c r="HJ1018" s="64"/>
      <c r="HK1018" s="64"/>
      <c r="HL1018" s="64"/>
      <c r="HM1018" s="64"/>
      <c r="HN1018" s="64"/>
      <c r="HO1018" s="64"/>
      <c r="HP1018" s="64"/>
    </row>
    <row r="1019" spans="2:224" ht="15" customHeight="1" x14ac:dyDescent="0.25">
      <c r="B1019">
        <v>653</v>
      </c>
      <c r="C1019">
        <v>397</v>
      </c>
      <c r="D1019" s="62">
        <v>44083</v>
      </c>
      <c r="E1019" t="s">
        <v>1161</v>
      </c>
      <c r="F1019">
        <v>31986464322</v>
      </c>
      <c r="G1019">
        <v>0</v>
      </c>
      <c r="H1019">
        <v>0</v>
      </c>
      <c r="I1019" t="s">
        <v>1162</v>
      </c>
      <c r="J1019" t="s">
        <v>20</v>
      </c>
      <c r="K1019" t="s">
        <v>127</v>
      </c>
      <c r="L1019" t="s">
        <v>2592</v>
      </c>
      <c r="M1019" t="s">
        <v>2378</v>
      </c>
      <c r="N1019" t="s">
        <v>2379</v>
      </c>
      <c r="O1019" t="s">
        <v>2381</v>
      </c>
      <c r="P1019" t="s">
        <v>2431</v>
      </c>
      <c r="R1019">
        <v>186</v>
      </c>
      <c r="S1019">
        <v>0.01</v>
      </c>
      <c r="T1019" t="s">
        <v>2395</v>
      </c>
      <c r="Y1019" s="64"/>
      <c r="Z1019" s="64"/>
      <c r="AA1019" s="64"/>
      <c r="AB1019" s="64"/>
      <c r="AC1019" s="64"/>
      <c r="AD1019" s="64"/>
      <c r="AE1019" s="64"/>
      <c r="AF1019" s="64"/>
      <c r="AG1019" s="64"/>
      <c r="AH1019">
        <v>0</v>
      </c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>
        <v>0</v>
      </c>
      <c r="AV1019" s="64"/>
      <c r="AW1019" s="64"/>
      <c r="AX1019" s="64">
        <v>1.45</v>
      </c>
      <c r="AY1019" s="64"/>
      <c r="AZ1019" s="64"/>
      <c r="BA1019" s="64"/>
      <c r="BB1019" s="64">
        <v>0.4</v>
      </c>
      <c r="BC1019" s="64"/>
      <c r="BD1019" s="64"/>
      <c r="BE1019" s="64"/>
      <c r="BF1019" s="64"/>
      <c r="BG1019" s="64"/>
      <c r="BH1019" s="64"/>
      <c r="BI1019" s="64"/>
      <c r="BJ1019" s="64"/>
      <c r="BK1019" s="64"/>
      <c r="BL1019" s="64"/>
      <c r="BM1019" s="64"/>
      <c r="BN1019" s="64"/>
      <c r="BO1019" s="64"/>
      <c r="BP1019" s="64"/>
      <c r="BQ1019" s="64"/>
      <c r="BR1019" s="64"/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64"/>
      <c r="CC1019" s="64"/>
      <c r="CD1019" s="64"/>
      <c r="CE1019" s="64"/>
      <c r="CF1019" s="64"/>
      <c r="CG1019" s="64"/>
      <c r="CH1019" s="64"/>
      <c r="CI1019" s="64"/>
      <c r="CJ1019" s="64"/>
      <c r="CK1019" s="64"/>
      <c r="CL1019" s="64">
        <v>1</v>
      </c>
      <c r="CM1019" s="64"/>
      <c r="CN1019" s="64"/>
      <c r="CO1019" s="64"/>
      <c r="CP1019" s="64">
        <v>1</v>
      </c>
      <c r="CQ1019" s="64"/>
      <c r="CR1019" s="64"/>
      <c r="CS1019" s="64"/>
      <c r="CT1019" s="64"/>
      <c r="CU1019" s="64"/>
      <c r="CV1019" s="64"/>
      <c r="CW1019" s="64"/>
      <c r="CX1019" s="64"/>
      <c r="CY1019" s="64"/>
      <c r="CZ1019" s="64"/>
      <c r="DA1019" s="64"/>
      <c r="DB1019" s="64"/>
      <c r="DC1019" s="64"/>
      <c r="DD1019" s="64"/>
      <c r="DE1019" s="64"/>
      <c r="DF1019" s="64"/>
      <c r="DG1019" s="64"/>
      <c r="DH1019" s="64"/>
      <c r="DI1019" s="64"/>
      <c r="DJ1019" s="64"/>
      <c r="DK1019" s="64"/>
      <c r="DL1019" s="64"/>
      <c r="DM1019" s="64"/>
      <c r="DN1019" s="64"/>
      <c r="DO1019" s="64"/>
      <c r="DP1019" s="64"/>
      <c r="DQ1019" s="64"/>
      <c r="DR1019" s="64"/>
      <c r="DS1019" s="64"/>
      <c r="DT1019" s="64"/>
      <c r="DU1019" s="64"/>
      <c r="DV1019" s="64"/>
      <c r="DW1019" s="64"/>
      <c r="DX1019" s="64"/>
      <c r="DY1019" s="64"/>
      <c r="DZ1019" s="64"/>
      <c r="EA1019" s="64"/>
      <c r="EB1019" s="64"/>
      <c r="EC1019" s="64"/>
      <c r="ED1019" s="64"/>
      <c r="EE1019" s="64"/>
      <c r="EF1019" s="64"/>
      <c r="EG1019" s="64"/>
      <c r="EH1019" s="64"/>
      <c r="EI1019" s="64"/>
      <c r="EJ1019" s="64"/>
      <c r="EK1019" s="64"/>
      <c r="EL1019" s="64"/>
      <c r="EM1019" s="64"/>
      <c r="EN1019" s="64"/>
      <c r="EO1019" s="64"/>
      <c r="EP1019" s="64"/>
      <c r="EQ1019" s="64"/>
      <c r="ER1019" s="64"/>
      <c r="ES1019" s="64"/>
      <c r="ET1019" s="64"/>
      <c r="EU1019" s="64"/>
      <c r="FI1019" s="64"/>
      <c r="FJ1019" s="64"/>
      <c r="FK1019" s="64"/>
      <c r="FL1019" s="64">
        <v>0.2</v>
      </c>
      <c r="FM1019" s="64"/>
      <c r="FN1019" s="64"/>
      <c r="FO1019" s="64"/>
      <c r="FP1019" s="64"/>
      <c r="FQ1019" s="64"/>
      <c r="FR1019" s="64"/>
      <c r="FS1019" s="64"/>
      <c r="FT1019" s="64"/>
      <c r="FU1019" s="64"/>
      <c r="FV1019" s="64"/>
      <c r="FW1019" s="64"/>
      <c r="FX1019" s="64"/>
      <c r="FY1019" s="64"/>
      <c r="FZ1019" s="64"/>
      <c r="GA1019" s="64"/>
      <c r="GB1019" s="64"/>
      <c r="GC1019" s="64"/>
      <c r="GD1019" s="64"/>
      <c r="GE1019" s="64"/>
      <c r="GF1019" s="64"/>
      <c r="GG1019" s="64"/>
      <c r="GH1019" s="64"/>
      <c r="GI1019" s="64"/>
      <c r="GJ1019" s="64"/>
      <c r="GK1019" s="64"/>
      <c r="GL1019" s="64"/>
      <c r="GM1019" s="64"/>
      <c r="GN1019" s="64"/>
      <c r="GO1019" s="64"/>
      <c r="GP1019" s="64">
        <v>1</v>
      </c>
      <c r="GQ1019" s="64"/>
      <c r="GR1019" s="64"/>
      <c r="GS1019" s="64"/>
      <c r="GT1019" s="64"/>
      <c r="GU1019" s="64"/>
      <c r="GV1019" s="64"/>
      <c r="GW1019" s="64"/>
      <c r="GX1019" s="64"/>
      <c r="GY1019" s="64"/>
      <c r="GZ1019" s="64"/>
      <c r="HA1019" s="64"/>
      <c r="HB1019" s="64"/>
      <c r="HC1019" s="64"/>
      <c r="HD1019" s="64"/>
      <c r="HE1019" s="64"/>
      <c r="HF1019" s="64"/>
      <c r="HG1019" s="64"/>
      <c r="HH1019" s="64"/>
      <c r="HI1019" s="64"/>
      <c r="HJ1019" s="64"/>
      <c r="HK1019" s="64"/>
      <c r="HL1019" s="64"/>
      <c r="HM1019" s="64"/>
      <c r="HN1019" s="64"/>
      <c r="HO1019" s="64"/>
      <c r="HP1019" s="64"/>
    </row>
    <row r="1020" spans="2:224" ht="15" customHeight="1" x14ac:dyDescent="0.25">
      <c r="B1020">
        <v>642</v>
      </c>
      <c r="C1020">
        <v>136</v>
      </c>
      <c r="D1020" s="62">
        <v>44079</v>
      </c>
      <c r="E1020" t="s">
        <v>1992</v>
      </c>
      <c r="F1020" t="s">
        <v>1993</v>
      </c>
      <c r="G1020">
        <v>0</v>
      </c>
      <c r="H1020">
        <v>0</v>
      </c>
      <c r="I1020" t="s">
        <v>1994</v>
      </c>
      <c r="J1020" t="s">
        <v>20</v>
      </c>
      <c r="K1020" t="s">
        <v>472</v>
      </c>
      <c r="M1020" t="s">
        <v>2378</v>
      </c>
      <c r="N1020" t="s">
        <v>2413</v>
      </c>
      <c r="O1020" t="s">
        <v>2381</v>
      </c>
      <c r="P1020" t="s">
        <v>2431</v>
      </c>
      <c r="R1020">
        <v>79.58</v>
      </c>
      <c r="S1020">
        <v>0.01</v>
      </c>
      <c r="T1020" t="s">
        <v>2395</v>
      </c>
      <c r="U1020">
        <v>10</v>
      </c>
      <c r="Y1020" s="64">
        <v>0.66</v>
      </c>
      <c r="Z1020" s="64"/>
      <c r="AA1020" s="64"/>
      <c r="AB1020" s="64"/>
      <c r="AC1020" s="64"/>
      <c r="AD1020" s="64"/>
      <c r="AE1020" s="64">
        <v>0.5</v>
      </c>
      <c r="AF1020" s="64"/>
      <c r="AG1020" s="64"/>
      <c r="AH1020">
        <v>0</v>
      </c>
      <c r="AI1020" s="64"/>
      <c r="AJ1020" s="64"/>
      <c r="AK1020" s="64"/>
      <c r="AL1020" s="64">
        <v>0.5</v>
      </c>
      <c r="AM1020" s="64"/>
      <c r="AN1020" s="64"/>
      <c r="AO1020" s="64"/>
      <c r="AP1020" s="64"/>
      <c r="AQ1020" s="64"/>
      <c r="AR1020" s="64"/>
      <c r="AS1020" s="64"/>
      <c r="AT1020" s="64"/>
      <c r="AU1020">
        <v>0</v>
      </c>
      <c r="AV1020" s="64"/>
      <c r="AW1020" s="64"/>
      <c r="AX1020" s="64"/>
      <c r="AY1020" s="64"/>
      <c r="AZ1020" s="64"/>
      <c r="BA1020" s="64"/>
      <c r="BB1020" s="64"/>
      <c r="BC1020" s="64"/>
      <c r="BD1020" s="64"/>
      <c r="BE1020" s="64"/>
      <c r="BF1020" s="64"/>
      <c r="BG1020" s="64"/>
      <c r="BH1020" s="64"/>
      <c r="BI1020" s="64"/>
      <c r="BJ1020" s="64"/>
      <c r="BK1020" s="64"/>
      <c r="BL1020" s="64"/>
      <c r="BM1020" s="64">
        <v>1</v>
      </c>
      <c r="BN1020" s="64"/>
      <c r="BO1020" s="64"/>
      <c r="BP1020" s="64"/>
      <c r="BQ1020" s="64"/>
      <c r="BR1020" s="64"/>
      <c r="BS1020" s="64">
        <v>1</v>
      </c>
      <c r="BT1020" s="64"/>
      <c r="BU1020" s="64"/>
      <c r="BV1020" s="64"/>
      <c r="BW1020" s="64"/>
      <c r="BX1020" s="64"/>
      <c r="BY1020" s="64"/>
      <c r="BZ1020" s="64">
        <v>1</v>
      </c>
      <c r="CA1020" s="64"/>
      <c r="CB1020" s="64"/>
      <c r="CC1020" s="64"/>
      <c r="CD1020" s="64"/>
      <c r="CE1020" s="64"/>
      <c r="CF1020" s="64"/>
      <c r="CG1020" s="64"/>
      <c r="CH1020" s="64"/>
      <c r="CI1020" s="64"/>
      <c r="CJ1020" s="64"/>
      <c r="CK1020" s="64"/>
      <c r="CL1020" s="64"/>
      <c r="CM1020" s="64"/>
      <c r="CN1020" s="64"/>
      <c r="CO1020" s="64"/>
      <c r="CP1020" s="64"/>
      <c r="CQ1020" s="64"/>
      <c r="CR1020" s="64"/>
      <c r="CS1020" s="64"/>
      <c r="CT1020" s="64"/>
      <c r="CU1020" s="64"/>
      <c r="CV1020" s="64"/>
      <c r="CW1020" s="64"/>
      <c r="CX1020" s="64"/>
      <c r="CY1020" s="64"/>
      <c r="CZ1020" s="64"/>
      <c r="DA1020" s="64"/>
      <c r="DB1020" s="64"/>
      <c r="DC1020" s="64"/>
      <c r="DD1020" s="64"/>
      <c r="DE1020" s="64"/>
      <c r="DF1020" s="64"/>
      <c r="DG1020" s="64"/>
      <c r="DH1020" s="64"/>
      <c r="DI1020" s="64"/>
      <c r="DJ1020" s="64"/>
      <c r="DK1020" s="64"/>
      <c r="DL1020" s="64"/>
      <c r="DM1020" s="64"/>
      <c r="DN1020" s="64"/>
      <c r="DO1020" s="64"/>
      <c r="DP1020" s="64"/>
      <c r="DQ1020" s="64"/>
      <c r="DR1020" s="64"/>
      <c r="DS1020" s="64"/>
      <c r="DT1020" s="64"/>
      <c r="DU1020" s="64"/>
      <c r="DV1020" s="64"/>
      <c r="DW1020" s="64"/>
      <c r="DX1020" s="64"/>
      <c r="DY1020" s="64"/>
      <c r="DZ1020" s="64"/>
      <c r="EA1020" s="64"/>
      <c r="EB1020" s="64"/>
      <c r="EC1020" s="64"/>
      <c r="ED1020" s="64"/>
      <c r="EE1020" s="64"/>
      <c r="EF1020" s="64"/>
      <c r="EG1020" s="64"/>
      <c r="EH1020" s="64"/>
      <c r="EI1020" s="64"/>
      <c r="EJ1020" s="64"/>
      <c r="EK1020" s="64"/>
      <c r="EL1020" s="64"/>
      <c r="EM1020" s="64"/>
      <c r="EN1020" s="64"/>
      <c r="EO1020" s="64"/>
      <c r="EP1020" s="64"/>
      <c r="EQ1020" s="64"/>
      <c r="ER1020" s="64"/>
      <c r="ES1020" s="64"/>
      <c r="ET1020" s="64"/>
      <c r="EU1020" s="64"/>
      <c r="FI1020" s="64"/>
      <c r="FJ1020" s="64"/>
      <c r="FK1020" s="64"/>
      <c r="FL1020" s="64"/>
      <c r="FM1020" s="64"/>
      <c r="FN1020" s="64"/>
      <c r="FO1020" s="64"/>
      <c r="FP1020" s="64"/>
      <c r="FQ1020" s="64"/>
      <c r="FR1020" s="64"/>
      <c r="FS1020" s="64"/>
      <c r="FT1020" s="64"/>
      <c r="FU1020" s="64"/>
      <c r="FV1020" s="64"/>
      <c r="FW1020" s="64"/>
      <c r="FX1020" s="64"/>
      <c r="FY1020" s="64"/>
      <c r="FZ1020" s="64"/>
      <c r="GA1020" s="64"/>
      <c r="GB1020" s="64"/>
      <c r="GC1020" s="64"/>
      <c r="GD1020" s="64"/>
      <c r="GE1020" s="64"/>
      <c r="GF1020" s="64"/>
      <c r="GG1020" s="64"/>
      <c r="GH1020" s="64"/>
      <c r="GI1020" s="64"/>
      <c r="GJ1020" s="64"/>
      <c r="GK1020" s="64"/>
      <c r="GL1020" s="64"/>
      <c r="GM1020" s="64"/>
      <c r="GN1020" s="64"/>
      <c r="GO1020" s="64"/>
      <c r="GP1020" s="64"/>
      <c r="GQ1020" s="64"/>
      <c r="GR1020" s="64"/>
      <c r="GS1020" s="64"/>
      <c r="GT1020" s="64"/>
      <c r="GU1020" s="64"/>
      <c r="GV1020" s="64"/>
      <c r="GW1020" s="64"/>
      <c r="GX1020" s="64"/>
      <c r="GY1020" s="64"/>
      <c r="GZ1020" s="64"/>
      <c r="HA1020" s="64"/>
      <c r="HB1020" s="64"/>
      <c r="HC1020" s="64"/>
      <c r="HD1020" s="64"/>
      <c r="HE1020" s="64"/>
      <c r="HF1020" s="64"/>
      <c r="HG1020" s="64"/>
      <c r="HH1020" s="64"/>
      <c r="HI1020" s="64"/>
      <c r="HJ1020" s="64"/>
      <c r="HK1020" s="64"/>
      <c r="HL1020" s="64"/>
      <c r="HM1020" s="64"/>
      <c r="HN1020" s="64"/>
      <c r="HO1020" s="64"/>
      <c r="HP1020" s="64"/>
    </row>
    <row r="1021" spans="2:224" ht="15" customHeight="1" x14ac:dyDescent="0.25">
      <c r="B1021">
        <v>638</v>
      </c>
      <c r="C1021">
        <v>588</v>
      </c>
      <c r="D1021" s="62">
        <v>44079</v>
      </c>
      <c r="E1021" t="s">
        <v>715</v>
      </c>
      <c r="F1021">
        <v>31999999999</v>
      </c>
      <c r="G1021">
        <v>0</v>
      </c>
      <c r="H1021">
        <v>0</v>
      </c>
      <c r="I1021">
        <v>0</v>
      </c>
      <c r="J1021">
        <v>0</v>
      </c>
      <c r="K1021">
        <v>0</v>
      </c>
      <c r="M1021" t="s">
        <v>2413</v>
      </c>
      <c r="N1021" t="s">
        <v>2379</v>
      </c>
      <c r="O1021" t="s">
        <v>2382</v>
      </c>
      <c r="P1021" t="s">
        <v>2382</v>
      </c>
      <c r="R1021">
        <v>37.799999999999997</v>
      </c>
      <c r="S1021">
        <v>0.01</v>
      </c>
      <c r="T1021" t="s">
        <v>2395</v>
      </c>
      <c r="U1021">
        <v>10</v>
      </c>
      <c r="Y1021" s="64"/>
      <c r="Z1021" s="64"/>
      <c r="AA1021" s="64"/>
      <c r="AB1021" s="64"/>
      <c r="AC1021" s="64"/>
      <c r="AD1021" s="64"/>
      <c r="AE1021" s="64"/>
      <c r="AF1021" s="64"/>
      <c r="AG1021" s="64"/>
      <c r="AH1021">
        <v>2</v>
      </c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>
        <v>0</v>
      </c>
      <c r="AV1021" s="64"/>
      <c r="AW1021" s="64"/>
      <c r="AX1021" s="64"/>
      <c r="AY1021" s="64"/>
      <c r="AZ1021" s="64"/>
      <c r="BA1021" s="64"/>
      <c r="BB1021" s="64"/>
      <c r="BC1021" s="64"/>
      <c r="BD1021" s="64"/>
      <c r="BE1021" s="64"/>
      <c r="BF1021" s="64"/>
      <c r="BG1021" s="64"/>
      <c r="BH1021" s="64"/>
      <c r="BI1021" s="64"/>
      <c r="BJ1021" s="64"/>
      <c r="BK1021" s="64"/>
      <c r="BL1021" s="64"/>
      <c r="BM1021" s="64"/>
      <c r="BN1021" s="64"/>
      <c r="BO1021" s="64"/>
      <c r="BP1021" s="64"/>
      <c r="BQ1021" s="64"/>
      <c r="BR1021" s="64"/>
      <c r="BS1021" s="64"/>
      <c r="BT1021" s="64"/>
      <c r="BU1021" s="64"/>
      <c r="BV1021" s="64">
        <v>2</v>
      </c>
      <c r="BW1021" s="64"/>
      <c r="BX1021" s="64"/>
      <c r="BY1021" s="64"/>
      <c r="BZ1021" s="64"/>
      <c r="CA1021" s="64"/>
      <c r="CB1021" s="64"/>
      <c r="CC1021" s="64"/>
      <c r="CD1021" s="64"/>
      <c r="CE1021" s="64"/>
      <c r="CF1021" s="64"/>
      <c r="CG1021" s="64"/>
      <c r="CH1021" s="64"/>
      <c r="CI1021" s="64"/>
      <c r="CJ1021" s="64"/>
      <c r="CK1021" s="64"/>
      <c r="CL1021" s="64"/>
      <c r="CM1021" s="64"/>
      <c r="CN1021" s="64"/>
      <c r="CO1021" s="64"/>
      <c r="CP1021" s="64"/>
      <c r="CQ1021" s="64"/>
      <c r="CR1021" s="64"/>
      <c r="CS1021" s="64"/>
      <c r="CT1021" s="64"/>
      <c r="CU1021" s="64"/>
      <c r="CV1021" s="64"/>
      <c r="CW1021" s="64"/>
      <c r="CX1021" s="64"/>
      <c r="CY1021" s="64"/>
      <c r="CZ1021" s="64"/>
      <c r="DA1021" s="64"/>
      <c r="DB1021" s="64"/>
      <c r="DC1021" s="64"/>
      <c r="DD1021" s="64"/>
      <c r="DE1021" s="64"/>
      <c r="DF1021" s="64"/>
      <c r="DG1021" s="64"/>
      <c r="DH1021" s="64"/>
      <c r="DI1021" s="64"/>
      <c r="DJ1021" s="64"/>
      <c r="DK1021" s="64"/>
      <c r="DL1021" s="64"/>
      <c r="DM1021" s="64"/>
      <c r="DN1021" s="64"/>
      <c r="DO1021" s="64"/>
      <c r="DP1021" s="64"/>
      <c r="DQ1021" s="64"/>
      <c r="DR1021" s="64"/>
      <c r="DS1021" s="64"/>
      <c r="DT1021" s="64"/>
      <c r="DU1021" s="64"/>
      <c r="DV1021" s="64"/>
      <c r="DW1021" s="64"/>
      <c r="DX1021" s="64"/>
      <c r="DY1021" s="64"/>
      <c r="DZ1021" s="64"/>
      <c r="EA1021" s="64"/>
      <c r="EB1021" s="64"/>
      <c r="EC1021" s="64"/>
      <c r="ED1021" s="64"/>
      <c r="EE1021" s="64"/>
      <c r="EF1021" s="64"/>
      <c r="EG1021" s="64"/>
      <c r="EH1021" s="64"/>
      <c r="EI1021" s="64"/>
      <c r="EJ1021" s="64"/>
      <c r="EK1021" s="64"/>
      <c r="EL1021" s="64"/>
      <c r="EM1021" s="64"/>
      <c r="EN1021" s="64"/>
      <c r="EO1021" s="64"/>
      <c r="EP1021" s="64"/>
      <c r="EQ1021" s="64"/>
      <c r="ER1021" s="64"/>
      <c r="ES1021" s="64"/>
      <c r="ET1021" s="64"/>
      <c r="EU1021" s="64"/>
      <c r="FI1021" s="64"/>
      <c r="FJ1021" s="64"/>
      <c r="FK1021" s="64"/>
      <c r="FL1021" s="64"/>
      <c r="FM1021" s="64"/>
      <c r="FN1021" s="64"/>
      <c r="FO1021" s="64"/>
      <c r="FP1021" s="64"/>
      <c r="FQ1021" s="64"/>
      <c r="FR1021" s="64"/>
      <c r="FS1021" s="64"/>
      <c r="FT1021" s="64"/>
      <c r="FU1021" s="64"/>
      <c r="FV1021" s="64"/>
      <c r="FW1021" s="64"/>
      <c r="FX1021" s="64"/>
      <c r="FY1021" s="64"/>
      <c r="FZ1021" s="64"/>
      <c r="GA1021" s="64"/>
      <c r="GB1021" s="64"/>
      <c r="GC1021" s="64"/>
      <c r="GD1021" s="64"/>
      <c r="GE1021" s="64"/>
      <c r="GF1021" s="64"/>
      <c r="GG1021" s="64"/>
      <c r="GH1021" s="64"/>
      <c r="GI1021" s="64"/>
      <c r="GJ1021" s="64"/>
      <c r="GK1021" s="64"/>
      <c r="GL1021" s="64"/>
      <c r="GM1021" s="64"/>
      <c r="GN1021" s="64"/>
      <c r="GO1021" s="64"/>
      <c r="GP1021" s="64"/>
      <c r="GQ1021" s="64"/>
      <c r="GR1021" s="64"/>
      <c r="GS1021" s="64"/>
      <c r="GT1021" s="64"/>
      <c r="GU1021" s="64"/>
      <c r="GV1021" s="64"/>
      <c r="GW1021" s="64"/>
      <c r="GX1021" s="64"/>
      <c r="GY1021" s="64"/>
      <c r="GZ1021" s="64"/>
      <c r="HA1021" s="64"/>
      <c r="HB1021" s="64"/>
      <c r="HC1021" s="64"/>
      <c r="HD1021" s="64"/>
      <c r="HE1021" s="64"/>
      <c r="HF1021" s="64"/>
      <c r="HG1021" s="64"/>
      <c r="HH1021" s="64"/>
      <c r="HI1021" s="64"/>
      <c r="HJ1021" s="64"/>
      <c r="HK1021" s="64"/>
      <c r="HL1021" s="64"/>
      <c r="HM1021" s="64"/>
      <c r="HN1021" s="64"/>
      <c r="HO1021" s="64"/>
      <c r="HP1021" s="64"/>
    </row>
    <row r="1022" spans="2:224" ht="15" customHeight="1" x14ac:dyDescent="0.25">
      <c r="B1022">
        <v>636</v>
      </c>
      <c r="C1022">
        <v>807</v>
      </c>
      <c r="D1022" s="62">
        <v>44079</v>
      </c>
      <c r="E1022" t="s">
        <v>157</v>
      </c>
      <c r="F1022" t="s">
        <v>158</v>
      </c>
      <c r="G1022" s="51" t="s">
        <v>159</v>
      </c>
      <c r="H1022">
        <v>0</v>
      </c>
      <c r="I1022">
        <v>0</v>
      </c>
      <c r="J1022">
        <v>0</v>
      </c>
      <c r="K1022">
        <v>0</v>
      </c>
      <c r="M1022" t="s">
        <v>2413</v>
      </c>
      <c r="N1022" t="s">
        <v>2379</v>
      </c>
      <c r="O1022" t="s">
        <v>2382</v>
      </c>
      <c r="P1022" t="s">
        <v>2382</v>
      </c>
      <c r="R1022">
        <v>178.8</v>
      </c>
      <c r="S1022">
        <v>0.01</v>
      </c>
      <c r="T1022" t="s">
        <v>2395</v>
      </c>
      <c r="Y1022" s="64"/>
      <c r="Z1022" s="64"/>
      <c r="AA1022" s="64"/>
      <c r="AB1022" s="64"/>
      <c r="AC1022" s="64"/>
      <c r="AD1022" s="64">
        <v>0.5</v>
      </c>
      <c r="AE1022" s="64"/>
      <c r="AF1022" s="64"/>
      <c r="AG1022" s="64"/>
      <c r="AH1022">
        <v>1</v>
      </c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>
        <v>0</v>
      </c>
      <c r="AV1022" s="64"/>
      <c r="AW1022" s="64"/>
      <c r="AX1022" s="64"/>
      <c r="AY1022" s="64"/>
      <c r="AZ1022" s="64"/>
      <c r="BA1022" s="64"/>
      <c r="BB1022" s="64"/>
      <c r="BC1022" s="64"/>
      <c r="BD1022" s="64"/>
      <c r="BE1022" s="64"/>
      <c r="BF1022" s="64"/>
      <c r="BG1022" s="64"/>
      <c r="BH1022" s="64"/>
      <c r="BI1022" s="64"/>
      <c r="BJ1022" s="64"/>
      <c r="BK1022" s="64"/>
      <c r="BL1022" s="64"/>
      <c r="BM1022" s="64"/>
      <c r="BN1022" s="64"/>
      <c r="BO1022" s="64"/>
      <c r="BP1022" s="64"/>
      <c r="BQ1022" s="64"/>
      <c r="BR1022" s="64">
        <v>1</v>
      </c>
      <c r="BS1022" s="64"/>
      <c r="BT1022" s="64"/>
      <c r="BU1022" s="64"/>
      <c r="BV1022" s="64">
        <v>1</v>
      </c>
      <c r="BW1022" s="64"/>
      <c r="BX1022" s="64"/>
      <c r="BY1022" s="64"/>
      <c r="BZ1022" s="64"/>
      <c r="CA1022" s="64"/>
      <c r="CB1022" s="64"/>
      <c r="CC1022" s="64"/>
      <c r="CD1022" s="64"/>
      <c r="CE1022" s="64"/>
      <c r="CF1022" s="64"/>
      <c r="CG1022" s="64"/>
      <c r="CH1022" s="64"/>
      <c r="CI1022" s="64"/>
      <c r="CJ1022" s="64"/>
      <c r="CK1022" s="64"/>
      <c r="CL1022" s="64"/>
      <c r="CM1022" s="64"/>
      <c r="CN1022" s="64"/>
      <c r="CO1022" s="64"/>
      <c r="CP1022" s="64"/>
      <c r="CQ1022" s="64"/>
      <c r="CR1022" s="64"/>
      <c r="CS1022" s="64"/>
      <c r="CT1022" s="64"/>
      <c r="CU1022" s="64"/>
      <c r="CV1022" s="64"/>
      <c r="CW1022" s="64"/>
      <c r="CX1022" s="64"/>
      <c r="CY1022" s="64"/>
      <c r="CZ1022" s="64"/>
      <c r="DA1022" s="64"/>
      <c r="DB1022" s="64"/>
      <c r="DC1022" s="64"/>
      <c r="DD1022" s="64"/>
      <c r="DE1022" s="64"/>
      <c r="DF1022" s="64"/>
      <c r="DG1022" s="64"/>
      <c r="DH1022" s="64"/>
      <c r="DI1022" s="64"/>
      <c r="DJ1022" s="64"/>
      <c r="DK1022" s="64"/>
      <c r="DL1022" s="64"/>
      <c r="DM1022" s="64"/>
      <c r="DN1022" s="64"/>
      <c r="DO1022" s="64"/>
      <c r="DP1022" s="64"/>
      <c r="DQ1022" s="64"/>
      <c r="DR1022" s="64"/>
      <c r="DS1022" s="64"/>
      <c r="DT1022" s="64"/>
      <c r="DU1022" s="64"/>
      <c r="DV1022" s="64"/>
      <c r="DW1022" s="64"/>
      <c r="DX1022" s="64"/>
      <c r="DY1022" s="64"/>
      <c r="DZ1022" s="64"/>
      <c r="EA1022" s="64"/>
      <c r="EB1022" s="64"/>
      <c r="EC1022" s="64"/>
      <c r="ED1022" s="64"/>
      <c r="EE1022" s="64"/>
      <c r="EF1022" s="64"/>
      <c r="EG1022" s="64"/>
      <c r="EH1022" s="64"/>
      <c r="EI1022" s="64"/>
      <c r="EJ1022" s="64"/>
      <c r="EK1022" s="64"/>
      <c r="EL1022" s="64"/>
      <c r="EM1022" s="64"/>
      <c r="EN1022" s="64"/>
      <c r="EO1022" s="64"/>
      <c r="EP1022" s="64"/>
      <c r="EQ1022" s="64"/>
      <c r="ER1022" s="64"/>
      <c r="ES1022" s="64"/>
      <c r="ET1022" s="64"/>
      <c r="EU1022" s="64"/>
      <c r="FC1022">
        <v>1.89</v>
      </c>
      <c r="FD1022">
        <v>2</v>
      </c>
      <c r="FI1022" s="64"/>
      <c r="FJ1022" s="64">
        <v>0.95</v>
      </c>
      <c r="FK1022" s="64"/>
      <c r="FL1022" s="64"/>
      <c r="FM1022" s="64"/>
      <c r="FN1022" s="64"/>
      <c r="FO1022" s="64"/>
      <c r="FP1022" s="64"/>
      <c r="FQ1022" s="64"/>
      <c r="FR1022" s="64"/>
      <c r="FS1022" s="64"/>
      <c r="FT1022" s="64"/>
      <c r="FU1022" s="64"/>
      <c r="FV1022" s="64"/>
      <c r="FW1022" s="64"/>
      <c r="FX1022" s="64"/>
      <c r="FY1022" s="64"/>
      <c r="FZ1022" s="64"/>
      <c r="GA1022" s="64"/>
      <c r="GB1022" s="64"/>
      <c r="GC1022" s="64"/>
      <c r="GD1022" s="64"/>
      <c r="GE1022" s="64"/>
      <c r="GF1022" s="64"/>
      <c r="GG1022" s="64"/>
      <c r="GH1022" s="64"/>
      <c r="GI1022" s="64"/>
      <c r="GJ1022" s="64"/>
      <c r="GK1022" s="64"/>
      <c r="GL1022" s="64"/>
      <c r="GM1022" s="64"/>
      <c r="GN1022" s="64">
        <v>1</v>
      </c>
      <c r="GO1022" s="64"/>
      <c r="GP1022" s="64"/>
      <c r="GQ1022" s="64"/>
      <c r="GR1022" s="64"/>
      <c r="GS1022" s="64"/>
      <c r="GT1022" s="64"/>
      <c r="GU1022" s="64"/>
      <c r="GV1022" s="64"/>
      <c r="GW1022" s="64"/>
      <c r="GX1022" s="64"/>
      <c r="GY1022" s="64"/>
      <c r="GZ1022" s="64"/>
      <c r="HA1022" s="64"/>
      <c r="HB1022" s="64"/>
      <c r="HC1022" s="64"/>
      <c r="HD1022" s="64"/>
      <c r="HE1022" s="64"/>
      <c r="HF1022" s="64"/>
      <c r="HG1022" s="64"/>
      <c r="HH1022" s="64"/>
      <c r="HI1022" s="64"/>
      <c r="HJ1022" s="64"/>
      <c r="HK1022" s="64"/>
      <c r="HL1022" s="64"/>
      <c r="HM1022" s="64"/>
      <c r="HN1022" s="64"/>
      <c r="HO1022" s="64"/>
      <c r="HP1022" s="64"/>
    </row>
    <row r="1023" spans="2:224" ht="15" customHeight="1" x14ac:dyDescent="0.25">
      <c r="B1023">
        <v>635</v>
      </c>
      <c r="C1023">
        <v>696</v>
      </c>
      <c r="D1023" s="62">
        <v>44079</v>
      </c>
      <c r="E1023" t="s">
        <v>437</v>
      </c>
      <c r="F1023">
        <v>31997330656</v>
      </c>
      <c r="G1023">
        <v>0</v>
      </c>
      <c r="H1023">
        <v>0</v>
      </c>
      <c r="I1023" t="s">
        <v>438</v>
      </c>
      <c r="J1023" t="s">
        <v>20</v>
      </c>
      <c r="K1023" t="s">
        <v>368</v>
      </c>
      <c r="M1023" t="s">
        <v>2413</v>
      </c>
      <c r="N1023" t="s">
        <v>2413</v>
      </c>
      <c r="O1023" t="s">
        <v>2382</v>
      </c>
      <c r="P1023" t="s">
        <v>2382</v>
      </c>
      <c r="R1023">
        <v>148</v>
      </c>
      <c r="S1023">
        <v>0.01</v>
      </c>
      <c r="T1023" t="s">
        <v>2395</v>
      </c>
      <c r="Y1023" s="64">
        <v>0.86</v>
      </c>
      <c r="Z1023" s="64"/>
      <c r="AA1023" s="64"/>
      <c r="AB1023" s="64"/>
      <c r="AC1023" s="64"/>
      <c r="AD1023" s="64"/>
      <c r="AE1023" s="64"/>
      <c r="AF1023" s="64"/>
      <c r="AG1023" s="64">
        <v>1</v>
      </c>
      <c r="AH1023">
        <v>1</v>
      </c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>
        <v>0</v>
      </c>
      <c r="AV1023" s="64"/>
      <c r="AW1023" s="64"/>
      <c r="AX1023" s="64"/>
      <c r="AY1023" s="64"/>
      <c r="AZ1023" s="64"/>
      <c r="BA1023" s="64"/>
      <c r="BB1023" s="64"/>
      <c r="BC1023" s="64"/>
      <c r="BD1023" s="64"/>
      <c r="BE1023" s="64"/>
      <c r="BF1023" s="64"/>
      <c r="BG1023" s="64"/>
      <c r="BH1023" s="64"/>
      <c r="BI1023" s="64"/>
      <c r="BJ1023" s="64"/>
      <c r="BK1023" s="64"/>
      <c r="BL1023" s="64"/>
      <c r="BM1023" s="64">
        <v>1</v>
      </c>
      <c r="BN1023" s="64"/>
      <c r="BO1023" s="64"/>
      <c r="BP1023" s="64"/>
      <c r="BQ1023" s="64"/>
      <c r="BR1023" s="64"/>
      <c r="BS1023" s="64"/>
      <c r="BT1023" s="64"/>
      <c r="BU1023" s="64">
        <v>1</v>
      </c>
      <c r="BV1023" s="64">
        <v>1</v>
      </c>
      <c r="BW1023" s="64"/>
      <c r="BX1023" s="64"/>
      <c r="BY1023" s="64"/>
      <c r="BZ1023" s="64"/>
      <c r="CA1023" s="64"/>
      <c r="CB1023" s="64"/>
      <c r="CC1023" s="64"/>
      <c r="CD1023" s="64"/>
      <c r="CE1023" s="64"/>
      <c r="CF1023" s="64"/>
      <c r="CG1023" s="64"/>
      <c r="CH1023" s="64"/>
      <c r="CI1023" s="64"/>
      <c r="CJ1023" s="64"/>
      <c r="CK1023" s="64"/>
      <c r="CL1023" s="64"/>
      <c r="CM1023" s="64"/>
      <c r="CN1023" s="64"/>
      <c r="CO1023" s="64"/>
      <c r="CP1023" s="64"/>
      <c r="CQ1023" s="64"/>
      <c r="CR1023" s="64"/>
      <c r="CS1023" s="64"/>
      <c r="CT1023" s="64"/>
      <c r="CU1023" s="64"/>
      <c r="CV1023" s="64"/>
      <c r="CW1023" s="64"/>
      <c r="CX1023" s="64"/>
      <c r="CY1023" s="64"/>
      <c r="CZ1023" s="64"/>
      <c r="DA1023" s="64"/>
      <c r="DB1023" s="64"/>
      <c r="DC1023" s="64"/>
      <c r="DD1023" s="64"/>
      <c r="DE1023" s="64"/>
      <c r="DF1023" s="64">
        <v>1</v>
      </c>
      <c r="DG1023" s="64"/>
      <c r="DH1023" s="64"/>
      <c r="DI1023" s="64"/>
      <c r="DJ1023" s="64"/>
      <c r="DK1023" s="64"/>
      <c r="DL1023" s="64"/>
      <c r="DM1023" s="64"/>
      <c r="DN1023" s="64"/>
      <c r="DO1023" s="64"/>
      <c r="DP1023" s="64"/>
      <c r="DQ1023" s="64"/>
      <c r="DR1023" s="64"/>
      <c r="DS1023" s="64"/>
      <c r="DT1023" s="64"/>
      <c r="DU1023" s="64"/>
      <c r="DV1023" s="64"/>
      <c r="DW1023" s="64"/>
      <c r="DX1023" s="64"/>
      <c r="DY1023" s="64"/>
      <c r="DZ1023" s="64"/>
      <c r="EA1023" s="64"/>
      <c r="EB1023" s="64"/>
      <c r="EC1023" s="64"/>
      <c r="ED1023" s="64"/>
      <c r="EE1023" s="64"/>
      <c r="EF1023" s="64"/>
      <c r="EG1023" s="64"/>
      <c r="EH1023" s="64"/>
      <c r="EI1023" s="64"/>
      <c r="EJ1023" s="64"/>
      <c r="EK1023" s="64"/>
      <c r="EL1023" s="64"/>
      <c r="EM1023" s="64"/>
      <c r="EN1023" s="64"/>
      <c r="EO1023" s="64"/>
      <c r="EP1023" s="64"/>
      <c r="EQ1023" s="64"/>
      <c r="ER1023" s="64"/>
      <c r="ES1023" s="64"/>
      <c r="ET1023" s="64"/>
      <c r="EU1023" s="64"/>
      <c r="FI1023" s="64"/>
      <c r="FJ1023" s="64"/>
      <c r="FK1023" s="64"/>
      <c r="FL1023" s="64">
        <v>0.2</v>
      </c>
      <c r="FM1023" s="64"/>
      <c r="FN1023" s="64"/>
      <c r="FO1023" s="64"/>
      <c r="FP1023" s="64"/>
      <c r="FQ1023" s="64"/>
      <c r="FR1023" s="64"/>
      <c r="FS1023" s="64"/>
      <c r="FT1023" s="64"/>
      <c r="FU1023" s="64"/>
      <c r="FV1023" s="64"/>
      <c r="FW1023" s="64"/>
      <c r="FX1023" s="64"/>
      <c r="FY1023" s="64"/>
      <c r="FZ1023" s="64"/>
      <c r="GA1023" s="64"/>
      <c r="GB1023" s="64"/>
      <c r="GC1023" s="64"/>
      <c r="GD1023" s="64"/>
      <c r="GE1023" s="64"/>
      <c r="GF1023" s="64"/>
      <c r="GG1023" s="64"/>
      <c r="GH1023" s="64"/>
      <c r="GI1023" s="64"/>
      <c r="GJ1023" s="64"/>
      <c r="GK1023" s="64"/>
      <c r="GL1023" s="64"/>
      <c r="GM1023" s="64"/>
      <c r="GN1023" s="64"/>
      <c r="GO1023" s="64"/>
      <c r="GP1023" s="64">
        <v>1</v>
      </c>
      <c r="GQ1023" s="64"/>
      <c r="GR1023" s="64"/>
      <c r="GS1023" s="64"/>
      <c r="GT1023" s="64"/>
      <c r="GU1023" s="64"/>
      <c r="GV1023" s="64"/>
      <c r="GW1023" s="64"/>
      <c r="GX1023" s="64"/>
      <c r="GY1023" s="64"/>
      <c r="GZ1023" s="64"/>
      <c r="HA1023" s="64"/>
      <c r="HB1023" s="64"/>
      <c r="HC1023" s="64"/>
      <c r="HD1023" s="64"/>
      <c r="HE1023" s="64"/>
      <c r="HF1023" s="64"/>
      <c r="HG1023" s="64"/>
      <c r="HH1023" s="64"/>
      <c r="HI1023" s="64"/>
      <c r="HJ1023" s="64"/>
      <c r="HK1023" s="64"/>
      <c r="HL1023" s="64"/>
      <c r="HM1023" s="64"/>
      <c r="HN1023" s="64"/>
      <c r="HO1023" s="64"/>
      <c r="HP1023" s="64"/>
    </row>
    <row r="1024" spans="2:224" ht="15" customHeight="1" x14ac:dyDescent="0.25">
      <c r="B1024">
        <v>639</v>
      </c>
      <c r="C1024">
        <v>487</v>
      </c>
      <c r="D1024" s="62">
        <v>44078</v>
      </c>
      <c r="E1024" t="s">
        <v>958</v>
      </c>
      <c r="F1024" t="s">
        <v>959</v>
      </c>
      <c r="G1024">
        <v>0</v>
      </c>
      <c r="H1024">
        <v>0</v>
      </c>
      <c r="I1024" t="s">
        <v>960</v>
      </c>
      <c r="J1024" t="s">
        <v>20</v>
      </c>
      <c r="K1024" t="s">
        <v>961</v>
      </c>
      <c r="L1024" t="s">
        <v>2592</v>
      </c>
      <c r="M1024" t="s">
        <v>2378</v>
      </c>
      <c r="N1024" t="s">
        <v>617</v>
      </c>
      <c r="O1024" t="s">
        <v>2381</v>
      </c>
      <c r="P1024" t="s">
        <v>2431</v>
      </c>
      <c r="R1024">
        <v>192</v>
      </c>
      <c r="S1024">
        <v>0.01</v>
      </c>
      <c r="T1024" t="s">
        <v>2395</v>
      </c>
      <c r="U1024">
        <v>10</v>
      </c>
      <c r="Y1024" s="64">
        <v>0.9</v>
      </c>
      <c r="Z1024" s="64"/>
      <c r="AA1024" s="64"/>
      <c r="AB1024" s="64"/>
      <c r="AC1024" s="64"/>
      <c r="AD1024" s="64"/>
      <c r="AE1024" s="64">
        <v>0.4</v>
      </c>
      <c r="AF1024" s="64"/>
      <c r="AG1024" s="64"/>
      <c r="AH1024">
        <v>1</v>
      </c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>
        <v>1</v>
      </c>
      <c r="AV1024" s="64"/>
      <c r="AW1024" s="64"/>
      <c r="AX1024" s="64"/>
      <c r="AY1024" s="64"/>
      <c r="AZ1024" s="64"/>
      <c r="BA1024" s="64"/>
      <c r="BB1024" s="64">
        <v>0.4</v>
      </c>
      <c r="BC1024" s="64"/>
      <c r="BD1024" s="64"/>
      <c r="BE1024" s="64">
        <v>0.5</v>
      </c>
      <c r="BF1024" s="64"/>
      <c r="BG1024" s="64"/>
      <c r="BH1024" s="64"/>
      <c r="BI1024" s="64"/>
      <c r="BJ1024" s="64"/>
      <c r="BK1024" s="64"/>
      <c r="BL1024" s="64"/>
      <c r="BM1024" s="64">
        <v>1</v>
      </c>
      <c r="BN1024" s="64"/>
      <c r="BO1024" s="64"/>
      <c r="BP1024" s="64"/>
      <c r="BQ1024" s="64"/>
      <c r="BR1024" s="64"/>
      <c r="BS1024" s="64">
        <v>1</v>
      </c>
      <c r="BT1024" s="64"/>
      <c r="BU1024" s="64"/>
      <c r="BV1024" s="64">
        <v>1</v>
      </c>
      <c r="BW1024" s="64"/>
      <c r="BX1024" s="64"/>
      <c r="BY1024" s="64"/>
      <c r="BZ1024" s="64"/>
      <c r="CA1024" s="64"/>
      <c r="CB1024" s="64"/>
      <c r="CC1024" s="64"/>
      <c r="CD1024" s="64"/>
      <c r="CE1024" s="64"/>
      <c r="CF1024" s="64"/>
      <c r="CG1024" s="64"/>
      <c r="CH1024" s="64"/>
      <c r="CI1024" s="64">
        <v>1</v>
      </c>
      <c r="CJ1024" s="64"/>
      <c r="CK1024" s="64"/>
      <c r="CL1024" s="64"/>
      <c r="CM1024" s="64"/>
      <c r="CN1024" s="64"/>
      <c r="CO1024" s="64"/>
      <c r="CP1024" s="64">
        <v>1</v>
      </c>
      <c r="CQ1024" s="64"/>
      <c r="CR1024" s="64"/>
      <c r="CS1024" s="64">
        <v>1</v>
      </c>
      <c r="CT1024" s="64"/>
      <c r="CU1024" s="64"/>
      <c r="CV1024" s="64"/>
      <c r="CW1024" s="64"/>
      <c r="CX1024" s="64"/>
      <c r="CY1024" s="64"/>
      <c r="CZ1024" s="64"/>
      <c r="DA1024" s="64"/>
      <c r="DB1024" s="64">
        <v>1</v>
      </c>
      <c r="DC1024" s="64"/>
      <c r="DD1024" s="64"/>
      <c r="DE1024" s="64"/>
      <c r="DF1024" s="64"/>
      <c r="DG1024" s="64"/>
      <c r="DH1024" s="64"/>
      <c r="DI1024" s="64"/>
      <c r="DJ1024" s="64"/>
      <c r="DK1024" s="64"/>
      <c r="DL1024" s="64"/>
      <c r="DM1024" s="64"/>
      <c r="DN1024" s="64"/>
      <c r="DO1024" s="64"/>
      <c r="DP1024" s="64"/>
      <c r="DQ1024" s="64"/>
      <c r="DR1024" s="64"/>
      <c r="DS1024" s="64"/>
      <c r="DT1024" s="64"/>
      <c r="DU1024" s="64"/>
      <c r="DV1024" s="64"/>
      <c r="DW1024" s="64"/>
      <c r="DX1024" s="64"/>
      <c r="DY1024" s="64"/>
      <c r="DZ1024" s="64"/>
      <c r="EA1024" s="64"/>
      <c r="EB1024" s="64"/>
      <c r="EC1024" s="64"/>
      <c r="ED1024" s="64"/>
      <c r="EE1024" s="64"/>
      <c r="EF1024" s="64"/>
      <c r="EG1024" s="64"/>
      <c r="EH1024" s="64"/>
      <c r="EI1024" s="64"/>
      <c r="EJ1024" s="64"/>
      <c r="EK1024" s="64"/>
      <c r="EL1024" s="64"/>
      <c r="EM1024" s="64"/>
      <c r="EN1024" s="64"/>
      <c r="EO1024" s="64"/>
      <c r="EP1024" s="64"/>
      <c r="EQ1024" s="64"/>
      <c r="ER1024" s="64"/>
      <c r="ES1024" s="64"/>
      <c r="ET1024" s="64"/>
      <c r="EU1024" s="64"/>
      <c r="FI1024" s="64"/>
      <c r="FJ1024" s="64"/>
      <c r="FK1024" s="64"/>
      <c r="FL1024" s="64"/>
      <c r="FM1024" s="64"/>
      <c r="FN1024" s="64"/>
      <c r="FO1024" s="64"/>
      <c r="FP1024" s="64"/>
      <c r="FQ1024" s="64"/>
      <c r="FR1024" s="64"/>
      <c r="FS1024" s="64"/>
      <c r="FT1024" s="64"/>
      <c r="FU1024" s="64"/>
      <c r="FV1024" s="64"/>
      <c r="FW1024" s="64"/>
      <c r="FX1024" s="64"/>
      <c r="FY1024" s="64"/>
      <c r="FZ1024" s="64"/>
      <c r="GA1024" s="64"/>
      <c r="GB1024" s="64"/>
      <c r="GC1024" s="64"/>
      <c r="GD1024" s="64"/>
      <c r="GE1024" s="64"/>
      <c r="GF1024" s="64"/>
      <c r="GG1024" s="64"/>
      <c r="GH1024" s="64"/>
      <c r="GI1024" s="64"/>
      <c r="GJ1024" s="64"/>
      <c r="GK1024" s="64"/>
      <c r="GL1024" s="64"/>
      <c r="GM1024" s="64"/>
      <c r="GN1024" s="64"/>
      <c r="GO1024" s="64"/>
      <c r="GP1024" s="64"/>
      <c r="GQ1024" s="64"/>
      <c r="GR1024" s="64"/>
      <c r="GS1024" s="64"/>
      <c r="GT1024" s="64"/>
      <c r="GU1024" s="64"/>
      <c r="GV1024" s="64"/>
      <c r="GW1024" s="64"/>
      <c r="GX1024" s="64"/>
      <c r="GY1024" s="64"/>
      <c r="GZ1024" s="64"/>
      <c r="HA1024" s="64"/>
      <c r="HB1024" s="64"/>
      <c r="HC1024" s="64"/>
      <c r="HD1024" s="64"/>
      <c r="HE1024" s="64"/>
      <c r="HF1024" s="64"/>
      <c r="HG1024" s="64"/>
      <c r="HH1024" s="64"/>
      <c r="HI1024" s="64"/>
      <c r="HJ1024" s="64"/>
      <c r="HK1024" s="64"/>
      <c r="HL1024" s="64"/>
      <c r="HM1024" s="64"/>
      <c r="HN1024" s="64"/>
      <c r="HO1024" s="64"/>
      <c r="HP1024" s="64"/>
    </row>
    <row r="1025" spans="2:224" ht="15" customHeight="1" x14ac:dyDescent="0.25">
      <c r="B1025">
        <v>625</v>
      </c>
      <c r="C1025">
        <v>59</v>
      </c>
      <c r="D1025" s="62">
        <v>44078</v>
      </c>
      <c r="E1025" t="s">
        <v>2224</v>
      </c>
      <c r="F1025">
        <v>31991518145</v>
      </c>
      <c r="G1025" t="s">
        <v>2225</v>
      </c>
      <c r="H1025">
        <v>0</v>
      </c>
      <c r="I1025" t="s">
        <v>2226</v>
      </c>
      <c r="J1025" t="s">
        <v>20</v>
      </c>
      <c r="K1025" t="s">
        <v>274</v>
      </c>
      <c r="M1025" t="s">
        <v>2413</v>
      </c>
      <c r="N1025" t="s">
        <v>2378</v>
      </c>
      <c r="O1025" t="s">
        <v>2382</v>
      </c>
      <c r="P1025" t="s">
        <v>2382</v>
      </c>
      <c r="R1025">
        <v>317.10000000000002</v>
      </c>
      <c r="S1025">
        <v>0.01</v>
      </c>
      <c r="T1025" t="s">
        <v>2395</v>
      </c>
      <c r="Y1025" s="64"/>
      <c r="Z1025" s="64"/>
      <c r="AA1025" s="64"/>
      <c r="AB1025" s="64"/>
      <c r="AC1025" s="64"/>
      <c r="AD1025" s="64"/>
      <c r="AE1025" s="64"/>
      <c r="AF1025" s="64"/>
      <c r="AG1025" s="64"/>
      <c r="AH1025">
        <v>4</v>
      </c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>
        <v>0</v>
      </c>
      <c r="AV1025" s="64"/>
      <c r="AW1025" s="64"/>
      <c r="AX1025" s="64"/>
      <c r="AY1025" s="64"/>
      <c r="AZ1025" s="64"/>
      <c r="BA1025" s="64"/>
      <c r="BB1025" s="64"/>
      <c r="BC1025" s="64"/>
      <c r="BD1025" s="64"/>
      <c r="BE1025" s="64"/>
      <c r="BF1025" s="64"/>
      <c r="BG1025" s="64"/>
      <c r="BH1025" s="64"/>
      <c r="BI1025" s="64"/>
      <c r="BJ1025" s="64"/>
      <c r="BK1025" s="64"/>
      <c r="BL1025" s="64"/>
      <c r="BM1025" s="64"/>
      <c r="BN1025" s="64"/>
      <c r="BO1025" s="64"/>
      <c r="BP1025" s="64"/>
      <c r="BQ1025" s="64"/>
      <c r="BR1025" s="64"/>
      <c r="BS1025" s="64"/>
      <c r="BT1025" s="64"/>
      <c r="BU1025" s="64"/>
      <c r="BV1025" s="64">
        <v>4</v>
      </c>
      <c r="BW1025" s="64"/>
      <c r="BX1025" s="64"/>
      <c r="BY1025" s="64"/>
      <c r="BZ1025" s="64"/>
      <c r="CA1025" s="64"/>
      <c r="CB1025" s="64"/>
      <c r="CC1025" s="64"/>
      <c r="CD1025" s="64"/>
      <c r="CE1025" s="64"/>
      <c r="CF1025" s="64"/>
      <c r="CG1025" s="64"/>
      <c r="CH1025" s="64"/>
      <c r="CI1025" s="64"/>
      <c r="CJ1025" s="64"/>
      <c r="CK1025" s="64"/>
      <c r="CL1025" s="64"/>
      <c r="CM1025" s="64"/>
      <c r="CN1025" s="64"/>
      <c r="CO1025" s="64"/>
      <c r="CP1025" s="64"/>
      <c r="CQ1025" s="64"/>
      <c r="CR1025" s="64"/>
      <c r="CS1025" s="64"/>
      <c r="CT1025" s="64"/>
      <c r="CU1025" s="64"/>
      <c r="CV1025" s="64"/>
      <c r="CW1025" s="64"/>
      <c r="CX1025" s="64"/>
      <c r="CY1025" s="64"/>
      <c r="CZ1025" s="64"/>
      <c r="DA1025" s="64"/>
      <c r="DB1025" s="64"/>
      <c r="DC1025" s="64"/>
      <c r="DD1025" s="64"/>
      <c r="DE1025" s="64"/>
      <c r="DF1025" s="64"/>
      <c r="DG1025" s="64"/>
      <c r="DH1025" s="64"/>
      <c r="DI1025" s="64"/>
      <c r="DJ1025" s="64"/>
      <c r="DK1025" s="64"/>
      <c r="DL1025" s="64"/>
      <c r="DM1025" s="64"/>
      <c r="DN1025" s="64"/>
      <c r="DO1025" s="64"/>
      <c r="DP1025" s="64"/>
      <c r="DQ1025" s="64"/>
      <c r="DR1025" s="64"/>
      <c r="DS1025" s="64"/>
      <c r="DT1025" s="64"/>
      <c r="DU1025" s="64"/>
      <c r="DV1025" s="64"/>
      <c r="DW1025" s="64"/>
      <c r="DX1025" s="64"/>
      <c r="DY1025" s="64"/>
      <c r="DZ1025" s="64"/>
      <c r="EA1025" s="64"/>
      <c r="EB1025" s="64"/>
      <c r="EC1025" s="64"/>
      <c r="ED1025" s="64"/>
      <c r="EE1025" s="64"/>
      <c r="EF1025" s="64"/>
      <c r="EG1025" s="64"/>
      <c r="EH1025" s="64"/>
      <c r="EI1025" s="64"/>
      <c r="EJ1025" s="64"/>
      <c r="EK1025" s="64"/>
      <c r="EL1025" s="64"/>
      <c r="EM1025" s="64"/>
      <c r="EN1025" s="64"/>
      <c r="EO1025" s="64"/>
      <c r="EP1025" s="64"/>
      <c r="EQ1025" s="64"/>
      <c r="ER1025" s="64"/>
      <c r="ES1025" s="64"/>
      <c r="ET1025" s="64"/>
      <c r="EU1025" s="64"/>
      <c r="FI1025" s="64"/>
      <c r="FJ1025" s="64"/>
      <c r="FK1025" s="64">
        <v>3.45</v>
      </c>
      <c r="FL1025" s="64"/>
      <c r="FM1025" s="64"/>
      <c r="FN1025" s="64"/>
      <c r="FO1025" s="64"/>
      <c r="FP1025" s="64"/>
      <c r="FQ1025" s="64"/>
      <c r="FR1025" s="64"/>
      <c r="FS1025" s="64"/>
      <c r="FT1025" s="64"/>
      <c r="FU1025" s="64"/>
      <c r="FV1025" s="64"/>
      <c r="FW1025" s="64"/>
      <c r="FX1025" s="64"/>
      <c r="FY1025" s="64"/>
      <c r="FZ1025" s="64"/>
      <c r="GA1025" s="64"/>
      <c r="GB1025" s="64"/>
      <c r="GC1025" s="64"/>
      <c r="GD1025" s="64"/>
      <c r="GE1025" s="64"/>
      <c r="GF1025" s="64"/>
      <c r="GG1025" s="64"/>
      <c r="GH1025" s="64"/>
      <c r="GI1025" s="64"/>
      <c r="GJ1025" s="64"/>
      <c r="GK1025" s="64"/>
      <c r="GL1025" s="64"/>
      <c r="GM1025" s="64"/>
      <c r="GN1025" s="64"/>
      <c r="GO1025" s="64">
        <v>2</v>
      </c>
      <c r="GP1025" s="64"/>
      <c r="GQ1025" s="64"/>
      <c r="GR1025" s="64"/>
      <c r="GS1025" s="64"/>
      <c r="GT1025" s="64"/>
      <c r="GU1025" s="64"/>
      <c r="GV1025" s="64"/>
      <c r="GW1025" s="64"/>
      <c r="GX1025" s="64"/>
      <c r="GY1025" s="64"/>
      <c r="GZ1025" s="64"/>
      <c r="HA1025" s="64"/>
      <c r="HB1025" s="64"/>
      <c r="HC1025" s="64"/>
      <c r="HD1025" s="64"/>
      <c r="HE1025" s="64"/>
      <c r="HF1025" s="64"/>
      <c r="HG1025" s="64"/>
      <c r="HH1025" s="64"/>
      <c r="HI1025" s="64"/>
      <c r="HJ1025" s="64"/>
      <c r="HK1025" s="64"/>
      <c r="HL1025" s="64"/>
      <c r="HM1025" s="64"/>
      <c r="HN1025" s="64"/>
      <c r="HO1025" s="64"/>
      <c r="HP1025" s="64"/>
    </row>
    <row r="1026" spans="2:224" ht="15" customHeight="1" x14ac:dyDescent="0.25">
      <c r="B1026">
        <v>612</v>
      </c>
      <c r="C1026">
        <v>2</v>
      </c>
      <c r="D1026" s="62">
        <v>44077</v>
      </c>
      <c r="E1026" t="s">
        <v>2359</v>
      </c>
      <c r="F1026">
        <v>31994906440</v>
      </c>
      <c r="G1026" t="s">
        <v>2360</v>
      </c>
      <c r="H1026">
        <v>44027</v>
      </c>
      <c r="I1026" t="s">
        <v>2361</v>
      </c>
      <c r="J1026" t="s">
        <v>20</v>
      </c>
      <c r="K1026" t="s">
        <v>274</v>
      </c>
      <c r="L1026" t="s">
        <v>2592</v>
      </c>
      <c r="M1026" t="s">
        <v>2378</v>
      </c>
      <c r="N1026" t="s">
        <v>2378</v>
      </c>
      <c r="O1026" t="s">
        <v>2382</v>
      </c>
      <c r="P1026" t="s">
        <v>2382</v>
      </c>
      <c r="R1026">
        <v>19.899999999999999</v>
      </c>
      <c r="S1026">
        <v>0.01</v>
      </c>
      <c r="T1026" t="s">
        <v>2414</v>
      </c>
      <c r="Y1026" s="64"/>
      <c r="Z1026" s="64"/>
      <c r="AA1026" s="64"/>
      <c r="AB1026" s="64"/>
      <c r="AC1026" s="64"/>
      <c r="AD1026" s="64"/>
      <c r="AE1026" s="64"/>
      <c r="AF1026" s="64"/>
      <c r="AG1026" s="64"/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V1026" s="64"/>
      <c r="AW1026" s="64"/>
      <c r="AX1026" s="64"/>
      <c r="AY1026" s="64"/>
      <c r="AZ1026" s="64"/>
      <c r="BA1026" s="64"/>
      <c r="BB1026" s="64">
        <v>0.4</v>
      </c>
      <c r="BC1026" s="64"/>
      <c r="BD1026" s="64"/>
      <c r="BE1026" s="64"/>
      <c r="BF1026" s="64"/>
      <c r="BG1026" s="64"/>
      <c r="BH1026" s="64"/>
      <c r="BI1026" s="64"/>
      <c r="BJ1026" s="64"/>
      <c r="BK1026" s="64"/>
      <c r="BL1026" s="64"/>
      <c r="BM1026" s="64"/>
      <c r="BN1026" s="64"/>
      <c r="BO1026" s="64"/>
      <c r="BP1026" s="64"/>
      <c r="BQ1026" s="64"/>
      <c r="BR1026" s="64"/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64"/>
      <c r="CC1026" s="64"/>
      <c r="CD1026" s="64"/>
      <c r="CE1026" s="64"/>
      <c r="CF1026" s="64"/>
      <c r="CG1026" s="64"/>
      <c r="CH1026" s="64"/>
      <c r="CI1026" s="64"/>
      <c r="CJ1026" s="64"/>
      <c r="CK1026" s="64"/>
      <c r="CL1026" s="64"/>
      <c r="CM1026" s="64"/>
      <c r="CN1026" s="64"/>
      <c r="CO1026" s="64"/>
      <c r="CP1026" s="64">
        <v>1</v>
      </c>
      <c r="CQ1026" s="64"/>
      <c r="CR1026" s="64"/>
      <c r="CS1026" s="64"/>
      <c r="CT1026" s="64"/>
      <c r="CU1026" s="64"/>
      <c r="CV1026" s="64"/>
      <c r="CW1026" s="64"/>
      <c r="CX1026" s="64"/>
      <c r="CY1026" s="64"/>
      <c r="CZ1026" s="64"/>
      <c r="DA1026" s="64"/>
      <c r="DB1026" s="64"/>
      <c r="DC1026" s="64"/>
      <c r="DD1026" s="64"/>
      <c r="DE1026" s="64"/>
      <c r="DF1026" s="64"/>
      <c r="DG1026" s="64"/>
      <c r="DH1026" s="64"/>
      <c r="DI1026" s="64"/>
      <c r="DJ1026" s="64"/>
      <c r="DK1026" s="64"/>
      <c r="DL1026" s="64"/>
      <c r="DM1026" s="64"/>
      <c r="DN1026" s="64"/>
      <c r="DO1026" s="64"/>
      <c r="DP1026" s="64"/>
      <c r="DQ1026" s="64"/>
      <c r="DR1026" s="64"/>
      <c r="DS1026" s="64"/>
      <c r="DT1026" s="64"/>
      <c r="DU1026" s="64"/>
      <c r="DV1026" s="64"/>
      <c r="DW1026" s="64"/>
      <c r="DX1026" s="64"/>
      <c r="DY1026" s="64"/>
      <c r="DZ1026" s="64"/>
      <c r="EA1026" s="64"/>
      <c r="EB1026" s="64"/>
      <c r="EC1026" s="64"/>
      <c r="ED1026" s="64"/>
      <c r="EE1026" s="64"/>
      <c r="EF1026" s="64"/>
      <c r="EG1026" s="64"/>
      <c r="EH1026" s="64"/>
      <c r="EI1026" s="64"/>
      <c r="EJ1026" s="64"/>
      <c r="EK1026" s="64"/>
      <c r="EL1026" s="64"/>
      <c r="EM1026" s="64"/>
      <c r="EN1026" s="64"/>
      <c r="EO1026" s="64"/>
      <c r="EP1026" s="64"/>
      <c r="EQ1026" s="64"/>
      <c r="ER1026" s="64"/>
      <c r="ES1026" s="64"/>
      <c r="ET1026" s="64"/>
      <c r="EU1026" s="64"/>
      <c r="FI1026" s="64"/>
      <c r="FJ1026" s="64"/>
      <c r="FK1026" s="64"/>
      <c r="FL1026" s="64"/>
      <c r="FM1026" s="64"/>
      <c r="FN1026" s="64"/>
      <c r="FO1026" s="64"/>
      <c r="FP1026" s="64"/>
      <c r="FQ1026" s="64"/>
      <c r="FR1026" s="64"/>
      <c r="FS1026" s="64"/>
      <c r="FT1026" s="64"/>
      <c r="FU1026" s="64"/>
      <c r="FV1026" s="64"/>
      <c r="FW1026" s="64"/>
      <c r="FX1026" s="64"/>
      <c r="FY1026" s="64"/>
      <c r="FZ1026" s="64"/>
      <c r="GA1026" s="64"/>
      <c r="GB1026" s="64"/>
      <c r="GC1026" s="64"/>
      <c r="GD1026" s="64"/>
      <c r="GE1026" s="64"/>
      <c r="GF1026" s="64"/>
      <c r="GG1026" s="64"/>
      <c r="GH1026" s="64"/>
      <c r="GI1026" s="64"/>
      <c r="GJ1026" s="64"/>
      <c r="GK1026" s="64"/>
      <c r="GL1026" s="64"/>
      <c r="GM1026" s="64"/>
      <c r="GN1026" s="64"/>
      <c r="GO1026" s="64"/>
      <c r="GP1026" s="64"/>
      <c r="GQ1026" s="64"/>
      <c r="GR1026" s="64"/>
      <c r="GS1026" s="64"/>
      <c r="GT1026" s="64"/>
      <c r="GU1026" s="64"/>
      <c r="GV1026" s="64"/>
      <c r="GW1026" s="64"/>
      <c r="GX1026" s="64"/>
      <c r="GY1026" s="64"/>
      <c r="GZ1026" s="64"/>
      <c r="HA1026" s="64"/>
      <c r="HB1026" s="64"/>
      <c r="HC1026" s="64"/>
      <c r="HD1026" s="64"/>
      <c r="HE1026" s="64"/>
      <c r="HF1026" s="64"/>
      <c r="HG1026" s="64"/>
      <c r="HH1026" s="64"/>
      <c r="HI1026" s="64"/>
      <c r="HJ1026" s="64"/>
      <c r="HK1026" s="64"/>
      <c r="HL1026" s="64"/>
      <c r="HM1026" s="64"/>
      <c r="HN1026" s="64"/>
      <c r="HO1026" s="64"/>
      <c r="HP1026" s="64"/>
    </row>
    <row r="1027" spans="2:224" ht="15" customHeight="1" x14ac:dyDescent="0.25">
      <c r="B1027">
        <v>611</v>
      </c>
      <c r="C1027">
        <v>799</v>
      </c>
      <c r="D1027" s="62">
        <v>44077</v>
      </c>
      <c r="E1027" t="s">
        <v>185</v>
      </c>
      <c r="F1027">
        <v>31987829866</v>
      </c>
      <c r="G1027">
        <v>0</v>
      </c>
      <c r="H1027">
        <v>0</v>
      </c>
      <c r="I1027">
        <v>0</v>
      </c>
      <c r="J1027">
        <v>0</v>
      </c>
      <c r="K1027">
        <v>0</v>
      </c>
      <c r="M1027" t="s">
        <v>2378</v>
      </c>
      <c r="N1027" t="s">
        <v>2403</v>
      </c>
      <c r="O1027" t="s">
        <v>2381</v>
      </c>
      <c r="P1027" t="s">
        <v>2457</v>
      </c>
      <c r="R1027">
        <v>90</v>
      </c>
      <c r="S1027">
        <v>0.01</v>
      </c>
      <c r="T1027" t="s">
        <v>2414</v>
      </c>
      <c r="Y1027" s="64"/>
      <c r="Z1027" s="64"/>
      <c r="AA1027" s="64"/>
      <c r="AB1027" s="64"/>
      <c r="AC1027" s="64"/>
      <c r="AD1027" s="64"/>
      <c r="AE1027" s="64"/>
      <c r="AF1027" s="64"/>
      <c r="AG1027" s="64"/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V1027" s="64"/>
      <c r="AW1027" s="64"/>
      <c r="AX1027" s="64"/>
      <c r="AY1027" s="64"/>
      <c r="AZ1027" s="64"/>
      <c r="BA1027" s="64"/>
      <c r="BB1027" s="64"/>
      <c r="BC1027" s="64"/>
      <c r="BD1027" s="64"/>
      <c r="BE1027" s="64"/>
      <c r="BF1027" s="64"/>
      <c r="BG1027" s="64">
        <v>1.5</v>
      </c>
      <c r="BH1027" s="64"/>
      <c r="BI1027" s="64"/>
      <c r="BJ1027" s="64"/>
      <c r="BK1027" s="64"/>
      <c r="BL1027" s="64"/>
      <c r="BM1027" s="64"/>
      <c r="BN1027" s="64"/>
      <c r="BO1027" s="64"/>
      <c r="BP1027" s="64"/>
      <c r="BQ1027" s="64"/>
      <c r="BR1027" s="64"/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64"/>
      <c r="CC1027" s="64"/>
      <c r="CD1027" s="64"/>
      <c r="CE1027" s="64"/>
      <c r="CF1027" s="64"/>
      <c r="CG1027" s="64"/>
      <c r="CH1027" s="64"/>
      <c r="CI1027" s="64"/>
      <c r="CJ1027" s="64"/>
      <c r="CK1027" s="64"/>
      <c r="CL1027" s="64"/>
      <c r="CM1027" s="64"/>
      <c r="CN1027" s="64"/>
      <c r="CO1027" s="64"/>
      <c r="CP1027" s="64"/>
      <c r="CQ1027" s="64"/>
      <c r="CR1027" s="64"/>
      <c r="CS1027" s="64"/>
      <c r="CT1027" s="64"/>
      <c r="CU1027" s="64">
        <v>1.5</v>
      </c>
      <c r="CV1027" s="64"/>
      <c r="CW1027" s="64"/>
      <c r="CX1027" s="64"/>
      <c r="CY1027" s="64"/>
      <c r="CZ1027" s="64"/>
      <c r="DA1027" s="64"/>
      <c r="DB1027" s="64"/>
      <c r="DC1027" s="64"/>
      <c r="DD1027" s="64"/>
      <c r="DE1027" s="64"/>
      <c r="DF1027" s="64"/>
      <c r="DG1027" s="64"/>
      <c r="DH1027" s="64"/>
      <c r="DI1027" s="64"/>
      <c r="DJ1027" s="64"/>
      <c r="DK1027" s="64"/>
      <c r="DL1027" s="64"/>
      <c r="DM1027" s="64"/>
      <c r="DN1027" s="64"/>
      <c r="DO1027" s="64"/>
      <c r="DP1027" s="64"/>
      <c r="DQ1027" s="64"/>
      <c r="DR1027" s="64"/>
      <c r="DS1027" s="64"/>
      <c r="DT1027" s="64"/>
      <c r="DU1027" s="64"/>
      <c r="DV1027" s="64"/>
      <c r="DW1027" s="64"/>
      <c r="DX1027" s="64"/>
      <c r="DY1027" s="64"/>
      <c r="DZ1027" s="64"/>
      <c r="EA1027" s="64"/>
      <c r="EB1027" s="64"/>
      <c r="EC1027" s="64"/>
      <c r="ED1027" s="64"/>
      <c r="EE1027" s="64"/>
      <c r="EF1027" s="64"/>
      <c r="EG1027" s="64"/>
      <c r="EH1027" s="64"/>
      <c r="EI1027" s="64"/>
      <c r="EJ1027" s="64"/>
      <c r="EK1027" s="64"/>
      <c r="EL1027" s="64"/>
      <c r="EM1027" s="64"/>
      <c r="EN1027" s="64"/>
      <c r="EO1027" s="64"/>
      <c r="EP1027" s="64"/>
      <c r="EQ1027" s="64"/>
      <c r="ER1027" s="64"/>
      <c r="ES1027" s="64"/>
      <c r="ET1027" s="64"/>
      <c r="EU1027" s="64"/>
      <c r="FI1027" s="64"/>
      <c r="FJ1027" s="64"/>
      <c r="FK1027" s="64"/>
      <c r="FL1027" s="64"/>
      <c r="FM1027" s="64"/>
      <c r="FN1027" s="64"/>
      <c r="FO1027" s="64"/>
      <c r="FP1027" s="64"/>
      <c r="FQ1027" s="64"/>
      <c r="FR1027" s="64"/>
      <c r="FS1027" s="64"/>
      <c r="FT1027" s="64"/>
      <c r="FU1027" s="64"/>
      <c r="FV1027" s="64"/>
      <c r="FW1027" s="64"/>
      <c r="FX1027" s="64"/>
      <c r="FY1027" s="64"/>
      <c r="FZ1027" s="64"/>
      <c r="GA1027" s="64"/>
      <c r="GB1027" s="64"/>
      <c r="GC1027" s="64"/>
      <c r="GD1027" s="64"/>
      <c r="GE1027" s="64"/>
      <c r="GF1027" s="64"/>
      <c r="GG1027" s="64"/>
      <c r="GH1027" s="64"/>
      <c r="GI1027" s="64"/>
      <c r="GJ1027" s="64"/>
      <c r="GK1027" s="64"/>
      <c r="GL1027" s="64"/>
      <c r="GM1027" s="64"/>
      <c r="GN1027" s="64"/>
      <c r="GO1027" s="64"/>
      <c r="GP1027" s="64"/>
      <c r="GQ1027" s="64"/>
      <c r="GR1027" s="64"/>
      <c r="GS1027" s="64"/>
      <c r="GT1027" s="64"/>
      <c r="GU1027" s="64"/>
      <c r="GV1027" s="64"/>
      <c r="GW1027" s="64"/>
      <c r="GX1027" s="64"/>
      <c r="GY1027" s="64"/>
      <c r="GZ1027" s="64"/>
      <c r="HA1027" s="64"/>
      <c r="HB1027" s="64"/>
      <c r="HC1027" s="64"/>
      <c r="HD1027" s="64"/>
      <c r="HE1027" s="64"/>
      <c r="HF1027" s="64"/>
      <c r="HG1027" s="64"/>
      <c r="HH1027" s="64"/>
      <c r="HI1027" s="64"/>
      <c r="HJ1027" s="64"/>
      <c r="HK1027" s="64"/>
      <c r="HL1027" s="64"/>
      <c r="HM1027" s="64"/>
      <c r="HN1027" s="64"/>
      <c r="HO1027" s="64"/>
      <c r="HP1027" s="64"/>
    </row>
    <row r="1028" spans="2:224" ht="15" customHeight="1" x14ac:dyDescent="0.25">
      <c r="B1028">
        <v>608</v>
      </c>
      <c r="C1028">
        <v>674</v>
      </c>
      <c r="D1028" s="62">
        <v>44076</v>
      </c>
      <c r="E1028" t="s">
        <v>496</v>
      </c>
      <c r="F1028">
        <v>31993296178</v>
      </c>
      <c r="G1028">
        <v>0</v>
      </c>
      <c r="H1028">
        <v>0</v>
      </c>
      <c r="I1028">
        <v>0</v>
      </c>
      <c r="J1028">
        <v>0</v>
      </c>
      <c r="K1028">
        <v>0</v>
      </c>
      <c r="M1028" t="s">
        <v>2378</v>
      </c>
      <c r="N1028" t="s">
        <v>2379</v>
      </c>
      <c r="O1028" t="s">
        <v>2382</v>
      </c>
      <c r="P1028" t="s">
        <v>2382</v>
      </c>
      <c r="R1028">
        <v>110</v>
      </c>
      <c r="S1028">
        <v>0.01</v>
      </c>
      <c r="T1028" t="s">
        <v>2395</v>
      </c>
      <c r="Y1028" s="64">
        <v>0.9</v>
      </c>
      <c r="Z1028" s="64"/>
      <c r="AA1028" s="64"/>
      <c r="AB1028" s="64"/>
      <c r="AC1028" s="64"/>
      <c r="AD1028" s="64"/>
      <c r="AE1028" s="64"/>
      <c r="AF1028" s="64"/>
      <c r="AG1028" s="64"/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V1028" s="64"/>
      <c r="AW1028" s="64"/>
      <c r="AX1028" s="64"/>
      <c r="AY1028" s="64"/>
      <c r="AZ1028" s="64"/>
      <c r="BA1028" s="64"/>
      <c r="BB1028" s="64"/>
      <c r="BC1028" s="64"/>
      <c r="BD1028" s="64"/>
      <c r="BE1028" s="64"/>
      <c r="BF1028" s="64"/>
      <c r="BG1028" s="64"/>
      <c r="BH1028" s="64"/>
      <c r="BI1028" s="64"/>
      <c r="BJ1028" s="64"/>
      <c r="BK1028" s="64">
        <v>0.85</v>
      </c>
      <c r="BL1028" s="64"/>
      <c r="BM1028" s="64">
        <v>1</v>
      </c>
      <c r="BN1028" s="64"/>
      <c r="BO1028" s="64"/>
      <c r="BP1028" s="64"/>
      <c r="BQ1028" s="64"/>
      <c r="BR1028" s="64"/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64"/>
      <c r="CC1028" s="64"/>
      <c r="CD1028" s="64"/>
      <c r="CE1028" s="64"/>
      <c r="CF1028" s="64"/>
      <c r="CG1028" s="64"/>
      <c r="CH1028" s="64"/>
      <c r="CI1028" s="64"/>
      <c r="CJ1028" s="64"/>
      <c r="CK1028" s="64"/>
      <c r="CL1028" s="64"/>
      <c r="CM1028" s="64"/>
      <c r="CN1028" s="64"/>
      <c r="CO1028" s="64"/>
      <c r="CP1028" s="64"/>
      <c r="CQ1028" s="64"/>
      <c r="CR1028" s="64"/>
      <c r="CS1028" s="64"/>
      <c r="CT1028" s="64"/>
      <c r="CU1028" s="64"/>
      <c r="CV1028" s="64"/>
      <c r="CW1028" s="64"/>
      <c r="CX1028" s="64"/>
      <c r="CY1028" s="64">
        <v>1</v>
      </c>
      <c r="CZ1028" s="64"/>
      <c r="DA1028" s="64"/>
      <c r="DB1028" s="64"/>
      <c r="DC1028" s="64"/>
      <c r="DD1028" s="64"/>
      <c r="DE1028" s="64"/>
      <c r="DF1028" s="64"/>
      <c r="DG1028" s="64"/>
      <c r="DH1028" s="64"/>
      <c r="DI1028" s="64"/>
      <c r="DJ1028" s="64"/>
      <c r="DK1028" s="64"/>
      <c r="DL1028" s="64"/>
      <c r="DM1028" s="64"/>
      <c r="DN1028" s="64"/>
      <c r="DO1028" s="64"/>
      <c r="DP1028" s="64"/>
      <c r="DQ1028" s="64"/>
      <c r="DR1028" s="64"/>
      <c r="DS1028" s="64"/>
      <c r="DT1028" s="64"/>
      <c r="DU1028" s="64"/>
      <c r="DV1028" s="64"/>
      <c r="DW1028" s="64"/>
      <c r="DX1028" s="64"/>
      <c r="DY1028" s="64"/>
      <c r="DZ1028" s="64"/>
      <c r="EA1028" s="64"/>
      <c r="EB1028" s="64"/>
      <c r="EC1028" s="64"/>
      <c r="ED1028" s="64"/>
      <c r="EE1028" s="64"/>
      <c r="EF1028" s="64"/>
      <c r="EG1028" s="64"/>
      <c r="EH1028" s="64"/>
      <c r="EI1028" s="64"/>
      <c r="EJ1028" s="64"/>
      <c r="EK1028" s="64"/>
      <c r="EL1028" s="64"/>
      <c r="EM1028" s="64"/>
      <c r="EN1028" s="64"/>
      <c r="EO1028" s="64"/>
      <c r="EP1028" s="64"/>
      <c r="EQ1028" s="64"/>
      <c r="ER1028" s="64"/>
      <c r="ES1028" s="64"/>
      <c r="ET1028" s="64"/>
      <c r="EU1028" s="64"/>
      <c r="FI1028" s="64"/>
      <c r="FJ1028" s="64"/>
      <c r="FK1028" s="64"/>
      <c r="FL1028" s="64"/>
      <c r="FM1028" s="64"/>
      <c r="FN1028" s="64"/>
      <c r="FO1028" s="64"/>
      <c r="FP1028" s="64"/>
      <c r="FQ1028" s="64"/>
      <c r="FR1028" s="64"/>
      <c r="FS1028" s="64"/>
      <c r="FT1028" s="64"/>
      <c r="FU1028" s="64"/>
      <c r="FV1028" s="64"/>
      <c r="FW1028" s="64"/>
      <c r="FX1028" s="64"/>
      <c r="FY1028" s="64"/>
      <c r="FZ1028" s="64"/>
      <c r="GA1028" s="64"/>
      <c r="GB1028" s="64"/>
      <c r="GC1028" s="64"/>
      <c r="GD1028" s="64"/>
      <c r="GE1028" s="64"/>
      <c r="GF1028" s="64"/>
      <c r="GG1028" s="64"/>
      <c r="GH1028" s="64"/>
      <c r="GI1028" s="64"/>
      <c r="GJ1028" s="64"/>
      <c r="GK1028" s="64"/>
      <c r="GL1028" s="64"/>
      <c r="GM1028" s="64"/>
      <c r="GN1028" s="64"/>
      <c r="GO1028" s="64"/>
      <c r="GP1028" s="64"/>
      <c r="GQ1028" s="64"/>
      <c r="GR1028" s="64"/>
      <c r="GS1028" s="64"/>
      <c r="GT1028" s="64"/>
      <c r="GU1028" s="64"/>
      <c r="GV1028" s="64"/>
      <c r="GW1028" s="64"/>
      <c r="GX1028" s="64"/>
      <c r="GY1028" s="64"/>
      <c r="GZ1028" s="64"/>
      <c r="HA1028" s="64"/>
      <c r="HB1028" s="64"/>
      <c r="HC1028" s="64"/>
      <c r="HD1028" s="64"/>
      <c r="HE1028" s="64"/>
      <c r="HF1028" s="64"/>
      <c r="HG1028" s="64"/>
      <c r="HH1028" s="64"/>
      <c r="HI1028" s="64"/>
      <c r="HJ1028" s="64"/>
      <c r="HK1028" s="64"/>
      <c r="HL1028" s="64"/>
      <c r="HM1028" s="64"/>
      <c r="HN1028" s="64"/>
      <c r="HO1028" s="64"/>
      <c r="HP1028" s="64"/>
    </row>
    <row r="1029" spans="2:224" ht="15" customHeight="1" x14ac:dyDescent="0.25">
      <c r="B1029">
        <v>605</v>
      </c>
      <c r="C1029">
        <v>260</v>
      </c>
      <c r="D1029" s="62">
        <v>44074</v>
      </c>
      <c r="E1029" t="s">
        <v>1599</v>
      </c>
      <c r="F1029" t="s">
        <v>1600</v>
      </c>
      <c r="G1029" t="s">
        <v>1601</v>
      </c>
      <c r="H1029">
        <v>0</v>
      </c>
      <c r="I1029" t="s">
        <v>1602</v>
      </c>
      <c r="J1029" t="s">
        <v>30</v>
      </c>
      <c r="K1029" t="s">
        <v>1603</v>
      </c>
      <c r="M1029" t="s">
        <v>2378</v>
      </c>
      <c r="N1029" t="s">
        <v>2379</v>
      </c>
      <c r="O1029" t="s">
        <v>2382</v>
      </c>
      <c r="P1029" t="s">
        <v>2382</v>
      </c>
      <c r="R1029">
        <v>0.01</v>
      </c>
      <c r="S1029">
        <v>0.01</v>
      </c>
      <c r="T1029" t="s">
        <v>2395</v>
      </c>
      <c r="U1029">
        <v>10</v>
      </c>
      <c r="Y1029" s="64"/>
      <c r="Z1029" s="64"/>
      <c r="AA1029" s="64"/>
      <c r="AB1029" s="64"/>
      <c r="AC1029" s="64"/>
      <c r="AD1029" s="64"/>
      <c r="AE1029" s="64"/>
      <c r="AF1029" s="64"/>
      <c r="AG1029" s="64"/>
      <c r="AI1029" s="64"/>
      <c r="AJ1029" s="64"/>
      <c r="AK1029" s="64"/>
      <c r="AL1029" s="64"/>
      <c r="AM1029" s="64">
        <v>1</v>
      </c>
      <c r="AN1029" s="64"/>
      <c r="AO1029" s="64"/>
      <c r="AP1029" s="64"/>
      <c r="AQ1029" s="64"/>
      <c r="AR1029" s="64"/>
      <c r="AS1029" s="64"/>
      <c r="AT1029" s="64"/>
      <c r="AV1029" s="64"/>
      <c r="AW1029" s="64"/>
      <c r="AX1029" s="64"/>
      <c r="AY1029" s="64"/>
      <c r="AZ1029" s="64"/>
      <c r="BA1029" s="64"/>
      <c r="BB1029" s="64"/>
      <c r="BC1029" s="64"/>
      <c r="BD1029" s="64"/>
      <c r="BE1029" s="64"/>
      <c r="BF1029" s="64"/>
      <c r="BG1029" s="64"/>
      <c r="BH1029" s="64"/>
      <c r="BI1029" s="64"/>
      <c r="BJ1029" s="64"/>
      <c r="BK1029" s="64"/>
      <c r="BL1029" s="64"/>
      <c r="BM1029" s="64"/>
      <c r="BN1029" s="64"/>
      <c r="BO1029" s="64"/>
      <c r="BP1029" s="64"/>
      <c r="BQ1029" s="64"/>
      <c r="BR1029" s="64"/>
      <c r="BS1029" s="64"/>
      <c r="BT1029" s="64"/>
      <c r="BU1029" s="64"/>
      <c r="BV1029" s="64"/>
      <c r="BW1029" s="64"/>
      <c r="BX1029" s="64"/>
      <c r="BY1029" s="64"/>
      <c r="BZ1029" s="64"/>
      <c r="CA1029" s="64">
        <v>2</v>
      </c>
      <c r="CB1029" s="64"/>
      <c r="CC1029" s="64"/>
      <c r="CD1029" s="64"/>
      <c r="CE1029" s="64"/>
      <c r="CF1029" s="64"/>
      <c r="CG1029" s="64"/>
      <c r="CH1029" s="64"/>
      <c r="CI1029" s="64"/>
      <c r="CJ1029" s="64"/>
      <c r="CK1029" s="64"/>
      <c r="CL1029" s="64"/>
      <c r="CM1029" s="64"/>
      <c r="CN1029" s="64"/>
      <c r="CO1029" s="64"/>
      <c r="CP1029" s="64"/>
      <c r="CQ1029" s="64"/>
      <c r="CR1029" s="64"/>
      <c r="CS1029" s="64"/>
      <c r="CT1029" s="64"/>
      <c r="CU1029" s="64"/>
      <c r="CV1029" s="64"/>
      <c r="CW1029" s="64"/>
      <c r="CX1029" s="64"/>
      <c r="CY1029" s="64"/>
      <c r="CZ1029" s="64"/>
      <c r="DA1029" s="64"/>
      <c r="DB1029" s="64"/>
      <c r="DC1029" s="64"/>
      <c r="DD1029" s="64"/>
      <c r="DE1029" s="64"/>
      <c r="DF1029" s="64"/>
      <c r="DG1029" s="64"/>
      <c r="DH1029" s="64"/>
      <c r="DI1029" s="64"/>
      <c r="DJ1029" s="64"/>
      <c r="DK1029" s="64"/>
      <c r="DL1029" s="64"/>
      <c r="DM1029" s="64"/>
      <c r="DN1029" s="64"/>
      <c r="DO1029" s="64"/>
      <c r="DP1029" s="64"/>
      <c r="DQ1029" s="64"/>
      <c r="DR1029" s="64"/>
      <c r="DS1029" s="64"/>
      <c r="DT1029" s="64"/>
      <c r="DU1029" s="64"/>
      <c r="DV1029" s="64"/>
      <c r="DW1029" s="64"/>
      <c r="DX1029" s="64"/>
      <c r="DY1029" s="64"/>
      <c r="DZ1029" s="64"/>
      <c r="EA1029" s="64"/>
      <c r="EB1029" s="64"/>
      <c r="EC1029" s="64"/>
      <c r="ED1029" s="64"/>
      <c r="EE1029" s="64"/>
      <c r="EF1029" s="64"/>
      <c r="EG1029" s="64"/>
      <c r="EH1029" s="64"/>
      <c r="EI1029" s="64"/>
      <c r="EJ1029" s="64"/>
      <c r="EK1029" s="64"/>
      <c r="EL1029" s="64"/>
      <c r="EM1029" s="64"/>
      <c r="EN1029" s="64"/>
      <c r="EO1029" s="64"/>
      <c r="EP1029" s="64"/>
      <c r="EQ1029" s="64"/>
      <c r="ER1029" s="64"/>
      <c r="ES1029" s="64"/>
      <c r="ET1029" s="64"/>
      <c r="EU1029" s="64"/>
      <c r="FI1029" s="64"/>
      <c r="FJ1029" s="64"/>
      <c r="FK1029" s="64"/>
      <c r="FL1029" s="64"/>
      <c r="FM1029" s="64"/>
      <c r="FN1029" s="64"/>
      <c r="FO1029" s="64"/>
      <c r="FP1029" s="64"/>
      <c r="FQ1029" s="64"/>
      <c r="FR1029" s="64"/>
      <c r="FS1029" s="64"/>
      <c r="FT1029" s="64"/>
      <c r="FU1029" s="64"/>
      <c r="FV1029" s="64"/>
      <c r="FW1029" s="64"/>
      <c r="FX1029" s="64"/>
      <c r="FY1029" s="64"/>
      <c r="FZ1029" s="64"/>
      <c r="GA1029" s="64"/>
      <c r="GB1029" s="64"/>
      <c r="GC1029" s="64"/>
      <c r="GD1029" s="64"/>
      <c r="GE1029" s="64"/>
      <c r="GF1029" s="64"/>
      <c r="GG1029" s="64"/>
      <c r="GH1029" s="64"/>
      <c r="GI1029" s="64"/>
      <c r="GJ1029" s="64"/>
      <c r="GK1029" s="64"/>
      <c r="GL1029" s="64"/>
      <c r="GM1029" s="64"/>
      <c r="GN1029" s="64"/>
      <c r="GO1029" s="64"/>
      <c r="GP1029" s="64"/>
      <c r="GQ1029" s="64"/>
      <c r="GR1029" s="64"/>
      <c r="GS1029" s="64"/>
      <c r="GT1029" s="64"/>
      <c r="GU1029" s="64"/>
      <c r="GV1029" s="64"/>
      <c r="GW1029" s="64"/>
      <c r="GX1029" s="64"/>
      <c r="GY1029" s="64"/>
      <c r="GZ1029" s="64"/>
      <c r="HA1029" s="64"/>
      <c r="HB1029" s="64"/>
      <c r="HC1029" s="64"/>
      <c r="HD1029" s="64"/>
      <c r="HE1029" s="64"/>
      <c r="HF1029" s="64"/>
      <c r="HG1029" s="64"/>
      <c r="HH1029" s="64"/>
      <c r="HI1029" s="64"/>
      <c r="HJ1029" s="64"/>
      <c r="HK1029" s="64"/>
      <c r="HL1029" s="64"/>
      <c r="HM1029" s="64"/>
      <c r="HN1029" s="64"/>
      <c r="HO1029" s="64"/>
      <c r="HP1029" s="64"/>
    </row>
    <row r="1030" spans="2:224" ht="15" customHeight="1" x14ac:dyDescent="0.25">
      <c r="B1030">
        <v>601</v>
      </c>
      <c r="C1030">
        <v>651</v>
      </c>
      <c r="D1030" s="62">
        <v>44073</v>
      </c>
      <c r="E1030" t="s">
        <v>557</v>
      </c>
      <c r="F1030">
        <v>31999999999</v>
      </c>
      <c r="G1030">
        <v>0</v>
      </c>
      <c r="H1030">
        <v>0</v>
      </c>
      <c r="I1030" t="s">
        <v>558</v>
      </c>
      <c r="J1030" t="s">
        <v>20</v>
      </c>
      <c r="K1030" t="s">
        <v>559</v>
      </c>
      <c r="L1030" t="s">
        <v>2593</v>
      </c>
      <c r="M1030" t="s">
        <v>2378</v>
      </c>
      <c r="N1030" t="s">
        <v>2379</v>
      </c>
      <c r="O1030" t="s">
        <v>2381</v>
      </c>
      <c r="P1030" t="s">
        <v>2431</v>
      </c>
      <c r="R1030">
        <v>179.93</v>
      </c>
      <c r="S1030">
        <v>0.01</v>
      </c>
      <c r="T1030" t="s">
        <v>2453</v>
      </c>
      <c r="Y1030" s="64"/>
      <c r="Z1030" s="64"/>
      <c r="AA1030" s="64"/>
      <c r="AB1030" s="64"/>
      <c r="AC1030" s="64"/>
      <c r="AD1030" s="64">
        <v>0.5</v>
      </c>
      <c r="AE1030" s="64"/>
      <c r="AF1030" s="64"/>
      <c r="AG1030" s="64">
        <v>1</v>
      </c>
      <c r="AH1030">
        <v>1</v>
      </c>
      <c r="AI1030" s="64"/>
      <c r="AJ1030" s="64"/>
      <c r="AK1030" s="64"/>
      <c r="AL1030" s="64">
        <v>0.5</v>
      </c>
      <c r="AM1030" s="64"/>
      <c r="AN1030" s="64"/>
      <c r="AO1030" s="64"/>
      <c r="AP1030" s="64"/>
      <c r="AQ1030" s="64"/>
      <c r="AR1030" s="64"/>
      <c r="AS1030" s="64"/>
      <c r="AT1030" s="64"/>
      <c r="AV1030" s="64"/>
      <c r="AW1030" s="64"/>
      <c r="AX1030" s="64"/>
      <c r="AY1030" s="64"/>
      <c r="AZ1030" s="64"/>
      <c r="BA1030" s="64"/>
      <c r="BB1030" s="64"/>
      <c r="BC1030" s="64"/>
      <c r="BD1030" s="64"/>
      <c r="BE1030" s="64"/>
      <c r="BF1030" s="64"/>
      <c r="BG1030" s="64"/>
      <c r="BH1030" s="64"/>
      <c r="BI1030" s="64"/>
      <c r="BJ1030" s="64"/>
      <c r="BK1030" s="64"/>
      <c r="BL1030" s="64"/>
      <c r="BM1030" s="64"/>
      <c r="BN1030" s="64"/>
      <c r="BO1030" s="64"/>
      <c r="BP1030" s="64"/>
      <c r="BQ1030" s="64"/>
      <c r="BR1030" s="64">
        <v>1</v>
      </c>
      <c r="BS1030" s="64"/>
      <c r="BT1030" s="64"/>
      <c r="BU1030" s="64">
        <v>1</v>
      </c>
      <c r="BV1030" s="64">
        <v>1</v>
      </c>
      <c r="BW1030" s="64"/>
      <c r="BX1030" s="64"/>
      <c r="BY1030" s="64"/>
      <c r="BZ1030" s="64">
        <v>1</v>
      </c>
      <c r="CA1030" s="64"/>
      <c r="CB1030" s="64"/>
      <c r="CC1030" s="64"/>
      <c r="CD1030" s="64"/>
      <c r="CE1030" s="64"/>
      <c r="CF1030" s="64"/>
      <c r="CG1030" s="64"/>
      <c r="CH1030" s="64"/>
      <c r="CI1030" s="64"/>
      <c r="CJ1030" s="64"/>
      <c r="CK1030" s="64"/>
      <c r="CL1030" s="64"/>
      <c r="CM1030" s="64"/>
      <c r="CN1030" s="64"/>
      <c r="CO1030" s="64"/>
      <c r="CP1030" s="64"/>
      <c r="CQ1030" s="64"/>
      <c r="CR1030" s="64"/>
      <c r="CS1030" s="64"/>
      <c r="CT1030" s="64"/>
      <c r="CU1030" s="64"/>
      <c r="CV1030" s="64"/>
      <c r="CW1030" s="64"/>
      <c r="CX1030" s="64"/>
      <c r="CY1030" s="64"/>
      <c r="CZ1030" s="64"/>
      <c r="DA1030" s="64"/>
      <c r="DB1030" s="64"/>
      <c r="DC1030" s="64"/>
      <c r="DD1030" s="64">
        <v>12</v>
      </c>
      <c r="DE1030" s="64"/>
      <c r="DF1030" s="64"/>
      <c r="DG1030" s="64"/>
      <c r="DH1030" s="64"/>
      <c r="DI1030" s="64"/>
      <c r="DJ1030" s="64">
        <v>1</v>
      </c>
      <c r="DK1030" s="64"/>
      <c r="DL1030" s="64"/>
      <c r="DM1030" s="64"/>
      <c r="DN1030" s="64"/>
      <c r="DO1030" s="64"/>
      <c r="DP1030" s="64"/>
      <c r="DQ1030" s="64"/>
      <c r="DR1030" s="64"/>
      <c r="DS1030" s="64"/>
      <c r="DT1030" s="64"/>
      <c r="DU1030" s="64"/>
      <c r="DV1030" s="64"/>
      <c r="DW1030" s="64"/>
      <c r="DX1030" s="64"/>
      <c r="DY1030" s="64"/>
      <c r="DZ1030" s="64"/>
      <c r="EA1030" s="64"/>
      <c r="EB1030" s="64"/>
      <c r="EC1030" s="64"/>
      <c r="ED1030" s="64"/>
      <c r="EE1030" s="64"/>
      <c r="EF1030" s="64"/>
      <c r="EG1030" s="64"/>
      <c r="EH1030" s="64"/>
      <c r="EI1030" s="64"/>
      <c r="EJ1030" s="64"/>
      <c r="EK1030" s="64"/>
      <c r="EL1030" s="64"/>
      <c r="EM1030" s="64"/>
      <c r="EN1030" s="64"/>
      <c r="EO1030" s="64"/>
      <c r="EP1030" s="64"/>
      <c r="EQ1030" s="64"/>
      <c r="ER1030" s="64"/>
      <c r="ES1030" s="64"/>
      <c r="ET1030" s="64"/>
      <c r="EU1030" s="64"/>
      <c r="EV1030">
        <v>14</v>
      </c>
      <c r="EW1030" t="s">
        <v>2617</v>
      </c>
      <c r="FI1030" s="64"/>
      <c r="FJ1030" s="64"/>
      <c r="FK1030" s="64"/>
      <c r="FL1030" s="64">
        <v>0.2</v>
      </c>
      <c r="FM1030" s="64"/>
      <c r="FN1030" s="64"/>
      <c r="FO1030" s="64"/>
      <c r="FP1030" s="64"/>
      <c r="FQ1030" s="64"/>
      <c r="FR1030" s="64"/>
      <c r="FS1030" s="64"/>
      <c r="FT1030" s="64"/>
      <c r="FU1030" s="64"/>
      <c r="FV1030" s="64"/>
      <c r="FW1030" s="64"/>
      <c r="FX1030" s="64"/>
      <c r="FY1030" s="64"/>
      <c r="FZ1030" s="64"/>
      <c r="GA1030" s="64"/>
      <c r="GB1030" s="64"/>
      <c r="GC1030" s="64"/>
      <c r="GD1030" s="64"/>
      <c r="GE1030" s="64"/>
      <c r="GF1030" s="64"/>
      <c r="GG1030" s="64"/>
      <c r="GH1030" s="64"/>
      <c r="GI1030" s="64"/>
      <c r="GJ1030" s="64"/>
      <c r="GK1030" s="64"/>
      <c r="GL1030" s="64"/>
      <c r="GM1030" s="64"/>
      <c r="GN1030" s="64"/>
      <c r="GO1030" s="64"/>
      <c r="GP1030" s="64">
        <v>1</v>
      </c>
      <c r="GQ1030" s="64"/>
      <c r="GR1030" s="64"/>
      <c r="GS1030" s="64"/>
      <c r="GT1030" s="64"/>
      <c r="GU1030" s="64"/>
      <c r="GV1030" s="64"/>
      <c r="GW1030" s="64"/>
      <c r="GX1030" s="64"/>
      <c r="GY1030" s="64"/>
      <c r="GZ1030" s="64"/>
      <c r="HA1030" s="64"/>
      <c r="HB1030" s="64"/>
      <c r="HC1030" s="64"/>
      <c r="HD1030" s="64"/>
      <c r="HE1030" s="64"/>
      <c r="HF1030" s="64"/>
      <c r="HG1030" s="64"/>
      <c r="HH1030" s="64"/>
      <c r="HI1030" s="64"/>
      <c r="HJ1030" s="64"/>
      <c r="HK1030" s="64"/>
      <c r="HL1030" s="64"/>
      <c r="HM1030" s="64"/>
      <c r="HN1030" s="64"/>
      <c r="HO1030" s="64"/>
      <c r="HP1030" s="64"/>
    </row>
    <row r="1031" spans="2:224" ht="15" customHeight="1" x14ac:dyDescent="0.25">
      <c r="B1031">
        <v>600</v>
      </c>
      <c r="C1031">
        <v>59</v>
      </c>
      <c r="D1031" s="62">
        <v>44073</v>
      </c>
      <c r="E1031" t="s">
        <v>2224</v>
      </c>
      <c r="F1031">
        <v>31991518145</v>
      </c>
      <c r="G1031" t="s">
        <v>2225</v>
      </c>
      <c r="H1031">
        <v>0</v>
      </c>
      <c r="I1031" t="s">
        <v>2226</v>
      </c>
      <c r="J1031" t="s">
        <v>20</v>
      </c>
      <c r="K1031" t="s">
        <v>274</v>
      </c>
      <c r="L1031" t="s">
        <v>2593</v>
      </c>
      <c r="M1031" t="s">
        <v>2378</v>
      </c>
      <c r="N1031" t="s">
        <v>2378</v>
      </c>
      <c r="O1031" t="s">
        <v>2382</v>
      </c>
      <c r="P1031" t="s">
        <v>2382</v>
      </c>
      <c r="R1031">
        <v>137.59</v>
      </c>
      <c r="S1031">
        <v>0.01</v>
      </c>
      <c r="T1031" t="s">
        <v>2395</v>
      </c>
      <c r="Y1031" s="64"/>
      <c r="Z1031" s="64"/>
      <c r="AA1031" s="64"/>
      <c r="AB1031" s="64"/>
      <c r="AC1031" s="64"/>
      <c r="AD1031" s="64"/>
      <c r="AE1031" s="64"/>
      <c r="AF1031" s="64"/>
      <c r="AG1031" s="64"/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V1031" s="64"/>
      <c r="AW1031" s="64"/>
      <c r="AX1031" s="64"/>
      <c r="AY1031" s="64"/>
      <c r="AZ1031" s="64"/>
      <c r="BA1031" s="64"/>
      <c r="BB1031" s="64"/>
      <c r="BC1031" s="64"/>
      <c r="BD1031" s="64"/>
      <c r="BE1031" s="64"/>
      <c r="BF1031" s="64"/>
      <c r="BG1031" s="64"/>
      <c r="BH1031" s="64">
        <v>1.4</v>
      </c>
      <c r="BI1031" s="64"/>
      <c r="BJ1031" s="64"/>
      <c r="BK1031" s="64"/>
      <c r="BL1031" s="64"/>
      <c r="BM1031" s="64"/>
      <c r="BN1031" s="64"/>
      <c r="BO1031" s="64"/>
      <c r="BP1031" s="64"/>
      <c r="BQ1031" s="64"/>
      <c r="BR1031" s="64"/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64"/>
      <c r="CC1031" s="64"/>
      <c r="CD1031" s="64"/>
      <c r="CE1031" s="64"/>
      <c r="CF1031" s="64"/>
      <c r="CG1031" s="64"/>
      <c r="CH1031" s="64"/>
      <c r="CI1031" s="64"/>
      <c r="CJ1031" s="64"/>
      <c r="CK1031" s="64"/>
      <c r="CL1031" s="64"/>
      <c r="CM1031" s="64"/>
      <c r="CN1031" s="64"/>
      <c r="CO1031" s="64"/>
      <c r="CP1031" s="64"/>
      <c r="CQ1031" s="64"/>
      <c r="CR1031" s="64"/>
      <c r="CS1031" s="64"/>
      <c r="CT1031" s="64"/>
      <c r="CU1031" s="64"/>
      <c r="CV1031" s="64">
        <v>1</v>
      </c>
      <c r="CW1031" s="64"/>
      <c r="CX1031" s="64"/>
      <c r="CY1031" s="64"/>
      <c r="CZ1031" s="64"/>
      <c r="DA1031" s="64"/>
      <c r="DB1031" s="64"/>
      <c r="DC1031" s="64"/>
      <c r="DD1031" s="64"/>
      <c r="DE1031" s="64"/>
      <c r="DF1031" s="64"/>
      <c r="DG1031" s="64"/>
      <c r="DH1031" s="64"/>
      <c r="DI1031" s="64"/>
      <c r="DJ1031" s="64"/>
      <c r="DK1031" s="64"/>
      <c r="DL1031" s="64"/>
      <c r="DM1031" s="64"/>
      <c r="DN1031" s="64"/>
      <c r="DO1031" s="64"/>
      <c r="DP1031" s="64"/>
      <c r="DQ1031" s="64"/>
      <c r="DR1031" s="64"/>
      <c r="DS1031" s="64"/>
      <c r="DT1031" s="64"/>
      <c r="DU1031" s="64"/>
      <c r="DV1031" s="64"/>
      <c r="DW1031" s="64"/>
      <c r="DX1031" s="64"/>
      <c r="DY1031" s="64"/>
      <c r="DZ1031" s="64"/>
      <c r="EA1031" s="64"/>
      <c r="EB1031" s="64"/>
      <c r="EC1031" s="64"/>
      <c r="ED1031" s="64"/>
      <c r="EE1031" s="64"/>
      <c r="EF1031" s="64"/>
      <c r="EG1031" s="64"/>
      <c r="EH1031" s="64"/>
      <c r="EI1031" s="64"/>
      <c r="EJ1031" s="64"/>
      <c r="EK1031" s="64"/>
      <c r="EL1031" s="64"/>
      <c r="EM1031" s="64"/>
      <c r="EN1031" s="64"/>
      <c r="EO1031" s="64"/>
      <c r="EP1031" s="64"/>
      <c r="EQ1031" s="64"/>
      <c r="ER1031" s="64"/>
      <c r="ES1031" s="64"/>
      <c r="ET1031" s="64"/>
      <c r="EU1031" s="64"/>
      <c r="FI1031" s="64"/>
      <c r="FJ1031" s="64"/>
      <c r="FK1031" s="64"/>
      <c r="FL1031" s="64"/>
      <c r="FM1031" s="64"/>
      <c r="FN1031" s="64"/>
      <c r="FO1031" s="64"/>
      <c r="FP1031" s="64"/>
      <c r="FQ1031" s="64"/>
      <c r="FR1031" s="64"/>
      <c r="FS1031" s="64"/>
      <c r="FT1031" s="64"/>
      <c r="FU1031" s="64"/>
      <c r="FV1031" s="64"/>
      <c r="FW1031" s="64"/>
      <c r="FX1031" s="64"/>
      <c r="FY1031" s="64"/>
      <c r="FZ1031" s="64"/>
      <c r="GA1031" s="64"/>
      <c r="GB1031" s="64"/>
      <c r="GC1031" s="64"/>
      <c r="GD1031" s="64"/>
      <c r="GE1031" s="64"/>
      <c r="GF1031" s="64"/>
      <c r="GG1031" s="64"/>
      <c r="GH1031" s="64"/>
      <c r="GI1031" s="64"/>
      <c r="GJ1031" s="64"/>
      <c r="GK1031" s="64"/>
      <c r="GL1031" s="64"/>
      <c r="GM1031" s="64"/>
      <c r="GN1031" s="64"/>
      <c r="GO1031" s="64"/>
      <c r="GP1031" s="64"/>
      <c r="GQ1031" s="64"/>
      <c r="GR1031" s="64"/>
      <c r="GS1031" s="64"/>
      <c r="GT1031" s="64"/>
      <c r="GU1031" s="64"/>
      <c r="GV1031" s="64"/>
      <c r="GW1031" s="64"/>
      <c r="GX1031" s="64"/>
      <c r="GY1031" s="64"/>
      <c r="GZ1031" s="64"/>
      <c r="HA1031" s="64"/>
      <c r="HB1031" s="64"/>
      <c r="HC1031" s="64"/>
      <c r="HD1031" s="64"/>
      <c r="HE1031" s="64"/>
      <c r="HF1031" s="64"/>
      <c r="HG1031" s="64"/>
      <c r="HH1031" s="64"/>
      <c r="HI1031" s="64"/>
      <c r="HJ1031" s="64"/>
      <c r="HK1031" s="64"/>
      <c r="HL1031" s="64"/>
      <c r="HM1031" s="64"/>
      <c r="HN1031" s="64"/>
      <c r="HO1031" s="64"/>
      <c r="HP1031" s="64"/>
    </row>
    <row r="1032" spans="2:224" ht="15" customHeight="1" x14ac:dyDescent="0.25">
      <c r="B1032">
        <v>597</v>
      </c>
      <c r="C1032">
        <v>588</v>
      </c>
      <c r="D1032" s="62">
        <v>44072</v>
      </c>
      <c r="E1032" t="s">
        <v>715</v>
      </c>
      <c r="F1032">
        <v>31999999999</v>
      </c>
      <c r="G1032">
        <v>0</v>
      </c>
      <c r="H1032">
        <v>0</v>
      </c>
      <c r="I1032">
        <v>0</v>
      </c>
      <c r="J1032">
        <v>0</v>
      </c>
      <c r="K1032">
        <v>0</v>
      </c>
      <c r="L1032" t="s">
        <v>2593</v>
      </c>
      <c r="M1032" t="s">
        <v>2378</v>
      </c>
      <c r="N1032" t="s">
        <v>2379</v>
      </c>
      <c r="O1032" t="s">
        <v>2381</v>
      </c>
      <c r="P1032" t="s">
        <v>2431</v>
      </c>
      <c r="R1032">
        <v>150</v>
      </c>
      <c r="S1032">
        <v>0.01</v>
      </c>
      <c r="T1032" t="s">
        <v>2430</v>
      </c>
      <c r="U1032">
        <v>10</v>
      </c>
      <c r="Y1032" s="64"/>
      <c r="Z1032" s="64"/>
      <c r="AA1032" s="64"/>
      <c r="AB1032" s="64"/>
      <c r="AC1032" s="64"/>
      <c r="AD1032" s="64"/>
      <c r="AE1032" s="64"/>
      <c r="AF1032" s="64">
        <v>1</v>
      </c>
      <c r="AG1032" s="64"/>
      <c r="AI1032" s="64"/>
      <c r="AJ1032" s="64"/>
      <c r="AK1032" s="64"/>
      <c r="AL1032" s="64">
        <v>0.5</v>
      </c>
      <c r="AM1032" s="64"/>
      <c r="AN1032" s="64"/>
      <c r="AO1032" s="64"/>
      <c r="AP1032" s="64"/>
      <c r="AQ1032" s="64"/>
      <c r="AR1032" s="64"/>
      <c r="AS1032" s="64"/>
      <c r="AT1032" s="64"/>
      <c r="AV1032" s="64"/>
      <c r="AW1032" s="64"/>
      <c r="AX1032" s="64"/>
      <c r="AY1032" s="64"/>
      <c r="AZ1032" s="64"/>
      <c r="BA1032" s="64"/>
      <c r="BB1032" s="64"/>
      <c r="BC1032" s="64"/>
      <c r="BD1032" s="64"/>
      <c r="BE1032" s="64">
        <v>0.5</v>
      </c>
      <c r="BF1032" s="64"/>
      <c r="BG1032" s="64"/>
      <c r="BH1032" s="64"/>
      <c r="BI1032" s="64"/>
      <c r="BJ1032" s="64"/>
      <c r="BK1032" s="64"/>
      <c r="BL1032" s="64"/>
      <c r="BM1032" s="64"/>
      <c r="BN1032" s="64"/>
      <c r="BO1032" s="64"/>
      <c r="BP1032" s="64"/>
      <c r="BQ1032" s="64"/>
      <c r="BR1032" s="64"/>
      <c r="BS1032" s="64"/>
      <c r="BT1032" s="64">
        <v>1</v>
      </c>
      <c r="BU1032" s="64"/>
      <c r="BV1032" s="64"/>
      <c r="BW1032" s="64"/>
      <c r="BX1032" s="64"/>
      <c r="BY1032" s="64"/>
      <c r="BZ1032" s="64">
        <v>1</v>
      </c>
      <c r="CA1032" s="64"/>
      <c r="CB1032" s="64"/>
      <c r="CC1032" s="64"/>
      <c r="CD1032" s="64"/>
      <c r="CE1032" s="64"/>
      <c r="CF1032" s="64"/>
      <c r="CG1032" s="64"/>
      <c r="CH1032" s="64"/>
      <c r="CI1032" s="64"/>
      <c r="CJ1032" s="64"/>
      <c r="CK1032" s="64"/>
      <c r="CL1032" s="64"/>
      <c r="CM1032" s="64"/>
      <c r="CN1032" s="64"/>
      <c r="CO1032" s="64"/>
      <c r="CP1032" s="64"/>
      <c r="CQ1032" s="64"/>
      <c r="CR1032" s="64"/>
      <c r="CS1032" s="64">
        <v>1</v>
      </c>
      <c r="CT1032" s="64"/>
      <c r="CU1032" s="64"/>
      <c r="CV1032" s="64"/>
      <c r="CW1032" s="64"/>
      <c r="CX1032" s="64"/>
      <c r="CY1032" s="64"/>
      <c r="CZ1032" s="64"/>
      <c r="DA1032" s="64"/>
      <c r="DB1032" s="64"/>
      <c r="DC1032" s="64"/>
      <c r="DD1032" s="64"/>
      <c r="DE1032" s="64"/>
      <c r="DF1032" s="64"/>
      <c r="DG1032" s="64"/>
      <c r="DH1032" s="64"/>
      <c r="DI1032" s="64"/>
      <c r="DJ1032" s="64"/>
      <c r="DK1032" s="64"/>
      <c r="DL1032" s="64"/>
      <c r="DM1032" s="64"/>
      <c r="DN1032" s="64"/>
      <c r="DO1032" s="64"/>
      <c r="DP1032" s="64"/>
      <c r="DQ1032" s="64"/>
      <c r="DR1032" s="64"/>
      <c r="DS1032" s="64"/>
      <c r="DT1032" s="64"/>
      <c r="DU1032" s="64"/>
      <c r="DV1032" s="64"/>
      <c r="DW1032" s="64"/>
      <c r="DX1032" s="64"/>
      <c r="DY1032" s="64"/>
      <c r="DZ1032" s="64"/>
      <c r="EA1032" s="64"/>
      <c r="EB1032" s="64"/>
      <c r="EC1032" s="64"/>
      <c r="ED1032" s="64"/>
      <c r="EE1032" s="64"/>
      <c r="EF1032" s="64"/>
      <c r="EG1032" s="64"/>
      <c r="EH1032" s="64"/>
      <c r="EI1032" s="64"/>
      <c r="EJ1032" s="64"/>
      <c r="EK1032" s="64"/>
      <c r="EL1032" s="64"/>
      <c r="EM1032" s="64"/>
      <c r="EN1032" s="64"/>
      <c r="EO1032" s="64"/>
      <c r="EP1032" s="64"/>
      <c r="EQ1032" s="64"/>
      <c r="ER1032" s="64"/>
      <c r="ES1032" s="64"/>
      <c r="ET1032" s="64"/>
      <c r="EU1032" s="64"/>
      <c r="EX1032">
        <v>1.06</v>
      </c>
      <c r="EY1032">
        <v>1</v>
      </c>
      <c r="FG1032">
        <v>0.71</v>
      </c>
      <c r="FH1032">
        <v>1</v>
      </c>
      <c r="FI1032" s="64"/>
      <c r="FJ1032" s="64"/>
      <c r="FK1032" s="64"/>
      <c r="FL1032" s="64">
        <v>0.2</v>
      </c>
      <c r="FM1032" s="64"/>
      <c r="FN1032" s="64"/>
      <c r="FO1032" s="64"/>
      <c r="FP1032" s="64"/>
      <c r="FQ1032" s="64"/>
      <c r="FR1032" s="64"/>
      <c r="FS1032" s="64"/>
      <c r="FT1032" s="64"/>
      <c r="FU1032" s="64"/>
      <c r="FV1032" s="64"/>
      <c r="FW1032" s="64"/>
      <c r="FX1032" s="64"/>
      <c r="FY1032" s="64"/>
      <c r="FZ1032" s="64"/>
      <c r="GA1032" s="64"/>
      <c r="GB1032" s="64"/>
      <c r="GC1032" s="64"/>
      <c r="GD1032" s="64"/>
      <c r="GE1032" s="64"/>
      <c r="GF1032" s="64"/>
      <c r="GG1032" s="64"/>
      <c r="GH1032" s="64"/>
      <c r="GI1032" s="64"/>
      <c r="GJ1032" s="64"/>
      <c r="GK1032" s="64"/>
      <c r="GL1032" s="64"/>
      <c r="GM1032" s="64"/>
      <c r="GN1032" s="64"/>
      <c r="GO1032" s="64"/>
      <c r="GP1032" s="64">
        <v>1</v>
      </c>
      <c r="GQ1032" s="64"/>
      <c r="GR1032" s="64"/>
      <c r="GS1032" s="64"/>
      <c r="GT1032" s="64"/>
      <c r="GU1032" s="64"/>
      <c r="GV1032" s="64"/>
      <c r="GW1032" s="64"/>
      <c r="GX1032" s="64"/>
      <c r="GY1032" s="64"/>
      <c r="GZ1032" s="64"/>
      <c r="HA1032" s="64"/>
      <c r="HB1032" s="64"/>
      <c r="HC1032" s="64"/>
      <c r="HD1032" s="64"/>
      <c r="HE1032" s="64"/>
      <c r="HF1032" s="64"/>
      <c r="HG1032" s="64"/>
      <c r="HH1032" s="64"/>
      <c r="HI1032" s="64"/>
      <c r="HJ1032" s="64"/>
      <c r="HK1032" s="64"/>
      <c r="HL1032" s="64"/>
      <c r="HM1032" s="64"/>
      <c r="HN1032" s="64"/>
      <c r="HO1032" s="64"/>
      <c r="HP1032" s="64"/>
    </row>
    <row r="1033" spans="2:224" ht="15" customHeight="1" x14ac:dyDescent="0.25">
      <c r="B1033">
        <v>590</v>
      </c>
      <c r="C1033">
        <v>622</v>
      </c>
      <c r="D1033" s="62">
        <v>44072</v>
      </c>
      <c r="E1033" t="s">
        <v>628</v>
      </c>
      <c r="F1033">
        <v>31999779299</v>
      </c>
      <c r="G1033">
        <v>0</v>
      </c>
      <c r="H1033">
        <v>0</v>
      </c>
      <c r="I1033" t="s">
        <v>629</v>
      </c>
      <c r="J1033" t="s">
        <v>20</v>
      </c>
      <c r="K1033" t="s">
        <v>104</v>
      </c>
      <c r="L1033" t="s">
        <v>2087</v>
      </c>
      <c r="M1033" t="s">
        <v>2378</v>
      </c>
      <c r="N1033" t="s">
        <v>617</v>
      </c>
      <c r="O1033" t="s">
        <v>2382</v>
      </c>
      <c r="P1033">
        <v>0</v>
      </c>
      <c r="R1033">
        <v>155.15</v>
      </c>
      <c r="S1033">
        <v>0.01</v>
      </c>
      <c r="T1033" t="s">
        <v>2395</v>
      </c>
      <c r="Y1033" s="64">
        <v>1.4</v>
      </c>
      <c r="Z1033" s="64"/>
      <c r="AA1033" s="64"/>
      <c r="AB1033" s="64"/>
      <c r="AC1033" s="64"/>
      <c r="AD1033" s="64"/>
      <c r="AE1033" s="64"/>
      <c r="AF1033" s="64"/>
      <c r="AG1033" s="64"/>
      <c r="AI1033" s="64"/>
      <c r="AJ1033" s="64"/>
      <c r="AK1033" s="64"/>
      <c r="AL1033" s="64">
        <v>0.5</v>
      </c>
      <c r="AM1033" s="64"/>
      <c r="AN1033" s="64"/>
      <c r="AO1033" s="64"/>
      <c r="AP1033" s="64"/>
      <c r="AQ1033" s="64"/>
      <c r="AR1033" s="64"/>
      <c r="AS1033" s="64"/>
      <c r="AT1033" s="64"/>
      <c r="AV1033" s="64"/>
      <c r="AW1033" s="64"/>
      <c r="AX1033" s="64"/>
      <c r="AY1033" s="64"/>
      <c r="AZ1033" s="64"/>
      <c r="BA1033" s="64"/>
      <c r="BB1033" s="64"/>
      <c r="BC1033" s="64"/>
      <c r="BD1033" s="64"/>
      <c r="BE1033" s="64"/>
      <c r="BF1033" s="64"/>
      <c r="BG1033" s="64"/>
      <c r="BH1033" s="64"/>
      <c r="BI1033" s="64"/>
      <c r="BJ1033" s="64"/>
      <c r="BK1033" s="64"/>
      <c r="BL1033" s="64"/>
      <c r="BM1033" s="64">
        <v>2</v>
      </c>
      <c r="BN1033" s="64"/>
      <c r="BO1033" s="64"/>
      <c r="BP1033" s="64"/>
      <c r="BQ1033" s="64"/>
      <c r="BR1033" s="64"/>
      <c r="BS1033" s="64"/>
      <c r="BT1033" s="64"/>
      <c r="BU1033" s="64"/>
      <c r="BV1033" s="64"/>
      <c r="BW1033" s="64"/>
      <c r="BX1033" s="64"/>
      <c r="BY1033" s="64"/>
      <c r="BZ1033" s="64">
        <v>1</v>
      </c>
      <c r="CA1033" s="64"/>
      <c r="CB1033" s="64"/>
      <c r="CC1033" s="64"/>
      <c r="CD1033" s="64"/>
      <c r="CE1033" s="64"/>
      <c r="CF1033" s="64"/>
      <c r="CG1033" s="64"/>
      <c r="CH1033" s="64"/>
      <c r="CI1033" s="64"/>
      <c r="CJ1033" s="64"/>
      <c r="CK1033" s="64"/>
      <c r="CL1033" s="64"/>
      <c r="CM1033" s="64"/>
      <c r="CN1033" s="64"/>
      <c r="CO1033" s="64"/>
      <c r="CP1033" s="64"/>
      <c r="CQ1033" s="64"/>
      <c r="CR1033" s="64"/>
      <c r="CS1033" s="64"/>
      <c r="CT1033" s="64"/>
      <c r="CU1033" s="64"/>
      <c r="CV1033" s="64"/>
      <c r="CW1033" s="64"/>
      <c r="CX1033" s="64"/>
      <c r="CY1033" s="64"/>
      <c r="CZ1033" s="64"/>
      <c r="DA1033" s="64"/>
      <c r="DB1033" s="64"/>
      <c r="DC1033" s="64"/>
      <c r="DD1033" s="64"/>
      <c r="DE1033" s="64"/>
      <c r="DF1033" s="64"/>
      <c r="DG1033" s="64"/>
      <c r="DH1033" s="64"/>
      <c r="DI1033" s="64"/>
      <c r="DJ1033" s="64"/>
      <c r="DK1033" s="64"/>
      <c r="DL1033" s="64"/>
      <c r="DM1033" s="64"/>
      <c r="DN1033" s="64"/>
      <c r="DO1033" s="64"/>
      <c r="DP1033" s="64"/>
      <c r="DQ1033" s="64"/>
      <c r="DR1033" s="64"/>
      <c r="DS1033" s="64"/>
      <c r="DT1033" s="64"/>
      <c r="DU1033" s="64"/>
      <c r="DV1033" s="64"/>
      <c r="DW1033" s="64"/>
      <c r="DX1033" s="64"/>
      <c r="DY1033" s="64"/>
      <c r="DZ1033" s="64"/>
      <c r="EA1033" s="64"/>
      <c r="EB1033" s="64"/>
      <c r="EC1033" s="64"/>
      <c r="ED1033" s="64"/>
      <c r="EE1033" s="64"/>
      <c r="EF1033" s="64"/>
      <c r="EG1033" s="64"/>
      <c r="EH1033" s="64"/>
      <c r="EI1033" s="64"/>
      <c r="EJ1033" s="64"/>
      <c r="EK1033" s="64"/>
      <c r="EL1033" s="64"/>
      <c r="EM1033" s="64"/>
      <c r="EN1033" s="64"/>
      <c r="EO1033" s="64"/>
      <c r="EP1033" s="64"/>
      <c r="EQ1033" s="64"/>
      <c r="ER1033" s="64"/>
      <c r="ES1033" s="64"/>
      <c r="ET1033" s="64"/>
      <c r="EU1033" s="64"/>
      <c r="FI1033" s="64"/>
      <c r="FJ1033" s="64"/>
      <c r="FK1033" s="64"/>
      <c r="FL1033" s="64"/>
      <c r="FM1033" s="64"/>
      <c r="FN1033" s="64"/>
      <c r="FO1033" s="64"/>
      <c r="FP1033" s="64"/>
      <c r="FQ1033" s="64"/>
      <c r="FR1033" s="64"/>
      <c r="FS1033" s="64"/>
      <c r="FT1033" s="64"/>
      <c r="FU1033" s="64"/>
      <c r="FV1033" s="64"/>
      <c r="FW1033" s="64"/>
      <c r="FX1033" s="64"/>
      <c r="FY1033" s="64"/>
      <c r="FZ1033" s="64"/>
      <c r="GA1033" s="64"/>
      <c r="GB1033" s="64"/>
      <c r="GC1033" s="64"/>
      <c r="GD1033" s="64"/>
      <c r="GE1033" s="64"/>
      <c r="GF1033" s="64"/>
      <c r="GG1033" s="64"/>
      <c r="GH1033" s="64"/>
      <c r="GI1033" s="64"/>
      <c r="GJ1033" s="64"/>
      <c r="GK1033" s="64"/>
      <c r="GL1033" s="64"/>
      <c r="GM1033" s="64"/>
      <c r="GN1033" s="64"/>
      <c r="GO1033" s="64"/>
      <c r="GP1033" s="64"/>
      <c r="GQ1033" s="64"/>
      <c r="GR1033" s="64"/>
      <c r="GS1033" s="64"/>
      <c r="GT1033" s="64"/>
      <c r="GU1033" s="64"/>
      <c r="GV1033" s="64"/>
      <c r="GW1033" s="64"/>
      <c r="GX1033" s="64"/>
      <c r="GY1033" s="64"/>
      <c r="GZ1033" s="64"/>
      <c r="HA1033" s="64"/>
      <c r="HB1033" s="64"/>
      <c r="HC1033" s="64"/>
      <c r="HD1033" s="64"/>
      <c r="HE1033" s="64"/>
      <c r="HF1033" s="64"/>
      <c r="HG1033" s="64"/>
      <c r="HH1033" s="64"/>
      <c r="HI1033" s="64"/>
      <c r="HJ1033" s="64"/>
      <c r="HK1033" s="64"/>
      <c r="HL1033" s="64"/>
      <c r="HM1033" s="64"/>
      <c r="HN1033" s="64"/>
      <c r="HO1033" s="64"/>
      <c r="HP1033" s="64"/>
    </row>
    <row r="1034" spans="2:224" ht="15" customHeight="1" x14ac:dyDescent="0.25">
      <c r="B1034">
        <v>588</v>
      </c>
      <c r="C1034">
        <v>790</v>
      </c>
      <c r="D1034" s="62">
        <v>44072</v>
      </c>
      <c r="E1034" t="s">
        <v>208</v>
      </c>
      <c r="F1034">
        <v>31994768434</v>
      </c>
      <c r="G1034" t="s">
        <v>209</v>
      </c>
      <c r="H1034">
        <v>0</v>
      </c>
      <c r="I1034">
        <v>0</v>
      </c>
      <c r="J1034">
        <v>0</v>
      </c>
      <c r="K1034">
        <v>0</v>
      </c>
      <c r="L1034" t="s">
        <v>2593</v>
      </c>
      <c r="M1034" t="s">
        <v>2378</v>
      </c>
      <c r="N1034" t="s">
        <v>2379</v>
      </c>
      <c r="O1034" t="s">
        <v>2381</v>
      </c>
      <c r="P1034">
        <v>10</v>
      </c>
      <c r="R1034">
        <v>179.9</v>
      </c>
      <c r="S1034">
        <v>0.01</v>
      </c>
      <c r="T1034" t="s">
        <v>2414</v>
      </c>
      <c r="U1034">
        <v>10</v>
      </c>
      <c r="Y1034" s="64"/>
      <c r="Z1034" s="64"/>
      <c r="AA1034" s="64"/>
      <c r="AB1034" s="64"/>
      <c r="AC1034" s="64"/>
      <c r="AD1034" s="64"/>
      <c r="AE1034" s="64"/>
      <c r="AF1034" s="64"/>
      <c r="AG1034" s="64">
        <v>1</v>
      </c>
      <c r="AH1034">
        <v>1</v>
      </c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V1034" s="64"/>
      <c r="AW1034" s="64"/>
      <c r="AX1034" s="64"/>
      <c r="AY1034" s="64"/>
      <c r="AZ1034" s="64"/>
      <c r="BA1034" s="64"/>
      <c r="BB1034" s="64">
        <v>0.4</v>
      </c>
      <c r="BC1034" s="64"/>
      <c r="BD1034" s="64"/>
      <c r="BE1034" s="64"/>
      <c r="BF1034" s="64"/>
      <c r="BG1034" s="64"/>
      <c r="BH1034" s="64"/>
      <c r="BI1034" s="64"/>
      <c r="BJ1034" s="64"/>
      <c r="BK1034" s="64"/>
      <c r="BL1034" s="64"/>
      <c r="BM1034" s="64"/>
      <c r="BN1034" s="64"/>
      <c r="BO1034" s="64"/>
      <c r="BP1034" s="64"/>
      <c r="BQ1034" s="64"/>
      <c r="BR1034" s="64"/>
      <c r="BS1034" s="64"/>
      <c r="BT1034" s="64"/>
      <c r="BU1034" s="64">
        <v>1</v>
      </c>
      <c r="BV1034" s="64">
        <v>1</v>
      </c>
      <c r="BW1034" s="64"/>
      <c r="BX1034" s="64"/>
      <c r="BY1034" s="64"/>
      <c r="BZ1034" s="64"/>
      <c r="CA1034" s="64"/>
      <c r="CB1034" s="64"/>
      <c r="CC1034" s="64"/>
      <c r="CD1034" s="64"/>
      <c r="CE1034" s="64"/>
      <c r="CF1034" s="64"/>
      <c r="CG1034" s="64"/>
      <c r="CH1034" s="64"/>
      <c r="CI1034" s="64"/>
      <c r="CJ1034" s="64"/>
      <c r="CK1034" s="64"/>
      <c r="CL1034" s="64"/>
      <c r="CM1034" s="64"/>
      <c r="CN1034" s="64"/>
      <c r="CO1034" s="64"/>
      <c r="CP1034" s="64">
        <v>1</v>
      </c>
      <c r="CQ1034" s="64"/>
      <c r="CR1034" s="64"/>
      <c r="CS1034" s="64"/>
      <c r="CT1034" s="64"/>
      <c r="CU1034" s="64"/>
      <c r="CV1034" s="64"/>
      <c r="CW1034" s="64"/>
      <c r="CX1034" s="64"/>
      <c r="CY1034" s="64"/>
      <c r="CZ1034" s="64"/>
      <c r="DA1034" s="64"/>
      <c r="DB1034" s="64"/>
      <c r="DC1034" s="64"/>
      <c r="DD1034" s="64"/>
      <c r="DE1034" s="64"/>
      <c r="DF1034" s="64"/>
      <c r="DG1034" s="64"/>
      <c r="DH1034" s="64"/>
      <c r="DI1034" s="64"/>
      <c r="DJ1034" s="64"/>
      <c r="DK1034" s="64"/>
      <c r="DL1034" s="64"/>
      <c r="DM1034" s="64"/>
      <c r="DN1034" s="64"/>
      <c r="DO1034" s="64"/>
      <c r="DP1034" s="64"/>
      <c r="DQ1034" s="64"/>
      <c r="DR1034" s="64"/>
      <c r="DS1034" s="64"/>
      <c r="DT1034" s="64"/>
      <c r="DU1034" s="64"/>
      <c r="DV1034" s="64"/>
      <c r="DW1034" s="64"/>
      <c r="DX1034" s="64"/>
      <c r="DY1034" s="64"/>
      <c r="DZ1034" s="64"/>
      <c r="EA1034" s="64"/>
      <c r="EB1034" s="64"/>
      <c r="EC1034" s="64"/>
      <c r="ED1034" s="64"/>
      <c r="EE1034" s="64"/>
      <c r="EF1034" s="64"/>
      <c r="EG1034" s="64"/>
      <c r="EH1034" s="64"/>
      <c r="EI1034" s="64"/>
      <c r="EJ1034" s="64"/>
      <c r="EK1034" s="64"/>
      <c r="EL1034" s="64"/>
      <c r="EM1034" s="64"/>
      <c r="EN1034" s="64"/>
      <c r="EO1034" s="64"/>
      <c r="EP1034" s="64"/>
      <c r="EQ1034" s="64"/>
      <c r="ER1034" s="64"/>
      <c r="ES1034" s="64"/>
      <c r="ET1034" s="64"/>
      <c r="EU1034" s="64"/>
      <c r="FI1034" s="64"/>
      <c r="FJ1034" s="64">
        <v>1</v>
      </c>
      <c r="FK1034" s="64"/>
      <c r="FL1034" s="64"/>
      <c r="FM1034" s="64"/>
      <c r="FN1034" s="64">
        <v>0.8</v>
      </c>
      <c r="FO1034" s="64"/>
      <c r="FP1034" s="64"/>
      <c r="FQ1034" s="64"/>
      <c r="FR1034" s="64"/>
      <c r="FS1034" s="64"/>
      <c r="FT1034" s="64"/>
      <c r="FU1034" s="64"/>
      <c r="FV1034" s="64"/>
      <c r="FW1034" s="64"/>
      <c r="FX1034" s="64"/>
      <c r="FY1034" s="64"/>
      <c r="FZ1034" s="64"/>
      <c r="GA1034" s="64"/>
      <c r="GB1034" s="64"/>
      <c r="GC1034" s="64"/>
      <c r="GD1034" s="64"/>
      <c r="GE1034" s="64"/>
      <c r="GF1034" s="64"/>
      <c r="GG1034" s="64"/>
      <c r="GH1034" s="64"/>
      <c r="GI1034" s="64"/>
      <c r="GJ1034" s="64"/>
      <c r="GK1034" s="64"/>
      <c r="GL1034" s="64"/>
      <c r="GM1034" s="64"/>
      <c r="GN1034" s="64">
        <v>1</v>
      </c>
      <c r="GO1034" s="64"/>
      <c r="GP1034" s="64"/>
      <c r="GQ1034" s="64"/>
      <c r="GR1034" s="64">
        <v>1</v>
      </c>
      <c r="GS1034" s="64"/>
      <c r="GT1034" s="64"/>
      <c r="GU1034" s="64"/>
      <c r="GV1034" s="64"/>
      <c r="GW1034" s="64"/>
      <c r="GX1034" s="64"/>
      <c r="GY1034" s="64"/>
      <c r="GZ1034" s="64"/>
      <c r="HA1034" s="64"/>
      <c r="HB1034" s="64"/>
      <c r="HC1034" s="64"/>
      <c r="HD1034" s="64"/>
      <c r="HE1034" s="64"/>
      <c r="HF1034" s="64"/>
      <c r="HG1034" s="64"/>
      <c r="HH1034" s="64"/>
      <c r="HI1034" s="64"/>
      <c r="HJ1034" s="64"/>
      <c r="HK1034" s="64"/>
      <c r="HL1034" s="64"/>
      <c r="HM1034" s="64"/>
      <c r="HN1034" s="64"/>
      <c r="HO1034" s="64"/>
      <c r="HP1034" s="64"/>
    </row>
    <row r="1035" spans="2:224" ht="15" customHeight="1" x14ac:dyDescent="0.25">
      <c r="B1035">
        <v>582</v>
      </c>
      <c r="C1035">
        <v>487</v>
      </c>
      <c r="D1035" s="62">
        <v>44072</v>
      </c>
      <c r="E1035" t="s">
        <v>958</v>
      </c>
      <c r="F1035" t="s">
        <v>959</v>
      </c>
      <c r="G1035">
        <v>0</v>
      </c>
      <c r="H1035">
        <v>0</v>
      </c>
      <c r="I1035" t="s">
        <v>960</v>
      </c>
      <c r="J1035" t="s">
        <v>20</v>
      </c>
      <c r="K1035" t="s">
        <v>961</v>
      </c>
      <c r="L1035" t="s">
        <v>2593</v>
      </c>
      <c r="M1035" t="s">
        <v>2378</v>
      </c>
      <c r="N1035" t="s">
        <v>617</v>
      </c>
      <c r="O1035" t="s">
        <v>2382</v>
      </c>
      <c r="P1035" t="s">
        <v>2382</v>
      </c>
      <c r="R1035">
        <v>23.45</v>
      </c>
      <c r="S1035">
        <v>0.01</v>
      </c>
      <c r="T1035" t="s">
        <v>2395</v>
      </c>
      <c r="U1035">
        <v>10</v>
      </c>
      <c r="Y1035" s="64"/>
      <c r="Z1035" s="64"/>
      <c r="AA1035" s="64"/>
      <c r="AB1035" s="64"/>
      <c r="AC1035" s="64"/>
      <c r="AD1035" s="64"/>
      <c r="AE1035" s="64"/>
      <c r="AF1035" s="64"/>
      <c r="AG1035" s="64"/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V1035" s="64"/>
      <c r="AW1035" s="64"/>
      <c r="AX1035" s="64"/>
      <c r="AY1035" s="64"/>
      <c r="AZ1035" s="64"/>
      <c r="BA1035" s="64"/>
      <c r="BB1035" s="64"/>
      <c r="BC1035" s="64"/>
      <c r="BD1035" s="64"/>
      <c r="BE1035" s="64"/>
      <c r="BF1035" s="64"/>
      <c r="BG1035" s="64"/>
      <c r="BH1035" s="64"/>
      <c r="BI1035" s="64"/>
      <c r="BJ1035" s="64"/>
      <c r="BK1035" s="64"/>
      <c r="BL1035" s="64"/>
      <c r="BM1035" s="64"/>
      <c r="BN1035" s="64"/>
      <c r="BO1035" s="64"/>
      <c r="BP1035" s="64"/>
      <c r="BQ1035" s="64"/>
      <c r="BR1035" s="64"/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64"/>
      <c r="CC1035" s="64"/>
      <c r="CD1035" s="64"/>
      <c r="CE1035" s="64"/>
      <c r="CF1035" s="64"/>
      <c r="CG1035" s="64"/>
      <c r="CH1035" s="64"/>
      <c r="CI1035" s="64"/>
      <c r="CJ1035" s="64"/>
      <c r="CK1035" s="64"/>
      <c r="CL1035" s="64"/>
      <c r="CM1035" s="64"/>
      <c r="CN1035" s="64"/>
      <c r="CO1035" s="64"/>
      <c r="CP1035" s="64"/>
      <c r="CQ1035" s="64"/>
      <c r="CR1035" s="64"/>
      <c r="CS1035" s="64"/>
      <c r="CT1035" s="64"/>
      <c r="CU1035" s="64"/>
      <c r="CV1035" s="64"/>
      <c r="CW1035" s="64"/>
      <c r="CX1035" s="64"/>
      <c r="CY1035" s="64"/>
      <c r="CZ1035" s="64"/>
      <c r="DA1035" s="64"/>
      <c r="DB1035" s="64"/>
      <c r="DC1035" s="64"/>
      <c r="DD1035" s="64"/>
      <c r="DE1035" s="64"/>
      <c r="DF1035" s="64"/>
      <c r="DG1035" s="64"/>
      <c r="DH1035" s="64"/>
      <c r="DI1035" s="64"/>
      <c r="DJ1035" s="64"/>
      <c r="DK1035" s="64"/>
      <c r="DL1035" s="64"/>
      <c r="DM1035" s="64"/>
      <c r="DN1035" s="64"/>
      <c r="DO1035" s="64"/>
      <c r="DP1035" s="64"/>
      <c r="DQ1035" s="64"/>
      <c r="DR1035" s="64"/>
      <c r="DS1035" s="64"/>
      <c r="DT1035" s="64"/>
      <c r="DU1035" s="64"/>
      <c r="DV1035" s="64"/>
      <c r="DW1035" s="64"/>
      <c r="DX1035" s="64"/>
      <c r="DY1035" s="64"/>
      <c r="DZ1035" s="64"/>
      <c r="EA1035" s="64"/>
      <c r="EB1035" s="64"/>
      <c r="EC1035" s="64"/>
      <c r="ED1035" s="64"/>
      <c r="EE1035" s="64"/>
      <c r="EF1035" s="64"/>
      <c r="EG1035" s="64"/>
      <c r="EH1035" s="64"/>
      <c r="EI1035" s="64"/>
      <c r="EJ1035" s="64"/>
      <c r="EK1035" s="64"/>
      <c r="EL1035" s="64"/>
      <c r="EM1035" s="64"/>
      <c r="EN1035" s="64"/>
      <c r="EO1035" s="64"/>
      <c r="EP1035" s="64"/>
      <c r="EQ1035" s="64"/>
      <c r="ER1035" s="64"/>
      <c r="ES1035" s="64"/>
      <c r="ET1035" s="64"/>
      <c r="EU1035" s="64"/>
      <c r="FI1035" s="64"/>
      <c r="FJ1035" s="64"/>
      <c r="FK1035" s="64"/>
      <c r="FL1035" s="64"/>
      <c r="FM1035" s="64"/>
      <c r="FN1035" s="64"/>
      <c r="FO1035" s="64">
        <v>0.5</v>
      </c>
      <c r="FP1035" s="64"/>
      <c r="FQ1035" s="64"/>
      <c r="FR1035" s="64"/>
      <c r="FS1035" s="64"/>
      <c r="FT1035" s="64"/>
      <c r="FU1035" s="64"/>
      <c r="FV1035" s="64"/>
      <c r="FW1035" s="64"/>
      <c r="FX1035" s="64"/>
      <c r="FY1035" s="64"/>
      <c r="FZ1035" s="64"/>
      <c r="GA1035" s="64"/>
      <c r="GB1035" s="64"/>
      <c r="GC1035" s="64"/>
      <c r="GD1035" s="64"/>
      <c r="GE1035" s="64"/>
      <c r="GF1035" s="64"/>
      <c r="GG1035" s="64"/>
      <c r="GH1035" s="64"/>
      <c r="GI1035" s="64"/>
      <c r="GJ1035" s="64"/>
      <c r="GK1035" s="64"/>
      <c r="GL1035" s="64"/>
      <c r="GM1035" s="64"/>
      <c r="GN1035" s="64"/>
      <c r="GO1035" s="64"/>
      <c r="GP1035" s="64"/>
      <c r="GQ1035" s="64"/>
      <c r="GR1035" s="64"/>
      <c r="GS1035" s="64">
        <v>1</v>
      </c>
      <c r="GT1035" s="64"/>
      <c r="GU1035" s="64"/>
      <c r="GV1035" s="64"/>
      <c r="GW1035" s="64"/>
      <c r="GX1035" s="64"/>
      <c r="GY1035" s="64"/>
      <c r="GZ1035" s="64"/>
      <c r="HA1035" s="64"/>
      <c r="HB1035" s="64"/>
      <c r="HC1035" s="64"/>
      <c r="HD1035" s="64"/>
      <c r="HE1035" s="64"/>
      <c r="HF1035" s="64"/>
      <c r="HG1035" s="64"/>
      <c r="HH1035" s="64"/>
      <c r="HI1035" s="64"/>
      <c r="HJ1035" s="64"/>
      <c r="HK1035" s="64"/>
      <c r="HL1035" s="64"/>
      <c r="HM1035" s="64"/>
      <c r="HN1035" s="64"/>
      <c r="HO1035" s="64"/>
      <c r="HP1035" s="64"/>
    </row>
    <row r="1036" spans="2:224" ht="15" customHeight="1" x14ac:dyDescent="0.25">
      <c r="B1036">
        <v>581</v>
      </c>
      <c r="C1036">
        <v>755</v>
      </c>
      <c r="D1036" s="62">
        <v>44072</v>
      </c>
      <c r="E1036" t="s">
        <v>296</v>
      </c>
      <c r="F1036">
        <v>31975585687</v>
      </c>
      <c r="G1036">
        <v>0</v>
      </c>
      <c r="H1036">
        <v>0</v>
      </c>
      <c r="I1036" t="s">
        <v>297</v>
      </c>
      <c r="J1036" t="s">
        <v>20</v>
      </c>
      <c r="K1036" t="s">
        <v>298</v>
      </c>
      <c r="M1036" t="s">
        <v>2378</v>
      </c>
      <c r="N1036" t="s">
        <v>2379</v>
      </c>
      <c r="O1036" t="s">
        <v>2405</v>
      </c>
      <c r="P1036" t="s">
        <v>2470</v>
      </c>
      <c r="R1036">
        <v>478</v>
      </c>
      <c r="S1036">
        <v>0.01</v>
      </c>
      <c r="T1036" t="s">
        <v>2395</v>
      </c>
      <c r="U1036">
        <v>10</v>
      </c>
      <c r="V1036" t="s">
        <v>2620</v>
      </c>
      <c r="Y1036" s="64">
        <v>0.76600000000000001</v>
      </c>
      <c r="Z1036" s="64"/>
      <c r="AA1036" s="64"/>
      <c r="AB1036" s="64"/>
      <c r="AC1036" s="64">
        <v>1.72</v>
      </c>
      <c r="AD1036" s="64"/>
      <c r="AE1036" s="64">
        <v>0.5</v>
      </c>
      <c r="AF1036" s="64">
        <v>1</v>
      </c>
      <c r="AG1036" s="64">
        <v>1</v>
      </c>
      <c r="AH1036">
        <v>2</v>
      </c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V1036" s="64"/>
      <c r="AW1036" s="64"/>
      <c r="AX1036" s="64"/>
      <c r="AY1036" s="64"/>
      <c r="AZ1036" s="64"/>
      <c r="BA1036" s="64"/>
      <c r="BB1036" s="64"/>
      <c r="BC1036" s="64"/>
      <c r="BD1036" s="64">
        <v>0.57999999999999996</v>
      </c>
      <c r="BE1036" s="64"/>
      <c r="BF1036" s="64"/>
      <c r="BG1036" s="64"/>
      <c r="BH1036" s="64"/>
      <c r="BI1036" s="64"/>
      <c r="BJ1036" s="64"/>
      <c r="BK1036" s="64"/>
      <c r="BL1036" s="64"/>
      <c r="BM1036" s="64">
        <v>1</v>
      </c>
      <c r="BN1036" s="64"/>
      <c r="BO1036" s="64"/>
      <c r="BP1036" s="64"/>
      <c r="BQ1036" s="64">
        <v>2</v>
      </c>
      <c r="BR1036" s="64"/>
      <c r="BS1036" s="64">
        <v>1</v>
      </c>
      <c r="BT1036" s="64">
        <v>1</v>
      </c>
      <c r="BU1036" s="64">
        <v>1</v>
      </c>
      <c r="BV1036" s="64">
        <v>2</v>
      </c>
      <c r="BW1036" s="64"/>
      <c r="BX1036" s="64"/>
      <c r="BY1036" s="64"/>
      <c r="BZ1036" s="64"/>
      <c r="CA1036" s="64"/>
      <c r="CB1036" s="64"/>
      <c r="CC1036" s="64"/>
      <c r="CD1036" s="64"/>
      <c r="CE1036" s="64"/>
      <c r="CF1036" s="64"/>
      <c r="CG1036" s="64"/>
      <c r="CH1036" s="64"/>
      <c r="CI1036" s="64"/>
      <c r="CJ1036" s="64"/>
      <c r="CK1036" s="64"/>
      <c r="CL1036" s="64"/>
      <c r="CM1036" s="64"/>
      <c r="CN1036" s="64"/>
      <c r="CO1036" s="64"/>
      <c r="CP1036" s="64"/>
      <c r="CQ1036" s="64"/>
      <c r="CR1036" s="64">
        <v>1</v>
      </c>
      <c r="CS1036" s="64"/>
      <c r="CT1036" s="64"/>
      <c r="CU1036" s="64"/>
      <c r="CV1036" s="64"/>
      <c r="CW1036" s="64"/>
      <c r="CX1036" s="64"/>
      <c r="CY1036" s="64"/>
      <c r="CZ1036" s="64"/>
      <c r="DA1036" s="64"/>
      <c r="DB1036" s="64">
        <v>2</v>
      </c>
      <c r="DC1036" s="64"/>
      <c r="DD1036" s="64"/>
      <c r="DE1036" s="64"/>
      <c r="DF1036" s="64"/>
      <c r="DG1036" s="64"/>
      <c r="DH1036" s="64"/>
      <c r="DI1036" s="64"/>
      <c r="DJ1036" s="64"/>
      <c r="DK1036" s="64"/>
      <c r="DL1036" s="64"/>
      <c r="DM1036" s="64"/>
      <c r="DN1036" s="64"/>
      <c r="DO1036" s="64"/>
      <c r="DP1036" s="64"/>
      <c r="DQ1036" s="64"/>
      <c r="DR1036" s="64"/>
      <c r="DS1036" s="64"/>
      <c r="DT1036" s="64"/>
      <c r="DU1036" s="64"/>
      <c r="DV1036" s="64"/>
      <c r="DW1036" s="64"/>
      <c r="DX1036" s="64"/>
      <c r="DY1036" s="64"/>
      <c r="DZ1036" s="64"/>
      <c r="EA1036" s="64">
        <v>170</v>
      </c>
      <c r="EB1036" s="64"/>
      <c r="EC1036" s="64"/>
      <c r="ED1036" s="64"/>
      <c r="EE1036" s="64"/>
      <c r="EF1036" s="64"/>
      <c r="EG1036" s="64"/>
      <c r="EH1036" s="64">
        <v>1</v>
      </c>
      <c r="EI1036" s="64"/>
      <c r="EJ1036" s="64"/>
      <c r="EK1036" s="64"/>
      <c r="EL1036" s="64"/>
      <c r="EM1036" s="64"/>
      <c r="EN1036" s="64"/>
      <c r="EO1036" s="64" t="s">
        <v>2621</v>
      </c>
      <c r="EP1036" s="64"/>
      <c r="EQ1036" s="64"/>
      <c r="ER1036" s="64"/>
      <c r="ES1036" s="64"/>
      <c r="ET1036" s="64"/>
      <c r="EU1036" s="64"/>
      <c r="EX1036">
        <v>1.17</v>
      </c>
      <c r="EY1036">
        <v>1</v>
      </c>
      <c r="EZ1036">
        <v>0.5</v>
      </c>
      <c r="FA1036">
        <v>1</v>
      </c>
      <c r="FI1036" s="64"/>
      <c r="FJ1036" s="64"/>
      <c r="FK1036" s="64"/>
      <c r="FL1036" s="64">
        <v>0.2</v>
      </c>
      <c r="FM1036" s="64"/>
      <c r="FN1036" s="64">
        <v>0.8</v>
      </c>
      <c r="FO1036" s="64"/>
      <c r="FP1036" s="64"/>
      <c r="FQ1036" s="64"/>
      <c r="FR1036" s="64"/>
      <c r="FS1036" s="64"/>
      <c r="FT1036" s="64"/>
      <c r="FU1036" s="64"/>
      <c r="FV1036" s="64"/>
      <c r="FW1036" s="64"/>
      <c r="FX1036" s="64"/>
      <c r="FY1036" s="64"/>
      <c r="FZ1036" s="64"/>
      <c r="GA1036" s="64"/>
      <c r="GB1036" s="64"/>
      <c r="GC1036" s="64"/>
      <c r="GD1036" s="64"/>
      <c r="GE1036" s="64"/>
      <c r="GF1036" s="64"/>
      <c r="GG1036" s="64"/>
      <c r="GH1036" s="64"/>
      <c r="GI1036" s="64"/>
      <c r="GJ1036" s="64"/>
      <c r="GK1036" s="64"/>
      <c r="GL1036" s="64"/>
      <c r="GM1036" s="64"/>
      <c r="GN1036" s="64"/>
      <c r="GO1036" s="64"/>
      <c r="GP1036" s="64">
        <v>1</v>
      </c>
      <c r="GQ1036" s="64"/>
      <c r="GR1036" s="64">
        <v>1</v>
      </c>
      <c r="GS1036" s="64"/>
      <c r="GT1036" s="64"/>
      <c r="GU1036" s="64"/>
      <c r="GV1036" s="64"/>
      <c r="GW1036" s="64"/>
      <c r="GX1036" s="64"/>
      <c r="GY1036" s="64"/>
      <c r="GZ1036" s="64"/>
      <c r="HA1036" s="64"/>
      <c r="HB1036" s="64"/>
      <c r="HC1036" s="64"/>
      <c r="HD1036" s="64"/>
      <c r="HE1036" s="64"/>
      <c r="HF1036" s="64"/>
      <c r="HG1036" s="64"/>
      <c r="HH1036" s="64"/>
      <c r="HI1036" s="64"/>
      <c r="HJ1036" s="64"/>
      <c r="HK1036" s="64"/>
      <c r="HL1036" s="64"/>
      <c r="HM1036" s="64"/>
      <c r="HN1036" s="64"/>
      <c r="HO1036" s="64"/>
      <c r="HP1036" s="64"/>
    </row>
    <row r="1037" spans="2:224" ht="15" customHeight="1" x14ac:dyDescent="0.25">
      <c r="B1037">
        <v>579</v>
      </c>
      <c r="C1037">
        <v>3</v>
      </c>
      <c r="D1037" s="62">
        <v>44071</v>
      </c>
      <c r="E1037" t="s">
        <v>2357</v>
      </c>
      <c r="F1037">
        <v>31983177510</v>
      </c>
      <c r="G1037" t="s">
        <v>2358</v>
      </c>
      <c r="H1037">
        <v>44031</v>
      </c>
      <c r="I1037" t="s">
        <v>2356</v>
      </c>
      <c r="J1037" t="s">
        <v>20</v>
      </c>
      <c r="K1037" t="s">
        <v>227</v>
      </c>
      <c r="L1037" t="s">
        <v>2592</v>
      </c>
      <c r="M1037" t="s">
        <v>2378</v>
      </c>
      <c r="N1037" t="s">
        <v>2413</v>
      </c>
      <c r="O1037" t="s">
        <v>2382</v>
      </c>
      <c r="P1037" t="s">
        <v>2382</v>
      </c>
      <c r="R1037">
        <v>54.7</v>
      </c>
      <c r="S1037">
        <v>0.01</v>
      </c>
      <c r="T1037" t="s">
        <v>2395</v>
      </c>
      <c r="Y1037" s="64"/>
      <c r="Z1037" s="64"/>
      <c r="AA1037" s="64"/>
      <c r="AB1037" s="64"/>
      <c r="AC1037" s="64"/>
      <c r="AD1037" s="64"/>
      <c r="AE1037" s="64"/>
      <c r="AF1037" s="64"/>
      <c r="AG1037" s="64"/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V1037" s="64"/>
      <c r="AW1037" s="64"/>
      <c r="AX1037" s="64"/>
      <c r="AY1037" s="64"/>
      <c r="AZ1037" s="64"/>
      <c r="BA1037" s="64"/>
      <c r="BB1037" s="64">
        <v>0.8</v>
      </c>
      <c r="BC1037" s="64"/>
      <c r="BD1037" s="64"/>
      <c r="BE1037" s="64"/>
      <c r="BF1037" s="64"/>
      <c r="BG1037" s="64"/>
      <c r="BH1037" s="64"/>
      <c r="BI1037" s="64"/>
      <c r="BJ1037" s="64"/>
      <c r="BK1037" s="64"/>
      <c r="BL1037" s="64"/>
      <c r="BM1037" s="64"/>
      <c r="BN1037" s="64"/>
      <c r="BO1037" s="64"/>
      <c r="BP1037" s="64"/>
      <c r="BQ1037" s="64"/>
      <c r="BR1037" s="64"/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64"/>
      <c r="CC1037" s="64"/>
      <c r="CD1037" s="64"/>
      <c r="CE1037" s="64"/>
      <c r="CF1037" s="64"/>
      <c r="CG1037" s="64"/>
      <c r="CH1037" s="64"/>
      <c r="CI1037" s="64"/>
      <c r="CJ1037" s="64"/>
      <c r="CK1037" s="64"/>
      <c r="CL1037" s="64"/>
      <c r="CM1037" s="64"/>
      <c r="CN1037" s="64"/>
      <c r="CO1037" s="64"/>
      <c r="CP1037" s="64">
        <v>2</v>
      </c>
      <c r="CQ1037" s="64"/>
      <c r="CR1037" s="64"/>
      <c r="CS1037" s="64"/>
      <c r="CT1037" s="64"/>
      <c r="CU1037" s="64"/>
      <c r="CV1037" s="64"/>
      <c r="CW1037" s="64"/>
      <c r="CX1037" s="64"/>
      <c r="CY1037" s="64"/>
      <c r="CZ1037" s="64"/>
      <c r="DA1037" s="64"/>
      <c r="DB1037" s="64"/>
      <c r="DC1037" s="64"/>
      <c r="DD1037" s="64"/>
      <c r="DE1037" s="64"/>
      <c r="DF1037" s="64"/>
      <c r="DG1037" s="64"/>
      <c r="DH1037" s="64"/>
      <c r="DI1037" s="64"/>
      <c r="DJ1037" s="64"/>
      <c r="DK1037" s="64"/>
      <c r="DL1037" s="64"/>
      <c r="DM1037" s="64"/>
      <c r="DN1037" s="64"/>
      <c r="DO1037" s="64"/>
      <c r="DP1037" s="64"/>
      <c r="DQ1037" s="64"/>
      <c r="DR1037" s="64"/>
      <c r="DS1037" s="64"/>
      <c r="DT1037" s="64"/>
      <c r="DU1037" s="64"/>
      <c r="DV1037" s="64"/>
      <c r="DW1037" s="64"/>
      <c r="DX1037" s="64"/>
      <c r="DY1037" s="64"/>
      <c r="DZ1037" s="64"/>
      <c r="EA1037" s="64"/>
      <c r="EB1037" s="64"/>
      <c r="EC1037" s="64"/>
      <c r="ED1037" s="64"/>
      <c r="EE1037" s="64"/>
      <c r="EF1037" s="64"/>
      <c r="EG1037" s="64"/>
      <c r="EH1037" s="64"/>
      <c r="EI1037" s="64"/>
      <c r="EJ1037" s="64"/>
      <c r="EK1037" s="64"/>
      <c r="EL1037" s="64"/>
      <c r="EM1037" s="64"/>
      <c r="EN1037" s="64"/>
      <c r="EO1037" s="64"/>
      <c r="EP1037" s="64"/>
      <c r="EQ1037" s="64"/>
      <c r="ER1037" s="64"/>
      <c r="ES1037" s="64"/>
      <c r="ET1037" s="64"/>
      <c r="EU1037" s="64"/>
      <c r="FI1037" s="64"/>
      <c r="FJ1037" s="64"/>
      <c r="FK1037" s="64"/>
      <c r="FL1037" s="64">
        <v>0.2</v>
      </c>
      <c r="FM1037" s="64"/>
      <c r="FN1037" s="64"/>
      <c r="FO1037" s="64"/>
      <c r="FP1037" s="64"/>
      <c r="FQ1037" s="64"/>
      <c r="FR1037" s="64"/>
      <c r="FS1037" s="64"/>
      <c r="FT1037" s="64"/>
      <c r="FU1037" s="64"/>
      <c r="FV1037" s="64"/>
      <c r="FW1037" s="64"/>
      <c r="FX1037" s="64"/>
      <c r="FY1037" s="64"/>
      <c r="FZ1037" s="64"/>
      <c r="GA1037" s="64"/>
      <c r="GB1037" s="64"/>
      <c r="GC1037" s="64"/>
      <c r="GD1037" s="64"/>
      <c r="GE1037" s="64"/>
      <c r="GF1037" s="64"/>
      <c r="GG1037" s="64"/>
      <c r="GH1037" s="64"/>
      <c r="GI1037" s="64"/>
      <c r="GJ1037" s="64"/>
      <c r="GK1037" s="64"/>
      <c r="GL1037" s="64"/>
      <c r="GM1037" s="64"/>
      <c r="GN1037" s="64"/>
      <c r="GO1037" s="64"/>
      <c r="GP1037" s="64">
        <v>1</v>
      </c>
      <c r="GQ1037" s="64"/>
      <c r="GR1037" s="64"/>
      <c r="GS1037" s="64"/>
      <c r="GT1037" s="64"/>
      <c r="GU1037" s="64"/>
      <c r="GV1037" s="64"/>
      <c r="GW1037" s="64"/>
      <c r="GX1037" s="64"/>
      <c r="GY1037" s="64"/>
      <c r="GZ1037" s="64"/>
      <c r="HA1037" s="64"/>
      <c r="HB1037" s="64"/>
      <c r="HC1037" s="64"/>
      <c r="HD1037" s="64"/>
      <c r="HE1037" s="64"/>
      <c r="HF1037" s="64"/>
      <c r="HG1037" s="64"/>
      <c r="HH1037" s="64"/>
      <c r="HI1037" s="64"/>
      <c r="HJ1037" s="64"/>
      <c r="HK1037" s="64"/>
      <c r="HL1037" s="64"/>
      <c r="HM1037" s="64"/>
      <c r="HN1037" s="64"/>
      <c r="HO1037" s="64"/>
      <c r="HP1037" s="64"/>
    </row>
    <row r="1038" spans="2:224" ht="15" customHeight="1" x14ac:dyDescent="0.25">
      <c r="B1038">
        <v>574</v>
      </c>
      <c r="C1038">
        <v>3</v>
      </c>
      <c r="D1038" s="62">
        <v>44070</v>
      </c>
      <c r="E1038" t="s">
        <v>2357</v>
      </c>
      <c r="F1038">
        <v>31983177510</v>
      </c>
      <c r="G1038" t="s">
        <v>2358</v>
      </c>
      <c r="H1038">
        <v>44031</v>
      </c>
      <c r="I1038" t="s">
        <v>2356</v>
      </c>
      <c r="J1038" t="s">
        <v>20</v>
      </c>
      <c r="K1038" t="s">
        <v>227</v>
      </c>
      <c r="L1038" t="s">
        <v>2593</v>
      </c>
      <c r="M1038" t="s">
        <v>2378</v>
      </c>
      <c r="N1038" t="s">
        <v>2413</v>
      </c>
      <c r="O1038" t="s">
        <v>2382</v>
      </c>
      <c r="P1038" t="s">
        <v>2382</v>
      </c>
      <c r="R1038">
        <v>54</v>
      </c>
      <c r="S1038">
        <v>0.01</v>
      </c>
      <c r="T1038" t="s">
        <v>2395</v>
      </c>
      <c r="Y1038" s="64"/>
      <c r="Z1038" s="64"/>
      <c r="AA1038" s="64"/>
      <c r="AB1038" s="64"/>
      <c r="AC1038" s="64"/>
      <c r="AD1038" s="64"/>
      <c r="AE1038" s="64"/>
      <c r="AF1038" s="64"/>
      <c r="AG1038" s="64"/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V1038" s="64"/>
      <c r="AW1038" s="64"/>
      <c r="AX1038" s="64"/>
      <c r="AY1038" s="64"/>
      <c r="AZ1038" s="64"/>
      <c r="BA1038" s="64"/>
      <c r="BB1038" s="64"/>
      <c r="BC1038" s="64"/>
      <c r="BD1038" s="64"/>
      <c r="BE1038" s="64"/>
      <c r="BF1038" s="64"/>
      <c r="BG1038" s="64"/>
      <c r="BH1038" s="64"/>
      <c r="BI1038" s="64"/>
      <c r="BJ1038" s="64"/>
      <c r="BK1038" s="64"/>
      <c r="BL1038" s="64"/>
      <c r="BM1038" s="64"/>
      <c r="BN1038" s="64"/>
      <c r="BO1038" s="64"/>
      <c r="BP1038" s="64"/>
      <c r="BQ1038" s="64"/>
      <c r="BR1038" s="64"/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64"/>
      <c r="CC1038" s="64"/>
      <c r="CD1038" s="64"/>
      <c r="CE1038" s="64"/>
      <c r="CF1038" s="64"/>
      <c r="CG1038" s="64"/>
      <c r="CH1038" s="64"/>
      <c r="CI1038" s="64"/>
      <c r="CJ1038" s="64"/>
      <c r="CK1038" s="64"/>
      <c r="CL1038" s="64"/>
      <c r="CM1038" s="64"/>
      <c r="CN1038" s="64"/>
      <c r="CO1038" s="64"/>
      <c r="CP1038" s="64"/>
      <c r="CQ1038" s="64"/>
      <c r="CR1038" s="64"/>
      <c r="CS1038" s="64"/>
      <c r="CT1038" s="64"/>
      <c r="CU1038" s="64"/>
      <c r="CV1038" s="64"/>
      <c r="CW1038" s="64"/>
      <c r="CX1038" s="64"/>
      <c r="CY1038" s="64"/>
      <c r="CZ1038" s="64"/>
      <c r="DA1038" s="64"/>
      <c r="DB1038" s="64"/>
      <c r="DC1038" s="64"/>
      <c r="DD1038" s="64">
        <v>3</v>
      </c>
      <c r="DE1038" s="64"/>
      <c r="DF1038" s="64"/>
      <c r="DG1038" s="64"/>
      <c r="DH1038" s="64">
        <v>4</v>
      </c>
      <c r="DI1038" s="64"/>
      <c r="DJ1038" s="64"/>
      <c r="DK1038" s="64"/>
      <c r="DL1038" s="64"/>
      <c r="DM1038" s="64"/>
      <c r="DN1038" s="64"/>
      <c r="DO1038" s="64"/>
      <c r="DP1038" s="64"/>
      <c r="DQ1038" s="64"/>
      <c r="DR1038" s="64"/>
      <c r="DS1038" s="64"/>
      <c r="DT1038" s="64"/>
      <c r="DU1038" s="64"/>
      <c r="DV1038" s="64"/>
      <c r="DW1038" s="64"/>
      <c r="DX1038" s="64"/>
      <c r="DY1038" s="64"/>
      <c r="DZ1038" s="64"/>
      <c r="EA1038" s="64"/>
      <c r="EB1038" s="64"/>
      <c r="EC1038" s="64"/>
      <c r="ED1038" s="64"/>
      <c r="EE1038" s="64"/>
      <c r="EF1038" s="64"/>
      <c r="EG1038" s="64"/>
      <c r="EH1038" s="64"/>
      <c r="EI1038" s="64"/>
      <c r="EJ1038" s="64"/>
      <c r="EK1038" s="64"/>
      <c r="EL1038" s="64"/>
      <c r="EM1038" s="64"/>
      <c r="EN1038" s="64"/>
      <c r="EO1038" s="64"/>
      <c r="EP1038" s="64"/>
      <c r="EQ1038" s="64"/>
      <c r="ER1038" s="64"/>
      <c r="ES1038" s="64"/>
      <c r="ET1038" s="64"/>
      <c r="EU1038" s="64"/>
      <c r="FI1038" s="64"/>
      <c r="FJ1038" s="64"/>
      <c r="FK1038" s="64"/>
      <c r="FL1038" s="64"/>
      <c r="FM1038" s="64"/>
      <c r="FN1038" s="64"/>
      <c r="FO1038" s="64"/>
      <c r="FP1038" s="64"/>
      <c r="FQ1038" s="64"/>
      <c r="FR1038" s="64"/>
      <c r="FS1038" s="64"/>
      <c r="FT1038" s="64"/>
      <c r="FU1038" s="64"/>
      <c r="FV1038" s="64"/>
      <c r="FW1038" s="64"/>
      <c r="FX1038" s="64"/>
      <c r="FY1038" s="64"/>
      <c r="FZ1038" s="64"/>
      <c r="GA1038" s="64"/>
      <c r="GB1038" s="64"/>
      <c r="GC1038" s="64"/>
      <c r="GD1038" s="64"/>
      <c r="GE1038" s="64"/>
      <c r="GF1038" s="64"/>
      <c r="GG1038" s="64"/>
      <c r="GH1038" s="64"/>
      <c r="GI1038" s="64"/>
      <c r="GJ1038" s="64"/>
      <c r="GK1038" s="64"/>
      <c r="GL1038" s="64"/>
      <c r="GM1038" s="64"/>
      <c r="GN1038" s="64"/>
      <c r="GO1038" s="64"/>
      <c r="GP1038" s="64"/>
      <c r="GQ1038" s="64"/>
      <c r="GR1038" s="64"/>
      <c r="GS1038" s="64"/>
      <c r="GT1038" s="64"/>
      <c r="GU1038" s="64"/>
      <c r="GV1038" s="64"/>
      <c r="GW1038" s="64"/>
      <c r="GX1038" s="64"/>
      <c r="GY1038" s="64"/>
      <c r="GZ1038" s="64"/>
      <c r="HA1038" s="64"/>
      <c r="HB1038" s="64"/>
      <c r="HC1038" s="64"/>
      <c r="HD1038" s="64"/>
      <c r="HE1038" s="64"/>
      <c r="HF1038" s="64"/>
      <c r="HG1038" s="64"/>
      <c r="HH1038" s="64"/>
      <c r="HI1038" s="64"/>
      <c r="HJ1038" s="64"/>
      <c r="HK1038" s="64"/>
      <c r="HL1038" s="64"/>
      <c r="HM1038" s="64"/>
      <c r="HN1038" s="64"/>
      <c r="HO1038" s="64"/>
      <c r="HP1038" s="64"/>
    </row>
    <row r="1039" spans="2:224" ht="15" customHeight="1" x14ac:dyDescent="0.25">
      <c r="B1039">
        <v>573</v>
      </c>
      <c r="C1039">
        <v>588</v>
      </c>
      <c r="D1039" s="62">
        <v>44070</v>
      </c>
      <c r="E1039" t="s">
        <v>715</v>
      </c>
      <c r="F1039">
        <v>31999999999</v>
      </c>
      <c r="G1039">
        <v>0</v>
      </c>
      <c r="H1039">
        <v>0</v>
      </c>
      <c r="I1039">
        <v>0</v>
      </c>
      <c r="J1039">
        <v>0</v>
      </c>
      <c r="K1039">
        <v>0</v>
      </c>
      <c r="L1039" t="s">
        <v>2593</v>
      </c>
      <c r="M1039" t="s">
        <v>2378</v>
      </c>
      <c r="N1039" t="s">
        <v>2379</v>
      </c>
      <c r="O1039" t="s">
        <v>2382</v>
      </c>
      <c r="P1039" t="s">
        <v>2382</v>
      </c>
      <c r="R1039">
        <v>18.899999999999999</v>
      </c>
      <c r="S1039">
        <v>0.01</v>
      </c>
      <c r="T1039" t="s">
        <v>2430</v>
      </c>
      <c r="Y1039" s="64"/>
      <c r="Z1039" s="64"/>
      <c r="AA1039" s="64"/>
      <c r="AB1039" s="64"/>
      <c r="AC1039" s="64"/>
      <c r="AD1039" s="64"/>
      <c r="AE1039" s="64"/>
      <c r="AF1039" s="64"/>
      <c r="AG1039" s="64"/>
      <c r="AH1039">
        <v>1</v>
      </c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V1039" s="64"/>
      <c r="AW1039" s="64"/>
      <c r="AX1039" s="64"/>
      <c r="AY1039" s="64"/>
      <c r="AZ1039" s="64"/>
      <c r="BA1039" s="64"/>
      <c r="BB1039" s="64"/>
      <c r="BC1039" s="64"/>
      <c r="BD1039" s="64"/>
      <c r="BE1039" s="64"/>
      <c r="BF1039" s="64"/>
      <c r="BG1039" s="64"/>
      <c r="BH1039" s="64"/>
      <c r="BI1039" s="64"/>
      <c r="BJ1039" s="64"/>
      <c r="BK1039" s="64"/>
      <c r="BL1039" s="64"/>
      <c r="BM1039" s="64"/>
      <c r="BN1039" s="64"/>
      <c r="BO1039" s="64"/>
      <c r="BP1039" s="64"/>
      <c r="BQ1039" s="64"/>
      <c r="BR1039" s="64"/>
      <c r="BS1039" s="64"/>
      <c r="BT1039" s="64"/>
      <c r="BU1039" s="64"/>
      <c r="BV1039" s="64">
        <v>1</v>
      </c>
      <c r="BW1039" s="64"/>
      <c r="BX1039" s="64"/>
      <c r="BY1039" s="64"/>
      <c r="BZ1039" s="64"/>
      <c r="CA1039" s="64"/>
      <c r="CB1039" s="64"/>
      <c r="CC1039" s="64"/>
      <c r="CD1039" s="64"/>
      <c r="CE1039" s="64"/>
      <c r="CF1039" s="64"/>
      <c r="CG1039" s="64"/>
      <c r="CH1039" s="64"/>
      <c r="CI1039" s="64"/>
      <c r="CJ1039" s="64"/>
      <c r="CK1039" s="64"/>
      <c r="CL1039" s="64"/>
      <c r="CM1039" s="64"/>
      <c r="CN1039" s="64"/>
      <c r="CO1039" s="64"/>
      <c r="CP1039" s="64"/>
      <c r="CQ1039" s="64"/>
      <c r="CR1039" s="64"/>
      <c r="CS1039" s="64"/>
      <c r="CT1039" s="64"/>
      <c r="CU1039" s="64"/>
      <c r="CV1039" s="64"/>
      <c r="CW1039" s="64"/>
      <c r="CX1039" s="64"/>
      <c r="CY1039" s="64"/>
      <c r="CZ1039" s="64"/>
      <c r="DA1039" s="64"/>
      <c r="DB1039" s="64"/>
      <c r="DC1039" s="64"/>
      <c r="DD1039" s="64"/>
      <c r="DE1039" s="64"/>
      <c r="DF1039" s="64"/>
      <c r="DG1039" s="64"/>
      <c r="DH1039" s="64"/>
      <c r="DI1039" s="64"/>
      <c r="DJ1039" s="64"/>
      <c r="DK1039" s="64"/>
      <c r="DL1039" s="64"/>
      <c r="DM1039" s="64"/>
      <c r="DN1039" s="64"/>
      <c r="DO1039" s="64"/>
      <c r="DP1039" s="64"/>
      <c r="DQ1039" s="64"/>
      <c r="DR1039" s="64"/>
      <c r="DS1039" s="64"/>
      <c r="DT1039" s="64"/>
      <c r="DU1039" s="64"/>
      <c r="DV1039" s="64"/>
      <c r="DW1039" s="64"/>
      <c r="DX1039" s="64"/>
      <c r="DY1039" s="64"/>
      <c r="DZ1039" s="64"/>
      <c r="EA1039" s="64"/>
      <c r="EB1039" s="64"/>
      <c r="EC1039" s="64"/>
      <c r="ED1039" s="64"/>
      <c r="EE1039" s="64"/>
      <c r="EF1039" s="64"/>
      <c r="EG1039" s="64"/>
      <c r="EH1039" s="64"/>
      <c r="EI1039" s="64"/>
      <c r="EJ1039" s="64"/>
      <c r="EK1039" s="64"/>
      <c r="EL1039" s="64"/>
      <c r="EM1039" s="64"/>
      <c r="EN1039" s="64"/>
      <c r="EO1039" s="64"/>
      <c r="EP1039" s="64"/>
      <c r="EQ1039" s="64"/>
      <c r="ER1039" s="64"/>
      <c r="ES1039" s="64"/>
      <c r="ET1039" s="64"/>
      <c r="EU1039" s="64"/>
      <c r="FI1039" s="64"/>
      <c r="FJ1039" s="64"/>
      <c r="FK1039" s="64"/>
      <c r="FL1039" s="64"/>
      <c r="FM1039" s="64"/>
      <c r="FN1039" s="64"/>
      <c r="FO1039" s="64"/>
      <c r="FP1039" s="64"/>
      <c r="FQ1039" s="64"/>
      <c r="FR1039" s="64"/>
      <c r="FS1039" s="64"/>
      <c r="FT1039" s="64"/>
      <c r="FU1039" s="64"/>
      <c r="FV1039" s="64"/>
      <c r="FW1039" s="64"/>
      <c r="FX1039" s="64"/>
      <c r="FY1039" s="64"/>
      <c r="FZ1039" s="64"/>
      <c r="GA1039" s="64"/>
      <c r="GB1039" s="64"/>
      <c r="GC1039" s="64"/>
      <c r="GD1039" s="64"/>
      <c r="GE1039" s="64"/>
      <c r="GF1039" s="64"/>
      <c r="GG1039" s="64"/>
      <c r="GH1039" s="64"/>
      <c r="GI1039" s="64"/>
      <c r="GJ1039" s="64"/>
      <c r="GK1039" s="64"/>
      <c r="GL1039" s="64"/>
      <c r="GM1039" s="64"/>
      <c r="GN1039" s="64"/>
      <c r="GO1039" s="64"/>
      <c r="GP1039" s="64"/>
      <c r="GQ1039" s="64"/>
      <c r="GR1039" s="64"/>
      <c r="GS1039" s="64"/>
      <c r="GT1039" s="64"/>
      <c r="GU1039" s="64"/>
      <c r="GV1039" s="64"/>
      <c r="GW1039" s="64"/>
      <c r="GX1039" s="64"/>
      <c r="GY1039" s="64"/>
      <c r="GZ1039" s="64"/>
      <c r="HA1039" s="64"/>
      <c r="HB1039" s="64"/>
      <c r="HC1039" s="64"/>
      <c r="HD1039" s="64"/>
      <c r="HE1039" s="64"/>
      <c r="HF1039" s="64"/>
      <c r="HG1039" s="64"/>
      <c r="HH1039" s="64"/>
      <c r="HI1039" s="64"/>
      <c r="HJ1039" s="64"/>
      <c r="HK1039" s="64"/>
      <c r="HL1039" s="64"/>
      <c r="HM1039" s="64"/>
      <c r="HN1039" s="64"/>
      <c r="HO1039" s="64"/>
      <c r="HP1039" s="64"/>
    </row>
    <row r="1040" spans="2:224" ht="15" customHeight="1" x14ac:dyDescent="0.25">
      <c r="B1040">
        <v>571</v>
      </c>
      <c r="C1040">
        <v>109</v>
      </c>
      <c r="D1040" s="62">
        <v>44070</v>
      </c>
      <c r="E1040" t="s">
        <v>2084</v>
      </c>
      <c r="F1040">
        <v>31987263555</v>
      </c>
      <c r="G1040" t="s">
        <v>2085</v>
      </c>
      <c r="H1040">
        <v>44048</v>
      </c>
      <c r="I1040" t="s">
        <v>2086</v>
      </c>
      <c r="J1040" t="s">
        <v>26</v>
      </c>
      <c r="K1040" t="s">
        <v>2087</v>
      </c>
      <c r="L1040" t="s">
        <v>2592</v>
      </c>
      <c r="M1040" t="s">
        <v>2378</v>
      </c>
      <c r="N1040" t="s">
        <v>2403</v>
      </c>
      <c r="O1040" t="s">
        <v>2381</v>
      </c>
      <c r="P1040" t="s">
        <v>2483</v>
      </c>
      <c r="R1040">
        <v>146.69999999999999</v>
      </c>
      <c r="S1040">
        <v>0.01</v>
      </c>
      <c r="T1040" t="s">
        <v>2414</v>
      </c>
      <c r="Y1040" s="64"/>
      <c r="Z1040" s="64"/>
      <c r="AA1040" s="64"/>
      <c r="AB1040" s="64"/>
      <c r="AC1040" s="64"/>
      <c r="AD1040" s="64"/>
      <c r="AE1040" s="64"/>
      <c r="AF1040" s="64"/>
      <c r="AG1040" s="64"/>
      <c r="AH1040">
        <v>1</v>
      </c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V1040" s="64"/>
      <c r="AW1040" s="64"/>
      <c r="AX1040" s="64"/>
      <c r="AY1040" s="64"/>
      <c r="AZ1040" s="64"/>
      <c r="BA1040" s="64"/>
      <c r="BB1040" s="64"/>
      <c r="BC1040" s="64"/>
      <c r="BD1040" s="64"/>
      <c r="BE1040" s="64"/>
      <c r="BF1040" s="64"/>
      <c r="BG1040" s="64">
        <v>2</v>
      </c>
      <c r="BH1040" s="64"/>
      <c r="BI1040" s="64"/>
      <c r="BJ1040" s="64"/>
      <c r="BK1040" s="64"/>
      <c r="BL1040" s="64"/>
      <c r="BM1040" s="64"/>
      <c r="BN1040" s="64"/>
      <c r="BO1040" s="64"/>
      <c r="BP1040" s="64"/>
      <c r="BQ1040" s="64"/>
      <c r="BR1040" s="64"/>
      <c r="BS1040" s="64"/>
      <c r="BT1040" s="64"/>
      <c r="BU1040" s="64"/>
      <c r="BV1040" s="64">
        <v>1</v>
      </c>
      <c r="BW1040" s="64"/>
      <c r="BX1040" s="64"/>
      <c r="BY1040" s="64"/>
      <c r="BZ1040" s="64"/>
      <c r="CA1040" s="64"/>
      <c r="CB1040" s="64"/>
      <c r="CC1040" s="64"/>
      <c r="CD1040" s="64"/>
      <c r="CE1040" s="64"/>
      <c r="CF1040" s="64"/>
      <c r="CG1040" s="64"/>
      <c r="CH1040" s="64"/>
      <c r="CI1040" s="64"/>
      <c r="CJ1040" s="64"/>
      <c r="CK1040" s="64"/>
      <c r="CL1040" s="64"/>
      <c r="CM1040" s="64"/>
      <c r="CN1040" s="64"/>
      <c r="CO1040" s="64"/>
      <c r="CP1040" s="64"/>
      <c r="CQ1040" s="64"/>
      <c r="CR1040" s="64"/>
      <c r="CS1040" s="64"/>
      <c r="CT1040" s="64"/>
      <c r="CU1040" s="64">
        <v>2</v>
      </c>
      <c r="CV1040" s="64"/>
      <c r="CW1040" s="64"/>
      <c r="CX1040" s="64"/>
      <c r="CY1040" s="64"/>
      <c r="CZ1040" s="64"/>
      <c r="DA1040" s="64"/>
      <c r="DB1040" s="64"/>
      <c r="DC1040" s="64"/>
      <c r="DD1040" s="64"/>
      <c r="DE1040" s="64"/>
      <c r="DF1040" s="64"/>
      <c r="DG1040" s="64"/>
      <c r="DH1040" s="64"/>
      <c r="DI1040" s="64"/>
      <c r="DJ1040" s="64"/>
      <c r="DK1040" s="64"/>
      <c r="DL1040" s="64"/>
      <c r="DM1040" s="64"/>
      <c r="DN1040" s="64"/>
      <c r="DO1040" s="64"/>
      <c r="DP1040" s="64"/>
      <c r="DQ1040" s="64"/>
      <c r="DR1040" s="64"/>
      <c r="DS1040" s="64"/>
      <c r="DT1040" s="64"/>
      <c r="DU1040" s="64"/>
      <c r="DV1040" s="64"/>
      <c r="DW1040" s="64"/>
      <c r="DX1040" s="64"/>
      <c r="DY1040" s="64"/>
      <c r="DZ1040" s="64"/>
      <c r="EA1040" s="64"/>
      <c r="EB1040" s="64"/>
      <c r="EC1040" s="64"/>
      <c r="ED1040" s="64"/>
      <c r="EE1040" s="64"/>
      <c r="EF1040" s="64"/>
      <c r="EG1040" s="64"/>
      <c r="EH1040" s="64"/>
      <c r="EI1040" s="64"/>
      <c r="EJ1040" s="64"/>
      <c r="EK1040" s="64"/>
      <c r="EL1040" s="64"/>
      <c r="EM1040" s="64"/>
      <c r="EN1040" s="64"/>
      <c r="EO1040" s="64"/>
      <c r="EP1040" s="64"/>
      <c r="EQ1040" s="64"/>
      <c r="ER1040" s="64"/>
      <c r="ES1040" s="64"/>
      <c r="ET1040" s="64"/>
      <c r="EU1040" s="64"/>
      <c r="EV1040">
        <v>10.8</v>
      </c>
      <c r="EW1040" t="s">
        <v>2601</v>
      </c>
      <c r="FI1040" s="64"/>
      <c r="FJ1040" s="64"/>
      <c r="FK1040" s="64"/>
      <c r="FL1040" s="64"/>
      <c r="FM1040" s="64"/>
      <c r="FN1040" s="64"/>
      <c r="FO1040" s="64"/>
      <c r="FP1040" s="64"/>
      <c r="FQ1040" s="64"/>
      <c r="FR1040" s="64"/>
      <c r="FS1040" s="64"/>
      <c r="FT1040" s="64"/>
      <c r="FU1040" s="64"/>
      <c r="FV1040" s="64"/>
      <c r="FW1040" s="64"/>
      <c r="FX1040" s="64"/>
      <c r="FY1040" s="64"/>
      <c r="FZ1040" s="64"/>
      <c r="GA1040" s="64"/>
      <c r="GB1040" s="64"/>
      <c r="GC1040" s="64"/>
      <c r="GD1040" s="64"/>
      <c r="GE1040" s="64"/>
      <c r="GF1040" s="64"/>
      <c r="GG1040" s="64"/>
      <c r="GH1040" s="64"/>
      <c r="GI1040" s="64"/>
      <c r="GJ1040" s="64"/>
      <c r="GK1040" s="64"/>
      <c r="GL1040" s="64"/>
      <c r="GM1040" s="64"/>
      <c r="GN1040" s="64"/>
      <c r="GO1040" s="64"/>
      <c r="GP1040" s="64"/>
      <c r="GQ1040" s="64"/>
      <c r="GR1040" s="64"/>
      <c r="GS1040" s="64"/>
      <c r="GT1040" s="64"/>
      <c r="GU1040" s="64"/>
      <c r="GV1040" s="64"/>
      <c r="GW1040" s="64"/>
      <c r="GX1040" s="64"/>
      <c r="GY1040" s="64"/>
      <c r="GZ1040" s="64"/>
      <c r="HA1040" s="64"/>
      <c r="HB1040" s="64"/>
      <c r="HC1040" s="64"/>
      <c r="HD1040" s="64"/>
      <c r="HE1040" s="64"/>
      <c r="HF1040" s="64"/>
      <c r="HG1040" s="64"/>
      <c r="HH1040" s="64"/>
      <c r="HI1040" s="64"/>
      <c r="HJ1040" s="64"/>
      <c r="HK1040" s="64"/>
      <c r="HL1040" s="64"/>
      <c r="HM1040" s="64"/>
      <c r="HN1040" s="64"/>
      <c r="HO1040" s="64"/>
      <c r="HP1040" s="64"/>
    </row>
    <row r="1041" spans="2:224" ht="15" customHeight="1" x14ac:dyDescent="0.25">
      <c r="B1041">
        <v>567</v>
      </c>
      <c r="C1041">
        <v>3</v>
      </c>
      <c r="D1041" s="62">
        <v>44069</v>
      </c>
      <c r="E1041" t="s">
        <v>2357</v>
      </c>
      <c r="F1041">
        <v>31983177510</v>
      </c>
      <c r="G1041" t="s">
        <v>2358</v>
      </c>
      <c r="H1041">
        <v>44031</v>
      </c>
      <c r="I1041" t="s">
        <v>2356</v>
      </c>
      <c r="J1041" t="s">
        <v>20</v>
      </c>
      <c r="K1041" t="s">
        <v>227</v>
      </c>
      <c r="L1041" t="s">
        <v>2593</v>
      </c>
      <c r="M1041" t="s">
        <v>2378</v>
      </c>
      <c r="N1041" t="s">
        <v>2413</v>
      </c>
      <c r="O1041" t="s">
        <v>2382</v>
      </c>
      <c r="P1041" t="s">
        <v>2382</v>
      </c>
      <c r="R1041">
        <v>32</v>
      </c>
      <c r="S1041">
        <v>0.01</v>
      </c>
      <c r="T1041" t="s">
        <v>2395</v>
      </c>
      <c r="Y1041" s="64"/>
      <c r="Z1041" s="64"/>
      <c r="AA1041" s="64"/>
      <c r="AB1041" s="64"/>
      <c r="AC1041" s="64"/>
      <c r="AD1041" s="64"/>
      <c r="AE1041" s="64"/>
      <c r="AF1041" s="64"/>
      <c r="AG1041" s="64"/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V1041" s="64"/>
      <c r="AW1041" s="64"/>
      <c r="AX1041" s="64"/>
      <c r="AY1041" s="64"/>
      <c r="AZ1041" s="64"/>
      <c r="BA1041" s="64"/>
      <c r="BB1041" s="64">
        <v>0.4</v>
      </c>
      <c r="BC1041" s="64"/>
      <c r="BD1041" s="64"/>
      <c r="BE1041" s="64"/>
      <c r="BF1041" s="64"/>
      <c r="BG1041" s="64"/>
      <c r="BH1041" s="64"/>
      <c r="BI1041" s="64"/>
      <c r="BJ1041" s="64"/>
      <c r="BK1041" s="64"/>
      <c r="BL1041" s="64"/>
      <c r="BM1041" s="64"/>
      <c r="BN1041" s="64"/>
      <c r="BO1041" s="64"/>
      <c r="BP1041" s="64"/>
      <c r="BQ1041" s="64"/>
      <c r="BR1041" s="64"/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64"/>
      <c r="CC1041" s="64"/>
      <c r="CD1041" s="64"/>
      <c r="CE1041" s="64"/>
      <c r="CF1041" s="64"/>
      <c r="CG1041" s="64"/>
      <c r="CH1041" s="64"/>
      <c r="CI1041" s="64"/>
      <c r="CJ1041" s="64"/>
      <c r="CK1041" s="64"/>
      <c r="CL1041" s="64"/>
      <c r="CM1041" s="64"/>
      <c r="CN1041" s="64"/>
      <c r="CO1041" s="64"/>
      <c r="CP1041" s="64">
        <v>1</v>
      </c>
      <c r="CQ1041" s="64"/>
      <c r="CR1041" s="64"/>
      <c r="CS1041" s="64"/>
      <c r="CT1041" s="64"/>
      <c r="CU1041" s="64"/>
      <c r="CV1041" s="64"/>
      <c r="CW1041" s="64"/>
      <c r="CX1041" s="64"/>
      <c r="CY1041" s="64"/>
      <c r="CZ1041" s="64"/>
      <c r="DA1041" s="64"/>
      <c r="DB1041" s="64"/>
      <c r="DC1041" s="64"/>
      <c r="DD1041" s="64">
        <v>2</v>
      </c>
      <c r="DE1041" s="64"/>
      <c r="DF1041" s="64"/>
      <c r="DG1041" s="64"/>
      <c r="DH1041" s="64"/>
      <c r="DI1041" s="64"/>
      <c r="DJ1041" s="64"/>
      <c r="DK1041" s="64"/>
      <c r="DL1041" s="64"/>
      <c r="DM1041" s="64"/>
      <c r="DN1041" s="64"/>
      <c r="DO1041" s="64"/>
      <c r="DP1041" s="64"/>
      <c r="DQ1041" s="64"/>
      <c r="DR1041" s="64"/>
      <c r="DS1041" s="64"/>
      <c r="DT1041" s="64"/>
      <c r="DU1041" s="64"/>
      <c r="DV1041" s="64"/>
      <c r="DW1041" s="64"/>
      <c r="DX1041" s="64"/>
      <c r="DY1041" s="64"/>
      <c r="DZ1041" s="64"/>
      <c r="EA1041" s="64"/>
      <c r="EB1041" s="64"/>
      <c r="EC1041" s="64"/>
      <c r="ED1041" s="64"/>
      <c r="EE1041" s="64"/>
      <c r="EF1041" s="64"/>
      <c r="EG1041" s="64"/>
      <c r="EH1041" s="64"/>
      <c r="EI1041" s="64"/>
      <c r="EJ1041" s="64"/>
      <c r="EK1041" s="64"/>
      <c r="EL1041" s="64"/>
      <c r="EM1041" s="64"/>
      <c r="EN1041" s="64"/>
      <c r="EO1041" s="64"/>
      <c r="EP1041" s="64"/>
      <c r="EQ1041" s="64"/>
      <c r="ER1041" s="64"/>
      <c r="ES1041" s="64"/>
      <c r="ET1041" s="64"/>
      <c r="EU1041" s="64"/>
      <c r="FI1041" s="64"/>
      <c r="FJ1041" s="64"/>
      <c r="FK1041" s="64"/>
      <c r="FL1041" s="64"/>
      <c r="FM1041" s="64"/>
      <c r="FN1041" s="64"/>
      <c r="FO1041" s="64"/>
      <c r="FP1041" s="64"/>
      <c r="FQ1041" s="64"/>
      <c r="FR1041" s="64"/>
      <c r="FS1041" s="64"/>
      <c r="FT1041" s="64"/>
      <c r="FU1041" s="64"/>
      <c r="FV1041" s="64"/>
      <c r="FW1041" s="64"/>
      <c r="FX1041" s="64"/>
      <c r="FY1041" s="64"/>
      <c r="FZ1041" s="64"/>
      <c r="GA1041" s="64"/>
      <c r="GB1041" s="64"/>
      <c r="GC1041" s="64"/>
      <c r="GD1041" s="64"/>
      <c r="GE1041" s="64"/>
      <c r="GF1041" s="64"/>
      <c r="GG1041" s="64"/>
      <c r="GH1041" s="64"/>
      <c r="GI1041" s="64"/>
      <c r="GJ1041" s="64"/>
      <c r="GK1041" s="64"/>
      <c r="GL1041" s="64"/>
      <c r="GM1041" s="64"/>
      <c r="GN1041" s="64"/>
      <c r="GO1041" s="64"/>
      <c r="GP1041" s="64"/>
      <c r="GQ1041" s="64"/>
      <c r="GR1041" s="64"/>
      <c r="GS1041" s="64"/>
      <c r="GT1041" s="64"/>
      <c r="GU1041" s="64"/>
      <c r="GV1041" s="64"/>
      <c r="GW1041" s="64"/>
      <c r="GX1041" s="64"/>
      <c r="GY1041" s="64"/>
      <c r="GZ1041" s="64"/>
      <c r="HA1041" s="64"/>
      <c r="HB1041" s="64"/>
      <c r="HC1041" s="64"/>
      <c r="HD1041" s="64"/>
      <c r="HE1041" s="64"/>
      <c r="HF1041" s="64"/>
      <c r="HG1041" s="64"/>
      <c r="HH1041" s="64"/>
      <c r="HI1041" s="64"/>
      <c r="HJ1041" s="64"/>
      <c r="HK1041" s="64"/>
      <c r="HL1041" s="64"/>
      <c r="HM1041" s="64"/>
      <c r="HN1041" s="64"/>
      <c r="HO1041" s="64"/>
      <c r="HP1041" s="64"/>
    </row>
    <row r="1042" spans="2:224" ht="15" customHeight="1" x14ac:dyDescent="0.25">
      <c r="B1042">
        <v>563</v>
      </c>
      <c r="C1042">
        <v>487</v>
      </c>
      <c r="D1042" s="62">
        <v>44067</v>
      </c>
      <c r="E1042" t="s">
        <v>958</v>
      </c>
      <c r="F1042" t="s">
        <v>959</v>
      </c>
      <c r="G1042">
        <v>0</v>
      </c>
      <c r="H1042">
        <v>0</v>
      </c>
      <c r="I1042" t="s">
        <v>960</v>
      </c>
      <c r="J1042" t="s">
        <v>20</v>
      </c>
      <c r="K1042" t="s">
        <v>961</v>
      </c>
      <c r="L1042" t="s">
        <v>2592</v>
      </c>
      <c r="M1042" t="s">
        <v>2378</v>
      </c>
      <c r="N1042" t="s">
        <v>617</v>
      </c>
      <c r="O1042" t="s">
        <v>2382</v>
      </c>
      <c r="P1042" t="s">
        <v>2382</v>
      </c>
      <c r="R1042">
        <v>68.7</v>
      </c>
      <c r="S1042">
        <v>0.01</v>
      </c>
      <c r="T1042" t="s">
        <v>2395</v>
      </c>
      <c r="U1042">
        <v>10</v>
      </c>
      <c r="Y1042" s="64"/>
      <c r="Z1042" s="64"/>
      <c r="AA1042" s="64"/>
      <c r="AB1042" s="64"/>
      <c r="AC1042" s="64"/>
      <c r="AD1042" s="64"/>
      <c r="AE1042" s="64"/>
      <c r="AF1042" s="64"/>
      <c r="AG1042" s="64">
        <v>1</v>
      </c>
      <c r="AI1042" s="64"/>
      <c r="AJ1042" s="64"/>
      <c r="AK1042" s="64"/>
      <c r="AL1042" s="64"/>
      <c r="AM1042" s="64"/>
      <c r="AN1042" s="64">
        <v>1</v>
      </c>
      <c r="AO1042" s="64"/>
      <c r="AP1042" s="64"/>
      <c r="AQ1042" s="64"/>
      <c r="AR1042" s="64"/>
      <c r="AS1042" s="64"/>
      <c r="AT1042" s="64"/>
      <c r="AV1042" s="64"/>
      <c r="AW1042" s="64"/>
      <c r="AX1042" s="64"/>
      <c r="AY1042" s="64"/>
      <c r="AZ1042" s="64"/>
      <c r="BA1042" s="64"/>
      <c r="BB1042" s="64"/>
      <c r="BC1042" s="64"/>
      <c r="BD1042" s="64"/>
      <c r="BE1042" s="64"/>
      <c r="BF1042" s="64"/>
      <c r="BG1042" s="64"/>
      <c r="BH1042" s="64"/>
      <c r="BI1042" s="64"/>
      <c r="BJ1042" s="64"/>
      <c r="BK1042" s="64"/>
      <c r="BL1042" s="64"/>
      <c r="BM1042" s="64"/>
      <c r="BN1042" s="64"/>
      <c r="BO1042" s="64"/>
      <c r="BP1042" s="64"/>
      <c r="BQ1042" s="64"/>
      <c r="BR1042" s="64"/>
      <c r="BS1042" s="64"/>
      <c r="BT1042" s="64"/>
      <c r="BU1042" s="64">
        <v>1</v>
      </c>
      <c r="BV1042" s="64"/>
      <c r="BW1042" s="64"/>
      <c r="BX1042" s="64"/>
      <c r="BY1042" s="64"/>
      <c r="BZ1042" s="64"/>
      <c r="CA1042" s="64"/>
      <c r="CB1042" s="64">
        <v>2</v>
      </c>
      <c r="CC1042" s="64"/>
      <c r="CD1042" s="64"/>
      <c r="CE1042" s="64"/>
      <c r="CF1042" s="64"/>
      <c r="CG1042" s="64"/>
      <c r="CH1042" s="64"/>
      <c r="CI1042" s="64"/>
      <c r="CJ1042" s="64"/>
      <c r="CK1042" s="64"/>
      <c r="CL1042" s="64"/>
      <c r="CM1042" s="64"/>
      <c r="CN1042" s="64"/>
      <c r="CO1042" s="64"/>
      <c r="CP1042" s="64"/>
      <c r="CQ1042" s="64"/>
      <c r="CR1042" s="64"/>
      <c r="CS1042" s="64"/>
      <c r="CT1042" s="64"/>
      <c r="CU1042" s="64"/>
      <c r="CV1042" s="64"/>
      <c r="CW1042" s="64"/>
      <c r="CX1042" s="64"/>
      <c r="CY1042" s="64"/>
      <c r="CZ1042" s="64"/>
      <c r="DA1042" s="64"/>
      <c r="DB1042" s="64"/>
      <c r="DC1042" s="64"/>
      <c r="DD1042" s="64"/>
      <c r="DE1042" s="64"/>
      <c r="DF1042" s="64"/>
      <c r="DG1042" s="64"/>
      <c r="DH1042" s="64"/>
      <c r="DI1042" s="64"/>
      <c r="DJ1042" s="64"/>
      <c r="DK1042" s="64"/>
      <c r="DL1042" s="64"/>
      <c r="DM1042" s="64"/>
      <c r="DN1042" s="64"/>
      <c r="DO1042" s="64"/>
      <c r="DP1042" s="64"/>
      <c r="DQ1042" s="64"/>
      <c r="DR1042" s="64"/>
      <c r="DS1042" s="64"/>
      <c r="DT1042" s="64"/>
      <c r="DU1042" s="64"/>
      <c r="DV1042" s="64"/>
      <c r="DW1042" s="64"/>
      <c r="DX1042" s="64"/>
      <c r="DY1042" s="64"/>
      <c r="DZ1042" s="64"/>
      <c r="EA1042" s="64"/>
      <c r="EB1042" s="64"/>
      <c r="EC1042" s="64"/>
      <c r="ED1042" s="64"/>
      <c r="EE1042" s="64"/>
      <c r="EF1042" s="64"/>
      <c r="EG1042" s="64"/>
      <c r="EH1042" s="64"/>
      <c r="EI1042" s="64"/>
      <c r="EJ1042" s="64"/>
      <c r="EK1042" s="64"/>
      <c r="EL1042" s="64"/>
      <c r="EM1042" s="64"/>
      <c r="EN1042" s="64"/>
      <c r="EO1042" s="64"/>
      <c r="EP1042" s="64"/>
      <c r="EQ1042" s="64"/>
      <c r="ER1042" s="64"/>
      <c r="ES1042" s="64"/>
      <c r="ET1042" s="64"/>
      <c r="EU1042" s="64"/>
      <c r="FI1042" s="64"/>
      <c r="FJ1042" s="64"/>
      <c r="FK1042" s="64"/>
      <c r="FL1042" s="64"/>
      <c r="FM1042" s="64"/>
      <c r="FN1042" s="64"/>
      <c r="FO1042" s="64"/>
      <c r="FP1042" s="64"/>
      <c r="FQ1042" s="64"/>
      <c r="FR1042" s="64"/>
      <c r="FS1042" s="64"/>
      <c r="FT1042" s="64"/>
      <c r="FU1042" s="64"/>
      <c r="FV1042" s="64"/>
      <c r="FW1042" s="64"/>
      <c r="FX1042" s="64"/>
      <c r="FY1042" s="64"/>
      <c r="FZ1042" s="64"/>
      <c r="GA1042" s="64"/>
      <c r="GB1042" s="64"/>
      <c r="GC1042" s="64"/>
      <c r="GD1042" s="64"/>
      <c r="GE1042" s="64"/>
      <c r="GF1042" s="64"/>
      <c r="GG1042" s="64"/>
      <c r="GH1042" s="64"/>
      <c r="GI1042" s="64"/>
      <c r="GJ1042" s="64"/>
      <c r="GK1042" s="64"/>
      <c r="GL1042" s="64"/>
      <c r="GM1042" s="64"/>
      <c r="GN1042" s="64"/>
      <c r="GO1042" s="64"/>
      <c r="GP1042" s="64"/>
      <c r="GQ1042" s="64"/>
      <c r="GR1042" s="64"/>
      <c r="GS1042" s="64"/>
      <c r="GT1042" s="64"/>
      <c r="GU1042" s="64"/>
      <c r="GV1042" s="64"/>
      <c r="GW1042" s="64"/>
      <c r="GX1042" s="64"/>
      <c r="GY1042" s="64"/>
      <c r="GZ1042" s="64"/>
      <c r="HA1042" s="64"/>
      <c r="HB1042" s="64"/>
      <c r="HC1042" s="64"/>
      <c r="HD1042" s="64"/>
      <c r="HE1042" s="64"/>
      <c r="HF1042" s="64"/>
      <c r="HG1042" s="64"/>
      <c r="HH1042" s="64"/>
      <c r="HI1042" s="64"/>
      <c r="HJ1042" s="64"/>
      <c r="HK1042" s="64"/>
      <c r="HL1042" s="64"/>
      <c r="HM1042" s="64"/>
      <c r="HN1042" s="64"/>
      <c r="HO1042" s="64"/>
      <c r="HP1042" s="64"/>
    </row>
    <row r="1043" spans="2:224" ht="15" customHeight="1" x14ac:dyDescent="0.25">
      <c r="B1043">
        <v>562</v>
      </c>
      <c r="C1043">
        <v>487</v>
      </c>
      <c r="D1043" s="62">
        <v>44066</v>
      </c>
      <c r="E1043" t="s">
        <v>958</v>
      </c>
      <c r="F1043" t="s">
        <v>959</v>
      </c>
      <c r="G1043">
        <v>0</v>
      </c>
      <c r="H1043">
        <v>0</v>
      </c>
      <c r="I1043" t="s">
        <v>960</v>
      </c>
      <c r="J1043" t="s">
        <v>20</v>
      </c>
      <c r="K1043" t="s">
        <v>961</v>
      </c>
      <c r="M1043" t="s">
        <v>2378</v>
      </c>
      <c r="N1043" t="s">
        <v>2403</v>
      </c>
      <c r="O1043" t="s">
        <v>2381</v>
      </c>
      <c r="P1043" t="s">
        <v>2483</v>
      </c>
      <c r="R1043">
        <v>115</v>
      </c>
      <c r="S1043">
        <v>0.01</v>
      </c>
      <c r="T1043" t="s">
        <v>2395</v>
      </c>
      <c r="U1043">
        <v>10</v>
      </c>
      <c r="Y1043" s="64"/>
      <c r="Z1043" s="64"/>
      <c r="AA1043" s="64"/>
      <c r="AB1043" s="64"/>
      <c r="AC1043" s="64"/>
      <c r="AD1043" s="64"/>
      <c r="AE1043" s="64"/>
      <c r="AF1043" s="64"/>
      <c r="AG1043" s="64"/>
      <c r="AH1043">
        <v>1</v>
      </c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V1043" s="64"/>
      <c r="AW1043" s="64"/>
      <c r="AX1043" s="64"/>
      <c r="AY1043" s="64"/>
      <c r="AZ1043" s="64"/>
      <c r="BA1043" s="64"/>
      <c r="BB1043" s="64"/>
      <c r="BC1043" s="64"/>
      <c r="BD1043" s="64"/>
      <c r="BE1043" s="64"/>
      <c r="BF1043" s="64"/>
      <c r="BG1043" s="64">
        <v>1</v>
      </c>
      <c r="BH1043" s="64"/>
      <c r="BI1043" s="64"/>
      <c r="BJ1043" s="64"/>
      <c r="BK1043" s="64"/>
      <c r="BL1043" s="64"/>
      <c r="BM1043" s="64"/>
      <c r="BN1043" s="64"/>
      <c r="BO1043" s="64"/>
      <c r="BP1043" s="64"/>
      <c r="BQ1043" s="64"/>
      <c r="BR1043" s="64"/>
      <c r="BS1043" s="64"/>
      <c r="BT1043" s="64"/>
      <c r="BU1043" s="64"/>
      <c r="BV1043" s="64">
        <v>1</v>
      </c>
      <c r="BW1043" s="64"/>
      <c r="BX1043" s="64"/>
      <c r="BY1043" s="64"/>
      <c r="BZ1043" s="64"/>
      <c r="CA1043" s="64"/>
      <c r="CB1043" s="64"/>
      <c r="CC1043" s="64"/>
      <c r="CD1043" s="64"/>
      <c r="CE1043" s="64"/>
      <c r="CF1043" s="64"/>
      <c r="CG1043" s="64"/>
      <c r="CH1043" s="64"/>
      <c r="CI1043" s="64"/>
      <c r="CJ1043" s="64"/>
      <c r="CK1043" s="64"/>
      <c r="CL1043" s="64"/>
      <c r="CM1043" s="64"/>
      <c r="CN1043" s="64"/>
      <c r="CO1043" s="64"/>
      <c r="CP1043" s="64"/>
      <c r="CQ1043" s="64"/>
      <c r="CR1043" s="64"/>
      <c r="CS1043" s="64"/>
      <c r="CT1043" s="64"/>
      <c r="CU1043" s="64">
        <v>1</v>
      </c>
      <c r="CV1043" s="64"/>
      <c r="CW1043" s="64"/>
      <c r="CX1043" s="64"/>
      <c r="CY1043" s="64"/>
      <c r="CZ1043" s="64"/>
      <c r="DA1043" s="64"/>
      <c r="DB1043" s="64"/>
      <c r="DC1043" s="64"/>
      <c r="DD1043" s="64"/>
      <c r="DE1043" s="64"/>
      <c r="DF1043" s="64"/>
      <c r="DG1043" s="64"/>
      <c r="DH1043" s="64">
        <v>3</v>
      </c>
      <c r="DI1043" s="64"/>
      <c r="DJ1043" s="64"/>
      <c r="DK1043" s="64"/>
      <c r="DL1043" s="64"/>
      <c r="DM1043" s="64"/>
      <c r="DN1043" s="64"/>
      <c r="DO1043" s="64"/>
      <c r="DP1043" s="64"/>
      <c r="DQ1043" s="64"/>
      <c r="DR1043" s="64"/>
      <c r="DS1043" s="64"/>
      <c r="DT1043" s="64"/>
      <c r="DU1043" s="64"/>
      <c r="DV1043" s="64"/>
      <c r="DW1043" s="64"/>
      <c r="DX1043" s="64"/>
      <c r="DY1043" s="64"/>
      <c r="DZ1043" s="64"/>
      <c r="EA1043" s="64"/>
      <c r="EB1043" s="64"/>
      <c r="EC1043" s="64"/>
      <c r="ED1043" s="64"/>
      <c r="EE1043" s="64"/>
      <c r="EF1043" s="64"/>
      <c r="EG1043" s="64"/>
      <c r="EH1043" s="64"/>
      <c r="EI1043" s="64"/>
      <c r="EJ1043" s="64"/>
      <c r="EK1043" s="64"/>
      <c r="EL1043" s="64"/>
      <c r="EM1043" s="64"/>
      <c r="EN1043" s="64"/>
      <c r="EO1043" s="64"/>
      <c r="EP1043" s="64"/>
      <c r="EQ1043" s="64"/>
      <c r="ER1043" s="64"/>
      <c r="ES1043" s="64"/>
      <c r="ET1043" s="64"/>
      <c r="EU1043" s="64"/>
      <c r="FI1043" s="64"/>
      <c r="FJ1043" s="64"/>
      <c r="FK1043" s="64"/>
      <c r="FL1043" s="64"/>
      <c r="FM1043" s="64"/>
      <c r="FN1043" s="64"/>
      <c r="FO1043" s="64"/>
      <c r="FP1043" s="64"/>
      <c r="FQ1043" s="64"/>
      <c r="FR1043" s="64"/>
      <c r="FS1043" s="64"/>
      <c r="FT1043" s="64"/>
      <c r="FU1043" s="64"/>
      <c r="FV1043" s="64"/>
      <c r="FW1043" s="64"/>
      <c r="FX1043" s="64"/>
      <c r="FY1043" s="64"/>
      <c r="FZ1043" s="64"/>
      <c r="GA1043" s="64"/>
      <c r="GB1043" s="64"/>
      <c r="GC1043" s="64"/>
      <c r="GD1043" s="64"/>
      <c r="GE1043" s="64"/>
      <c r="GF1043" s="64"/>
      <c r="GG1043" s="64"/>
      <c r="GH1043" s="64"/>
      <c r="GI1043" s="64"/>
      <c r="GJ1043" s="64"/>
      <c r="GK1043" s="64"/>
      <c r="GL1043" s="64"/>
      <c r="GM1043" s="64"/>
      <c r="GN1043" s="64"/>
      <c r="GO1043" s="64"/>
      <c r="GP1043" s="64"/>
      <c r="GQ1043" s="64"/>
      <c r="GR1043" s="64"/>
      <c r="GS1043" s="64"/>
      <c r="GT1043" s="64"/>
      <c r="GU1043" s="64"/>
      <c r="GV1043" s="64"/>
      <c r="GW1043" s="64"/>
      <c r="GX1043" s="64"/>
      <c r="GY1043" s="64"/>
      <c r="GZ1043" s="64"/>
      <c r="HA1043" s="64"/>
      <c r="HB1043" s="64"/>
      <c r="HC1043" s="64"/>
      <c r="HD1043" s="64"/>
      <c r="HE1043" s="64"/>
      <c r="HF1043" s="64"/>
      <c r="HG1043" s="64"/>
      <c r="HH1043" s="64"/>
      <c r="HI1043" s="64"/>
      <c r="HJ1043" s="64"/>
      <c r="HK1043" s="64"/>
      <c r="HL1043" s="64"/>
      <c r="HM1043" s="64"/>
      <c r="HN1043" s="64"/>
      <c r="HO1043" s="64"/>
      <c r="HP1043" s="64"/>
    </row>
    <row r="1044" spans="2:224" ht="15" customHeight="1" x14ac:dyDescent="0.25">
      <c r="B1044">
        <v>559</v>
      </c>
      <c r="C1044">
        <v>78</v>
      </c>
      <c r="D1044" s="62">
        <v>44066</v>
      </c>
      <c r="E1044" t="s">
        <v>2170</v>
      </c>
      <c r="F1044">
        <v>31996390188</v>
      </c>
      <c r="G1044" t="s">
        <v>2171</v>
      </c>
      <c r="H1044">
        <v>43977</v>
      </c>
      <c r="I1044" t="s">
        <v>2172</v>
      </c>
      <c r="J1044" t="s">
        <v>20</v>
      </c>
      <c r="K1044" t="s">
        <v>559</v>
      </c>
      <c r="M1044" t="s">
        <v>2378</v>
      </c>
      <c r="N1044" t="s">
        <v>2403</v>
      </c>
      <c r="O1044" t="s">
        <v>2381</v>
      </c>
      <c r="P1044" t="s">
        <v>2483</v>
      </c>
      <c r="R1044">
        <v>80.900000000000006</v>
      </c>
      <c r="S1044">
        <v>0.01</v>
      </c>
      <c r="T1044" t="s">
        <v>2414</v>
      </c>
      <c r="Y1044" s="64"/>
      <c r="Z1044" s="64"/>
      <c r="AA1044" s="64"/>
      <c r="AB1044" s="64"/>
      <c r="AC1044" s="64"/>
      <c r="AD1044" s="64"/>
      <c r="AE1044" s="64"/>
      <c r="AF1044" s="64"/>
      <c r="AG1044" s="64"/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V1044" s="64"/>
      <c r="AW1044" s="64"/>
      <c r="AX1044" s="64"/>
      <c r="AY1044" s="64"/>
      <c r="AZ1044" s="64"/>
      <c r="BA1044" s="64"/>
      <c r="BB1044" s="64"/>
      <c r="BC1044" s="64"/>
      <c r="BD1044" s="64"/>
      <c r="BE1044" s="64"/>
      <c r="BF1044" s="64"/>
      <c r="BG1044" s="64">
        <v>1</v>
      </c>
      <c r="BH1044" s="64"/>
      <c r="BI1044" s="64"/>
      <c r="BJ1044" s="64"/>
      <c r="BK1044" s="64"/>
      <c r="BL1044" s="64"/>
      <c r="BM1044" s="64"/>
      <c r="BN1044" s="64"/>
      <c r="BO1044" s="64"/>
      <c r="BP1044" s="64"/>
      <c r="BQ1044" s="64"/>
      <c r="BR1044" s="64"/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64"/>
      <c r="CC1044" s="64"/>
      <c r="CD1044" s="64"/>
      <c r="CE1044" s="64"/>
      <c r="CF1044" s="64"/>
      <c r="CG1044" s="64"/>
      <c r="CH1044" s="64"/>
      <c r="CI1044" s="64"/>
      <c r="CJ1044" s="64"/>
      <c r="CK1044" s="64"/>
      <c r="CL1044" s="64"/>
      <c r="CM1044" s="64"/>
      <c r="CN1044" s="64"/>
      <c r="CO1044" s="64"/>
      <c r="CP1044" s="64"/>
      <c r="CQ1044" s="64"/>
      <c r="CR1044" s="64"/>
      <c r="CS1044" s="64"/>
      <c r="CT1044" s="64"/>
      <c r="CU1044" s="64">
        <v>1</v>
      </c>
      <c r="CV1044" s="64"/>
      <c r="CW1044" s="64"/>
      <c r="CX1044" s="64"/>
      <c r="CY1044" s="64"/>
      <c r="CZ1044" s="64"/>
      <c r="DA1044" s="64"/>
      <c r="DB1044" s="64"/>
      <c r="DC1044" s="64"/>
      <c r="DD1044" s="64"/>
      <c r="DE1044" s="64"/>
      <c r="DF1044" s="64"/>
      <c r="DG1044" s="64"/>
      <c r="DH1044" s="64"/>
      <c r="DI1044" s="64"/>
      <c r="DJ1044" s="64"/>
      <c r="DK1044" s="64"/>
      <c r="DL1044" s="64"/>
      <c r="DM1044" s="64"/>
      <c r="DN1044" s="64"/>
      <c r="DO1044" s="64"/>
      <c r="DP1044" s="64"/>
      <c r="DQ1044" s="64"/>
      <c r="DR1044" s="64"/>
      <c r="DS1044" s="64"/>
      <c r="DT1044" s="64"/>
      <c r="DU1044" s="64"/>
      <c r="DV1044" s="64"/>
      <c r="DW1044" s="64"/>
      <c r="DX1044" s="64"/>
      <c r="DY1044" s="64"/>
      <c r="DZ1044" s="64"/>
      <c r="EA1044" s="64"/>
      <c r="EB1044" s="64"/>
      <c r="EC1044" s="64"/>
      <c r="ED1044" s="64"/>
      <c r="EE1044" s="64"/>
      <c r="EF1044" s="64"/>
      <c r="EG1044" s="64"/>
      <c r="EH1044" s="64"/>
      <c r="EI1044" s="64"/>
      <c r="EJ1044" s="64"/>
      <c r="EK1044" s="64"/>
      <c r="EL1044" s="64"/>
      <c r="EM1044" s="64"/>
      <c r="EN1044" s="64"/>
      <c r="EO1044" s="64"/>
      <c r="EP1044" s="64"/>
      <c r="EQ1044" s="64"/>
      <c r="ER1044" s="64"/>
      <c r="ES1044" s="64"/>
      <c r="ET1044" s="64"/>
      <c r="EU1044" s="64"/>
      <c r="FI1044" s="64"/>
      <c r="FJ1044" s="64"/>
      <c r="FK1044" s="64"/>
      <c r="FL1044" s="64"/>
      <c r="FM1044" s="64"/>
      <c r="FN1044" s="64"/>
      <c r="FO1044" s="64"/>
      <c r="FP1044" s="64"/>
      <c r="FQ1044" s="64"/>
      <c r="FR1044" s="64"/>
      <c r="FS1044" s="64"/>
      <c r="FT1044" s="64"/>
      <c r="FU1044" s="64"/>
      <c r="FV1044" s="64"/>
      <c r="FW1044" s="64"/>
      <c r="FX1044" s="64"/>
      <c r="FY1044" s="64"/>
      <c r="FZ1044" s="64"/>
      <c r="GA1044" s="64"/>
      <c r="GB1044" s="64"/>
      <c r="GC1044" s="64"/>
      <c r="GD1044" s="64"/>
      <c r="GE1044" s="64"/>
      <c r="GF1044" s="64"/>
      <c r="GG1044" s="64"/>
      <c r="GH1044" s="64"/>
      <c r="GI1044" s="64"/>
      <c r="GJ1044" s="64"/>
      <c r="GK1044" s="64"/>
      <c r="GL1044" s="64"/>
      <c r="GM1044" s="64"/>
      <c r="GN1044" s="64"/>
      <c r="GO1044" s="64"/>
      <c r="GP1044" s="64"/>
      <c r="GQ1044" s="64"/>
      <c r="GR1044" s="64"/>
      <c r="GS1044" s="64"/>
      <c r="GT1044" s="64"/>
      <c r="GU1044" s="64"/>
      <c r="GV1044" s="64"/>
      <c r="GW1044" s="64"/>
      <c r="GX1044" s="64"/>
      <c r="GY1044" s="64"/>
      <c r="GZ1044" s="64"/>
      <c r="HA1044" s="64"/>
      <c r="HB1044" s="64"/>
      <c r="HC1044" s="64"/>
      <c r="HD1044" s="64"/>
      <c r="HE1044" s="64"/>
      <c r="HF1044" s="64"/>
      <c r="HG1044" s="64"/>
      <c r="HH1044" s="64"/>
      <c r="HI1044" s="64"/>
      <c r="HJ1044" s="64"/>
      <c r="HK1044" s="64"/>
      <c r="HL1044" s="64"/>
      <c r="HM1044" s="64"/>
      <c r="HN1044" s="64"/>
      <c r="HO1044" s="64"/>
      <c r="HP1044" s="64"/>
    </row>
    <row r="1045" spans="2:224" ht="15" customHeight="1" x14ac:dyDescent="0.25">
      <c r="B1045">
        <v>554</v>
      </c>
      <c r="C1045">
        <v>3</v>
      </c>
      <c r="D1045" s="62">
        <v>44066</v>
      </c>
      <c r="E1045" t="s">
        <v>2357</v>
      </c>
      <c r="F1045">
        <v>31983177510</v>
      </c>
      <c r="G1045" t="s">
        <v>2358</v>
      </c>
      <c r="H1045">
        <v>44031</v>
      </c>
      <c r="I1045" t="s">
        <v>2356</v>
      </c>
      <c r="J1045" t="s">
        <v>20</v>
      </c>
      <c r="K1045" t="s">
        <v>227</v>
      </c>
      <c r="L1045" t="s">
        <v>2593</v>
      </c>
      <c r="M1045" t="s">
        <v>2378</v>
      </c>
      <c r="N1045" t="s">
        <v>2413</v>
      </c>
      <c r="O1045" t="s">
        <v>2381</v>
      </c>
      <c r="P1045" t="s">
        <v>2382</v>
      </c>
      <c r="R1045">
        <v>77.8</v>
      </c>
      <c r="S1045">
        <v>0.01</v>
      </c>
      <c r="T1045" t="s">
        <v>2395</v>
      </c>
      <c r="Y1045" s="64"/>
      <c r="Z1045" s="64"/>
      <c r="AA1045" s="64"/>
      <c r="AB1045" s="64"/>
      <c r="AC1045" s="64"/>
      <c r="AD1045" s="64"/>
      <c r="AE1045" s="64"/>
      <c r="AF1045" s="64"/>
      <c r="AG1045" s="64"/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V1045" s="64"/>
      <c r="AW1045" s="64"/>
      <c r="AX1045" s="64"/>
      <c r="AY1045" s="64"/>
      <c r="AZ1045" s="64"/>
      <c r="BA1045" s="64"/>
      <c r="BB1045" s="64">
        <v>0.4</v>
      </c>
      <c r="BC1045" s="64"/>
      <c r="BD1045" s="64"/>
      <c r="BE1045" s="64"/>
      <c r="BF1045" s="64"/>
      <c r="BG1045" s="64"/>
      <c r="BH1045" s="64"/>
      <c r="BI1045" s="64"/>
      <c r="BJ1045" s="64"/>
      <c r="BK1045" s="64"/>
      <c r="BL1045" s="64"/>
      <c r="BM1045" s="64"/>
      <c r="BN1045" s="64"/>
      <c r="BO1045" s="64"/>
      <c r="BP1045" s="64"/>
      <c r="BQ1045" s="64"/>
      <c r="BR1045" s="64"/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64"/>
      <c r="CC1045" s="64"/>
      <c r="CD1045" s="64"/>
      <c r="CE1045" s="64"/>
      <c r="CF1045" s="64"/>
      <c r="CG1045" s="64"/>
      <c r="CH1045" s="64"/>
      <c r="CI1045" s="64"/>
      <c r="CJ1045" s="64"/>
      <c r="CK1045" s="64"/>
      <c r="CL1045" s="64"/>
      <c r="CM1045" s="64"/>
      <c r="CN1045" s="64"/>
      <c r="CO1045" s="64"/>
      <c r="CP1045" s="64">
        <v>1</v>
      </c>
      <c r="CQ1045" s="64"/>
      <c r="CR1045" s="64"/>
      <c r="CS1045" s="64"/>
      <c r="CT1045" s="64"/>
      <c r="CU1045" s="64"/>
      <c r="CV1045" s="64"/>
      <c r="CW1045" s="64"/>
      <c r="CX1045" s="64"/>
      <c r="CY1045" s="64"/>
      <c r="CZ1045" s="64"/>
      <c r="DA1045" s="64"/>
      <c r="DB1045" s="64"/>
      <c r="DC1045" s="64"/>
      <c r="DD1045" s="64"/>
      <c r="DE1045" s="64"/>
      <c r="DF1045" s="64">
        <v>2</v>
      </c>
      <c r="DG1045" s="64"/>
      <c r="DH1045" s="64">
        <v>3</v>
      </c>
      <c r="DI1045" s="64"/>
      <c r="DJ1045" s="64"/>
      <c r="DK1045" s="64"/>
      <c r="DL1045" s="64"/>
      <c r="DM1045" s="64"/>
      <c r="DN1045" s="64"/>
      <c r="DO1045" s="64"/>
      <c r="DP1045" s="64"/>
      <c r="DQ1045" s="64"/>
      <c r="DR1045" s="64"/>
      <c r="DS1045" s="64"/>
      <c r="DT1045" s="64"/>
      <c r="DU1045" s="64"/>
      <c r="DV1045" s="64"/>
      <c r="DW1045" s="64"/>
      <c r="DX1045" s="64"/>
      <c r="DY1045" s="64"/>
      <c r="DZ1045" s="64"/>
      <c r="EA1045" s="64"/>
      <c r="EB1045" s="64"/>
      <c r="EC1045" s="64"/>
      <c r="ED1045" s="64"/>
      <c r="EE1045" s="64"/>
      <c r="EF1045" s="64"/>
      <c r="EG1045" s="64"/>
      <c r="EH1045" s="64"/>
      <c r="EI1045" s="64"/>
      <c r="EJ1045" s="64"/>
      <c r="EK1045" s="64"/>
      <c r="EL1045" s="64"/>
      <c r="EM1045" s="64"/>
      <c r="EN1045" s="64"/>
      <c r="EO1045" s="64"/>
      <c r="EP1045" s="64"/>
      <c r="EQ1045" s="64"/>
      <c r="ER1045" s="64"/>
      <c r="ES1045" s="64"/>
      <c r="ET1045" s="64"/>
      <c r="EU1045" s="64"/>
      <c r="FI1045" s="64"/>
      <c r="FJ1045" s="64"/>
      <c r="FK1045" s="64"/>
      <c r="FL1045" s="64">
        <v>0.2</v>
      </c>
      <c r="FM1045" s="64"/>
      <c r="FN1045" s="64"/>
      <c r="FO1045" s="64"/>
      <c r="FP1045" s="64"/>
      <c r="FQ1045" s="64"/>
      <c r="FR1045" s="64"/>
      <c r="FS1045" s="64"/>
      <c r="FT1045" s="64"/>
      <c r="FU1045" s="64"/>
      <c r="FV1045" s="64"/>
      <c r="FW1045" s="64"/>
      <c r="FX1045" s="64"/>
      <c r="FY1045" s="64"/>
      <c r="FZ1045" s="64"/>
      <c r="GA1045" s="64"/>
      <c r="GB1045" s="64"/>
      <c r="GC1045" s="64"/>
      <c r="GD1045" s="64"/>
      <c r="GE1045" s="64"/>
      <c r="GF1045" s="64"/>
      <c r="GG1045" s="64"/>
      <c r="GH1045" s="64"/>
      <c r="GI1045" s="64"/>
      <c r="GJ1045" s="64"/>
      <c r="GK1045" s="64"/>
      <c r="GL1045" s="64"/>
      <c r="GM1045" s="64"/>
      <c r="GN1045" s="64"/>
      <c r="GO1045" s="64"/>
      <c r="GP1045" s="64">
        <v>1</v>
      </c>
      <c r="GQ1045" s="64"/>
      <c r="GR1045" s="64"/>
      <c r="GS1045" s="64"/>
      <c r="GT1045" s="64"/>
      <c r="GU1045" s="64"/>
      <c r="GV1045" s="64"/>
      <c r="GW1045" s="64"/>
      <c r="GX1045" s="64"/>
      <c r="GY1045" s="64"/>
      <c r="GZ1045" s="64"/>
      <c r="HA1045" s="64"/>
      <c r="HB1045" s="64"/>
      <c r="HC1045" s="64"/>
      <c r="HD1045" s="64"/>
      <c r="HE1045" s="64"/>
      <c r="HF1045" s="64"/>
      <c r="HG1045" s="64"/>
      <c r="HH1045" s="64"/>
      <c r="HI1045" s="64"/>
      <c r="HJ1045" s="64"/>
      <c r="HK1045" s="64"/>
      <c r="HL1045" s="64"/>
      <c r="HM1045" s="64"/>
      <c r="HN1045" s="64"/>
      <c r="HO1045" s="64"/>
      <c r="HP1045" s="64"/>
    </row>
    <row r="1046" spans="2:224" ht="15" customHeight="1" x14ac:dyDescent="0.25">
      <c r="B1046">
        <v>551</v>
      </c>
      <c r="C1046">
        <v>777</v>
      </c>
      <c r="D1046" s="62">
        <v>44066</v>
      </c>
      <c r="E1046" t="s">
        <v>241</v>
      </c>
      <c r="F1046">
        <v>33988089130</v>
      </c>
      <c r="G1046">
        <v>0</v>
      </c>
      <c r="H1046">
        <v>0</v>
      </c>
      <c r="I1046">
        <v>0</v>
      </c>
      <c r="J1046">
        <v>0</v>
      </c>
      <c r="K1046">
        <v>0</v>
      </c>
      <c r="M1046" t="s">
        <v>2378</v>
      </c>
      <c r="N1046" t="s">
        <v>2379</v>
      </c>
      <c r="O1046" t="s">
        <v>2405</v>
      </c>
      <c r="P1046" t="s">
        <v>2493</v>
      </c>
      <c r="R1046">
        <v>2500</v>
      </c>
      <c r="S1046">
        <v>0.01</v>
      </c>
      <c r="T1046" t="s">
        <v>2395</v>
      </c>
      <c r="Y1046" s="64">
        <v>1.67</v>
      </c>
      <c r="Z1046" s="64"/>
      <c r="AA1046" s="64"/>
      <c r="AB1046" s="64"/>
      <c r="AC1046" s="64">
        <v>2.1</v>
      </c>
      <c r="AD1046" s="64">
        <v>2</v>
      </c>
      <c r="AE1046" s="64">
        <v>2</v>
      </c>
      <c r="AF1046" s="64">
        <v>2</v>
      </c>
      <c r="AG1046" s="64">
        <v>2</v>
      </c>
      <c r="AH1046">
        <v>4</v>
      </c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V1046" s="64"/>
      <c r="AW1046" s="64"/>
      <c r="AX1046" s="64"/>
      <c r="AY1046" s="64"/>
      <c r="AZ1046" s="64"/>
      <c r="BA1046" s="64"/>
      <c r="BB1046" s="64"/>
      <c r="BC1046" s="64"/>
      <c r="BD1046" s="64"/>
      <c r="BE1046" s="64"/>
      <c r="BF1046" s="64"/>
      <c r="BG1046" s="64"/>
      <c r="BH1046" s="64"/>
      <c r="BI1046" s="64"/>
      <c r="BJ1046" s="64"/>
      <c r="BK1046" s="64">
        <v>4</v>
      </c>
      <c r="BL1046" s="64"/>
      <c r="BM1046" s="64">
        <v>1</v>
      </c>
      <c r="BN1046" s="64"/>
      <c r="BO1046" s="64"/>
      <c r="BP1046" s="64"/>
      <c r="BQ1046" s="64">
        <v>3</v>
      </c>
      <c r="BR1046" s="64">
        <v>4</v>
      </c>
      <c r="BS1046" s="64">
        <v>4</v>
      </c>
      <c r="BT1046" s="64">
        <v>2</v>
      </c>
      <c r="BU1046" s="64">
        <v>2</v>
      </c>
      <c r="BV1046" s="64">
        <v>4</v>
      </c>
      <c r="BW1046" s="64"/>
      <c r="BX1046" s="64"/>
      <c r="BY1046" s="64"/>
      <c r="BZ1046" s="64"/>
      <c r="CA1046" s="64"/>
      <c r="CB1046" s="64"/>
      <c r="CC1046" s="64"/>
      <c r="CD1046" s="64"/>
      <c r="CE1046" s="64"/>
      <c r="CF1046" s="64"/>
      <c r="CG1046" s="64"/>
      <c r="CH1046" s="64"/>
      <c r="CI1046" s="64"/>
      <c r="CJ1046" s="64"/>
      <c r="CK1046" s="64"/>
      <c r="CL1046" s="64"/>
      <c r="CM1046" s="64"/>
      <c r="CN1046" s="64"/>
      <c r="CO1046" s="64"/>
      <c r="CP1046" s="64"/>
      <c r="CQ1046" s="64"/>
      <c r="CR1046" s="64"/>
      <c r="CS1046" s="64"/>
      <c r="CT1046" s="64"/>
      <c r="CU1046" s="64"/>
      <c r="CV1046" s="64"/>
      <c r="CW1046" s="64"/>
      <c r="CX1046" s="64"/>
      <c r="CY1046" s="64">
        <v>5</v>
      </c>
      <c r="CZ1046" s="64"/>
      <c r="DA1046" s="64"/>
      <c r="DB1046" s="64"/>
      <c r="DC1046" s="64"/>
      <c r="DD1046" s="64"/>
      <c r="DE1046" s="64"/>
      <c r="DF1046" s="64"/>
      <c r="DG1046" s="64"/>
      <c r="DH1046" s="64"/>
      <c r="DI1046" s="64"/>
      <c r="DJ1046" s="64"/>
      <c r="DK1046" s="64"/>
      <c r="DL1046" s="64"/>
      <c r="DM1046" s="64"/>
      <c r="DN1046" s="64"/>
      <c r="DO1046" s="64"/>
      <c r="DP1046" s="64"/>
      <c r="DQ1046" s="64"/>
      <c r="DR1046" s="64"/>
      <c r="DS1046" s="64"/>
      <c r="DT1046" s="64"/>
      <c r="DU1046" s="64"/>
      <c r="DV1046" s="64"/>
      <c r="DW1046" s="64"/>
      <c r="DX1046" s="64"/>
      <c r="DY1046" s="64"/>
      <c r="DZ1046" s="64"/>
      <c r="EA1046" s="64"/>
      <c r="EB1046" s="64"/>
      <c r="EC1046" s="64"/>
      <c r="ED1046" s="64"/>
      <c r="EE1046" s="64"/>
      <c r="EF1046" s="64"/>
      <c r="EG1046" s="64"/>
      <c r="EH1046" s="64"/>
      <c r="EI1046" s="64"/>
      <c r="EJ1046" s="64"/>
      <c r="EK1046" s="64"/>
      <c r="EL1046" s="64"/>
      <c r="EM1046" s="64"/>
      <c r="EN1046" s="64"/>
      <c r="EO1046" s="64"/>
      <c r="EP1046" s="64"/>
      <c r="EQ1046" s="64"/>
      <c r="ER1046" s="64"/>
      <c r="ES1046" s="64"/>
      <c r="ET1046" s="64"/>
      <c r="EU1046" s="64"/>
      <c r="EX1046">
        <v>0.98399999999999999</v>
      </c>
      <c r="EY1046">
        <v>1</v>
      </c>
      <c r="FI1046" s="64"/>
      <c r="FJ1046" s="64"/>
      <c r="FK1046" s="64"/>
      <c r="FL1046" s="64"/>
      <c r="FM1046" s="64"/>
      <c r="FN1046" s="64"/>
      <c r="FO1046" s="64"/>
      <c r="FP1046" s="64"/>
      <c r="FQ1046" s="64"/>
      <c r="FR1046" s="64"/>
      <c r="FS1046" s="64"/>
      <c r="FT1046" s="64"/>
      <c r="FU1046" s="64"/>
      <c r="FV1046" s="64"/>
      <c r="FW1046" s="64"/>
      <c r="FX1046" s="64"/>
      <c r="FY1046" s="64"/>
      <c r="FZ1046" s="64"/>
      <c r="GA1046" s="64"/>
      <c r="GB1046" s="64"/>
      <c r="GC1046" s="64"/>
      <c r="GD1046" s="64"/>
      <c r="GE1046" s="64"/>
      <c r="GF1046" s="64"/>
      <c r="GG1046" s="64"/>
      <c r="GH1046" s="64"/>
      <c r="GI1046" s="64"/>
      <c r="GJ1046" s="64"/>
      <c r="GK1046" s="64"/>
      <c r="GL1046" s="64"/>
      <c r="GM1046" s="64"/>
      <c r="GN1046" s="64"/>
      <c r="GO1046" s="64"/>
      <c r="GP1046" s="64"/>
      <c r="GQ1046" s="64"/>
      <c r="GR1046" s="64"/>
      <c r="GS1046" s="64"/>
      <c r="GT1046" s="64"/>
      <c r="GU1046" s="64"/>
      <c r="GV1046" s="64"/>
      <c r="GW1046" s="64"/>
      <c r="GX1046" s="64"/>
      <c r="GY1046" s="64"/>
      <c r="GZ1046" s="64"/>
      <c r="HA1046" s="64"/>
      <c r="HB1046" s="64"/>
      <c r="HC1046" s="64"/>
      <c r="HD1046" s="64"/>
      <c r="HE1046" s="64"/>
      <c r="HF1046" s="64"/>
      <c r="HG1046" s="64"/>
      <c r="HH1046" s="64"/>
      <c r="HI1046" s="64"/>
      <c r="HJ1046" s="64"/>
      <c r="HK1046" s="64"/>
      <c r="HL1046" s="64"/>
      <c r="HM1046" s="64"/>
      <c r="HN1046" s="64"/>
      <c r="HO1046" s="64"/>
      <c r="HP1046" s="64"/>
    </row>
    <row r="1047" spans="2:224" ht="15" customHeight="1" x14ac:dyDescent="0.25">
      <c r="B1047">
        <v>546</v>
      </c>
      <c r="C1047">
        <v>485</v>
      </c>
      <c r="D1047" s="62">
        <v>44065</v>
      </c>
      <c r="E1047" t="s">
        <v>963</v>
      </c>
      <c r="F1047">
        <v>31992813869</v>
      </c>
      <c r="G1047">
        <v>0</v>
      </c>
      <c r="H1047">
        <v>0</v>
      </c>
      <c r="I1047" t="s">
        <v>964</v>
      </c>
      <c r="J1047" t="s">
        <v>20</v>
      </c>
      <c r="K1047" t="s">
        <v>965</v>
      </c>
      <c r="M1047" t="s">
        <v>2378</v>
      </c>
      <c r="N1047" t="s">
        <v>2419</v>
      </c>
      <c r="O1047" t="s">
        <v>2381</v>
      </c>
      <c r="P1047" t="s">
        <v>2431</v>
      </c>
      <c r="R1047">
        <v>250</v>
      </c>
      <c r="S1047">
        <v>0.01</v>
      </c>
      <c r="T1047" t="s">
        <v>2395</v>
      </c>
      <c r="Y1047" s="64">
        <v>0.84</v>
      </c>
      <c r="Z1047" s="64"/>
      <c r="AA1047" s="64"/>
      <c r="AB1047" s="64"/>
      <c r="AC1047" s="64"/>
      <c r="AD1047" s="64"/>
      <c r="AE1047" s="64"/>
      <c r="AF1047" s="64"/>
      <c r="AG1047" s="64">
        <v>1</v>
      </c>
      <c r="AH1047">
        <v>1</v>
      </c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V1047" s="64"/>
      <c r="AW1047" s="64"/>
      <c r="AX1047" s="64"/>
      <c r="AY1047" s="64"/>
      <c r="AZ1047" s="64"/>
      <c r="BA1047" s="64"/>
      <c r="BB1047" s="64">
        <v>0.8</v>
      </c>
      <c r="BC1047" s="64"/>
      <c r="BD1047" s="64"/>
      <c r="BE1047" s="64"/>
      <c r="BF1047" s="64">
        <v>0.92</v>
      </c>
      <c r="BG1047" s="64"/>
      <c r="BH1047" s="64"/>
      <c r="BI1047" s="64"/>
      <c r="BJ1047" s="64"/>
      <c r="BK1047" s="64"/>
      <c r="BL1047" s="64"/>
      <c r="BM1047" s="64">
        <v>1</v>
      </c>
      <c r="BN1047" s="64"/>
      <c r="BO1047" s="64"/>
      <c r="BP1047" s="64"/>
      <c r="BQ1047" s="64"/>
      <c r="BR1047" s="64"/>
      <c r="BS1047" s="64"/>
      <c r="BT1047" s="64"/>
      <c r="BU1047" s="64">
        <v>1</v>
      </c>
      <c r="BV1047" s="64">
        <v>1</v>
      </c>
      <c r="BW1047" s="64"/>
      <c r="BX1047" s="64"/>
      <c r="BY1047" s="64"/>
      <c r="BZ1047" s="64"/>
      <c r="CA1047" s="64"/>
      <c r="CB1047" s="64"/>
      <c r="CC1047" s="64"/>
      <c r="CD1047" s="64"/>
      <c r="CE1047" s="64"/>
      <c r="CF1047" s="64"/>
      <c r="CG1047" s="64"/>
      <c r="CH1047" s="64"/>
      <c r="CI1047" s="64"/>
      <c r="CJ1047" s="64"/>
      <c r="CK1047" s="64"/>
      <c r="CL1047" s="64"/>
      <c r="CM1047" s="64"/>
      <c r="CN1047" s="64"/>
      <c r="CO1047" s="64"/>
      <c r="CP1047" s="64">
        <v>2</v>
      </c>
      <c r="CQ1047" s="64"/>
      <c r="CR1047" s="64"/>
      <c r="CS1047" s="64"/>
      <c r="CT1047" s="64">
        <v>1</v>
      </c>
      <c r="CU1047" s="64"/>
      <c r="CV1047" s="64"/>
      <c r="CW1047" s="64"/>
      <c r="CX1047" s="64"/>
      <c r="CY1047" s="64"/>
      <c r="CZ1047" s="64"/>
      <c r="DA1047" s="64"/>
      <c r="DB1047" s="64"/>
      <c r="DC1047" s="64"/>
      <c r="DD1047" s="64"/>
      <c r="DE1047" s="64"/>
      <c r="DF1047" s="64"/>
      <c r="DG1047" s="64"/>
      <c r="DH1047" s="64"/>
      <c r="DI1047" s="64"/>
      <c r="DJ1047" s="64"/>
      <c r="DK1047" s="64"/>
      <c r="DL1047" s="64"/>
      <c r="DM1047" s="64"/>
      <c r="DN1047" s="64"/>
      <c r="DO1047" s="64"/>
      <c r="DP1047" s="64"/>
      <c r="DQ1047" s="64"/>
      <c r="DR1047" s="64"/>
      <c r="DS1047" s="64"/>
      <c r="DT1047" s="64"/>
      <c r="DU1047" s="64"/>
      <c r="DV1047" s="64"/>
      <c r="DW1047" s="64"/>
      <c r="DX1047" s="64"/>
      <c r="DY1047" s="64"/>
      <c r="DZ1047" s="64"/>
      <c r="EA1047" s="64"/>
      <c r="EB1047" s="64"/>
      <c r="EC1047" s="64"/>
      <c r="ED1047" s="64"/>
      <c r="EE1047" s="64"/>
      <c r="EF1047" s="64"/>
      <c r="EG1047" s="64"/>
      <c r="EH1047" s="64"/>
      <c r="EI1047" s="64"/>
      <c r="EJ1047" s="64"/>
      <c r="EK1047" s="64"/>
      <c r="EL1047" s="64"/>
      <c r="EM1047" s="64"/>
      <c r="EN1047" s="64"/>
      <c r="EO1047" s="64"/>
      <c r="EP1047" s="64"/>
      <c r="EQ1047" s="64"/>
      <c r="ER1047" s="64"/>
      <c r="ES1047" s="64"/>
      <c r="ET1047" s="64"/>
      <c r="EU1047" s="64"/>
      <c r="FI1047" s="64"/>
      <c r="FJ1047" s="64"/>
      <c r="FK1047" s="64"/>
      <c r="FL1047" s="64">
        <v>0.4</v>
      </c>
      <c r="FM1047" s="64"/>
      <c r="FN1047" s="64"/>
      <c r="FO1047" s="64"/>
      <c r="FP1047" s="64"/>
      <c r="FQ1047" s="64"/>
      <c r="FR1047" s="64"/>
      <c r="FS1047" s="64"/>
      <c r="FT1047" s="64"/>
      <c r="FU1047" s="64"/>
      <c r="FV1047" s="64"/>
      <c r="FW1047" s="64"/>
      <c r="FX1047" s="64"/>
      <c r="FY1047" s="64"/>
      <c r="FZ1047" s="64"/>
      <c r="GA1047" s="64"/>
      <c r="GB1047" s="64"/>
      <c r="GC1047" s="64"/>
      <c r="GD1047" s="64"/>
      <c r="GE1047" s="64"/>
      <c r="GF1047" s="64"/>
      <c r="GG1047" s="64"/>
      <c r="GH1047" s="64"/>
      <c r="GI1047" s="64"/>
      <c r="GJ1047" s="64"/>
      <c r="GK1047" s="64"/>
      <c r="GL1047" s="64"/>
      <c r="GM1047" s="64"/>
      <c r="GN1047" s="64"/>
      <c r="GO1047" s="64"/>
      <c r="GP1047" s="64">
        <v>2</v>
      </c>
      <c r="GQ1047" s="64"/>
      <c r="GR1047" s="64"/>
      <c r="GS1047" s="64"/>
      <c r="GT1047" s="64"/>
      <c r="GU1047" s="64"/>
      <c r="GV1047" s="64"/>
      <c r="GW1047" s="64"/>
      <c r="GX1047" s="64"/>
      <c r="GY1047" s="64"/>
      <c r="GZ1047" s="64"/>
      <c r="HA1047" s="64"/>
      <c r="HB1047" s="64"/>
      <c r="HC1047" s="64"/>
      <c r="HD1047" s="64"/>
      <c r="HE1047" s="64"/>
      <c r="HF1047" s="64"/>
      <c r="HG1047" s="64"/>
      <c r="HH1047" s="64"/>
      <c r="HI1047" s="64"/>
      <c r="HJ1047" s="64"/>
      <c r="HK1047" s="64"/>
      <c r="HL1047" s="64"/>
      <c r="HM1047" s="64"/>
      <c r="HN1047" s="64"/>
      <c r="HO1047" s="64"/>
      <c r="HP1047" s="64"/>
    </row>
    <row r="1048" spans="2:224" ht="15" customHeight="1" x14ac:dyDescent="0.25">
      <c r="B1048">
        <v>541</v>
      </c>
      <c r="C1048">
        <v>773</v>
      </c>
      <c r="D1048" s="62">
        <v>44065</v>
      </c>
      <c r="E1048" t="s">
        <v>249</v>
      </c>
      <c r="F1048">
        <v>71981909620</v>
      </c>
      <c r="G1048">
        <v>0</v>
      </c>
      <c r="H1048">
        <v>0</v>
      </c>
      <c r="I1048">
        <v>0</v>
      </c>
      <c r="J1048">
        <v>0</v>
      </c>
      <c r="K1048">
        <v>0</v>
      </c>
      <c r="L1048" t="s">
        <v>2593</v>
      </c>
      <c r="M1048" t="s">
        <v>2378</v>
      </c>
      <c r="N1048" t="s">
        <v>2379</v>
      </c>
      <c r="O1048" t="s">
        <v>2381</v>
      </c>
      <c r="P1048" t="s">
        <v>2431</v>
      </c>
      <c r="R1048">
        <v>215</v>
      </c>
      <c r="S1048">
        <v>0.01</v>
      </c>
      <c r="T1048" t="s">
        <v>2414</v>
      </c>
      <c r="Y1048" s="64"/>
      <c r="Z1048" s="64"/>
      <c r="AA1048" s="64"/>
      <c r="AB1048" s="64"/>
      <c r="AC1048" s="64"/>
      <c r="AD1048" s="64"/>
      <c r="AE1048" s="64"/>
      <c r="AF1048" s="64">
        <v>1</v>
      </c>
      <c r="AG1048" s="64"/>
      <c r="AH1048">
        <v>1</v>
      </c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>
        <v>0</v>
      </c>
      <c r="AV1048" s="64"/>
      <c r="AW1048" s="64"/>
      <c r="AX1048" s="64"/>
      <c r="AY1048" s="64"/>
      <c r="AZ1048" s="64"/>
      <c r="BA1048" s="64"/>
      <c r="BB1048" s="64"/>
      <c r="BC1048" s="64"/>
      <c r="BD1048" s="64"/>
      <c r="BE1048" s="64"/>
      <c r="BF1048" s="64"/>
      <c r="BG1048" s="64"/>
      <c r="BH1048" s="64">
        <v>1.3</v>
      </c>
      <c r="BI1048" s="64"/>
      <c r="BJ1048" s="64"/>
      <c r="BK1048" s="64"/>
      <c r="BL1048" s="64"/>
      <c r="BM1048" s="64"/>
      <c r="BN1048" s="64"/>
      <c r="BO1048" s="64"/>
      <c r="BP1048" s="64"/>
      <c r="BQ1048" s="64"/>
      <c r="BR1048" s="64"/>
      <c r="BS1048" s="64"/>
      <c r="BT1048" s="64">
        <v>1</v>
      </c>
      <c r="BU1048" s="64"/>
      <c r="BV1048" s="64">
        <v>1</v>
      </c>
      <c r="BW1048" s="64"/>
      <c r="BX1048" s="64"/>
      <c r="BY1048" s="64"/>
      <c r="BZ1048" s="64"/>
      <c r="CA1048" s="64"/>
      <c r="CB1048" s="64"/>
      <c r="CC1048" s="64"/>
      <c r="CD1048" s="64"/>
      <c r="CE1048" s="64"/>
      <c r="CF1048" s="64"/>
      <c r="CG1048" s="64"/>
      <c r="CH1048" s="64"/>
      <c r="CI1048" s="64"/>
      <c r="CJ1048" s="64"/>
      <c r="CK1048" s="64"/>
      <c r="CL1048" s="64"/>
      <c r="CM1048" s="64"/>
      <c r="CN1048" s="64"/>
      <c r="CO1048" s="64"/>
      <c r="CP1048" s="64"/>
      <c r="CQ1048" s="64"/>
      <c r="CR1048" s="64"/>
      <c r="CS1048" s="64"/>
      <c r="CT1048" s="64"/>
      <c r="CU1048" s="64"/>
      <c r="CV1048" s="64">
        <v>1</v>
      </c>
      <c r="CW1048" s="64"/>
      <c r="CX1048" s="64"/>
      <c r="CY1048" s="64"/>
      <c r="CZ1048" s="64"/>
      <c r="DA1048" s="64"/>
      <c r="DB1048" s="64"/>
      <c r="DC1048" s="64"/>
      <c r="DD1048" s="64"/>
      <c r="DE1048" s="64"/>
      <c r="DF1048" s="64"/>
      <c r="DG1048" s="64"/>
      <c r="DH1048" s="64"/>
      <c r="DI1048" s="64"/>
      <c r="DJ1048" s="64"/>
      <c r="DK1048" s="64"/>
      <c r="DL1048" s="64"/>
      <c r="DM1048" s="64"/>
      <c r="DN1048" s="64"/>
      <c r="DO1048" s="64"/>
      <c r="DP1048" s="64"/>
      <c r="DQ1048" s="64"/>
      <c r="DR1048" s="64"/>
      <c r="DS1048" s="64"/>
      <c r="DT1048" s="64"/>
      <c r="DU1048" s="64"/>
      <c r="DV1048" s="64"/>
      <c r="DW1048" s="64"/>
      <c r="DX1048" s="64"/>
      <c r="DY1048" s="64"/>
      <c r="DZ1048" s="64"/>
      <c r="EA1048" s="64"/>
      <c r="EB1048" s="64"/>
      <c r="EC1048" s="64"/>
      <c r="ED1048" s="64"/>
      <c r="EE1048" s="64"/>
      <c r="EF1048" s="64"/>
      <c r="EG1048" s="64"/>
      <c r="EH1048" s="64"/>
      <c r="EI1048" s="64"/>
      <c r="EJ1048" s="64"/>
      <c r="EK1048" s="64"/>
      <c r="EL1048" s="64"/>
      <c r="EM1048" s="64"/>
      <c r="EN1048" s="64"/>
      <c r="EO1048" s="64"/>
      <c r="EP1048" s="64"/>
      <c r="EQ1048" s="64"/>
      <c r="ER1048" s="64"/>
      <c r="ES1048" s="64"/>
      <c r="ET1048" s="64"/>
      <c r="EU1048" s="64"/>
      <c r="FI1048" s="64"/>
      <c r="FJ1048" s="64"/>
      <c r="FK1048" s="64"/>
      <c r="FL1048" s="64">
        <v>0.2</v>
      </c>
      <c r="FM1048" s="64"/>
      <c r="FN1048" s="64"/>
      <c r="FO1048" s="64"/>
      <c r="FP1048" s="64"/>
      <c r="FQ1048" s="64"/>
      <c r="FR1048" s="64"/>
      <c r="FS1048" s="64"/>
      <c r="FT1048" s="64"/>
      <c r="FU1048" s="64"/>
      <c r="FV1048" s="64"/>
      <c r="FW1048" s="64"/>
      <c r="FX1048" s="64"/>
      <c r="FY1048" s="64"/>
      <c r="FZ1048" s="64"/>
      <c r="GA1048" s="64"/>
      <c r="GB1048" s="64"/>
      <c r="GC1048" s="64"/>
      <c r="GD1048" s="64"/>
      <c r="GE1048" s="64"/>
      <c r="GF1048" s="64"/>
      <c r="GG1048" s="64"/>
      <c r="GH1048" s="64"/>
      <c r="GI1048" s="64"/>
      <c r="GJ1048" s="64"/>
      <c r="GK1048" s="64"/>
      <c r="GL1048" s="64"/>
      <c r="GM1048" s="64"/>
      <c r="GN1048" s="64"/>
      <c r="GO1048" s="64"/>
      <c r="GP1048" s="64">
        <v>1</v>
      </c>
      <c r="GQ1048" s="64"/>
      <c r="GR1048" s="64"/>
      <c r="GS1048" s="64"/>
      <c r="GT1048" s="64"/>
      <c r="GU1048" s="64"/>
      <c r="GV1048" s="64"/>
      <c r="GW1048" s="64"/>
      <c r="GX1048" s="64"/>
      <c r="GY1048" s="64"/>
      <c r="GZ1048" s="64"/>
      <c r="HA1048" s="64"/>
      <c r="HB1048" s="64"/>
      <c r="HC1048" s="64"/>
      <c r="HD1048" s="64"/>
      <c r="HE1048" s="64"/>
      <c r="HF1048" s="64"/>
      <c r="HG1048" s="64"/>
      <c r="HH1048" s="64"/>
      <c r="HI1048" s="64"/>
      <c r="HJ1048" s="64"/>
      <c r="HK1048" s="64"/>
      <c r="HL1048" s="64"/>
      <c r="HM1048" s="64"/>
      <c r="HN1048" s="64"/>
      <c r="HO1048" s="64"/>
      <c r="HP1048" s="64"/>
    </row>
    <row r="1049" spans="2:224" ht="15" customHeight="1" x14ac:dyDescent="0.25">
      <c r="B1049">
        <v>537</v>
      </c>
      <c r="C1049">
        <v>390</v>
      </c>
      <c r="D1049" s="62">
        <v>44064</v>
      </c>
      <c r="E1049" t="s">
        <v>1176</v>
      </c>
      <c r="F1049">
        <v>31996355964</v>
      </c>
      <c r="G1049">
        <v>0</v>
      </c>
      <c r="H1049">
        <v>0</v>
      </c>
      <c r="I1049" t="s">
        <v>990</v>
      </c>
      <c r="J1049" t="s">
        <v>20</v>
      </c>
      <c r="K1049" t="s">
        <v>139</v>
      </c>
      <c r="L1049" t="s">
        <v>2593</v>
      </c>
      <c r="M1049" t="s">
        <v>2378</v>
      </c>
      <c r="N1049" t="s">
        <v>2378</v>
      </c>
      <c r="O1049" t="s">
        <v>2382</v>
      </c>
      <c r="P1049" t="s">
        <v>2382</v>
      </c>
      <c r="R1049">
        <v>30</v>
      </c>
      <c r="S1049">
        <v>0.01</v>
      </c>
      <c r="T1049" t="s">
        <v>2395</v>
      </c>
      <c r="Y1049" s="64"/>
      <c r="Z1049" s="64"/>
      <c r="AA1049" s="64"/>
      <c r="AB1049" s="64"/>
      <c r="AC1049" s="64"/>
      <c r="AD1049" s="64">
        <v>1</v>
      </c>
      <c r="AE1049" s="64"/>
      <c r="AF1049" s="64"/>
      <c r="AG1049" s="64"/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>
        <v>0</v>
      </c>
      <c r="AV1049" s="64"/>
      <c r="AW1049" s="64"/>
      <c r="AX1049" s="64"/>
      <c r="AY1049" s="64"/>
      <c r="AZ1049" s="64"/>
      <c r="BA1049" s="64"/>
      <c r="BB1049" s="64"/>
      <c r="BC1049" s="64"/>
      <c r="BD1049" s="64"/>
      <c r="BE1049" s="64"/>
      <c r="BF1049" s="64"/>
      <c r="BG1049" s="64"/>
      <c r="BH1049" s="64"/>
      <c r="BI1049" s="64"/>
      <c r="BJ1049" s="64"/>
      <c r="BK1049" s="64"/>
      <c r="BL1049" s="64"/>
      <c r="BM1049" s="64"/>
      <c r="BN1049" s="64"/>
      <c r="BO1049" s="64"/>
      <c r="BP1049" s="64"/>
      <c r="BQ1049" s="64"/>
      <c r="BR1049" s="64">
        <v>2</v>
      </c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64"/>
      <c r="CC1049" s="64"/>
      <c r="CD1049" s="64"/>
      <c r="CE1049" s="64"/>
      <c r="CF1049" s="64"/>
      <c r="CG1049" s="64"/>
      <c r="CH1049" s="64"/>
      <c r="CI1049" s="64"/>
      <c r="CJ1049" s="64"/>
      <c r="CK1049" s="64"/>
      <c r="CL1049" s="64"/>
      <c r="CM1049" s="64"/>
      <c r="CN1049" s="64"/>
      <c r="CO1049" s="64"/>
      <c r="CP1049" s="64"/>
      <c r="CQ1049" s="64"/>
      <c r="CR1049" s="64"/>
      <c r="CS1049" s="64"/>
      <c r="CT1049" s="64"/>
      <c r="CU1049" s="64"/>
      <c r="CV1049" s="64"/>
      <c r="CW1049" s="64"/>
      <c r="CX1049" s="64"/>
      <c r="CY1049" s="64"/>
      <c r="CZ1049" s="64"/>
      <c r="DA1049" s="64"/>
      <c r="DB1049" s="64"/>
      <c r="DC1049" s="64"/>
      <c r="DD1049" s="64"/>
      <c r="DE1049" s="64"/>
      <c r="DF1049" s="64"/>
      <c r="DG1049" s="64"/>
      <c r="DH1049" s="64"/>
      <c r="DI1049" s="64"/>
      <c r="DJ1049" s="64"/>
      <c r="DK1049" s="64"/>
      <c r="DL1049" s="64"/>
      <c r="DM1049" s="64"/>
      <c r="DN1049" s="64"/>
      <c r="DO1049" s="64"/>
      <c r="DP1049" s="64"/>
      <c r="DQ1049" s="64"/>
      <c r="DR1049" s="64"/>
      <c r="DS1049" s="64"/>
      <c r="DT1049" s="64"/>
      <c r="DU1049" s="64"/>
      <c r="DV1049" s="64"/>
      <c r="DW1049" s="64"/>
      <c r="DX1049" s="64"/>
      <c r="DY1049" s="64"/>
      <c r="DZ1049" s="64"/>
      <c r="EA1049" s="64"/>
      <c r="EB1049" s="64"/>
      <c r="EC1049" s="64"/>
      <c r="ED1049" s="64"/>
      <c r="EE1049" s="64"/>
      <c r="EF1049" s="64"/>
      <c r="EG1049" s="64"/>
      <c r="EH1049" s="64"/>
      <c r="EI1049" s="64"/>
      <c r="EJ1049" s="64"/>
      <c r="EK1049" s="64"/>
      <c r="EL1049" s="64"/>
      <c r="EM1049" s="64"/>
      <c r="EN1049" s="64"/>
      <c r="EO1049" s="64"/>
      <c r="EP1049" s="64"/>
      <c r="EQ1049" s="64"/>
      <c r="ER1049" s="64"/>
      <c r="ES1049" s="64"/>
      <c r="ET1049" s="64"/>
      <c r="EU1049" s="64"/>
      <c r="FI1049" s="64"/>
      <c r="FJ1049" s="64"/>
      <c r="FK1049" s="64"/>
      <c r="FL1049" s="64"/>
      <c r="FM1049" s="64"/>
      <c r="FN1049" s="64"/>
      <c r="FO1049" s="64"/>
      <c r="FP1049" s="64"/>
      <c r="FQ1049" s="64"/>
      <c r="FR1049" s="64"/>
      <c r="FS1049" s="64"/>
      <c r="FT1049" s="64"/>
      <c r="FU1049" s="64"/>
      <c r="FV1049" s="64"/>
      <c r="FW1049" s="64"/>
      <c r="FX1049" s="64"/>
      <c r="FY1049" s="64"/>
      <c r="FZ1049" s="64"/>
      <c r="GA1049" s="64"/>
      <c r="GB1049" s="64"/>
      <c r="GC1049" s="64"/>
      <c r="GD1049" s="64"/>
      <c r="GE1049" s="64"/>
      <c r="GF1049" s="64"/>
      <c r="GG1049" s="64"/>
      <c r="GH1049" s="64"/>
      <c r="GI1049" s="64"/>
      <c r="GJ1049" s="64"/>
      <c r="GK1049" s="64"/>
      <c r="GL1049" s="64"/>
      <c r="GM1049" s="64"/>
      <c r="GN1049" s="64"/>
      <c r="GO1049" s="64"/>
      <c r="GP1049" s="64"/>
      <c r="GQ1049" s="64"/>
      <c r="GR1049" s="64"/>
      <c r="GS1049" s="64"/>
      <c r="GT1049" s="64"/>
      <c r="GU1049" s="64"/>
      <c r="GV1049" s="64"/>
      <c r="GW1049" s="64"/>
      <c r="GX1049" s="64"/>
      <c r="GY1049" s="64"/>
      <c r="GZ1049" s="64"/>
      <c r="HA1049" s="64"/>
      <c r="HB1049" s="64"/>
      <c r="HC1049" s="64"/>
      <c r="HD1049" s="64"/>
      <c r="HE1049" s="64"/>
      <c r="HF1049" s="64"/>
      <c r="HG1049" s="64"/>
      <c r="HH1049" s="64"/>
      <c r="HI1049" s="64"/>
      <c r="HJ1049" s="64"/>
      <c r="HK1049" s="64"/>
      <c r="HL1049" s="64"/>
      <c r="HM1049" s="64"/>
      <c r="HN1049" s="64"/>
      <c r="HO1049" s="64"/>
      <c r="HP1049" s="64"/>
    </row>
    <row r="1050" spans="2:224" ht="15" customHeight="1" x14ac:dyDescent="0.25">
      <c r="B1050">
        <v>535</v>
      </c>
      <c r="C1050">
        <v>769</v>
      </c>
      <c r="D1050" s="62">
        <v>44064</v>
      </c>
      <c r="E1050" t="s">
        <v>262</v>
      </c>
      <c r="F1050">
        <v>31998456489</v>
      </c>
      <c r="G1050">
        <v>0</v>
      </c>
      <c r="H1050">
        <v>0</v>
      </c>
      <c r="I1050">
        <v>0</v>
      </c>
      <c r="J1050">
        <v>0</v>
      </c>
      <c r="K1050">
        <v>0</v>
      </c>
      <c r="L1050" t="s">
        <v>2592</v>
      </c>
      <c r="M1050" t="s">
        <v>2378</v>
      </c>
      <c r="N1050" t="s">
        <v>2379</v>
      </c>
      <c r="O1050" t="s">
        <v>2382</v>
      </c>
      <c r="P1050" t="s">
        <v>2382</v>
      </c>
      <c r="R1050">
        <v>94.17</v>
      </c>
      <c r="S1050">
        <v>0.01</v>
      </c>
      <c r="T1050" t="s">
        <v>2414</v>
      </c>
      <c r="Y1050" s="64"/>
      <c r="Z1050" s="64">
        <v>1.944</v>
      </c>
      <c r="AA1050" s="64"/>
      <c r="AB1050" s="64"/>
      <c r="AC1050" s="64"/>
      <c r="AD1050" s="64"/>
      <c r="AE1050" s="64"/>
      <c r="AF1050" s="64"/>
      <c r="AG1050" s="64"/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>
        <v>0</v>
      </c>
      <c r="AV1050" s="64"/>
      <c r="AW1050" s="64"/>
      <c r="AX1050" s="64"/>
      <c r="AY1050" s="64"/>
      <c r="AZ1050" s="64"/>
      <c r="BA1050" s="64"/>
      <c r="BB1050" s="64"/>
      <c r="BC1050" s="64"/>
      <c r="BD1050" s="64"/>
      <c r="BE1050" s="64"/>
      <c r="BF1050" s="64"/>
      <c r="BG1050" s="64"/>
      <c r="BH1050" s="64"/>
      <c r="BI1050" s="64"/>
      <c r="BJ1050" s="64"/>
      <c r="BK1050" s="64"/>
      <c r="BL1050" s="64"/>
      <c r="BM1050" s="64"/>
      <c r="BN1050" s="64">
        <v>1</v>
      </c>
      <c r="BO1050" s="64"/>
      <c r="BP1050" s="64"/>
      <c r="BQ1050" s="64"/>
      <c r="BR1050" s="64"/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64"/>
      <c r="CC1050" s="64"/>
      <c r="CD1050" s="64"/>
      <c r="CE1050" s="64"/>
      <c r="CF1050" s="64"/>
      <c r="CG1050" s="64"/>
      <c r="CH1050" s="64"/>
      <c r="CI1050" s="64"/>
      <c r="CJ1050" s="64"/>
      <c r="CK1050" s="64"/>
      <c r="CL1050" s="64"/>
      <c r="CM1050" s="64"/>
      <c r="CN1050" s="64"/>
      <c r="CO1050" s="64"/>
      <c r="CP1050" s="64"/>
      <c r="CQ1050" s="64"/>
      <c r="CR1050" s="64"/>
      <c r="CS1050" s="64"/>
      <c r="CT1050" s="64"/>
      <c r="CU1050" s="64"/>
      <c r="CV1050" s="64"/>
      <c r="CW1050" s="64"/>
      <c r="CX1050" s="64"/>
      <c r="CY1050" s="64"/>
      <c r="CZ1050" s="64"/>
      <c r="DA1050" s="64"/>
      <c r="DB1050" s="64"/>
      <c r="DC1050" s="64"/>
      <c r="DD1050" s="64"/>
      <c r="DE1050" s="64"/>
      <c r="DF1050" s="64"/>
      <c r="DG1050" s="64"/>
      <c r="DH1050" s="64"/>
      <c r="DI1050" s="64"/>
      <c r="DJ1050" s="64"/>
      <c r="DK1050" s="64"/>
      <c r="DL1050" s="64"/>
      <c r="DM1050" s="64"/>
      <c r="DN1050" s="64"/>
      <c r="DO1050" s="64"/>
      <c r="DP1050" s="64"/>
      <c r="DQ1050" s="64"/>
      <c r="DR1050" s="64"/>
      <c r="DS1050" s="64"/>
      <c r="DT1050" s="64"/>
      <c r="DU1050" s="64"/>
      <c r="DV1050" s="64"/>
      <c r="DW1050" s="64"/>
      <c r="DX1050" s="64"/>
      <c r="DY1050" s="64"/>
      <c r="DZ1050" s="64"/>
      <c r="EA1050" s="64"/>
      <c r="EB1050" s="64"/>
      <c r="EC1050" s="64"/>
      <c r="ED1050" s="64"/>
      <c r="EE1050" s="64"/>
      <c r="EF1050" s="64"/>
      <c r="EG1050" s="64"/>
      <c r="EH1050" s="64"/>
      <c r="EI1050" s="64"/>
      <c r="EJ1050" s="64"/>
      <c r="EK1050" s="64"/>
      <c r="EL1050" s="64"/>
      <c r="EM1050" s="64"/>
      <c r="EN1050" s="64"/>
      <c r="EO1050" s="64"/>
      <c r="EP1050" s="64"/>
      <c r="EQ1050" s="64"/>
      <c r="ER1050" s="64"/>
      <c r="ES1050" s="64"/>
      <c r="ET1050" s="64"/>
      <c r="EU1050" s="64"/>
      <c r="FI1050" s="64"/>
      <c r="FJ1050" s="64"/>
      <c r="FK1050" s="64"/>
      <c r="FL1050" s="64"/>
      <c r="FM1050" s="64"/>
      <c r="FN1050" s="64"/>
      <c r="FO1050" s="64"/>
      <c r="FP1050" s="64"/>
      <c r="FQ1050" s="64"/>
      <c r="FR1050" s="64"/>
      <c r="FS1050" s="64"/>
      <c r="FT1050" s="64"/>
      <c r="FU1050" s="64"/>
      <c r="FV1050" s="64"/>
      <c r="FW1050" s="64"/>
      <c r="FX1050" s="64"/>
      <c r="FY1050" s="64"/>
      <c r="FZ1050" s="64"/>
      <c r="GA1050" s="64"/>
      <c r="GB1050" s="64"/>
      <c r="GC1050" s="64"/>
      <c r="GD1050" s="64"/>
      <c r="GE1050" s="64"/>
      <c r="GF1050" s="64"/>
      <c r="GG1050" s="64"/>
      <c r="GH1050" s="64"/>
      <c r="GI1050" s="64"/>
      <c r="GJ1050" s="64"/>
      <c r="GK1050" s="64"/>
      <c r="GL1050" s="64"/>
      <c r="GM1050" s="64"/>
      <c r="GN1050" s="64"/>
      <c r="GO1050" s="64"/>
      <c r="GP1050" s="64"/>
      <c r="GQ1050" s="64"/>
      <c r="GR1050" s="64"/>
      <c r="GS1050" s="64"/>
      <c r="GT1050" s="64"/>
      <c r="GU1050" s="64"/>
      <c r="GV1050" s="64"/>
      <c r="GW1050" s="64"/>
      <c r="GX1050" s="64"/>
      <c r="GY1050" s="64"/>
      <c r="GZ1050" s="64"/>
      <c r="HA1050" s="64"/>
      <c r="HB1050" s="64"/>
      <c r="HC1050" s="64"/>
      <c r="HD1050" s="64"/>
      <c r="HE1050" s="64"/>
      <c r="HF1050" s="64"/>
      <c r="HG1050" s="64"/>
      <c r="HH1050" s="64"/>
      <c r="HI1050" s="64"/>
      <c r="HJ1050" s="64"/>
      <c r="HK1050" s="64"/>
      <c r="HL1050" s="64"/>
      <c r="HM1050" s="64"/>
      <c r="HN1050" s="64"/>
      <c r="HO1050" s="64"/>
      <c r="HP1050" s="64"/>
    </row>
    <row r="1051" spans="2:224" ht="15" customHeight="1" x14ac:dyDescent="0.25">
      <c r="B1051">
        <v>532</v>
      </c>
      <c r="C1051">
        <v>413</v>
      </c>
      <c r="D1051" s="62">
        <v>44064</v>
      </c>
      <c r="E1051" t="s">
        <v>1124</v>
      </c>
      <c r="F1051">
        <v>31997554008</v>
      </c>
      <c r="G1051">
        <v>0</v>
      </c>
      <c r="H1051">
        <v>0</v>
      </c>
      <c r="I1051">
        <v>0</v>
      </c>
      <c r="J1051">
        <v>0</v>
      </c>
      <c r="K1051">
        <v>0</v>
      </c>
      <c r="M1051" t="s">
        <v>2378</v>
      </c>
      <c r="N1051" t="s">
        <v>2379</v>
      </c>
      <c r="O1051" t="s">
        <v>2381</v>
      </c>
      <c r="P1051" t="s">
        <v>2486</v>
      </c>
      <c r="R1051">
        <v>119.9</v>
      </c>
      <c r="S1051">
        <v>0.01</v>
      </c>
      <c r="T1051" t="s">
        <v>2404</v>
      </c>
      <c r="U1051">
        <v>10</v>
      </c>
      <c r="V1051" t="s">
        <v>2624</v>
      </c>
      <c r="Y1051" s="64"/>
      <c r="Z1051" s="64"/>
      <c r="AA1051" s="64"/>
      <c r="AB1051" s="64"/>
      <c r="AC1051" s="64"/>
      <c r="AD1051" s="64">
        <v>0.5</v>
      </c>
      <c r="AE1051" s="64"/>
      <c r="AF1051" s="64"/>
      <c r="AG1051" s="64">
        <v>1</v>
      </c>
      <c r="AH1051">
        <v>1</v>
      </c>
      <c r="AI1051" s="64"/>
      <c r="AJ1051" s="64"/>
      <c r="AK1051" s="64"/>
      <c r="AL1051" s="64"/>
      <c r="AM1051" s="64"/>
      <c r="AN1051" s="64"/>
      <c r="AO1051" s="64"/>
      <c r="AP1051" s="64">
        <v>1.1200000000000001</v>
      </c>
      <c r="AQ1051" s="64"/>
      <c r="AR1051" s="64"/>
      <c r="AS1051" s="64"/>
      <c r="AT1051" s="64"/>
      <c r="AU1051">
        <v>0</v>
      </c>
      <c r="AV1051" s="64"/>
      <c r="AW1051" s="64"/>
      <c r="AX1051" s="64"/>
      <c r="AY1051" s="64"/>
      <c r="AZ1051" s="64"/>
      <c r="BA1051" s="64"/>
      <c r="BB1051" s="64">
        <v>0.4</v>
      </c>
      <c r="BC1051" s="64"/>
      <c r="BD1051" s="64"/>
      <c r="BE1051" s="64"/>
      <c r="BF1051" s="64"/>
      <c r="BG1051" s="64"/>
      <c r="BH1051" s="64"/>
      <c r="BI1051" s="64"/>
      <c r="BJ1051" s="64"/>
      <c r="BK1051" s="64"/>
      <c r="BL1051" s="64"/>
      <c r="BM1051" s="64"/>
      <c r="BN1051" s="64"/>
      <c r="BO1051" s="64"/>
      <c r="BP1051" s="64"/>
      <c r="BQ1051" s="64"/>
      <c r="BR1051" s="64">
        <v>1</v>
      </c>
      <c r="BS1051" s="64"/>
      <c r="BT1051" s="64"/>
      <c r="BU1051" s="64">
        <v>1</v>
      </c>
      <c r="BV1051" s="64">
        <v>1</v>
      </c>
      <c r="BW1051" s="64"/>
      <c r="BX1051" s="64"/>
      <c r="BY1051" s="64"/>
      <c r="BZ1051" s="64"/>
      <c r="CA1051" s="64"/>
      <c r="CB1051" s="64"/>
      <c r="CC1051" s="64"/>
      <c r="CD1051" s="64">
        <v>1</v>
      </c>
      <c r="CE1051" s="64"/>
      <c r="CF1051" s="64"/>
      <c r="CG1051" s="64"/>
      <c r="CH1051" s="64"/>
      <c r="CI1051" s="64"/>
      <c r="CJ1051" s="64"/>
      <c r="CK1051" s="64"/>
      <c r="CL1051" s="64"/>
      <c r="CM1051" s="64"/>
      <c r="CN1051" s="64"/>
      <c r="CO1051" s="64"/>
      <c r="CP1051" s="64">
        <v>1</v>
      </c>
      <c r="CQ1051" s="64"/>
      <c r="CR1051" s="64"/>
      <c r="CS1051" s="64"/>
      <c r="CT1051" s="64"/>
      <c r="CU1051" s="64"/>
      <c r="CV1051" s="64"/>
      <c r="CW1051" s="64"/>
      <c r="CX1051" s="64"/>
      <c r="CY1051" s="64"/>
      <c r="CZ1051" s="64"/>
      <c r="DA1051" s="64"/>
      <c r="DB1051" s="64"/>
      <c r="DC1051" s="64"/>
      <c r="DD1051" s="64"/>
      <c r="DE1051" s="64"/>
      <c r="DF1051" s="64"/>
      <c r="DG1051" s="64"/>
      <c r="DH1051" s="64"/>
      <c r="DI1051" s="64"/>
      <c r="DJ1051" s="64"/>
      <c r="DK1051" s="64"/>
      <c r="DL1051" s="64"/>
      <c r="DM1051" s="64"/>
      <c r="DN1051" s="64"/>
      <c r="DO1051" s="64"/>
      <c r="DP1051" s="64"/>
      <c r="DQ1051" s="64"/>
      <c r="DR1051" s="64"/>
      <c r="DS1051" s="64"/>
      <c r="DT1051" s="64"/>
      <c r="DU1051" s="64"/>
      <c r="DV1051" s="64"/>
      <c r="DW1051" s="64"/>
      <c r="DX1051" s="64"/>
      <c r="DY1051" s="64"/>
      <c r="DZ1051" s="64"/>
      <c r="EA1051" s="64"/>
      <c r="EB1051" s="64"/>
      <c r="EC1051" s="64"/>
      <c r="ED1051" s="64"/>
      <c r="EE1051" s="64"/>
      <c r="EF1051" s="64"/>
      <c r="EG1051" s="64"/>
      <c r="EH1051" s="64"/>
      <c r="EI1051" s="64"/>
      <c r="EJ1051" s="64"/>
      <c r="EK1051" s="64"/>
      <c r="EL1051" s="64"/>
      <c r="EM1051" s="64"/>
      <c r="EN1051" s="64"/>
      <c r="EO1051" s="64"/>
      <c r="EP1051" s="64"/>
      <c r="EQ1051" s="64"/>
      <c r="ER1051" s="64"/>
      <c r="ES1051" s="64"/>
      <c r="ET1051" s="64"/>
      <c r="EU1051" s="64"/>
      <c r="FI1051" s="64"/>
      <c r="FJ1051" s="64"/>
      <c r="FK1051" s="64"/>
      <c r="FL1051" s="64"/>
      <c r="FM1051" s="64"/>
      <c r="FN1051" s="64"/>
      <c r="FO1051" s="64"/>
      <c r="FP1051" s="64"/>
      <c r="FQ1051" s="64"/>
      <c r="FR1051" s="64"/>
      <c r="FS1051" s="64"/>
      <c r="FT1051" s="64"/>
      <c r="FU1051" s="64"/>
      <c r="FV1051" s="64"/>
      <c r="FW1051" s="64"/>
      <c r="FX1051" s="64"/>
      <c r="FY1051" s="64"/>
      <c r="FZ1051" s="64"/>
      <c r="GA1051" s="64"/>
      <c r="GB1051" s="64"/>
      <c r="GC1051" s="64"/>
      <c r="GD1051" s="64"/>
      <c r="GE1051" s="64"/>
      <c r="GF1051" s="64"/>
      <c r="GG1051" s="64"/>
      <c r="GH1051" s="64"/>
      <c r="GI1051" s="64"/>
      <c r="GJ1051" s="64"/>
      <c r="GK1051" s="64"/>
      <c r="GL1051" s="64"/>
      <c r="GM1051" s="64"/>
      <c r="GN1051" s="64"/>
      <c r="GO1051" s="64"/>
      <c r="GP1051" s="64"/>
      <c r="GQ1051" s="64"/>
      <c r="GR1051" s="64"/>
      <c r="GS1051" s="64"/>
      <c r="GT1051" s="64"/>
      <c r="GU1051" s="64"/>
      <c r="GV1051" s="64"/>
      <c r="GW1051" s="64"/>
      <c r="GX1051" s="64"/>
      <c r="GY1051" s="64"/>
      <c r="GZ1051" s="64"/>
      <c r="HA1051" s="64"/>
      <c r="HB1051" s="64"/>
      <c r="HC1051" s="64"/>
      <c r="HD1051" s="64"/>
      <c r="HE1051" s="64"/>
      <c r="HF1051" s="64"/>
      <c r="HG1051" s="64"/>
      <c r="HH1051" s="64"/>
      <c r="HI1051" s="64"/>
      <c r="HJ1051" s="64"/>
      <c r="HK1051" s="64"/>
      <c r="HL1051" s="64"/>
      <c r="HM1051" s="64"/>
      <c r="HN1051" s="64"/>
      <c r="HO1051" s="64"/>
      <c r="HP1051" s="64"/>
    </row>
    <row r="1052" spans="2:224" ht="15" customHeight="1" x14ac:dyDescent="0.25">
      <c r="B1052">
        <v>524</v>
      </c>
      <c r="C1052">
        <v>461</v>
      </c>
      <c r="D1052" s="62">
        <v>44063</v>
      </c>
      <c r="E1052" t="s">
        <v>1017</v>
      </c>
      <c r="F1052">
        <v>31999079999</v>
      </c>
      <c r="G1052">
        <v>0</v>
      </c>
      <c r="H1052">
        <v>0</v>
      </c>
      <c r="I1052">
        <v>0</v>
      </c>
      <c r="J1052">
        <v>0</v>
      </c>
      <c r="K1052">
        <v>0</v>
      </c>
      <c r="L1052" t="s">
        <v>2593</v>
      </c>
      <c r="M1052" t="s">
        <v>2378</v>
      </c>
      <c r="N1052" t="s">
        <v>2379</v>
      </c>
      <c r="O1052" t="s">
        <v>2381</v>
      </c>
      <c r="P1052" t="s">
        <v>2431</v>
      </c>
      <c r="R1052">
        <v>81.86</v>
      </c>
      <c r="S1052">
        <v>0.01</v>
      </c>
      <c r="T1052" t="s">
        <v>2395</v>
      </c>
      <c r="Y1052" s="64"/>
      <c r="Z1052" s="64"/>
      <c r="AA1052" s="64"/>
      <c r="AB1052" s="64"/>
      <c r="AC1052" s="64"/>
      <c r="AD1052" s="64"/>
      <c r="AE1052" s="64"/>
      <c r="AF1052" s="64"/>
      <c r="AG1052" s="64">
        <v>1</v>
      </c>
      <c r="AI1052" s="64"/>
      <c r="AJ1052" s="64"/>
      <c r="AK1052" s="64">
        <v>0.92800000000000005</v>
      </c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>
        <v>0</v>
      </c>
      <c r="AV1052" s="64"/>
      <c r="AW1052" s="64"/>
      <c r="AX1052" s="64"/>
      <c r="AY1052" s="64"/>
      <c r="AZ1052" s="64"/>
      <c r="BA1052" s="64"/>
      <c r="BB1052" s="64"/>
      <c r="BC1052" s="64"/>
      <c r="BD1052" s="64"/>
      <c r="BE1052" s="64"/>
      <c r="BF1052" s="64"/>
      <c r="BG1052" s="64"/>
      <c r="BH1052" s="64"/>
      <c r="BI1052" s="64"/>
      <c r="BJ1052" s="64"/>
      <c r="BK1052" s="64"/>
      <c r="BL1052" s="64"/>
      <c r="BM1052" s="64"/>
      <c r="BN1052" s="64"/>
      <c r="BO1052" s="64"/>
      <c r="BP1052" s="64"/>
      <c r="BQ1052" s="64"/>
      <c r="BR1052" s="64"/>
      <c r="BS1052" s="64"/>
      <c r="BT1052" s="64"/>
      <c r="BU1052" s="64">
        <v>1</v>
      </c>
      <c r="BV1052" s="64"/>
      <c r="BW1052" s="64"/>
      <c r="BX1052" s="64"/>
      <c r="BY1052" s="64">
        <v>1</v>
      </c>
      <c r="BZ1052" s="64"/>
      <c r="CA1052" s="64"/>
      <c r="CB1052" s="64"/>
      <c r="CC1052" s="64"/>
      <c r="CD1052" s="64"/>
      <c r="CE1052" s="64"/>
      <c r="CF1052" s="64"/>
      <c r="CG1052" s="64"/>
      <c r="CH1052" s="64"/>
      <c r="CI1052" s="64"/>
      <c r="CJ1052" s="64"/>
      <c r="CK1052" s="64"/>
      <c r="CL1052" s="64"/>
      <c r="CM1052" s="64"/>
      <c r="CN1052" s="64"/>
      <c r="CO1052" s="64"/>
      <c r="CP1052" s="64"/>
      <c r="CQ1052" s="64"/>
      <c r="CR1052" s="64"/>
      <c r="CS1052" s="64"/>
      <c r="CT1052" s="64"/>
      <c r="CU1052" s="64"/>
      <c r="CV1052" s="64"/>
      <c r="CW1052" s="64"/>
      <c r="CX1052" s="64"/>
      <c r="CY1052" s="64"/>
      <c r="CZ1052" s="64"/>
      <c r="DA1052" s="64"/>
      <c r="DB1052" s="64"/>
      <c r="DC1052" s="64"/>
      <c r="DD1052" s="64"/>
      <c r="DE1052" s="64"/>
      <c r="DF1052" s="64"/>
      <c r="DG1052" s="64"/>
      <c r="DH1052" s="64"/>
      <c r="DI1052" s="64"/>
      <c r="DJ1052" s="64"/>
      <c r="DK1052" s="64"/>
      <c r="DL1052" s="64"/>
      <c r="DM1052" s="64"/>
      <c r="DN1052" s="64"/>
      <c r="DO1052" s="64"/>
      <c r="DP1052" s="64"/>
      <c r="DQ1052" s="64"/>
      <c r="DR1052" s="64"/>
      <c r="DS1052" s="64"/>
      <c r="DT1052" s="64"/>
      <c r="DU1052" s="64"/>
      <c r="DV1052" s="64"/>
      <c r="DW1052" s="64"/>
      <c r="DX1052" s="64"/>
      <c r="DY1052" s="64"/>
      <c r="DZ1052" s="64"/>
      <c r="EA1052" s="64"/>
      <c r="EB1052" s="64"/>
      <c r="EC1052" s="64"/>
      <c r="ED1052" s="64"/>
      <c r="EE1052" s="64"/>
      <c r="EF1052" s="64"/>
      <c r="EG1052" s="64"/>
      <c r="EH1052" s="64"/>
      <c r="EI1052" s="64"/>
      <c r="EJ1052" s="64"/>
      <c r="EK1052" s="64"/>
      <c r="EL1052" s="64"/>
      <c r="EM1052" s="64"/>
      <c r="EN1052" s="64"/>
      <c r="EO1052" s="64"/>
      <c r="EP1052" s="64"/>
      <c r="EQ1052" s="64"/>
      <c r="ER1052" s="64"/>
      <c r="ES1052" s="64"/>
      <c r="ET1052" s="64"/>
      <c r="EU1052" s="64"/>
      <c r="FI1052" s="64"/>
      <c r="FJ1052" s="64"/>
      <c r="FK1052" s="64"/>
      <c r="FL1052" s="64">
        <v>0.2</v>
      </c>
      <c r="FM1052" s="64"/>
      <c r="FN1052" s="64"/>
      <c r="FO1052" s="64"/>
      <c r="FP1052" s="64"/>
      <c r="FQ1052" s="64"/>
      <c r="FR1052" s="64"/>
      <c r="FS1052" s="64"/>
      <c r="FT1052" s="64"/>
      <c r="FU1052" s="64"/>
      <c r="FV1052" s="64"/>
      <c r="FW1052" s="64"/>
      <c r="FX1052" s="64"/>
      <c r="FY1052" s="64"/>
      <c r="FZ1052" s="64"/>
      <c r="GA1052" s="64"/>
      <c r="GB1052" s="64"/>
      <c r="GC1052" s="64"/>
      <c r="GD1052" s="64"/>
      <c r="GE1052" s="64"/>
      <c r="GF1052" s="64"/>
      <c r="GG1052" s="64"/>
      <c r="GH1052" s="64"/>
      <c r="GI1052" s="64"/>
      <c r="GJ1052" s="64"/>
      <c r="GK1052" s="64"/>
      <c r="GL1052" s="64"/>
      <c r="GM1052" s="64"/>
      <c r="GN1052" s="64"/>
      <c r="GO1052" s="64"/>
      <c r="GP1052" s="64">
        <v>1</v>
      </c>
      <c r="GQ1052" s="64"/>
      <c r="GR1052" s="64"/>
      <c r="GS1052" s="64"/>
      <c r="GT1052" s="64"/>
      <c r="GU1052" s="64"/>
      <c r="GV1052" s="64"/>
      <c r="GW1052" s="64"/>
      <c r="GX1052" s="64"/>
      <c r="GY1052" s="64"/>
      <c r="GZ1052" s="64"/>
      <c r="HA1052" s="64"/>
      <c r="HB1052" s="64"/>
      <c r="HC1052" s="64"/>
      <c r="HD1052" s="64"/>
      <c r="HE1052" s="64"/>
      <c r="HF1052" s="64"/>
      <c r="HG1052" s="64"/>
      <c r="HH1052" s="64"/>
      <c r="HI1052" s="64"/>
      <c r="HJ1052" s="64"/>
      <c r="HK1052" s="64"/>
      <c r="HL1052" s="64"/>
      <c r="HM1052" s="64"/>
      <c r="HN1052" s="64"/>
      <c r="HO1052" s="64"/>
      <c r="HP1052" s="64"/>
    </row>
    <row r="1053" spans="2:224" ht="15" customHeight="1" x14ac:dyDescent="0.25">
      <c r="B1053">
        <v>523</v>
      </c>
      <c r="C1053">
        <v>3</v>
      </c>
      <c r="D1053" s="62">
        <v>44063</v>
      </c>
      <c r="E1053" t="s">
        <v>2357</v>
      </c>
      <c r="F1053">
        <v>31983177510</v>
      </c>
      <c r="G1053" t="s">
        <v>2358</v>
      </c>
      <c r="H1053">
        <v>44031</v>
      </c>
      <c r="I1053" t="s">
        <v>2356</v>
      </c>
      <c r="J1053" t="s">
        <v>20</v>
      </c>
      <c r="K1053" t="s">
        <v>227</v>
      </c>
      <c r="L1053" t="s">
        <v>2593</v>
      </c>
      <c r="M1053" t="s">
        <v>2378</v>
      </c>
      <c r="N1053" t="s">
        <v>2413</v>
      </c>
      <c r="O1053" t="s">
        <v>2382</v>
      </c>
      <c r="P1053" t="s">
        <v>2382</v>
      </c>
      <c r="R1053">
        <v>33</v>
      </c>
      <c r="S1053">
        <v>0.01</v>
      </c>
      <c r="T1053" t="s">
        <v>2395</v>
      </c>
      <c r="Y1053" s="64"/>
      <c r="Z1053" s="64"/>
      <c r="AA1053" s="64"/>
      <c r="AB1053" s="64"/>
      <c r="AC1053" s="64"/>
      <c r="AD1053" s="64"/>
      <c r="AE1053" s="64"/>
      <c r="AF1053" s="64"/>
      <c r="AG1053" s="64"/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>
        <v>0</v>
      </c>
      <c r="AV1053" s="64"/>
      <c r="AW1053" s="64"/>
      <c r="AX1053" s="64"/>
      <c r="AY1053" s="64"/>
      <c r="AZ1053" s="64"/>
      <c r="BA1053" s="64"/>
      <c r="BB1053" s="64"/>
      <c r="BC1053" s="64"/>
      <c r="BD1053" s="64"/>
      <c r="BE1053" s="64"/>
      <c r="BF1053" s="64"/>
      <c r="BG1053" s="64"/>
      <c r="BH1053" s="64"/>
      <c r="BI1053" s="64"/>
      <c r="BJ1053" s="64"/>
      <c r="BK1053" s="64"/>
      <c r="BL1053" s="64"/>
      <c r="BM1053" s="64"/>
      <c r="BN1053" s="64"/>
      <c r="BO1053" s="64"/>
      <c r="BP1053" s="64"/>
      <c r="BQ1053" s="64"/>
      <c r="BR1053" s="64"/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64"/>
      <c r="CC1053" s="64"/>
      <c r="CD1053" s="64"/>
      <c r="CE1053" s="64"/>
      <c r="CF1053" s="64"/>
      <c r="CG1053" s="64"/>
      <c r="CH1053" s="64"/>
      <c r="CI1053" s="64"/>
      <c r="CJ1053" s="64"/>
      <c r="CK1053" s="64"/>
      <c r="CL1053" s="64"/>
      <c r="CM1053" s="64"/>
      <c r="CN1053" s="64"/>
      <c r="CO1053" s="64"/>
      <c r="CP1053" s="64"/>
      <c r="CQ1053" s="64"/>
      <c r="CR1053" s="64"/>
      <c r="CS1053" s="64"/>
      <c r="CT1053" s="64"/>
      <c r="CU1053" s="64"/>
      <c r="CV1053" s="64"/>
      <c r="CW1053" s="64"/>
      <c r="CX1053" s="64"/>
      <c r="CY1053" s="64"/>
      <c r="CZ1053" s="64"/>
      <c r="DA1053" s="64"/>
      <c r="DB1053" s="64"/>
      <c r="DC1053" s="64"/>
      <c r="DD1053" s="64"/>
      <c r="DE1053" s="64"/>
      <c r="DF1053" s="64">
        <v>2</v>
      </c>
      <c r="DG1053" s="64"/>
      <c r="DH1053" s="64"/>
      <c r="DI1053" s="64"/>
      <c r="DJ1053" s="64"/>
      <c r="DK1053" s="64"/>
      <c r="DL1053" s="64"/>
      <c r="DM1053" s="64"/>
      <c r="DN1053" s="64"/>
      <c r="DO1053" s="64"/>
      <c r="DP1053" s="64"/>
      <c r="DQ1053" s="64"/>
      <c r="DR1053" s="64"/>
      <c r="DS1053" s="64"/>
      <c r="DT1053" s="64"/>
      <c r="DU1053" s="64"/>
      <c r="DV1053" s="64"/>
      <c r="DW1053" s="64"/>
      <c r="DX1053" s="64"/>
      <c r="DY1053" s="64"/>
      <c r="DZ1053" s="64"/>
      <c r="EA1053" s="64"/>
      <c r="EB1053" s="64"/>
      <c r="EC1053" s="64"/>
      <c r="ED1053" s="64"/>
      <c r="EE1053" s="64"/>
      <c r="EF1053" s="64"/>
      <c r="EG1053" s="64"/>
      <c r="EH1053" s="64"/>
      <c r="EI1053" s="64"/>
      <c r="EJ1053" s="64"/>
      <c r="EK1053" s="64"/>
      <c r="EL1053" s="64"/>
      <c r="EM1053" s="64"/>
      <c r="EN1053" s="64"/>
      <c r="EO1053" s="64"/>
      <c r="EP1053" s="64"/>
      <c r="EQ1053" s="64"/>
      <c r="ER1053" s="64"/>
      <c r="ES1053" s="64"/>
      <c r="ET1053" s="64"/>
      <c r="EU1053" s="64"/>
      <c r="FI1053" s="64"/>
      <c r="FJ1053" s="64"/>
      <c r="FK1053" s="64"/>
      <c r="FL1053" s="64">
        <v>0.2</v>
      </c>
      <c r="FM1053" s="64"/>
      <c r="FN1053" s="64"/>
      <c r="FO1053" s="64"/>
      <c r="FP1053" s="64"/>
      <c r="FQ1053" s="64"/>
      <c r="FR1053" s="64"/>
      <c r="FS1053" s="64"/>
      <c r="FT1053" s="64"/>
      <c r="FU1053" s="64"/>
      <c r="FV1053" s="64"/>
      <c r="FW1053" s="64"/>
      <c r="FX1053" s="64"/>
      <c r="FY1053" s="64"/>
      <c r="FZ1053" s="64"/>
      <c r="GA1053" s="64"/>
      <c r="GB1053" s="64"/>
      <c r="GC1053" s="64"/>
      <c r="GD1053" s="64"/>
      <c r="GE1053" s="64"/>
      <c r="GF1053" s="64"/>
      <c r="GG1053" s="64"/>
      <c r="GH1053" s="64"/>
      <c r="GI1053" s="64"/>
      <c r="GJ1053" s="64"/>
      <c r="GK1053" s="64"/>
      <c r="GL1053" s="64"/>
      <c r="GM1053" s="64"/>
      <c r="GN1053" s="64"/>
      <c r="GO1053" s="64"/>
      <c r="GP1053" s="64">
        <v>1</v>
      </c>
      <c r="GQ1053" s="64"/>
      <c r="GR1053" s="64"/>
      <c r="GS1053" s="64"/>
      <c r="GT1053" s="64"/>
      <c r="GU1053" s="64"/>
      <c r="GV1053" s="64"/>
      <c r="GW1053" s="64"/>
      <c r="GX1053" s="64"/>
      <c r="GY1053" s="64"/>
      <c r="GZ1053" s="64"/>
      <c r="HA1053" s="64"/>
      <c r="HB1053" s="64"/>
      <c r="HC1053" s="64"/>
      <c r="HD1053" s="64"/>
      <c r="HE1053" s="64"/>
      <c r="HF1053" s="64"/>
      <c r="HG1053" s="64"/>
      <c r="HH1053" s="64"/>
      <c r="HI1053" s="64"/>
      <c r="HJ1053" s="64"/>
      <c r="HK1053" s="64"/>
      <c r="HL1053" s="64"/>
      <c r="HM1053" s="64"/>
      <c r="HN1053" s="64"/>
      <c r="HO1053" s="64"/>
      <c r="HP1053" s="64"/>
    </row>
    <row r="1054" spans="2:224" ht="15" customHeight="1" x14ac:dyDescent="0.25">
      <c r="B1054">
        <v>519</v>
      </c>
      <c r="C1054">
        <v>397</v>
      </c>
      <c r="D1054" s="62">
        <v>44062</v>
      </c>
      <c r="E1054" t="s">
        <v>1161</v>
      </c>
      <c r="F1054">
        <v>31986464322</v>
      </c>
      <c r="G1054">
        <v>0</v>
      </c>
      <c r="H1054">
        <v>0</v>
      </c>
      <c r="I1054" t="s">
        <v>1162</v>
      </c>
      <c r="J1054" t="s">
        <v>20</v>
      </c>
      <c r="K1054" t="s">
        <v>127</v>
      </c>
      <c r="L1054" t="s">
        <v>2592</v>
      </c>
      <c r="M1054" t="s">
        <v>2378</v>
      </c>
      <c r="N1054" t="s">
        <v>617</v>
      </c>
      <c r="O1054" t="s">
        <v>2382</v>
      </c>
      <c r="P1054" t="s">
        <v>2382</v>
      </c>
      <c r="R1054">
        <v>134.06</v>
      </c>
      <c r="S1054">
        <v>0.01</v>
      </c>
      <c r="T1054" t="s">
        <v>2395</v>
      </c>
      <c r="Y1054" s="64"/>
      <c r="Z1054" s="64"/>
      <c r="AA1054" s="64"/>
      <c r="AB1054" s="64"/>
      <c r="AC1054" s="64"/>
      <c r="AD1054" s="64"/>
      <c r="AE1054" s="64"/>
      <c r="AF1054" s="64"/>
      <c r="AG1054" s="64"/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>
        <v>0</v>
      </c>
      <c r="AV1054" s="64"/>
      <c r="AW1054" s="64"/>
      <c r="AX1054" s="64">
        <v>1.226</v>
      </c>
      <c r="AY1054" s="64"/>
      <c r="AZ1054" s="64"/>
      <c r="BA1054" s="64"/>
      <c r="BB1054" s="64"/>
      <c r="BC1054" s="64"/>
      <c r="BD1054" s="64"/>
      <c r="BE1054" s="64"/>
      <c r="BF1054" s="64"/>
      <c r="BG1054" s="64"/>
      <c r="BH1054" s="64"/>
      <c r="BI1054" s="64"/>
      <c r="BJ1054" s="64"/>
      <c r="BK1054" s="64"/>
      <c r="BL1054" s="64"/>
      <c r="BM1054" s="64"/>
      <c r="BN1054" s="64"/>
      <c r="BO1054" s="64"/>
      <c r="BP1054" s="64"/>
      <c r="BQ1054" s="64"/>
      <c r="BR1054" s="64"/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64"/>
      <c r="CC1054" s="64"/>
      <c r="CD1054" s="64"/>
      <c r="CE1054" s="64"/>
      <c r="CF1054" s="64"/>
      <c r="CG1054" s="64"/>
      <c r="CH1054" s="64"/>
      <c r="CI1054" s="64"/>
      <c r="CJ1054" s="64"/>
      <c r="CK1054" s="64"/>
      <c r="CL1054" s="64">
        <v>1</v>
      </c>
      <c r="CM1054" s="64"/>
      <c r="CN1054" s="64"/>
      <c r="CO1054" s="64"/>
      <c r="CP1054" s="64"/>
      <c r="CQ1054" s="64"/>
      <c r="CR1054" s="64"/>
      <c r="CS1054" s="64"/>
      <c r="CT1054" s="64"/>
      <c r="CU1054" s="64"/>
      <c r="CV1054" s="64"/>
      <c r="CW1054" s="64"/>
      <c r="CX1054" s="64"/>
      <c r="CY1054" s="64"/>
      <c r="CZ1054" s="64"/>
      <c r="DA1054" s="64"/>
      <c r="DB1054" s="64"/>
      <c r="DC1054" s="64"/>
      <c r="DD1054" s="64"/>
      <c r="DE1054" s="64"/>
      <c r="DF1054" s="64"/>
      <c r="DG1054" s="64"/>
      <c r="DH1054" s="64"/>
      <c r="DI1054" s="64"/>
      <c r="DJ1054" s="64"/>
      <c r="DK1054" s="64"/>
      <c r="DL1054" s="64"/>
      <c r="DM1054" s="64"/>
      <c r="DN1054" s="64"/>
      <c r="DO1054" s="64"/>
      <c r="DP1054" s="64"/>
      <c r="DQ1054" s="64"/>
      <c r="DR1054" s="64"/>
      <c r="DS1054" s="64"/>
      <c r="DT1054" s="64"/>
      <c r="DU1054" s="64"/>
      <c r="DV1054" s="64"/>
      <c r="DW1054" s="64"/>
      <c r="DX1054" s="64"/>
      <c r="DY1054" s="64"/>
      <c r="DZ1054" s="64"/>
      <c r="EA1054" s="64"/>
      <c r="EB1054" s="64"/>
      <c r="EC1054" s="64"/>
      <c r="ED1054" s="64"/>
      <c r="EE1054" s="64"/>
      <c r="EF1054" s="64"/>
      <c r="EG1054" s="64"/>
      <c r="EH1054" s="64"/>
      <c r="EI1054" s="64"/>
      <c r="EJ1054" s="64"/>
      <c r="EK1054" s="64"/>
      <c r="EL1054" s="64"/>
      <c r="EM1054" s="64"/>
      <c r="EN1054" s="64"/>
      <c r="EO1054" s="64"/>
      <c r="EP1054" s="64"/>
      <c r="EQ1054" s="64"/>
      <c r="ER1054" s="64"/>
      <c r="ES1054" s="64"/>
      <c r="ET1054" s="64"/>
      <c r="EU1054" s="64"/>
      <c r="FI1054" s="64"/>
      <c r="FJ1054" s="64"/>
      <c r="FK1054" s="64"/>
      <c r="FL1054" s="64"/>
      <c r="FM1054" s="64"/>
      <c r="FN1054" s="64"/>
      <c r="FO1054" s="64"/>
      <c r="FP1054" s="64"/>
      <c r="FQ1054" s="64"/>
      <c r="FR1054" s="64"/>
      <c r="FS1054" s="64"/>
      <c r="FT1054" s="64"/>
      <c r="FU1054" s="64"/>
      <c r="FV1054" s="64"/>
      <c r="FW1054" s="64"/>
      <c r="FX1054" s="64"/>
      <c r="FY1054" s="64"/>
      <c r="FZ1054" s="64"/>
      <c r="GA1054" s="64"/>
      <c r="GB1054" s="64"/>
      <c r="GC1054" s="64"/>
      <c r="GD1054" s="64"/>
      <c r="GE1054" s="64"/>
      <c r="GF1054" s="64"/>
      <c r="GG1054" s="64"/>
      <c r="GH1054" s="64"/>
      <c r="GI1054" s="64"/>
      <c r="GJ1054" s="64"/>
      <c r="GK1054" s="64"/>
      <c r="GL1054" s="64"/>
      <c r="GM1054" s="64"/>
      <c r="GN1054" s="64"/>
      <c r="GO1054" s="64"/>
      <c r="GP1054" s="64"/>
      <c r="GQ1054" s="64"/>
      <c r="GR1054" s="64"/>
      <c r="GS1054" s="64"/>
      <c r="GT1054" s="64"/>
      <c r="GU1054" s="64"/>
      <c r="GV1054" s="64"/>
      <c r="GW1054" s="64"/>
      <c r="GX1054" s="64"/>
      <c r="GY1054" s="64"/>
      <c r="GZ1054" s="64"/>
      <c r="HA1054" s="64"/>
      <c r="HB1054" s="64"/>
      <c r="HC1054" s="64"/>
      <c r="HD1054" s="64"/>
      <c r="HE1054" s="64"/>
      <c r="HF1054" s="64"/>
      <c r="HG1054" s="64"/>
      <c r="HH1054" s="64"/>
      <c r="HI1054" s="64"/>
      <c r="HJ1054" s="64"/>
      <c r="HK1054" s="64"/>
      <c r="HL1054" s="64"/>
      <c r="HM1054" s="64"/>
      <c r="HN1054" s="64"/>
      <c r="HO1054" s="64"/>
      <c r="HP1054" s="64"/>
    </row>
    <row r="1055" spans="2:224" ht="15" customHeight="1" x14ac:dyDescent="0.25">
      <c r="B1055">
        <v>514</v>
      </c>
      <c r="C1055">
        <v>2</v>
      </c>
      <c r="D1055" s="62">
        <v>44060</v>
      </c>
      <c r="E1055" t="s">
        <v>2359</v>
      </c>
      <c r="F1055">
        <v>31994906440</v>
      </c>
      <c r="G1055" t="s">
        <v>2360</v>
      </c>
      <c r="H1055">
        <v>44027</v>
      </c>
      <c r="I1055" t="s">
        <v>2361</v>
      </c>
      <c r="J1055" t="s">
        <v>20</v>
      </c>
      <c r="K1055" t="s">
        <v>274</v>
      </c>
      <c r="L1055" t="s">
        <v>2593</v>
      </c>
      <c r="M1055" t="s">
        <v>2378</v>
      </c>
      <c r="N1055" t="s">
        <v>2378</v>
      </c>
      <c r="O1055" t="s">
        <v>2381</v>
      </c>
      <c r="P1055" t="s">
        <v>2622</v>
      </c>
      <c r="R1055">
        <v>159.9</v>
      </c>
      <c r="S1055">
        <v>0.01</v>
      </c>
      <c r="T1055" t="s">
        <v>2414</v>
      </c>
      <c r="Y1055" s="64">
        <v>1.0900000000000001</v>
      </c>
      <c r="Z1055" s="64"/>
      <c r="AA1055" s="64"/>
      <c r="AB1055" s="64"/>
      <c r="AC1055" s="64">
        <v>0.9</v>
      </c>
      <c r="AD1055" s="64"/>
      <c r="AE1055" s="64"/>
      <c r="AF1055" s="64"/>
      <c r="AG1055" s="64">
        <v>2</v>
      </c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>
        <v>0</v>
      </c>
      <c r="AV1055" s="64"/>
      <c r="AW1055" s="64"/>
      <c r="AX1055" s="64"/>
      <c r="AY1055" s="64"/>
      <c r="AZ1055" s="64"/>
      <c r="BA1055" s="64"/>
      <c r="BB1055" s="64">
        <v>0.8</v>
      </c>
      <c r="BC1055" s="64"/>
      <c r="BD1055" s="64"/>
      <c r="BE1055" s="64"/>
      <c r="BF1055" s="64"/>
      <c r="BG1055" s="64"/>
      <c r="BH1055" s="64"/>
      <c r="BI1055" s="64"/>
      <c r="BJ1055" s="64"/>
      <c r="BK1055" s="64"/>
      <c r="BL1055" s="64"/>
      <c r="BM1055" s="64">
        <v>1</v>
      </c>
      <c r="BN1055" s="64"/>
      <c r="BO1055" s="64"/>
      <c r="BP1055" s="64"/>
      <c r="BQ1055" s="64">
        <v>1</v>
      </c>
      <c r="BR1055" s="64"/>
      <c r="BS1055" s="64"/>
      <c r="BT1055" s="64"/>
      <c r="BU1055" s="64">
        <v>2</v>
      </c>
      <c r="BV1055" s="64"/>
      <c r="BW1055" s="64"/>
      <c r="BX1055" s="64"/>
      <c r="BY1055" s="64"/>
      <c r="BZ1055" s="64"/>
      <c r="CA1055" s="64"/>
      <c r="CB1055" s="64"/>
      <c r="CC1055" s="64"/>
      <c r="CD1055" s="64"/>
      <c r="CE1055" s="64"/>
      <c r="CF1055" s="64"/>
      <c r="CG1055" s="64"/>
      <c r="CH1055" s="64"/>
      <c r="CI1055" s="64"/>
      <c r="CJ1055" s="64"/>
      <c r="CK1055" s="64"/>
      <c r="CL1055" s="64"/>
      <c r="CM1055" s="64"/>
      <c r="CN1055" s="64"/>
      <c r="CO1055" s="64"/>
      <c r="CP1055" s="64">
        <v>2</v>
      </c>
      <c r="CQ1055" s="64"/>
      <c r="CR1055" s="64"/>
      <c r="CS1055" s="64"/>
      <c r="CT1055" s="64"/>
      <c r="CU1055" s="64"/>
      <c r="CV1055" s="64"/>
      <c r="CW1055" s="64"/>
      <c r="CX1055" s="64"/>
      <c r="CY1055" s="64"/>
      <c r="CZ1055" s="64"/>
      <c r="DA1055" s="64"/>
      <c r="DB1055" s="64"/>
      <c r="DC1055" s="64"/>
      <c r="DD1055" s="64"/>
      <c r="DE1055" s="64"/>
      <c r="DF1055" s="64"/>
      <c r="DG1055" s="64"/>
      <c r="DH1055" s="64"/>
      <c r="DI1055" s="64"/>
      <c r="DJ1055" s="64"/>
      <c r="DK1055" s="64"/>
      <c r="DL1055" s="64"/>
      <c r="DM1055" s="64"/>
      <c r="DN1055" s="64"/>
      <c r="DO1055" s="64"/>
      <c r="DP1055" s="64"/>
      <c r="DQ1055" s="64"/>
      <c r="DR1055" s="64"/>
      <c r="DS1055" s="64"/>
      <c r="DT1055" s="64"/>
      <c r="DU1055" s="64"/>
      <c r="DV1055" s="64"/>
      <c r="DW1055" s="64"/>
      <c r="DX1055" s="64"/>
      <c r="DY1055" s="64"/>
      <c r="DZ1055" s="64"/>
      <c r="EA1055" s="64"/>
      <c r="EB1055" s="64"/>
      <c r="EC1055" s="64"/>
      <c r="ED1055" s="64"/>
      <c r="EE1055" s="64"/>
      <c r="EF1055" s="64"/>
      <c r="EG1055" s="64"/>
      <c r="EH1055" s="64"/>
      <c r="EI1055" s="64"/>
      <c r="EJ1055" s="64"/>
      <c r="EK1055" s="64"/>
      <c r="EL1055" s="64"/>
      <c r="EM1055" s="64"/>
      <c r="EN1055" s="64"/>
      <c r="EO1055" s="64"/>
      <c r="EP1055" s="64"/>
      <c r="EQ1055" s="64"/>
      <c r="ER1055" s="64"/>
      <c r="ES1055" s="64"/>
      <c r="ET1055" s="64"/>
      <c r="EU1055" s="64"/>
      <c r="FI1055" s="64"/>
      <c r="FJ1055" s="64"/>
      <c r="FK1055" s="64"/>
      <c r="FL1055" s="64"/>
      <c r="FM1055" s="64"/>
      <c r="FN1055" s="64"/>
      <c r="FO1055" s="64"/>
      <c r="FP1055" s="64"/>
      <c r="FQ1055" s="64"/>
      <c r="FR1055" s="64"/>
      <c r="FS1055" s="64"/>
      <c r="FT1055" s="64"/>
      <c r="FU1055" s="64"/>
      <c r="FV1055" s="64"/>
      <c r="FW1055" s="64"/>
      <c r="FX1055" s="64"/>
      <c r="FY1055" s="64"/>
      <c r="FZ1055" s="64"/>
      <c r="GA1055" s="64"/>
      <c r="GB1055" s="64"/>
      <c r="GC1055" s="64"/>
      <c r="GD1055" s="64"/>
      <c r="GE1055" s="64"/>
      <c r="GF1055" s="64"/>
      <c r="GG1055" s="64"/>
      <c r="GH1055" s="64"/>
      <c r="GI1055" s="64"/>
      <c r="GJ1055" s="64"/>
      <c r="GK1055" s="64"/>
      <c r="GL1055" s="64"/>
      <c r="GM1055" s="64"/>
      <c r="GN1055" s="64"/>
      <c r="GO1055" s="64"/>
      <c r="GP1055" s="64"/>
      <c r="GQ1055" s="64"/>
      <c r="GR1055" s="64"/>
      <c r="GS1055" s="64"/>
      <c r="GT1055" s="64"/>
      <c r="GU1055" s="64"/>
      <c r="GV1055" s="64"/>
      <c r="GW1055" s="64"/>
      <c r="GX1055" s="64"/>
      <c r="GY1055" s="64"/>
      <c r="GZ1055" s="64"/>
      <c r="HA1055" s="64"/>
      <c r="HB1055" s="64"/>
      <c r="HC1055" s="64"/>
      <c r="HD1055" s="64"/>
      <c r="HE1055" s="64"/>
      <c r="HF1055" s="64"/>
      <c r="HG1055" s="64"/>
      <c r="HH1055" s="64"/>
      <c r="HI1055" s="64"/>
      <c r="HJ1055" s="64"/>
      <c r="HK1055" s="64"/>
      <c r="HL1055" s="64"/>
      <c r="HM1055" s="64"/>
      <c r="HN1055" s="64"/>
      <c r="HO1055" s="64"/>
      <c r="HP1055" s="64"/>
    </row>
    <row r="1056" spans="2:224" ht="15" customHeight="1" x14ac:dyDescent="0.25">
      <c r="B1056">
        <v>512</v>
      </c>
      <c r="C1056">
        <v>109</v>
      </c>
      <c r="D1056" s="62">
        <v>44059</v>
      </c>
      <c r="E1056" t="s">
        <v>2084</v>
      </c>
      <c r="F1056">
        <v>31987263555</v>
      </c>
      <c r="G1056" t="s">
        <v>2085</v>
      </c>
      <c r="H1056">
        <v>44048</v>
      </c>
      <c r="I1056" t="s">
        <v>2086</v>
      </c>
      <c r="J1056" t="s">
        <v>26</v>
      </c>
      <c r="K1056" t="s">
        <v>2087</v>
      </c>
      <c r="L1056" t="s">
        <v>2593</v>
      </c>
      <c r="M1056" t="s">
        <v>2378</v>
      </c>
      <c r="N1056" t="s">
        <v>617</v>
      </c>
      <c r="O1056" t="s">
        <v>2382</v>
      </c>
      <c r="P1056" t="s">
        <v>2382</v>
      </c>
      <c r="R1056">
        <v>20.75</v>
      </c>
      <c r="S1056">
        <v>0.01</v>
      </c>
      <c r="T1056" t="s">
        <v>2395</v>
      </c>
      <c r="Y1056" s="64"/>
      <c r="Z1056" s="64"/>
      <c r="AA1056" s="64"/>
      <c r="AB1056" s="64"/>
      <c r="AC1056" s="64">
        <v>0.74399999999999999</v>
      </c>
      <c r="AD1056" s="64"/>
      <c r="AE1056" s="64"/>
      <c r="AF1056" s="64"/>
      <c r="AG1056" s="64"/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>
        <v>0</v>
      </c>
      <c r="AV1056" s="64"/>
      <c r="AW1056" s="64"/>
      <c r="AX1056" s="64"/>
      <c r="AY1056" s="64"/>
      <c r="AZ1056" s="64"/>
      <c r="BA1056" s="64"/>
      <c r="BB1056" s="64"/>
      <c r="BC1056" s="64"/>
      <c r="BD1056" s="64"/>
      <c r="BE1056" s="64"/>
      <c r="BF1056" s="64"/>
      <c r="BG1056" s="64"/>
      <c r="BH1056" s="64"/>
      <c r="BI1056" s="64"/>
      <c r="BJ1056" s="64"/>
      <c r="BK1056" s="64"/>
      <c r="BL1056" s="64"/>
      <c r="BM1056" s="64"/>
      <c r="BN1056" s="64"/>
      <c r="BO1056" s="64"/>
      <c r="BP1056" s="64"/>
      <c r="BQ1056" s="64">
        <v>1</v>
      </c>
      <c r="BR1056" s="64"/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64"/>
      <c r="CC1056" s="64"/>
      <c r="CD1056" s="64"/>
      <c r="CE1056" s="64"/>
      <c r="CF1056" s="64"/>
      <c r="CG1056" s="64"/>
      <c r="CH1056" s="64"/>
      <c r="CI1056" s="64"/>
      <c r="CJ1056" s="64"/>
      <c r="CK1056" s="64"/>
      <c r="CL1056" s="64"/>
      <c r="CM1056" s="64"/>
      <c r="CN1056" s="64"/>
      <c r="CO1056" s="64"/>
      <c r="CP1056" s="64"/>
      <c r="CQ1056" s="64"/>
      <c r="CR1056" s="64"/>
      <c r="CS1056" s="64"/>
      <c r="CT1056" s="64"/>
      <c r="CU1056" s="64"/>
      <c r="CV1056" s="64"/>
      <c r="CW1056" s="64"/>
      <c r="CX1056" s="64"/>
      <c r="CY1056" s="64"/>
      <c r="CZ1056" s="64"/>
      <c r="DA1056" s="64"/>
      <c r="DB1056" s="64"/>
      <c r="DC1056" s="64"/>
      <c r="DD1056" s="64"/>
      <c r="DE1056" s="64"/>
      <c r="DF1056" s="64"/>
      <c r="DG1056" s="64"/>
      <c r="DH1056" s="64"/>
      <c r="DI1056" s="64"/>
      <c r="DJ1056" s="64"/>
      <c r="DK1056" s="64"/>
      <c r="DL1056" s="64"/>
      <c r="DM1056" s="64"/>
      <c r="DN1056" s="64"/>
      <c r="DO1056" s="64"/>
      <c r="DP1056" s="64"/>
      <c r="DQ1056" s="64"/>
      <c r="DR1056" s="64"/>
      <c r="DS1056" s="64"/>
      <c r="DT1056" s="64"/>
      <c r="DU1056" s="64"/>
      <c r="DV1056" s="64"/>
      <c r="DW1056" s="64"/>
      <c r="DX1056" s="64"/>
      <c r="DY1056" s="64"/>
      <c r="DZ1056" s="64"/>
      <c r="EA1056" s="64"/>
      <c r="EB1056" s="64"/>
      <c r="EC1056" s="64"/>
      <c r="ED1056" s="64"/>
      <c r="EE1056" s="64"/>
      <c r="EF1056" s="64"/>
      <c r="EG1056" s="64"/>
      <c r="EH1056" s="64"/>
      <c r="EI1056" s="64"/>
      <c r="EJ1056" s="64"/>
      <c r="EK1056" s="64"/>
      <c r="EL1056" s="64"/>
      <c r="EM1056" s="64"/>
      <c r="EN1056" s="64"/>
      <c r="EO1056" s="64"/>
      <c r="EP1056" s="64"/>
      <c r="EQ1056" s="64"/>
      <c r="ER1056" s="64"/>
      <c r="ES1056" s="64"/>
      <c r="ET1056" s="64"/>
      <c r="EU1056" s="64"/>
      <c r="FI1056" s="64"/>
      <c r="FJ1056" s="64"/>
      <c r="FK1056" s="64"/>
      <c r="FL1056" s="64"/>
      <c r="FM1056" s="64"/>
      <c r="FN1056" s="64"/>
      <c r="FO1056" s="64"/>
      <c r="FP1056" s="64"/>
      <c r="FQ1056" s="64"/>
      <c r="FR1056" s="64"/>
      <c r="FS1056" s="64"/>
      <c r="FT1056" s="64"/>
      <c r="FU1056" s="64"/>
      <c r="FV1056" s="64"/>
      <c r="FW1056" s="64"/>
      <c r="FX1056" s="64"/>
      <c r="FY1056" s="64"/>
      <c r="FZ1056" s="64"/>
      <c r="GA1056" s="64"/>
      <c r="GB1056" s="64"/>
      <c r="GC1056" s="64"/>
      <c r="GD1056" s="64"/>
      <c r="GE1056" s="64"/>
      <c r="GF1056" s="64"/>
      <c r="GG1056" s="64"/>
      <c r="GH1056" s="64"/>
      <c r="GI1056" s="64"/>
      <c r="GJ1056" s="64"/>
      <c r="GK1056" s="64"/>
      <c r="GL1056" s="64"/>
      <c r="GM1056" s="64"/>
      <c r="GN1056" s="64"/>
      <c r="GO1056" s="64"/>
      <c r="GP1056" s="64"/>
      <c r="GQ1056" s="64"/>
      <c r="GR1056" s="64"/>
      <c r="GS1056" s="64"/>
      <c r="GT1056" s="64"/>
      <c r="GU1056" s="64"/>
      <c r="GV1056" s="64"/>
      <c r="GW1056" s="64"/>
      <c r="GX1056" s="64"/>
      <c r="GY1056" s="64"/>
      <c r="GZ1056" s="64"/>
      <c r="HA1056" s="64"/>
      <c r="HB1056" s="64"/>
      <c r="HC1056" s="64"/>
      <c r="HD1056" s="64"/>
      <c r="HE1056" s="64"/>
      <c r="HF1056" s="64"/>
      <c r="HG1056" s="64"/>
      <c r="HH1056" s="64"/>
      <c r="HI1056" s="64"/>
      <c r="HJ1056" s="64"/>
      <c r="HK1056" s="64"/>
      <c r="HL1056" s="64"/>
      <c r="HM1056" s="64"/>
      <c r="HN1056" s="64"/>
      <c r="HO1056" s="64"/>
      <c r="HP1056" s="64"/>
    </row>
    <row r="1057" spans="1:224" ht="15" customHeight="1" x14ac:dyDescent="0.25">
      <c r="B1057">
        <v>510</v>
      </c>
      <c r="C1057">
        <v>78</v>
      </c>
      <c r="D1057" s="62">
        <v>44059</v>
      </c>
      <c r="E1057" t="s">
        <v>2170</v>
      </c>
      <c r="F1057">
        <v>31996390188</v>
      </c>
      <c r="G1057" t="s">
        <v>2171</v>
      </c>
      <c r="H1057">
        <v>43977</v>
      </c>
      <c r="I1057" t="s">
        <v>2172</v>
      </c>
      <c r="J1057" t="s">
        <v>20</v>
      </c>
      <c r="K1057" t="s">
        <v>559</v>
      </c>
      <c r="L1057" t="s">
        <v>2593</v>
      </c>
      <c r="M1057" t="s">
        <v>2378</v>
      </c>
      <c r="N1057" t="s">
        <v>617</v>
      </c>
      <c r="O1057" t="s">
        <v>2382</v>
      </c>
      <c r="P1057" t="s">
        <v>2382</v>
      </c>
      <c r="R1057">
        <v>18.899999999999999</v>
      </c>
      <c r="S1057">
        <v>0.01</v>
      </c>
      <c r="T1057" t="s">
        <v>2395</v>
      </c>
      <c r="Y1057" s="64"/>
      <c r="Z1057" s="64"/>
      <c r="AA1057" s="64"/>
      <c r="AB1057" s="64"/>
      <c r="AC1057" s="64"/>
      <c r="AD1057" s="64">
        <v>0.5</v>
      </c>
      <c r="AE1057" s="64"/>
      <c r="AF1057" s="64"/>
      <c r="AG1057" s="64"/>
      <c r="AH1057">
        <v>1</v>
      </c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>
        <v>0</v>
      </c>
      <c r="AV1057" s="64"/>
      <c r="AW1057" s="64"/>
      <c r="AX1057" s="64"/>
      <c r="AY1057" s="64"/>
      <c r="AZ1057" s="64"/>
      <c r="BA1057" s="64"/>
      <c r="BB1057" s="64"/>
      <c r="BC1057" s="64"/>
      <c r="BD1057" s="64"/>
      <c r="BE1057" s="64"/>
      <c r="BF1057" s="64"/>
      <c r="BG1057" s="64"/>
      <c r="BH1057" s="64"/>
      <c r="BI1057" s="64"/>
      <c r="BJ1057" s="64"/>
      <c r="BK1057" s="64"/>
      <c r="BL1057" s="64"/>
      <c r="BM1057" s="64"/>
      <c r="BN1057" s="64"/>
      <c r="BO1057" s="64"/>
      <c r="BP1057" s="64"/>
      <c r="BQ1057" s="64"/>
      <c r="BR1057" s="64">
        <v>1</v>
      </c>
      <c r="BS1057" s="64"/>
      <c r="BT1057" s="64"/>
      <c r="BU1057" s="64"/>
      <c r="BV1057" s="64">
        <v>1</v>
      </c>
      <c r="BW1057" s="64"/>
      <c r="BX1057" s="64"/>
      <c r="BY1057" s="64"/>
      <c r="BZ1057" s="64"/>
      <c r="CA1057" s="64"/>
      <c r="CB1057" s="64"/>
      <c r="CC1057" s="64"/>
      <c r="CD1057" s="64"/>
      <c r="CE1057" s="64"/>
      <c r="CF1057" s="64"/>
      <c r="CG1057" s="64"/>
      <c r="CH1057" s="64"/>
      <c r="CI1057" s="64"/>
      <c r="CJ1057" s="64"/>
      <c r="CK1057" s="64"/>
      <c r="CL1057" s="64"/>
      <c r="CM1057" s="64"/>
      <c r="CN1057" s="64"/>
      <c r="CO1057" s="64"/>
      <c r="CP1057" s="64"/>
      <c r="CQ1057" s="64"/>
      <c r="CR1057" s="64"/>
      <c r="CS1057" s="64"/>
      <c r="CT1057" s="64"/>
      <c r="CU1057" s="64"/>
      <c r="CV1057" s="64"/>
      <c r="CW1057" s="64"/>
      <c r="CX1057" s="64"/>
      <c r="CY1057" s="64"/>
      <c r="CZ1057" s="64"/>
      <c r="DA1057" s="64"/>
      <c r="DB1057" s="64"/>
      <c r="DC1057" s="64"/>
      <c r="DD1057" s="64"/>
      <c r="DE1057" s="64"/>
      <c r="DF1057" s="64"/>
      <c r="DG1057" s="64"/>
      <c r="DH1057" s="64"/>
      <c r="DI1057" s="64"/>
      <c r="DJ1057" s="64"/>
      <c r="DK1057" s="64"/>
      <c r="DL1057" s="64"/>
      <c r="DM1057" s="64"/>
      <c r="DN1057" s="64"/>
      <c r="DO1057" s="64"/>
      <c r="DP1057" s="64"/>
      <c r="DQ1057" s="64"/>
      <c r="DR1057" s="64"/>
      <c r="DS1057" s="64"/>
      <c r="DT1057" s="64"/>
      <c r="DU1057" s="64"/>
      <c r="DV1057" s="64"/>
      <c r="DW1057" s="64"/>
      <c r="DX1057" s="64"/>
      <c r="DY1057" s="64"/>
      <c r="DZ1057" s="64"/>
      <c r="EA1057" s="64"/>
      <c r="EB1057" s="64"/>
      <c r="EC1057" s="64"/>
      <c r="ED1057" s="64"/>
      <c r="EE1057" s="64"/>
      <c r="EF1057" s="64"/>
      <c r="EG1057" s="64"/>
      <c r="EH1057" s="64"/>
      <c r="EI1057" s="64"/>
      <c r="EJ1057" s="64"/>
      <c r="EK1057" s="64"/>
      <c r="EL1057" s="64"/>
      <c r="EM1057" s="64"/>
      <c r="EN1057" s="64"/>
      <c r="EO1057" s="64"/>
      <c r="EP1057" s="64"/>
      <c r="EQ1057" s="64"/>
      <c r="ER1057" s="64"/>
      <c r="ES1057" s="64"/>
      <c r="ET1057" s="64"/>
      <c r="EU1057" s="64"/>
      <c r="FI1057" s="64"/>
      <c r="FJ1057" s="64"/>
      <c r="FK1057" s="64"/>
      <c r="FL1057" s="64"/>
      <c r="FM1057" s="64"/>
      <c r="FN1057" s="64"/>
      <c r="FO1057" s="64"/>
      <c r="FP1057" s="64"/>
      <c r="FQ1057" s="64"/>
      <c r="FR1057" s="64"/>
      <c r="FS1057" s="64"/>
      <c r="FT1057" s="64"/>
      <c r="FU1057" s="64"/>
      <c r="FV1057" s="64"/>
      <c r="FW1057" s="64"/>
      <c r="FX1057" s="64"/>
      <c r="FY1057" s="64"/>
      <c r="FZ1057" s="64"/>
      <c r="GA1057" s="64"/>
      <c r="GB1057" s="64"/>
      <c r="GC1057" s="64"/>
      <c r="GD1057" s="64"/>
      <c r="GE1057" s="64"/>
      <c r="GF1057" s="64"/>
      <c r="GG1057" s="64"/>
      <c r="GH1057" s="64"/>
      <c r="GI1057" s="64"/>
      <c r="GJ1057" s="64"/>
      <c r="GK1057" s="64"/>
      <c r="GL1057" s="64"/>
      <c r="GM1057" s="64"/>
      <c r="GN1057" s="64"/>
      <c r="GO1057" s="64"/>
      <c r="GP1057" s="64"/>
      <c r="GQ1057" s="64"/>
      <c r="GR1057" s="64"/>
      <c r="GS1057" s="64"/>
      <c r="GT1057" s="64"/>
      <c r="GU1057" s="64"/>
      <c r="GV1057" s="64"/>
      <c r="GW1057" s="64"/>
      <c r="GX1057" s="64"/>
      <c r="GY1057" s="64"/>
      <c r="GZ1057" s="64"/>
      <c r="HA1057" s="64"/>
      <c r="HB1057" s="64"/>
      <c r="HC1057" s="64"/>
      <c r="HD1057" s="64"/>
      <c r="HE1057" s="64"/>
      <c r="HF1057" s="64"/>
      <c r="HG1057" s="64"/>
      <c r="HH1057" s="64"/>
      <c r="HI1057" s="64"/>
      <c r="HJ1057" s="64"/>
      <c r="HK1057" s="64"/>
      <c r="HL1057" s="64"/>
      <c r="HM1057" s="64"/>
      <c r="HN1057" s="64"/>
      <c r="HO1057" s="64"/>
      <c r="HP1057" s="64"/>
    </row>
    <row r="1058" spans="1:224" ht="15" customHeight="1" x14ac:dyDescent="0.25">
      <c r="B1058">
        <v>508</v>
      </c>
      <c r="C1058">
        <v>762</v>
      </c>
      <c r="D1058" s="62">
        <v>44059</v>
      </c>
      <c r="E1058" t="s">
        <v>278</v>
      </c>
      <c r="F1058">
        <v>31998923193</v>
      </c>
      <c r="G1058">
        <v>0</v>
      </c>
      <c r="H1058">
        <v>0</v>
      </c>
      <c r="I1058">
        <v>0</v>
      </c>
      <c r="J1058">
        <v>0</v>
      </c>
      <c r="K1058">
        <v>0</v>
      </c>
      <c r="L1058" t="s">
        <v>2593</v>
      </c>
      <c r="M1058" t="s">
        <v>2378</v>
      </c>
      <c r="N1058" t="s">
        <v>2378</v>
      </c>
      <c r="O1058" t="s">
        <v>2381</v>
      </c>
      <c r="P1058" t="s">
        <v>2431</v>
      </c>
      <c r="R1058">
        <v>132.08000000000001</v>
      </c>
      <c r="S1058">
        <v>0.01</v>
      </c>
      <c r="T1058" t="s">
        <v>2420</v>
      </c>
      <c r="Y1058" s="64"/>
      <c r="Z1058" s="64"/>
      <c r="AA1058" s="64"/>
      <c r="AB1058" s="64"/>
      <c r="AC1058" s="64"/>
      <c r="AD1058" s="64"/>
      <c r="AE1058" s="64"/>
      <c r="AF1058" s="64"/>
      <c r="AG1058" s="64"/>
      <c r="AH1058">
        <v>1</v>
      </c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>
        <v>0</v>
      </c>
      <c r="AV1058" s="64"/>
      <c r="AW1058" s="64"/>
      <c r="AX1058" s="64"/>
      <c r="AY1058" s="64"/>
      <c r="AZ1058" s="64"/>
      <c r="BA1058" s="64"/>
      <c r="BB1058" s="64"/>
      <c r="BC1058" s="64"/>
      <c r="BD1058" s="64"/>
      <c r="BE1058" s="64"/>
      <c r="BF1058" s="64"/>
      <c r="BG1058" s="64"/>
      <c r="BH1058" s="64"/>
      <c r="BI1058" s="64"/>
      <c r="BJ1058" s="64"/>
      <c r="BK1058" s="64">
        <v>0.95</v>
      </c>
      <c r="BL1058" s="64"/>
      <c r="BM1058" s="64"/>
      <c r="BN1058" s="64"/>
      <c r="BO1058" s="64"/>
      <c r="BP1058" s="64"/>
      <c r="BQ1058" s="64"/>
      <c r="BR1058" s="64"/>
      <c r="BS1058" s="64"/>
      <c r="BT1058" s="64"/>
      <c r="BU1058" s="64"/>
      <c r="BV1058" s="64">
        <v>1</v>
      </c>
      <c r="BW1058" s="64"/>
      <c r="BX1058" s="64"/>
      <c r="BY1058" s="64"/>
      <c r="BZ1058" s="64"/>
      <c r="CA1058" s="64"/>
      <c r="CB1058" s="64"/>
      <c r="CC1058" s="64"/>
      <c r="CD1058" s="64"/>
      <c r="CE1058" s="64"/>
      <c r="CF1058" s="64"/>
      <c r="CG1058" s="64"/>
      <c r="CH1058" s="64"/>
      <c r="CI1058" s="64"/>
      <c r="CJ1058" s="64"/>
      <c r="CK1058" s="64"/>
      <c r="CL1058" s="64"/>
      <c r="CM1058" s="64"/>
      <c r="CN1058" s="64"/>
      <c r="CO1058" s="64"/>
      <c r="CP1058" s="64"/>
      <c r="CQ1058" s="64"/>
      <c r="CR1058" s="64"/>
      <c r="CS1058" s="64"/>
      <c r="CT1058" s="64"/>
      <c r="CU1058" s="64"/>
      <c r="CV1058" s="64"/>
      <c r="CW1058" s="64"/>
      <c r="CX1058" s="64"/>
      <c r="CY1058" s="64">
        <v>1</v>
      </c>
      <c r="CZ1058" s="64"/>
      <c r="DA1058" s="64"/>
      <c r="DB1058" s="64"/>
      <c r="DC1058" s="64"/>
      <c r="DD1058" s="64"/>
      <c r="DE1058" s="64"/>
      <c r="DF1058" s="64"/>
      <c r="DG1058" s="64"/>
      <c r="DH1058" s="64"/>
      <c r="DI1058" s="64"/>
      <c r="DJ1058" s="64"/>
      <c r="DK1058" s="64"/>
      <c r="DL1058" s="64"/>
      <c r="DM1058" s="64"/>
      <c r="DN1058" s="64"/>
      <c r="DO1058" s="64"/>
      <c r="DP1058" s="64"/>
      <c r="DQ1058" s="64"/>
      <c r="DR1058" s="64"/>
      <c r="DS1058" s="64"/>
      <c r="DT1058" s="64"/>
      <c r="DU1058" s="64"/>
      <c r="DV1058" s="64"/>
      <c r="DW1058" s="64"/>
      <c r="DX1058" s="64"/>
      <c r="DY1058" s="64"/>
      <c r="DZ1058" s="64"/>
      <c r="EA1058" s="64"/>
      <c r="EB1058" s="64"/>
      <c r="EC1058" s="64"/>
      <c r="ED1058" s="64"/>
      <c r="EE1058" s="64"/>
      <c r="EF1058" s="64"/>
      <c r="EG1058" s="64"/>
      <c r="EH1058" s="64"/>
      <c r="EI1058" s="64"/>
      <c r="EJ1058" s="64"/>
      <c r="EK1058" s="64"/>
      <c r="EL1058" s="64"/>
      <c r="EM1058" s="64"/>
      <c r="EN1058" s="64"/>
      <c r="EO1058" s="64"/>
      <c r="EP1058" s="64"/>
      <c r="EQ1058" s="64"/>
      <c r="ER1058" s="64"/>
      <c r="ES1058" s="64"/>
      <c r="ET1058" s="64"/>
      <c r="EU1058" s="64"/>
      <c r="FI1058" s="64"/>
      <c r="FJ1058" s="64">
        <v>1.2</v>
      </c>
      <c r="FK1058" s="64"/>
      <c r="FL1058" s="64"/>
      <c r="FM1058" s="64"/>
      <c r="FN1058" s="64"/>
      <c r="FO1058" s="64"/>
      <c r="FP1058" s="64"/>
      <c r="FQ1058" s="64"/>
      <c r="FR1058" s="64"/>
      <c r="FS1058" s="64"/>
      <c r="FT1058" s="64"/>
      <c r="FU1058" s="64"/>
      <c r="FV1058" s="64"/>
      <c r="FW1058" s="64"/>
      <c r="FX1058" s="64"/>
      <c r="FY1058" s="64"/>
      <c r="FZ1058" s="64"/>
      <c r="GA1058" s="64"/>
      <c r="GB1058" s="64"/>
      <c r="GC1058" s="64"/>
      <c r="GD1058" s="64"/>
      <c r="GE1058" s="64"/>
      <c r="GF1058" s="64"/>
      <c r="GG1058" s="64"/>
      <c r="GH1058" s="64"/>
      <c r="GI1058" s="64"/>
      <c r="GJ1058" s="64"/>
      <c r="GK1058" s="64"/>
      <c r="GL1058" s="64"/>
      <c r="GM1058" s="64"/>
      <c r="GN1058" s="64">
        <v>1</v>
      </c>
      <c r="GO1058" s="64"/>
      <c r="GP1058" s="64"/>
      <c r="GQ1058" s="64"/>
      <c r="GR1058" s="64"/>
      <c r="GS1058" s="64"/>
      <c r="GT1058" s="64"/>
      <c r="GU1058" s="64"/>
      <c r="GV1058" s="64"/>
      <c r="GW1058" s="64"/>
      <c r="GX1058" s="64"/>
      <c r="GY1058" s="64"/>
      <c r="GZ1058" s="64"/>
      <c r="HA1058" s="64"/>
      <c r="HB1058" s="64"/>
      <c r="HC1058" s="64"/>
      <c r="HD1058" s="64"/>
      <c r="HE1058" s="64"/>
      <c r="HF1058" s="64"/>
      <c r="HG1058" s="64"/>
      <c r="HH1058" s="64"/>
      <c r="HI1058" s="64"/>
      <c r="HJ1058" s="64"/>
      <c r="HK1058" s="64"/>
      <c r="HL1058" s="64"/>
      <c r="HM1058" s="64"/>
      <c r="HN1058" s="64"/>
      <c r="HO1058" s="64"/>
      <c r="HP1058" s="64"/>
    </row>
    <row r="1059" spans="1:224" ht="15" customHeight="1" x14ac:dyDescent="0.25">
      <c r="B1059">
        <v>502</v>
      </c>
      <c r="C1059">
        <v>651</v>
      </c>
      <c r="D1059" s="62">
        <v>44058</v>
      </c>
      <c r="E1059" t="s">
        <v>557</v>
      </c>
      <c r="F1059">
        <v>31999999999</v>
      </c>
      <c r="G1059">
        <v>0</v>
      </c>
      <c r="H1059">
        <v>0</v>
      </c>
      <c r="I1059" t="s">
        <v>558</v>
      </c>
      <c r="J1059" t="s">
        <v>20</v>
      </c>
      <c r="K1059" t="s">
        <v>559</v>
      </c>
      <c r="L1059" t="s">
        <v>2593</v>
      </c>
      <c r="M1059" t="s">
        <v>2378</v>
      </c>
      <c r="N1059" t="s">
        <v>2413</v>
      </c>
      <c r="O1059" t="s">
        <v>2381</v>
      </c>
      <c r="P1059" t="s">
        <v>2431</v>
      </c>
      <c r="R1059">
        <v>230</v>
      </c>
      <c r="S1059">
        <v>0.01</v>
      </c>
      <c r="T1059" t="s">
        <v>2453</v>
      </c>
      <c r="U1059">
        <v>10</v>
      </c>
      <c r="Y1059" s="64">
        <v>1</v>
      </c>
      <c r="Z1059" s="64"/>
      <c r="AA1059" s="64"/>
      <c r="AB1059" s="64"/>
      <c r="AC1059" s="64">
        <v>0.68</v>
      </c>
      <c r="AD1059" s="64">
        <v>0.5</v>
      </c>
      <c r="AE1059" s="64"/>
      <c r="AF1059" s="64"/>
      <c r="AG1059" s="64">
        <v>1</v>
      </c>
      <c r="AH1059">
        <v>2</v>
      </c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>
        <v>0</v>
      </c>
      <c r="AV1059" s="64"/>
      <c r="AW1059" s="64"/>
      <c r="AX1059" s="64"/>
      <c r="AY1059" s="64"/>
      <c r="AZ1059" s="64"/>
      <c r="BA1059" s="64"/>
      <c r="BB1059" s="64"/>
      <c r="BC1059" s="64"/>
      <c r="BD1059" s="64"/>
      <c r="BE1059" s="64"/>
      <c r="BF1059" s="64"/>
      <c r="BG1059" s="64"/>
      <c r="BH1059" s="64"/>
      <c r="BI1059" s="64"/>
      <c r="BJ1059" s="64"/>
      <c r="BK1059" s="64"/>
      <c r="BL1059" s="64"/>
      <c r="BM1059" s="64">
        <v>1</v>
      </c>
      <c r="BN1059" s="64"/>
      <c r="BO1059" s="64"/>
      <c r="BP1059" s="64"/>
      <c r="BQ1059" s="64">
        <v>1</v>
      </c>
      <c r="BR1059" s="64">
        <v>1</v>
      </c>
      <c r="BS1059" s="64"/>
      <c r="BT1059" s="64"/>
      <c r="BU1059" s="64">
        <v>1</v>
      </c>
      <c r="BV1059" s="64">
        <v>2</v>
      </c>
      <c r="BW1059" s="64"/>
      <c r="BX1059" s="64"/>
      <c r="BY1059" s="64"/>
      <c r="BZ1059" s="64"/>
      <c r="CA1059" s="64"/>
      <c r="CB1059" s="64"/>
      <c r="CC1059" s="64"/>
      <c r="CD1059" s="64"/>
      <c r="CE1059" s="64"/>
      <c r="CF1059" s="64"/>
      <c r="CG1059" s="64"/>
      <c r="CH1059" s="64"/>
      <c r="CI1059" s="64"/>
      <c r="CJ1059" s="64"/>
      <c r="CK1059" s="64"/>
      <c r="CL1059" s="64"/>
      <c r="CM1059" s="64"/>
      <c r="CN1059" s="64"/>
      <c r="CO1059" s="64"/>
      <c r="CP1059" s="64"/>
      <c r="CQ1059" s="64"/>
      <c r="CR1059" s="64"/>
      <c r="CS1059" s="64"/>
      <c r="CT1059" s="64"/>
      <c r="CU1059" s="64"/>
      <c r="CV1059" s="64"/>
      <c r="CW1059" s="64"/>
      <c r="CX1059" s="64"/>
      <c r="CY1059" s="64"/>
      <c r="CZ1059" s="64"/>
      <c r="DA1059" s="64"/>
      <c r="DB1059" s="64">
        <v>2</v>
      </c>
      <c r="DC1059" s="64"/>
      <c r="DD1059" s="64">
        <v>8</v>
      </c>
      <c r="DE1059" s="64"/>
      <c r="DF1059" s="64"/>
      <c r="DG1059" s="64"/>
      <c r="DH1059" s="64"/>
      <c r="DI1059" s="64"/>
      <c r="DJ1059" s="64"/>
      <c r="DK1059" s="64"/>
      <c r="DL1059" s="64"/>
      <c r="DM1059" s="64"/>
      <c r="DN1059" s="64"/>
      <c r="DO1059" s="64"/>
      <c r="DP1059" s="64"/>
      <c r="DQ1059" s="64"/>
      <c r="DR1059" s="64"/>
      <c r="DS1059" s="64"/>
      <c r="DT1059" s="64"/>
      <c r="DU1059" s="64"/>
      <c r="DV1059" s="64"/>
      <c r="DW1059" s="64"/>
      <c r="DX1059" s="64"/>
      <c r="DY1059" s="64"/>
      <c r="DZ1059" s="64"/>
      <c r="EA1059" s="64"/>
      <c r="EB1059" s="64"/>
      <c r="EC1059" s="64"/>
      <c r="ED1059" s="64"/>
      <c r="EE1059" s="64"/>
      <c r="EF1059" s="64"/>
      <c r="EG1059" s="64"/>
      <c r="EH1059" s="64"/>
      <c r="EI1059" s="64"/>
      <c r="EJ1059" s="64"/>
      <c r="EK1059" s="64"/>
      <c r="EL1059" s="64"/>
      <c r="EM1059" s="64"/>
      <c r="EN1059" s="64"/>
      <c r="EO1059" s="64"/>
      <c r="EP1059" s="64"/>
      <c r="EQ1059" s="64"/>
      <c r="ER1059" s="64"/>
      <c r="ES1059" s="64"/>
      <c r="ET1059" s="64"/>
      <c r="EU1059" s="64"/>
      <c r="EV1059">
        <v>10.8</v>
      </c>
      <c r="EW1059" t="s">
        <v>2601</v>
      </c>
      <c r="FI1059" s="64"/>
      <c r="FJ1059" s="64"/>
      <c r="FK1059" s="64"/>
      <c r="FL1059" s="64"/>
      <c r="FM1059" s="64"/>
      <c r="FN1059" s="64"/>
      <c r="FO1059" s="64"/>
      <c r="FP1059" s="64"/>
      <c r="FQ1059" s="64"/>
      <c r="FR1059" s="64"/>
      <c r="FS1059" s="64"/>
      <c r="FT1059" s="64"/>
      <c r="FU1059" s="64"/>
      <c r="FV1059" s="64"/>
      <c r="FW1059" s="64"/>
      <c r="FX1059" s="64"/>
      <c r="FY1059" s="64"/>
      <c r="FZ1059" s="64"/>
      <c r="GA1059" s="64"/>
      <c r="GB1059" s="64"/>
      <c r="GC1059" s="64"/>
      <c r="GD1059" s="64"/>
      <c r="GE1059" s="64"/>
      <c r="GF1059" s="64"/>
      <c r="GG1059" s="64"/>
      <c r="GH1059" s="64"/>
      <c r="GI1059" s="64"/>
      <c r="GJ1059" s="64"/>
      <c r="GK1059" s="64"/>
      <c r="GL1059" s="64"/>
      <c r="GM1059" s="64"/>
      <c r="GN1059" s="64"/>
      <c r="GO1059" s="64"/>
      <c r="GP1059" s="64"/>
      <c r="GQ1059" s="64"/>
      <c r="GR1059" s="64"/>
      <c r="GS1059" s="64"/>
      <c r="GT1059" s="64"/>
      <c r="GU1059" s="64"/>
      <c r="GV1059" s="64"/>
      <c r="GW1059" s="64"/>
      <c r="GX1059" s="64"/>
      <c r="GY1059" s="64"/>
      <c r="GZ1059" s="64"/>
      <c r="HA1059" s="64"/>
      <c r="HB1059" s="64"/>
      <c r="HC1059" s="64"/>
      <c r="HD1059" s="64"/>
      <c r="HE1059" s="64"/>
      <c r="HF1059" s="64"/>
      <c r="HG1059" s="64"/>
      <c r="HH1059" s="64"/>
      <c r="HI1059" s="64"/>
      <c r="HJ1059" s="64"/>
      <c r="HK1059" s="64"/>
      <c r="HL1059" s="64"/>
      <c r="HM1059" s="64"/>
      <c r="HN1059" s="64"/>
      <c r="HO1059" s="64"/>
      <c r="HP1059" s="64"/>
    </row>
    <row r="1060" spans="1:224" ht="15" customHeight="1" x14ac:dyDescent="0.25">
      <c r="B1060">
        <v>501</v>
      </c>
      <c r="C1060">
        <v>520</v>
      </c>
      <c r="D1060" s="62">
        <v>44058</v>
      </c>
      <c r="E1060" t="s">
        <v>888</v>
      </c>
      <c r="F1060">
        <v>31999942002</v>
      </c>
      <c r="G1060">
        <v>0</v>
      </c>
      <c r="H1060">
        <v>0</v>
      </c>
      <c r="I1060" t="s">
        <v>889</v>
      </c>
      <c r="J1060" t="s">
        <v>20</v>
      </c>
      <c r="K1060" t="s">
        <v>90</v>
      </c>
      <c r="L1060" t="s">
        <v>2593</v>
      </c>
      <c r="M1060" t="s">
        <v>2378</v>
      </c>
      <c r="N1060" t="s">
        <v>2378</v>
      </c>
      <c r="O1060" t="s">
        <v>2381</v>
      </c>
      <c r="P1060">
        <v>5</v>
      </c>
      <c r="R1060">
        <v>192.6</v>
      </c>
      <c r="S1060">
        <v>0.01</v>
      </c>
      <c r="T1060" t="s">
        <v>2395</v>
      </c>
      <c r="Y1060" s="64">
        <v>0.75600000000000001</v>
      </c>
      <c r="Z1060" s="64"/>
      <c r="AA1060" s="64"/>
      <c r="AB1060" s="64"/>
      <c r="AC1060" s="64"/>
      <c r="AD1060" s="64">
        <v>0.5</v>
      </c>
      <c r="AE1060" s="64"/>
      <c r="AF1060" s="64"/>
      <c r="AG1060" s="64">
        <v>1</v>
      </c>
      <c r="AH1060">
        <v>2</v>
      </c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>
        <v>0</v>
      </c>
      <c r="AV1060" s="64"/>
      <c r="AW1060" s="64"/>
      <c r="AX1060" s="64"/>
      <c r="AY1060" s="64"/>
      <c r="AZ1060" s="64"/>
      <c r="BA1060" s="64"/>
      <c r="BB1060" s="64"/>
      <c r="BC1060" s="64"/>
      <c r="BD1060" s="64"/>
      <c r="BE1060" s="64"/>
      <c r="BF1060" s="64"/>
      <c r="BG1060" s="64"/>
      <c r="BH1060" s="64"/>
      <c r="BI1060" s="64"/>
      <c r="BJ1060" s="64"/>
      <c r="BK1060" s="64"/>
      <c r="BL1060" s="64"/>
      <c r="BM1060" s="64">
        <v>1</v>
      </c>
      <c r="BN1060" s="64"/>
      <c r="BO1060" s="64"/>
      <c r="BP1060" s="64"/>
      <c r="BQ1060" s="64"/>
      <c r="BR1060" s="64">
        <v>1</v>
      </c>
      <c r="BS1060" s="64"/>
      <c r="BT1060" s="64"/>
      <c r="BU1060" s="64">
        <v>1</v>
      </c>
      <c r="BV1060" s="64">
        <v>2</v>
      </c>
      <c r="BW1060" s="64"/>
      <c r="BX1060" s="64"/>
      <c r="BY1060" s="64"/>
      <c r="BZ1060" s="64"/>
      <c r="CA1060" s="64"/>
      <c r="CB1060" s="64"/>
      <c r="CC1060" s="64"/>
      <c r="CD1060" s="64"/>
      <c r="CE1060" s="64"/>
      <c r="CF1060" s="64"/>
      <c r="CG1060" s="64"/>
      <c r="CH1060" s="64"/>
      <c r="CI1060" s="64"/>
      <c r="CJ1060" s="64"/>
      <c r="CK1060" s="64"/>
      <c r="CL1060" s="64"/>
      <c r="CM1060" s="64"/>
      <c r="CN1060" s="64"/>
      <c r="CO1060" s="64"/>
      <c r="CP1060" s="64"/>
      <c r="CQ1060" s="64"/>
      <c r="CR1060" s="64"/>
      <c r="CS1060" s="64"/>
      <c r="CT1060" s="64"/>
      <c r="CU1060" s="64"/>
      <c r="CV1060" s="64"/>
      <c r="CW1060" s="64"/>
      <c r="CX1060" s="64"/>
      <c r="CY1060" s="64"/>
      <c r="CZ1060" s="64"/>
      <c r="DA1060" s="64"/>
      <c r="DB1060" s="64">
        <v>1</v>
      </c>
      <c r="DC1060" s="64"/>
      <c r="DD1060" s="64"/>
      <c r="DE1060" s="64">
        <v>6</v>
      </c>
      <c r="DF1060" s="64">
        <v>6</v>
      </c>
      <c r="DG1060" s="64"/>
      <c r="DH1060" s="64"/>
      <c r="DI1060" s="64"/>
      <c r="DJ1060" s="64"/>
      <c r="DK1060" s="64"/>
      <c r="DL1060" s="64"/>
      <c r="DM1060" s="64"/>
      <c r="DN1060" s="64"/>
      <c r="DO1060" s="64"/>
      <c r="DP1060" s="64"/>
      <c r="DQ1060" s="64"/>
      <c r="DR1060" s="64"/>
      <c r="DS1060" s="64"/>
      <c r="DT1060" s="64"/>
      <c r="DU1060" s="64"/>
      <c r="DV1060" s="64"/>
      <c r="DW1060" s="64"/>
      <c r="DX1060" s="64"/>
      <c r="DY1060" s="64"/>
      <c r="DZ1060" s="64"/>
      <c r="EA1060" s="64"/>
      <c r="EB1060" s="64"/>
      <c r="EC1060" s="64"/>
      <c r="ED1060" s="64"/>
      <c r="EE1060" s="64"/>
      <c r="EF1060" s="64"/>
      <c r="EG1060" s="64"/>
      <c r="EH1060" s="64"/>
      <c r="EI1060" s="64"/>
      <c r="EJ1060" s="64"/>
      <c r="EK1060" s="64"/>
      <c r="EL1060" s="64"/>
      <c r="EM1060" s="64"/>
      <c r="EN1060" s="64"/>
      <c r="EO1060" s="64"/>
      <c r="EP1060" s="64"/>
      <c r="EQ1060" s="64"/>
      <c r="ER1060" s="64"/>
      <c r="ES1060" s="64"/>
      <c r="ET1060" s="64"/>
      <c r="EU1060" s="64"/>
      <c r="FI1060" s="64"/>
      <c r="FJ1060" s="64"/>
      <c r="FK1060" s="64"/>
      <c r="FL1060" s="64"/>
      <c r="FM1060" s="64"/>
      <c r="FN1060" s="64"/>
      <c r="FO1060" s="64"/>
      <c r="FP1060" s="64"/>
      <c r="FQ1060" s="64"/>
      <c r="FR1060" s="64"/>
      <c r="FS1060" s="64"/>
      <c r="FT1060" s="64"/>
      <c r="FU1060" s="64"/>
      <c r="FV1060" s="64"/>
      <c r="FW1060" s="64"/>
      <c r="FX1060" s="64"/>
      <c r="FY1060" s="64"/>
      <c r="FZ1060" s="64"/>
      <c r="GA1060" s="64"/>
      <c r="GB1060" s="64"/>
      <c r="GC1060" s="64"/>
      <c r="GD1060" s="64"/>
      <c r="GE1060" s="64"/>
      <c r="GF1060" s="64"/>
      <c r="GG1060" s="64"/>
      <c r="GH1060" s="64"/>
      <c r="GI1060" s="64"/>
      <c r="GJ1060" s="64"/>
      <c r="GK1060" s="64"/>
      <c r="GL1060" s="64"/>
      <c r="GM1060" s="64"/>
      <c r="GN1060" s="64"/>
      <c r="GO1060" s="64"/>
      <c r="GP1060" s="64"/>
      <c r="GQ1060" s="64"/>
      <c r="GR1060" s="64"/>
      <c r="GS1060" s="64"/>
      <c r="GT1060" s="64"/>
      <c r="GU1060" s="64"/>
      <c r="GV1060" s="64"/>
      <c r="GW1060" s="64"/>
      <c r="GX1060" s="64"/>
      <c r="GY1060" s="64"/>
      <c r="GZ1060" s="64"/>
      <c r="HA1060" s="64"/>
      <c r="HB1060" s="64"/>
      <c r="HC1060" s="64"/>
      <c r="HD1060" s="64"/>
      <c r="HE1060" s="64"/>
      <c r="HF1060" s="64"/>
      <c r="HG1060" s="64"/>
      <c r="HH1060" s="64"/>
      <c r="HI1060" s="64"/>
      <c r="HJ1060" s="64"/>
      <c r="HK1060" s="64"/>
      <c r="HL1060" s="64"/>
      <c r="HM1060" s="64"/>
      <c r="HN1060" s="64"/>
      <c r="HO1060" s="64"/>
      <c r="HP1060" s="64"/>
    </row>
    <row r="1061" spans="1:224" ht="15" customHeight="1" x14ac:dyDescent="0.25">
      <c r="B1061">
        <v>496</v>
      </c>
      <c r="C1061">
        <v>487</v>
      </c>
      <c r="D1061" s="62">
        <v>44057</v>
      </c>
      <c r="E1061" t="s">
        <v>958</v>
      </c>
      <c r="F1061" t="s">
        <v>959</v>
      </c>
      <c r="G1061">
        <v>0</v>
      </c>
      <c r="H1061">
        <v>0</v>
      </c>
      <c r="I1061" t="s">
        <v>960</v>
      </c>
      <c r="J1061" t="s">
        <v>20</v>
      </c>
      <c r="K1061" t="s">
        <v>961</v>
      </c>
      <c r="L1061" t="s">
        <v>2592</v>
      </c>
      <c r="M1061" t="s">
        <v>2378</v>
      </c>
      <c r="N1061" t="s">
        <v>617</v>
      </c>
      <c r="O1061" t="s">
        <v>2381</v>
      </c>
      <c r="P1061" t="s">
        <v>2483</v>
      </c>
      <c r="R1061">
        <v>103.8</v>
      </c>
      <c r="S1061">
        <v>0.01</v>
      </c>
      <c r="T1061" t="s">
        <v>2395</v>
      </c>
      <c r="U1061">
        <v>10</v>
      </c>
      <c r="Y1061" s="64"/>
      <c r="Z1061" s="64"/>
      <c r="AA1061" s="64"/>
      <c r="AB1061" s="64"/>
      <c r="AC1061" s="64"/>
      <c r="AD1061" s="64"/>
      <c r="AE1061" s="64"/>
      <c r="AF1061" s="64"/>
      <c r="AG1061" s="64"/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>
        <v>0</v>
      </c>
      <c r="AV1061" s="64"/>
      <c r="AW1061" s="64"/>
      <c r="AX1061" s="64"/>
      <c r="AY1061" s="64"/>
      <c r="AZ1061" s="64"/>
      <c r="BA1061" s="64"/>
      <c r="BB1061" s="64"/>
      <c r="BC1061" s="64"/>
      <c r="BD1061" s="64"/>
      <c r="BE1061" s="64"/>
      <c r="BF1061" s="64"/>
      <c r="BG1061" s="64">
        <v>1.5</v>
      </c>
      <c r="BH1061" s="64"/>
      <c r="BI1061" s="64"/>
      <c r="BJ1061" s="64"/>
      <c r="BK1061" s="64"/>
      <c r="BL1061" s="64"/>
      <c r="BM1061" s="64"/>
      <c r="BN1061" s="64"/>
      <c r="BO1061" s="64"/>
      <c r="BP1061" s="64"/>
      <c r="BQ1061" s="64"/>
      <c r="BR1061" s="64"/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64"/>
      <c r="CC1061" s="64"/>
      <c r="CD1061" s="64"/>
      <c r="CE1061" s="64"/>
      <c r="CF1061" s="64"/>
      <c r="CG1061" s="64"/>
      <c r="CH1061" s="64"/>
      <c r="CI1061" s="64"/>
      <c r="CJ1061" s="64"/>
      <c r="CK1061" s="64"/>
      <c r="CL1061" s="64"/>
      <c r="CM1061" s="64"/>
      <c r="CN1061" s="64"/>
      <c r="CO1061" s="64"/>
      <c r="CP1061" s="64"/>
      <c r="CQ1061" s="64"/>
      <c r="CR1061" s="64"/>
      <c r="CS1061" s="64"/>
      <c r="CT1061" s="64"/>
      <c r="CU1061" s="64">
        <v>1.5</v>
      </c>
      <c r="CV1061" s="64"/>
      <c r="CW1061" s="64"/>
      <c r="CX1061" s="64"/>
      <c r="CY1061" s="64"/>
      <c r="CZ1061" s="64"/>
      <c r="DA1061" s="64"/>
      <c r="DB1061" s="64"/>
      <c r="DC1061" s="64"/>
      <c r="DD1061" s="64"/>
      <c r="DE1061" s="64"/>
      <c r="DF1061" s="64"/>
      <c r="DG1061" s="64"/>
      <c r="DH1061" s="64"/>
      <c r="DI1061" s="64"/>
      <c r="DJ1061" s="64"/>
      <c r="DK1061" s="64"/>
      <c r="DL1061" s="64"/>
      <c r="DM1061" s="64"/>
      <c r="DN1061" s="64"/>
      <c r="DO1061" s="64"/>
      <c r="DP1061" s="64"/>
      <c r="DQ1061" s="64"/>
      <c r="DR1061" s="64"/>
      <c r="DS1061" s="64"/>
      <c r="DT1061" s="64"/>
      <c r="DU1061" s="64"/>
      <c r="DV1061" s="64"/>
      <c r="DW1061" s="64"/>
      <c r="DX1061" s="64"/>
      <c r="DY1061" s="64"/>
      <c r="DZ1061" s="64"/>
      <c r="EA1061" s="64"/>
      <c r="EB1061" s="64"/>
      <c r="EC1061" s="64"/>
      <c r="ED1061" s="64"/>
      <c r="EE1061" s="64"/>
      <c r="EF1061" s="64"/>
      <c r="EG1061" s="64"/>
      <c r="EH1061" s="64"/>
      <c r="EI1061" s="64"/>
      <c r="EJ1061" s="64"/>
      <c r="EK1061" s="64"/>
      <c r="EL1061" s="64"/>
      <c r="EM1061" s="64"/>
      <c r="EN1061" s="64"/>
      <c r="EO1061" s="64"/>
      <c r="EP1061" s="64"/>
      <c r="EQ1061" s="64"/>
      <c r="ER1061" s="64"/>
      <c r="ES1061" s="64"/>
      <c r="ET1061" s="64"/>
      <c r="EU1061" s="64"/>
      <c r="FI1061" s="64"/>
      <c r="FJ1061" s="64"/>
      <c r="FK1061" s="64"/>
      <c r="FL1061" s="64"/>
      <c r="FM1061" s="64"/>
      <c r="FN1061" s="64"/>
      <c r="FO1061" s="64"/>
      <c r="FP1061" s="64"/>
      <c r="FQ1061" s="64"/>
      <c r="FR1061" s="64"/>
      <c r="FS1061" s="64"/>
      <c r="FT1061" s="64"/>
      <c r="FU1061" s="64"/>
      <c r="FV1061" s="64"/>
      <c r="FW1061" s="64"/>
      <c r="FX1061" s="64"/>
      <c r="FY1061" s="64"/>
      <c r="FZ1061" s="64"/>
      <c r="GA1061" s="64"/>
      <c r="GB1061" s="64"/>
      <c r="GC1061" s="64"/>
      <c r="GD1061" s="64"/>
      <c r="GE1061" s="64"/>
      <c r="GF1061" s="64"/>
      <c r="GG1061" s="64"/>
      <c r="GH1061" s="64"/>
      <c r="GI1061" s="64"/>
      <c r="GJ1061" s="64"/>
      <c r="GK1061" s="64"/>
      <c r="GL1061" s="64"/>
      <c r="GM1061" s="64"/>
      <c r="GN1061" s="64"/>
      <c r="GO1061" s="64"/>
      <c r="GP1061" s="64"/>
      <c r="GQ1061" s="64"/>
      <c r="GR1061" s="64"/>
      <c r="GS1061" s="64"/>
      <c r="GT1061" s="64"/>
      <c r="GU1061" s="64"/>
      <c r="GV1061" s="64"/>
      <c r="GW1061" s="64"/>
      <c r="GX1061" s="64"/>
      <c r="GY1061" s="64"/>
      <c r="GZ1061" s="64"/>
      <c r="HA1061" s="64"/>
      <c r="HB1061" s="64"/>
      <c r="HC1061" s="64"/>
      <c r="HD1061" s="64"/>
      <c r="HE1061" s="64"/>
      <c r="HF1061" s="64"/>
      <c r="HG1061" s="64"/>
      <c r="HH1061" s="64"/>
      <c r="HI1061" s="64"/>
      <c r="HJ1061" s="64"/>
      <c r="HK1061" s="64"/>
      <c r="HL1061" s="64"/>
      <c r="HM1061" s="64"/>
      <c r="HN1061" s="64"/>
      <c r="HO1061" s="64"/>
      <c r="HP1061" s="64"/>
    </row>
    <row r="1062" spans="1:224" x14ac:dyDescent="0.25">
      <c r="B1062">
        <v>491</v>
      </c>
      <c r="C1062">
        <v>755</v>
      </c>
      <c r="D1062" s="62">
        <v>44057</v>
      </c>
      <c r="E1062" t="s">
        <v>296</v>
      </c>
      <c r="F1062">
        <v>31975585687</v>
      </c>
      <c r="G1062">
        <v>0</v>
      </c>
      <c r="H1062">
        <v>0</v>
      </c>
      <c r="I1062" t="s">
        <v>297</v>
      </c>
      <c r="J1062" t="s">
        <v>20</v>
      </c>
      <c r="K1062" t="s">
        <v>298</v>
      </c>
      <c r="L1062" t="s">
        <v>297</v>
      </c>
      <c r="M1062" t="s">
        <v>2378</v>
      </c>
      <c r="N1062" t="s">
        <v>2379</v>
      </c>
      <c r="O1062" t="s">
        <v>2405</v>
      </c>
      <c r="P1062" t="s">
        <v>2491</v>
      </c>
      <c r="R1062">
        <v>629.9</v>
      </c>
      <c r="S1062">
        <v>0.01</v>
      </c>
      <c r="T1062" t="s">
        <v>2395</v>
      </c>
      <c r="U1062">
        <v>10</v>
      </c>
      <c r="V1062" t="s">
        <v>2620</v>
      </c>
      <c r="Y1062" s="64"/>
      <c r="Z1062" s="64"/>
      <c r="AA1062" s="64"/>
      <c r="AB1062" s="64"/>
      <c r="AC1062" s="64">
        <v>0.70799999999999996</v>
      </c>
      <c r="AD1062" s="64"/>
      <c r="AE1062" s="64">
        <v>0.5</v>
      </c>
      <c r="AF1062" s="64"/>
      <c r="AG1062" s="64"/>
      <c r="AI1062" s="64"/>
      <c r="AJ1062" s="64"/>
      <c r="AK1062" s="64"/>
      <c r="AL1062" s="64">
        <v>0.5</v>
      </c>
      <c r="AM1062" s="64"/>
      <c r="AN1062" s="64"/>
      <c r="AO1062" s="64"/>
      <c r="AP1062" s="64"/>
      <c r="AQ1062" s="64"/>
      <c r="AR1062" s="64"/>
      <c r="AS1062" s="64"/>
      <c r="AT1062" s="64"/>
      <c r="AU1062">
        <v>0</v>
      </c>
      <c r="AV1062" s="64"/>
      <c r="AW1062" s="64"/>
      <c r="AX1062" s="64"/>
      <c r="AY1062" s="64"/>
      <c r="AZ1062" s="64"/>
      <c r="BA1062" s="64"/>
      <c r="BB1062" s="64"/>
      <c r="BC1062" s="64"/>
      <c r="BD1062" s="64"/>
      <c r="BE1062" s="64"/>
      <c r="BF1062" s="64"/>
      <c r="BG1062" s="64"/>
      <c r="BH1062" s="64"/>
      <c r="BI1062" s="64"/>
      <c r="BJ1062" s="64"/>
      <c r="BK1062" s="64">
        <v>0.94</v>
      </c>
      <c r="BL1062" s="64"/>
      <c r="BM1062" s="64"/>
      <c r="BN1062" s="64"/>
      <c r="BO1062" s="64"/>
      <c r="BP1062" s="64"/>
      <c r="BQ1062" s="64">
        <v>1</v>
      </c>
      <c r="BR1062" s="64"/>
      <c r="BS1062" s="64">
        <v>1</v>
      </c>
      <c r="BT1062" s="64"/>
      <c r="BU1062" s="64"/>
      <c r="BV1062" s="64"/>
      <c r="BW1062" s="64"/>
      <c r="BX1062" s="64"/>
      <c r="BY1062" s="64"/>
      <c r="BZ1062" s="64">
        <v>1</v>
      </c>
      <c r="CA1062" s="64"/>
      <c r="CB1062" s="64"/>
      <c r="CC1062" s="64"/>
      <c r="CD1062" s="64"/>
      <c r="CE1062" s="64"/>
      <c r="CF1062" s="64"/>
      <c r="CG1062" s="64"/>
      <c r="CH1062" s="64"/>
      <c r="CI1062" s="64"/>
      <c r="CJ1062" s="64"/>
      <c r="CK1062" s="64"/>
      <c r="CL1062" s="64"/>
      <c r="CM1062" s="64"/>
      <c r="CN1062" s="64"/>
      <c r="CO1062" s="64"/>
      <c r="CP1062" s="64"/>
      <c r="CQ1062" s="64"/>
      <c r="CR1062" s="64"/>
      <c r="CS1062" s="64"/>
      <c r="CT1062" s="64"/>
      <c r="CU1062" s="64"/>
      <c r="CV1062" s="64"/>
      <c r="CW1062" s="64"/>
      <c r="CX1062" s="64"/>
      <c r="CY1062" s="64">
        <v>1</v>
      </c>
      <c r="CZ1062" s="64"/>
      <c r="DA1062" s="64"/>
      <c r="DB1062" s="64">
        <v>2</v>
      </c>
      <c r="DC1062" s="64"/>
      <c r="DD1062" s="64"/>
      <c r="DE1062" s="64"/>
      <c r="DF1062" s="64"/>
      <c r="DG1062" s="64"/>
      <c r="DH1062" s="64"/>
      <c r="DI1062" s="64"/>
      <c r="DJ1062" s="64"/>
      <c r="DK1062" s="64"/>
      <c r="DL1062" s="64"/>
      <c r="DM1062" s="64"/>
      <c r="DN1062" s="64"/>
      <c r="DO1062" s="64"/>
      <c r="DP1062" s="64"/>
      <c r="DQ1062" s="64"/>
      <c r="DR1062" s="64"/>
      <c r="DS1062" s="64"/>
      <c r="DT1062" s="64"/>
      <c r="DU1062" s="64"/>
      <c r="DV1062" s="64"/>
      <c r="DW1062" s="64"/>
      <c r="DX1062" s="64"/>
      <c r="DY1062" s="64"/>
      <c r="DZ1062" s="64"/>
      <c r="EA1062" s="64">
        <v>220</v>
      </c>
      <c r="EB1062" s="64"/>
      <c r="EC1062" s="64"/>
      <c r="ED1062" s="64"/>
      <c r="EE1062" s="64"/>
      <c r="EF1062" s="64"/>
      <c r="EG1062" s="64"/>
      <c r="EH1062" s="64">
        <v>1</v>
      </c>
      <c r="EI1062" s="64"/>
      <c r="EJ1062" s="64"/>
      <c r="EK1062" s="64"/>
      <c r="EL1062" s="64"/>
      <c r="EM1062" s="64"/>
      <c r="EN1062" s="64"/>
      <c r="EO1062" s="64" t="s">
        <v>2621</v>
      </c>
      <c r="EP1062" s="64"/>
      <c r="EQ1062" s="64"/>
      <c r="ER1062" s="64"/>
      <c r="ES1062" s="64"/>
      <c r="ET1062" s="64"/>
      <c r="EU1062" s="64"/>
      <c r="FI1062" s="64"/>
      <c r="FJ1062" s="64">
        <v>1.2</v>
      </c>
      <c r="FK1062" s="64"/>
      <c r="FL1062" s="64"/>
      <c r="FM1062" s="64"/>
      <c r="FN1062" s="64"/>
      <c r="FO1062" s="64"/>
      <c r="FP1062" s="64"/>
      <c r="FQ1062" s="64"/>
      <c r="FR1062" s="64"/>
      <c r="FS1062" s="64"/>
      <c r="FT1062" s="64"/>
      <c r="FU1062" s="64"/>
      <c r="FV1062" s="64"/>
      <c r="FW1062" s="64"/>
      <c r="FX1062" s="64"/>
      <c r="FY1062" s="64"/>
      <c r="FZ1062" s="64"/>
      <c r="GA1062" s="64"/>
      <c r="GB1062" s="64"/>
      <c r="GC1062" s="64"/>
      <c r="GD1062" s="64"/>
      <c r="GE1062" s="64"/>
      <c r="GF1062" s="64"/>
      <c r="GG1062" s="64"/>
      <c r="GH1062" s="64"/>
      <c r="GI1062" s="64"/>
      <c r="GJ1062" s="64"/>
      <c r="GK1062" s="64"/>
      <c r="GL1062" s="64"/>
      <c r="GM1062" s="64"/>
      <c r="GN1062" s="64">
        <v>1</v>
      </c>
      <c r="GO1062" s="64"/>
      <c r="GP1062" s="64"/>
      <c r="GQ1062" s="64"/>
      <c r="GR1062" s="64"/>
      <c r="GS1062" s="64"/>
      <c r="GT1062" s="64"/>
      <c r="GU1062" s="64"/>
      <c r="GV1062" s="64"/>
      <c r="GW1062" s="64"/>
      <c r="GX1062" s="64"/>
      <c r="GY1062" s="64"/>
      <c r="GZ1062" s="64"/>
      <c r="HA1062" s="64"/>
      <c r="HB1062" s="64"/>
      <c r="HC1062" s="64"/>
      <c r="HD1062" s="64"/>
      <c r="HE1062" s="64"/>
      <c r="HF1062" s="64"/>
      <c r="HG1062" s="64"/>
      <c r="HH1062" s="64"/>
      <c r="HI1062" s="64"/>
      <c r="HJ1062" s="64"/>
      <c r="HK1062" s="64"/>
      <c r="HL1062" s="64"/>
      <c r="HM1062" s="64"/>
      <c r="HN1062" s="64"/>
      <c r="HO1062" s="64"/>
      <c r="HP1062" s="64"/>
    </row>
    <row r="1063" spans="1:224" ht="15" customHeight="1" x14ac:dyDescent="0.25">
      <c r="B1063">
        <v>486</v>
      </c>
      <c r="C1063">
        <v>651</v>
      </c>
      <c r="D1063" s="62">
        <v>44057</v>
      </c>
      <c r="E1063" t="s">
        <v>557</v>
      </c>
      <c r="F1063">
        <v>31999999999</v>
      </c>
      <c r="G1063">
        <v>0</v>
      </c>
      <c r="H1063">
        <v>0</v>
      </c>
      <c r="I1063" t="s">
        <v>558</v>
      </c>
      <c r="J1063" t="s">
        <v>20</v>
      </c>
      <c r="K1063" t="s">
        <v>559</v>
      </c>
      <c r="L1063" t="s">
        <v>2593</v>
      </c>
      <c r="M1063" t="s">
        <v>2378</v>
      </c>
      <c r="N1063" t="s">
        <v>2413</v>
      </c>
      <c r="O1063" t="s">
        <v>2381</v>
      </c>
      <c r="P1063" t="s">
        <v>2431</v>
      </c>
      <c r="R1063">
        <v>240</v>
      </c>
      <c r="S1063">
        <v>0.01</v>
      </c>
      <c r="T1063" t="s">
        <v>2453</v>
      </c>
      <c r="Y1063" s="64">
        <v>0.90200000000000002</v>
      </c>
      <c r="Z1063" s="64"/>
      <c r="AA1063" s="64"/>
      <c r="AB1063" s="64"/>
      <c r="AC1063" s="64">
        <v>0.68600000000000005</v>
      </c>
      <c r="AD1063" s="64">
        <v>0.5</v>
      </c>
      <c r="AE1063" s="64">
        <v>0.5</v>
      </c>
      <c r="AF1063" s="64"/>
      <c r="AG1063" s="64">
        <v>1</v>
      </c>
      <c r="AH1063">
        <v>1</v>
      </c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>
        <v>0</v>
      </c>
      <c r="AV1063" s="64"/>
      <c r="AW1063" s="64"/>
      <c r="AX1063" s="64"/>
      <c r="AY1063" s="64"/>
      <c r="AZ1063" s="64"/>
      <c r="BA1063" s="64"/>
      <c r="BB1063" s="64"/>
      <c r="BC1063" s="64"/>
      <c r="BD1063" s="64"/>
      <c r="BE1063" s="64"/>
      <c r="BF1063" s="64"/>
      <c r="BG1063" s="64"/>
      <c r="BH1063" s="64"/>
      <c r="BI1063" s="64"/>
      <c r="BJ1063" s="64"/>
      <c r="BK1063" s="64"/>
      <c r="BL1063" s="64"/>
      <c r="BM1063" s="64">
        <v>1</v>
      </c>
      <c r="BN1063" s="64"/>
      <c r="BO1063" s="64"/>
      <c r="BP1063" s="64"/>
      <c r="BQ1063" s="64">
        <v>1</v>
      </c>
      <c r="BR1063" s="64">
        <v>1</v>
      </c>
      <c r="BS1063" s="64">
        <v>1</v>
      </c>
      <c r="BT1063" s="64"/>
      <c r="BU1063" s="64">
        <v>1</v>
      </c>
      <c r="BV1063" s="64">
        <v>1</v>
      </c>
      <c r="BW1063" s="64"/>
      <c r="BX1063" s="64"/>
      <c r="BY1063" s="64"/>
      <c r="BZ1063" s="64"/>
      <c r="CA1063" s="64"/>
      <c r="CB1063" s="64"/>
      <c r="CC1063" s="64"/>
      <c r="CD1063" s="64"/>
      <c r="CE1063" s="64"/>
      <c r="CF1063" s="64"/>
      <c r="CG1063" s="64"/>
      <c r="CH1063" s="64"/>
      <c r="CI1063" s="64"/>
      <c r="CJ1063" s="64"/>
      <c r="CK1063" s="64"/>
      <c r="CL1063" s="64"/>
      <c r="CM1063" s="64"/>
      <c r="CN1063" s="64"/>
      <c r="CO1063" s="64"/>
      <c r="CP1063" s="64"/>
      <c r="CQ1063" s="64"/>
      <c r="CR1063" s="64"/>
      <c r="CS1063" s="64"/>
      <c r="CT1063" s="64"/>
      <c r="CU1063" s="64"/>
      <c r="CV1063" s="64"/>
      <c r="CW1063" s="64"/>
      <c r="CX1063" s="64"/>
      <c r="CY1063" s="64"/>
      <c r="CZ1063" s="64"/>
      <c r="DA1063" s="64"/>
      <c r="DB1063" s="64"/>
      <c r="DC1063" s="64"/>
      <c r="DD1063" s="64">
        <v>12</v>
      </c>
      <c r="DE1063" s="64"/>
      <c r="DF1063" s="64"/>
      <c r="DG1063" s="64"/>
      <c r="DH1063" s="64"/>
      <c r="DI1063" s="64"/>
      <c r="DJ1063" s="64"/>
      <c r="DK1063" s="64"/>
      <c r="DL1063" s="64"/>
      <c r="DM1063" s="64"/>
      <c r="DN1063" s="64"/>
      <c r="DO1063" s="64"/>
      <c r="DP1063" s="64"/>
      <c r="DQ1063" s="64"/>
      <c r="DR1063" s="64"/>
      <c r="DS1063" s="64"/>
      <c r="DT1063" s="64"/>
      <c r="DU1063" s="64"/>
      <c r="DV1063" s="64"/>
      <c r="DW1063" s="64"/>
      <c r="DX1063" s="64"/>
      <c r="DY1063" s="64"/>
      <c r="DZ1063" s="64"/>
      <c r="EA1063" s="64"/>
      <c r="EB1063" s="64"/>
      <c r="EC1063" s="64"/>
      <c r="ED1063" s="64"/>
      <c r="EE1063" s="64"/>
      <c r="EF1063" s="64"/>
      <c r="EG1063" s="64"/>
      <c r="EH1063" s="64"/>
      <c r="EI1063" s="64"/>
      <c r="EJ1063" s="64"/>
      <c r="EK1063" s="64"/>
      <c r="EL1063" s="64"/>
      <c r="EM1063" s="64"/>
      <c r="EN1063" s="64"/>
      <c r="EO1063" s="64"/>
      <c r="EP1063" s="64"/>
      <c r="EQ1063" s="64"/>
      <c r="ER1063" s="64"/>
      <c r="ES1063" s="64"/>
      <c r="ET1063" s="64"/>
      <c r="EU1063" s="64"/>
      <c r="FI1063" s="64"/>
      <c r="FJ1063" s="64"/>
      <c r="FK1063" s="64"/>
      <c r="FL1063" s="64"/>
      <c r="FM1063" s="64"/>
      <c r="FN1063" s="64"/>
      <c r="FO1063" s="64"/>
      <c r="FP1063" s="64"/>
      <c r="FQ1063" s="64"/>
      <c r="FR1063" s="64"/>
      <c r="FS1063" s="64"/>
      <c r="FT1063" s="64"/>
      <c r="FU1063" s="64"/>
      <c r="FV1063" s="64"/>
      <c r="FW1063" s="64"/>
      <c r="FX1063" s="64"/>
      <c r="FY1063" s="64"/>
      <c r="FZ1063" s="64"/>
      <c r="GA1063" s="64"/>
      <c r="GB1063" s="64"/>
      <c r="GC1063" s="64"/>
      <c r="GD1063" s="64"/>
      <c r="GE1063" s="64"/>
      <c r="GF1063" s="64"/>
      <c r="GG1063" s="64"/>
      <c r="GH1063" s="64"/>
      <c r="GI1063" s="64"/>
      <c r="GJ1063" s="64"/>
      <c r="GK1063" s="64"/>
      <c r="GL1063" s="64"/>
      <c r="GM1063" s="64"/>
      <c r="GN1063" s="64"/>
      <c r="GO1063" s="64"/>
      <c r="GP1063" s="64"/>
      <c r="GQ1063" s="64"/>
      <c r="GR1063" s="64"/>
      <c r="GS1063" s="64"/>
      <c r="GT1063" s="64"/>
      <c r="GU1063" s="64"/>
      <c r="GV1063" s="64"/>
      <c r="GW1063" s="64"/>
      <c r="GX1063" s="64"/>
      <c r="GY1063" s="64"/>
      <c r="GZ1063" s="64"/>
      <c r="HA1063" s="64"/>
      <c r="HB1063" s="64"/>
      <c r="HC1063" s="64"/>
      <c r="HD1063" s="64"/>
      <c r="HE1063" s="64"/>
      <c r="HF1063" s="64"/>
      <c r="HG1063" s="64"/>
      <c r="HH1063" s="64"/>
      <c r="HI1063" s="64"/>
      <c r="HJ1063" s="64"/>
      <c r="HK1063" s="64"/>
      <c r="HL1063" s="64"/>
      <c r="HM1063" s="64"/>
      <c r="HN1063" s="64"/>
      <c r="HO1063" s="64"/>
      <c r="HP1063" s="64"/>
    </row>
    <row r="1064" spans="1:224" ht="15" customHeight="1" x14ac:dyDescent="0.25">
      <c r="B1064">
        <v>482</v>
      </c>
      <c r="C1064">
        <v>143</v>
      </c>
      <c r="D1064" s="62">
        <v>44056</v>
      </c>
      <c r="E1064" t="s">
        <v>1976</v>
      </c>
      <c r="F1064" t="s">
        <v>1977</v>
      </c>
      <c r="G1064" t="s">
        <v>1978</v>
      </c>
      <c r="H1064">
        <v>34258</v>
      </c>
      <c r="I1064" t="s">
        <v>1979</v>
      </c>
      <c r="J1064" t="s">
        <v>20</v>
      </c>
      <c r="K1064" t="s">
        <v>227</v>
      </c>
      <c r="L1064" t="s">
        <v>2593</v>
      </c>
      <c r="M1064" t="s">
        <v>2378</v>
      </c>
      <c r="N1064" t="s">
        <v>2379</v>
      </c>
      <c r="O1064" t="s">
        <v>2381</v>
      </c>
      <c r="P1064">
        <v>15</v>
      </c>
      <c r="R1064">
        <v>420</v>
      </c>
      <c r="S1064">
        <v>0.01</v>
      </c>
      <c r="T1064" t="s">
        <v>2430</v>
      </c>
      <c r="Y1064" s="64">
        <v>1.0760000000000001</v>
      </c>
      <c r="Z1064" s="64"/>
      <c r="AA1064" s="64"/>
      <c r="AB1064" s="64"/>
      <c r="AC1064" s="64">
        <v>0.66800000000000004</v>
      </c>
      <c r="AD1064" s="64">
        <v>1.5</v>
      </c>
      <c r="AE1064" s="64"/>
      <c r="AF1064" s="64"/>
      <c r="AG1064" s="64">
        <v>1</v>
      </c>
      <c r="AH1064">
        <v>2</v>
      </c>
      <c r="AI1064" s="64"/>
      <c r="AJ1064" s="64"/>
      <c r="AK1064" s="64"/>
      <c r="AL1064" s="64">
        <v>0.5</v>
      </c>
      <c r="AM1064" s="64"/>
      <c r="AN1064" s="64"/>
      <c r="AO1064" s="64"/>
      <c r="AP1064" s="64"/>
      <c r="AQ1064" s="64"/>
      <c r="AR1064" s="64"/>
      <c r="AS1064" s="64"/>
      <c r="AT1064" s="64"/>
      <c r="AU1064">
        <v>0</v>
      </c>
      <c r="AV1064" s="64"/>
      <c r="AW1064" s="64">
        <v>0.77</v>
      </c>
      <c r="AX1064" s="64"/>
      <c r="AY1064" s="64"/>
      <c r="AZ1064" s="64"/>
      <c r="BA1064" s="64"/>
      <c r="BB1064" s="64">
        <v>0.4</v>
      </c>
      <c r="BC1064" s="64"/>
      <c r="BD1064" s="64"/>
      <c r="BE1064" s="64"/>
      <c r="BF1064" s="64"/>
      <c r="BG1064" s="64"/>
      <c r="BH1064" s="64"/>
      <c r="BI1064" s="64"/>
      <c r="BJ1064" s="64"/>
      <c r="BK1064" s="64"/>
      <c r="BL1064" s="64"/>
      <c r="BM1064" s="64">
        <v>1</v>
      </c>
      <c r="BN1064" s="64"/>
      <c r="BO1064" s="64"/>
      <c r="BP1064" s="64"/>
      <c r="BQ1064" s="64">
        <v>1</v>
      </c>
      <c r="BR1064" s="64">
        <v>3</v>
      </c>
      <c r="BS1064" s="64"/>
      <c r="BT1064" s="64"/>
      <c r="BU1064" s="64">
        <v>1</v>
      </c>
      <c r="BV1064" s="64">
        <v>2</v>
      </c>
      <c r="BW1064" s="64"/>
      <c r="BX1064" s="64"/>
      <c r="BY1064" s="64"/>
      <c r="BZ1064" s="64">
        <v>1</v>
      </c>
      <c r="CA1064" s="64"/>
      <c r="CB1064" s="64"/>
      <c r="CC1064" s="64"/>
      <c r="CD1064" s="64"/>
      <c r="CE1064" s="64"/>
      <c r="CF1064" s="64"/>
      <c r="CG1064" s="64"/>
      <c r="CH1064" s="64"/>
      <c r="CI1064" s="64"/>
      <c r="CJ1064" s="64"/>
      <c r="CK1064" s="64">
        <v>1</v>
      </c>
      <c r="CL1064" s="64"/>
      <c r="CM1064" s="64"/>
      <c r="CN1064" s="64"/>
      <c r="CO1064" s="64"/>
      <c r="CP1064" s="64">
        <v>1</v>
      </c>
      <c r="CQ1064" s="64"/>
      <c r="CR1064" s="64"/>
      <c r="CS1064" s="64"/>
      <c r="CT1064" s="64"/>
      <c r="CU1064" s="64"/>
      <c r="CV1064" s="64"/>
      <c r="CW1064" s="64"/>
      <c r="CX1064" s="64"/>
      <c r="CY1064" s="64"/>
      <c r="CZ1064" s="64"/>
      <c r="DA1064" s="64"/>
      <c r="DB1064" s="64"/>
      <c r="DC1064" s="64"/>
      <c r="DD1064" s="64"/>
      <c r="DE1064" s="64"/>
      <c r="DF1064" s="64"/>
      <c r="DG1064" s="64"/>
      <c r="DH1064" s="64"/>
      <c r="DI1064" s="64"/>
      <c r="DJ1064" s="64"/>
      <c r="DK1064" s="64"/>
      <c r="DL1064" s="64"/>
      <c r="DM1064" s="64"/>
      <c r="DN1064" s="64"/>
      <c r="DO1064" s="64"/>
      <c r="DP1064" s="64"/>
      <c r="DQ1064" s="64"/>
      <c r="DR1064" s="64"/>
      <c r="DS1064" s="64"/>
      <c r="DT1064" s="64"/>
      <c r="DU1064" s="64"/>
      <c r="DV1064" s="64"/>
      <c r="DW1064" s="64"/>
      <c r="DX1064" s="64"/>
      <c r="DY1064" s="64"/>
      <c r="DZ1064" s="64"/>
      <c r="EA1064" s="64"/>
      <c r="EB1064" s="64"/>
      <c r="EC1064" s="64"/>
      <c r="ED1064" s="64"/>
      <c r="EE1064" s="64"/>
      <c r="EF1064" s="64"/>
      <c r="EG1064" s="64"/>
      <c r="EH1064" s="64"/>
      <c r="EI1064" s="64"/>
      <c r="EJ1064" s="64"/>
      <c r="EK1064" s="64"/>
      <c r="EL1064" s="64"/>
      <c r="EM1064" s="64"/>
      <c r="EN1064" s="64"/>
      <c r="EO1064" s="64"/>
      <c r="EP1064" s="64"/>
      <c r="EQ1064" s="64"/>
      <c r="ER1064" s="64"/>
      <c r="ES1064" s="64"/>
      <c r="ET1064" s="64"/>
      <c r="EU1064" s="64"/>
      <c r="FI1064" s="64"/>
      <c r="FJ1064" s="64"/>
      <c r="FK1064" s="64"/>
      <c r="FL1064" s="64"/>
      <c r="FM1064" s="64"/>
      <c r="FN1064" s="64"/>
      <c r="FO1064" s="64"/>
      <c r="FP1064" s="64"/>
      <c r="FQ1064" s="64"/>
      <c r="FR1064" s="64"/>
      <c r="FS1064" s="64"/>
      <c r="FT1064" s="64"/>
      <c r="FU1064" s="64"/>
      <c r="FV1064" s="64"/>
      <c r="FW1064" s="64"/>
      <c r="FX1064" s="64"/>
      <c r="FY1064" s="64"/>
      <c r="FZ1064" s="64"/>
      <c r="GA1064" s="64"/>
      <c r="GB1064" s="64"/>
      <c r="GC1064" s="64"/>
      <c r="GD1064" s="64"/>
      <c r="GE1064" s="64"/>
      <c r="GF1064" s="64"/>
      <c r="GG1064" s="64"/>
      <c r="GH1064" s="64"/>
      <c r="GI1064" s="64"/>
      <c r="GJ1064" s="64"/>
      <c r="GK1064" s="64"/>
      <c r="GL1064" s="64"/>
      <c r="GM1064" s="64"/>
      <c r="GN1064" s="64"/>
      <c r="GO1064" s="64"/>
      <c r="GP1064" s="64"/>
      <c r="GQ1064" s="64"/>
      <c r="GR1064" s="64"/>
      <c r="GS1064" s="64"/>
      <c r="GT1064" s="64"/>
      <c r="GU1064" s="64"/>
      <c r="GV1064" s="64"/>
      <c r="GW1064" s="64"/>
      <c r="GX1064" s="64"/>
      <c r="GY1064" s="64"/>
      <c r="GZ1064" s="64"/>
      <c r="HA1064" s="64"/>
      <c r="HB1064" s="64"/>
      <c r="HC1064" s="64"/>
      <c r="HD1064" s="64"/>
      <c r="HE1064" s="64"/>
      <c r="HF1064" s="64"/>
      <c r="HG1064" s="64"/>
      <c r="HH1064" s="64"/>
      <c r="HI1064" s="64"/>
      <c r="HJ1064" s="64"/>
      <c r="HK1064" s="64"/>
      <c r="HL1064" s="64"/>
      <c r="HM1064" s="64"/>
      <c r="HN1064" s="64"/>
      <c r="HO1064" s="64"/>
      <c r="HP1064" s="64"/>
    </row>
    <row r="1065" spans="1:224" ht="15" customHeight="1" x14ac:dyDescent="0.25">
      <c r="B1065">
        <v>479</v>
      </c>
      <c r="C1065">
        <v>3</v>
      </c>
      <c r="D1065" s="62">
        <v>44055</v>
      </c>
      <c r="E1065" t="s">
        <v>2357</v>
      </c>
      <c r="F1065">
        <v>31983177510</v>
      </c>
      <c r="G1065" t="s">
        <v>2358</v>
      </c>
      <c r="H1065">
        <v>44031</v>
      </c>
      <c r="I1065" t="s">
        <v>2356</v>
      </c>
      <c r="J1065" t="s">
        <v>20</v>
      </c>
      <c r="K1065" t="s">
        <v>227</v>
      </c>
      <c r="L1065" t="s">
        <v>2593</v>
      </c>
      <c r="M1065" t="s">
        <v>2378</v>
      </c>
      <c r="N1065" t="s">
        <v>2413</v>
      </c>
      <c r="O1065" t="s">
        <v>2382</v>
      </c>
      <c r="P1065" t="s">
        <v>2382</v>
      </c>
      <c r="R1065">
        <v>59.7</v>
      </c>
      <c r="S1065">
        <v>0.01</v>
      </c>
      <c r="T1065" t="s">
        <v>2395</v>
      </c>
      <c r="Y1065" s="64"/>
      <c r="Z1065" s="64"/>
      <c r="AA1065" s="64"/>
      <c r="AB1065" s="64"/>
      <c r="AC1065" s="64"/>
      <c r="AD1065" s="64"/>
      <c r="AE1065" s="64"/>
      <c r="AF1065" s="64"/>
      <c r="AG1065" s="64"/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>
        <v>0</v>
      </c>
      <c r="AV1065" s="64"/>
      <c r="AW1065" s="64"/>
      <c r="AX1065" s="64"/>
      <c r="AY1065" s="64"/>
      <c r="AZ1065" s="64"/>
      <c r="BA1065" s="64"/>
      <c r="BB1065" s="64">
        <v>1.2</v>
      </c>
      <c r="BC1065" s="64"/>
      <c r="BD1065" s="64"/>
      <c r="BE1065" s="64"/>
      <c r="BF1065" s="64"/>
      <c r="BG1065" s="64"/>
      <c r="BH1065" s="64"/>
      <c r="BI1065" s="64"/>
      <c r="BJ1065" s="64"/>
      <c r="BK1065" s="64"/>
      <c r="BL1065" s="64"/>
      <c r="BM1065" s="64"/>
      <c r="BN1065" s="64"/>
      <c r="BO1065" s="64"/>
      <c r="BP1065" s="64"/>
      <c r="BQ1065" s="64"/>
      <c r="BR1065" s="64"/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64"/>
      <c r="CC1065" s="64"/>
      <c r="CD1065" s="64"/>
      <c r="CE1065" s="64"/>
      <c r="CF1065" s="64"/>
      <c r="CG1065" s="64"/>
      <c r="CH1065" s="64"/>
      <c r="CI1065" s="64"/>
      <c r="CJ1065" s="64"/>
      <c r="CK1065" s="64"/>
      <c r="CL1065" s="64"/>
      <c r="CM1065" s="64"/>
      <c r="CN1065" s="64"/>
      <c r="CO1065" s="64"/>
      <c r="CP1065" s="64">
        <v>3</v>
      </c>
      <c r="CQ1065" s="64"/>
      <c r="CR1065" s="64"/>
      <c r="CS1065" s="64"/>
      <c r="CT1065" s="64"/>
      <c r="CU1065" s="64"/>
      <c r="CV1065" s="64"/>
      <c r="CW1065" s="64"/>
      <c r="CX1065" s="64"/>
      <c r="CY1065" s="64"/>
      <c r="CZ1065" s="64"/>
      <c r="DA1065" s="64"/>
      <c r="DB1065" s="64"/>
      <c r="DC1065" s="64"/>
      <c r="DD1065" s="64"/>
      <c r="DE1065" s="64"/>
      <c r="DF1065" s="64"/>
      <c r="DG1065" s="64"/>
      <c r="DH1065" s="64"/>
      <c r="DI1065" s="64"/>
      <c r="DJ1065" s="64"/>
      <c r="DK1065" s="64"/>
      <c r="DL1065" s="64"/>
      <c r="DM1065" s="64"/>
      <c r="DN1065" s="64"/>
      <c r="DO1065" s="64"/>
      <c r="DP1065" s="64"/>
      <c r="DQ1065" s="64"/>
      <c r="DR1065" s="64"/>
      <c r="DS1065" s="64"/>
      <c r="DT1065" s="64"/>
      <c r="DU1065" s="64"/>
      <c r="DV1065" s="64"/>
      <c r="DW1065" s="64"/>
      <c r="DX1065" s="64"/>
      <c r="DY1065" s="64"/>
      <c r="DZ1065" s="64"/>
      <c r="EA1065" s="64"/>
      <c r="EB1065" s="64"/>
      <c r="EC1065" s="64"/>
      <c r="ED1065" s="64"/>
      <c r="EE1065" s="64"/>
      <c r="EF1065" s="64"/>
      <c r="EG1065" s="64"/>
      <c r="EH1065" s="64"/>
      <c r="EI1065" s="64"/>
      <c r="EJ1065" s="64"/>
      <c r="EK1065" s="64"/>
      <c r="EL1065" s="64"/>
      <c r="EM1065" s="64"/>
      <c r="EN1065" s="64"/>
      <c r="EO1065" s="64"/>
      <c r="EP1065" s="64"/>
      <c r="EQ1065" s="64"/>
      <c r="ER1065" s="64"/>
      <c r="ES1065" s="64"/>
      <c r="ET1065" s="64"/>
      <c r="EU1065" s="64"/>
      <c r="FI1065" s="64"/>
      <c r="FJ1065" s="64"/>
      <c r="FK1065" s="64"/>
      <c r="FL1065" s="64"/>
      <c r="FM1065" s="64"/>
      <c r="FN1065" s="64"/>
      <c r="FO1065" s="64"/>
      <c r="FP1065" s="64"/>
      <c r="FQ1065" s="64"/>
      <c r="FR1065" s="64"/>
      <c r="FS1065" s="64"/>
      <c r="FT1065" s="64"/>
      <c r="FU1065" s="64"/>
      <c r="FV1065" s="64"/>
      <c r="FW1065" s="64"/>
      <c r="FX1065" s="64"/>
      <c r="FY1065" s="64"/>
      <c r="FZ1065" s="64"/>
      <c r="GA1065" s="64"/>
      <c r="GB1065" s="64"/>
      <c r="GC1065" s="64"/>
      <c r="GD1065" s="64"/>
      <c r="GE1065" s="64"/>
      <c r="GF1065" s="64"/>
      <c r="GG1065" s="64"/>
      <c r="GH1065" s="64"/>
      <c r="GI1065" s="64"/>
      <c r="GJ1065" s="64"/>
      <c r="GK1065" s="64"/>
      <c r="GL1065" s="64"/>
      <c r="GM1065" s="64"/>
      <c r="GN1065" s="64"/>
      <c r="GO1065" s="64"/>
      <c r="GP1065" s="64"/>
      <c r="GQ1065" s="64"/>
      <c r="GR1065" s="64"/>
      <c r="GS1065" s="64"/>
      <c r="GT1065" s="64"/>
      <c r="GU1065" s="64"/>
      <c r="GV1065" s="64"/>
      <c r="GW1065" s="64"/>
      <c r="GX1065" s="64"/>
      <c r="GY1065" s="64"/>
      <c r="GZ1065" s="64"/>
      <c r="HA1065" s="64"/>
      <c r="HB1065" s="64"/>
      <c r="HC1065" s="64"/>
      <c r="HD1065" s="64"/>
      <c r="HE1065" s="64"/>
      <c r="HF1065" s="64"/>
      <c r="HG1065" s="64"/>
      <c r="HH1065" s="64"/>
      <c r="HI1065" s="64"/>
      <c r="HJ1065" s="64"/>
      <c r="HK1065" s="64"/>
      <c r="HL1065" s="64"/>
      <c r="HM1065" s="64"/>
      <c r="HN1065" s="64"/>
      <c r="HO1065" s="64"/>
      <c r="HP1065" s="64"/>
    </row>
    <row r="1066" spans="1:224" ht="15" customHeight="1" x14ac:dyDescent="0.25">
      <c r="B1066">
        <v>478</v>
      </c>
      <c r="C1066">
        <v>260</v>
      </c>
      <c r="D1066" s="62">
        <v>44055</v>
      </c>
      <c r="E1066" t="s">
        <v>1599</v>
      </c>
      <c r="F1066" t="s">
        <v>1600</v>
      </c>
      <c r="G1066" t="s">
        <v>1601</v>
      </c>
      <c r="H1066">
        <v>0</v>
      </c>
      <c r="I1066" t="s">
        <v>1602</v>
      </c>
      <c r="J1066" t="s">
        <v>30</v>
      </c>
      <c r="K1066" t="s">
        <v>1603</v>
      </c>
      <c r="L1066" t="s">
        <v>2593</v>
      </c>
      <c r="M1066" t="s">
        <v>2378</v>
      </c>
      <c r="N1066" t="s">
        <v>617</v>
      </c>
      <c r="O1066" t="s">
        <v>2405</v>
      </c>
      <c r="P1066" t="s">
        <v>2470</v>
      </c>
      <c r="R1066">
        <v>873</v>
      </c>
      <c r="S1066">
        <v>0.01</v>
      </c>
      <c r="T1066" t="s">
        <v>2420</v>
      </c>
      <c r="U1066">
        <v>10</v>
      </c>
      <c r="Y1066" s="64">
        <v>3.218</v>
      </c>
      <c r="Z1066" s="64"/>
      <c r="AA1066" s="64"/>
      <c r="AB1066" s="64"/>
      <c r="AC1066" s="64"/>
      <c r="AD1066" s="64">
        <v>0.5</v>
      </c>
      <c r="AE1066" s="64">
        <v>1</v>
      </c>
      <c r="AF1066" s="64"/>
      <c r="AG1066" s="64">
        <v>1</v>
      </c>
      <c r="AI1066" s="64"/>
      <c r="AJ1066" s="64"/>
      <c r="AK1066" s="64"/>
      <c r="AL1066" s="64">
        <v>0.5</v>
      </c>
      <c r="AM1066" s="64"/>
      <c r="AN1066" s="64"/>
      <c r="AO1066" s="64"/>
      <c r="AP1066" s="64"/>
      <c r="AQ1066" s="64"/>
      <c r="AR1066" s="64"/>
      <c r="AS1066" s="64"/>
      <c r="AT1066" s="64"/>
      <c r="AU1066">
        <v>0</v>
      </c>
      <c r="AV1066" s="64"/>
      <c r="AW1066" s="64"/>
      <c r="AX1066" s="64"/>
      <c r="AY1066" s="64">
        <v>3.6840000000000002</v>
      </c>
      <c r="AZ1066" s="64"/>
      <c r="BA1066" s="64"/>
      <c r="BB1066" s="64">
        <v>0.8</v>
      </c>
      <c r="BC1066" s="64"/>
      <c r="BD1066" s="64"/>
      <c r="BE1066" s="64"/>
      <c r="BF1066" s="64"/>
      <c r="BG1066" s="64"/>
      <c r="BH1066" s="64"/>
      <c r="BI1066" s="64"/>
      <c r="BJ1066" s="64"/>
      <c r="BK1066" s="64"/>
      <c r="BL1066" s="64"/>
      <c r="BM1066" s="64">
        <v>3</v>
      </c>
      <c r="BN1066" s="64"/>
      <c r="BO1066" s="64"/>
      <c r="BP1066" s="64"/>
      <c r="BQ1066" s="64"/>
      <c r="BR1066" s="64">
        <v>1</v>
      </c>
      <c r="BS1066" s="64">
        <v>2</v>
      </c>
      <c r="BT1066" s="64"/>
      <c r="BU1066" s="64">
        <v>1</v>
      </c>
      <c r="BV1066" s="64"/>
      <c r="BW1066" s="64"/>
      <c r="BX1066" s="64"/>
      <c r="BY1066" s="64"/>
      <c r="BZ1066" s="64">
        <v>1</v>
      </c>
      <c r="CA1066" s="64"/>
      <c r="CB1066" s="64"/>
      <c r="CC1066" s="64"/>
      <c r="CD1066" s="64"/>
      <c r="CE1066" s="64"/>
      <c r="CF1066" s="64"/>
      <c r="CG1066" s="64"/>
      <c r="CH1066" s="64"/>
      <c r="CI1066" s="64"/>
      <c r="CJ1066" s="64"/>
      <c r="CK1066" s="64"/>
      <c r="CL1066" s="64"/>
      <c r="CM1066" s="64">
        <v>4</v>
      </c>
      <c r="CN1066" s="64"/>
      <c r="CO1066" s="64"/>
      <c r="CP1066" s="64">
        <v>2</v>
      </c>
      <c r="CQ1066" s="64"/>
      <c r="CR1066" s="64"/>
      <c r="CS1066" s="64"/>
      <c r="CT1066" s="64"/>
      <c r="CU1066" s="64"/>
      <c r="CV1066" s="64"/>
      <c r="CW1066" s="64"/>
      <c r="CX1066" s="64"/>
      <c r="CY1066" s="64"/>
      <c r="CZ1066" s="64"/>
      <c r="DA1066" s="64"/>
      <c r="DB1066" s="64"/>
      <c r="DC1066" s="64"/>
      <c r="DD1066" s="64"/>
      <c r="DE1066" s="64"/>
      <c r="DF1066" s="64"/>
      <c r="DG1066" s="64"/>
      <c r="DH1066" s="64"/>
      <c r="DI1066" s="64"/>
      <c r="DJ1066" s="64"/>
      <c r="DK1066" s="64"/>
      <c r="DL1066" s="64"/>
      <c r="DM1066" s="64"/>
      <c r="DN1066" s="64"/>
      <c r="DO1066" s="64"/>
      <c r="DP1066" s="64"/>
      <c r="DQ1066" s="64"/>
      <c r="DR1066" s="64"/>
      <c r="DS1066" s="64"/>
      <c r="DT1066" s="64"/>
      <c r="DU1066" s="64"/>
      <c r="DV1066" s="64"/>
      <c r="DW1066" s="64"/>
      <c r="DX1066" s="64"/>
      <c r="DY1066" s="64"/>
      <c r="DZ1066" s="64"/>
      <c r="EA1066" s="64"/>
      <c r="EB1066" s="64"/>
      <c r="EC1066" s="64"/>
      <c r="ED1066" s="64"/>
      <c r="EE1066" s="64"/>
      <c r="EF1066" s="64"/>
      <c r="EG1066" s="64"/>
      <c r="EH1066" s="64"/>
      <c r="EI1066" s="64"/>
      <c r="EJ1066" s="64"/>
      <c r="EK1066" s="64"/>
      <c r="EL1066" s="64"/>
      <c r="EM1066" s="64"/>
      <c r="EN1066" s="64"/>
      <c r="EO1066" s="64"/>
      <c r="EP1066" s="64"/>
      <c r="EQ1066" s="64"/>
      <c r="ER1066" s="64"/>
      <c r="ES1066" s="64"/>
      <c r="ET1066" s="64"/>
      <c r="EU1066" s="64"/>
      <c r="FI1066" s="64"/>
      <c r="FJ1066" s="64"/>
      <c r="FK1066" s="64"/>
      <c r="FL1066" s="64"/>
      <c r="FM1066" s="64"/>
      <c r="FN1066" s="64"/>
      <c r="FO1066" s="64"/>
      <c r="FP1066" s="64"/>
      <c r="FQ1066" s="64"/>
      <c r="FR1066" s="64"/>
      <c r="FS1066" s="64"/>
      <c r="FT1066" s="64"/>
      <c r="FU1066" s="64"/>
      <c r="FV1066" s="64"/>
      <c r="FW1066" s="64"/>
      <c r="FX1066" s="64"/>
      <c r="FY1066" s="64"/>
      <c r="FZ1066" s="64"/>
      <c r="GA1066" s="64"/>
      <c r="GB1066" s="64"/>
      <c r="GC1066" s="64"/>
      <c r="GD1066" s="64"/>
      <c r="GE1066" s="64"/>
      <c r="GF1066" s="64"/>
      <c r="GG1066" s="64"/>
      <c r="GH1066" s="64"/>
      <c r="GI1066" s="64"/>
      <c r="GJ1066" s="64"/>
      <c r="GK1066" s="64"/>
      <c r="GL1066" s="64"/>
      <c r="GM1066" s="64"/>
      <c r="GN1066" s="64"/>
      <c r="GO1066" s="64"/>
      <c r="GP1066" s="64"/>
      <c r="GQ1066" s="64"/>
      <c r="GR1066" s="64"/>
      <c r="GS1066" s="64"/>
      <c r="GT1066" s="64"/>
      <c r="GU1066" s="64"/>
      <c r="GV1066" s="64"/>
      <c r="GW1066" s="64"/>
      <c r="GX1066" s="64"/>
      <c r="GY1066" s="64"/>
      <c r="GZ1066" s="64"/>
      <c r="HA1066" s="64"/>
      <c r="HB1066" s="64"/>
      <c r="HC1066" s="64"/>
      <c r="HD1066" s="64"/>
      <c r="HE1066" s="64"/>
      <c r="HF1066" s="64"/>
      <c r="HG1066" s="64"/>
      <c r="HH1066" s="64"/>
      <c r="HI1066" s="64"/>
      <c r="HJ1066" s="64"/>
      <c r="HK1066" s="64"/>
      <c r="HL1066" s="64"/>
      <c r="HM1066" s="64"/>
      <c r="HN1066" s="64"/>
      <c r="HO1066" s="64"/>
      <c r="HP1066" s="64"/>
    </row>
    <row r="1067" spans="1:224" ht="15" customHeight="1" x14ac:dyDescent="0.25">
      <c r="B1067">
        <v>476</v>
      </c>
      <c r="C1067">
        <v>752</v>
      </c>
      <c r="D1067" s="62">
        <v>44055</v>
      </c>
      <c r="E1067" t="s">
        <v>304</v>
      </c>
      <c r="F1067">
        <v>31997730209</v>
      </c>
      <c r="G1067">
        <v>0</v>
      </c>
      <c r="H1067">
        <v>0</v>
      </c>
      <c r="I1067">
        <v>0</v>
      </c>
      <c r="J1067">
        <v>0</v>
      </c>
      <c r="K1067">
        <v>0</v>
      </c>
      <c r="L1067" t="s">
        <v>2593</v>
      </c>
      <c r="M1067" t="s">
        <v>2378</v>
      </c>
      <c r="N1067" t="s">
        <v>2379</v>
      </c>
      <c r="O1067" t="s">
        <v>2381</v>
      </c>
      <c r="P1067">
        <v>15</v>
      </c>
      <c r="R1067">
        <v>229.9</v>
      </c>
      <c r="S1067">
        <v>0.01</v>
      </c>
      <c r="T1067" t="s">
        <v>2414</v>
      </c>
      <c r="Y1067" s="64">
        <v>1.022</v>
      </c>
      <c r="Z1067" s="64"/>
      <c r="AA1067" s="64"/>
      <c r="AB1067" s="64"/>
      <c r="AC1067" s="64">
        <v>0.76800000000000002</v>
      </c>
      <c r="AD1067" s="64">
        <v>1</v>
      </c>
      <c r="AE1067" s="64"/>
      <c r="AF1067" s="64"/>
      <c r="AG1067" s="64">
        <v>1</v>
      </c>
      <c r="AH1067">
        <v>2</v>
      </c>
      <c r="AI1067" s="64"/>
      <c r="AJ1067" s="64"/>
      <c r="AK1067" s="64"/>
      <c r="AL1067" s="64">
        <v>0.5</v>
      </c>
      <c r="AM1067" s="64"/>
      <c r="AN1067" s="64"/>
      <c r="AO1067" s="64"/>
      <c r="AP1067" s="64"/>
      <c r="AQ1067" s="64"/>
      <c r="AR1067" s="64"/>
      <c r="AS1067" s="64"/>
      <c r="AT1067" s="64"/>
      <c r="AU1067">
        <v>0</v>
      </c>
      <c r="AV1067" s="64"/>
      <c r="AW1067" s="64"/>
      <c r="AX1067" s="64"/>
      <c r="AY1067" s="64"/>
      <c r="AZ1067" s="64"/>
      <c r="BA1067" s="64"/>
      <c r="BB1067" s="64"/>
      <c r="BC1067" s="64"/>
      <c r="BD1067" s="64"/>
      <c r="BE1067" s="64"/>
      <c r="BF1067" s="64"/>
      <c r="BG1067" s="64"/>
      <c r="BH1067" s="64"/>
      <c r="BI1067" s="64"/>
      <c r="BJ1067" s="64"/>
      <c r="BK1067" s="64">
        <v>0.97799999999999998</v>
      </c>
      <c r="BL1067" s="64"/>
      <c r="BM1067" s="64">
        <v>1</v>
      </c>
      <c r="BN1067" s="64"/>
      <c r="BO1067" s="64"/>
      <c r="BP1067" s="64"/>
      <c r="BQ1067" s="64">
        <v>1</v>
      </c>
      <c r="BR1067" s="64">
        <v>2</v>
      </c>
      <c r="BS1067" s="64"/>
      <c r="BT1067" s="64"/>
      <c r="BU1067" s="64">
        <v>1</v>
      </c>
      <c r="BV1067" s="64">
        <v>2</v>
      </c>
      <c r="BW1067" s="64"/>
      <c r="BX1067" s="64"/>
      <c r="BY1067" s="64"/>
      <c r="BZ1067" s="64">
        <v>1</v>
      </c>
      <c r="CA1067" s="64"/>
      <c r="CB1067" s="64"/>
      <c r="CC1067" s="64"/>
      <c r="CD1067" s="64"/>
      <c r="CE1067" s="64"/>
      <c r="CF1067" s="64"/>
      <c r="CG1067" s="64"/>
      <c r="CH1067" s="64"/>
      <c r="CI1067" s="64"/>
      <c r="CJ1067" s="64"/>
      <c r="CK1067" s="64"/>
      <c r="CL1067" s="64"/>
      <c r="CM1067" s="64"/>
      <c r="CN1067" s="64"/>
      <c r="CO1067" s="64"/>
      <c r="CP1067" s="64"/>
      <c r="CQ1067" s="64"/>
      <c r="CR1067" s="64"/>
      <c r="CS1067" s="64"/>
      <c r="CT1067" s="64"/>
      <c r="CU1067" s="64"/>
      <c r="CV1067" s="64"/>
      <c r="CW1067" s="64"/>
      <c r="CX1067" s="64"/>
      <c r="CY1067" s="64">
        <v>1</v>
      </c>
      <c r="CZ1067" s="64"/>
      <c r="DA1067" s="64"/>
      <c r="DB1067" s="64"/>
      <c r="DC1067" s="64"/>
      <c r="DD1067" s="64"/>
      <c r="DE1067" s="64"/>
      <c r="DF1067" s="64"/>
      <c r="DG1067" s="64"/>
      <c r="DH1067" s="64"/>
      <c r="DI1067" s="64"/>
      <c r="DJ1067" s="64"/>
      <c r="DK1067" s="64"/>
      <c r="DL1067" s="64"/>
      <c r="DM1067" s="64"/>
      <c r="DN1067" s="64"/>
      <c r="DO1067" s="64"/>
      <c r="DP1067" s="64"/>
      <c r="DQ1067" s="64"/>
      <c r="DR1067" s="64"/>
      <c r="DS1067" s="64"/>
      <c r="DT1067" s="64"/>
      <c r="DU1067" s="64"/>
      <c r="DV1067" s="64"/>
      <c r="DW1067" s="64"/>
      <c r="DX1067" s="64"/>
      <c r="DY1067" s="64"/>
      <c r="DZ1067" s="64"/>
      <c r="EA1067" s="64"/>
      <c r="EB1067" s="64"/>
      <c r="EC1067" s="64"/>
      <c r="ED1067" s="64"/>
      <c r="EE1067" s="64"/>
      <c r="EF1067" s="64"/>
      <c r="EG1067" s="64"/>
      <c r="EH1067" s="64"/>
      <c r="EI1067" s="64"/>
      <c r="EJ1067" s="64"/>
      <c r="EK1067" s="64"/>
      <c r="EL1067" s="64"/>
      <c r="EM1067" s="64"/>
      <c r="EN1067" s="64"/>
      <c r="EO1067" s="64"/>
      <c r="EP1067" s="64"/>
      <c r="EQ1067" s="64"/>
      <c r="ER1067" s="64"/>
      <c r="ES1067" s="64"/>
      <c r="ET1067" s="64"/>
      <c r="EU1067" s="64"/>
      <c r="FI1067" s="64"/>
      <c r="FJ1067" s="64"/>
      <c r="FK1067" s="64"/>
      <c r="FL1067" s="64"/>
      <c r="FM1067" s="64"/>
      <c r="FN1067" s="64"/>
      <c r="FO1067" s="64"/>
      <c r="FP1067" s="64"/>
      <c r="FQ1067" s="64"/>
      <c r="FR1067" s="64"/>
      <c r="FS1067" s="64"/>
      <c r="FT1067" s="64"/>
      <c r="FU1067" s="64"/>
      <c r="FV1067" s="64"/>
      <c r="FW1067" s="64"/>
      <c r="FX1067" s="64"/>
      <c r="FY1067" s="64"/>
      <c r="FZ1067" s="64"/>
      <c r="GA1067" s="64"/>
      <c r="GB1067" s="64"/>
      <c r="GC1067" s="64"/>
      <c r="GD1067" s="64"/>
      <c r="GE1067" s="64"/>
      <c r="GF1067" s="64"/>
      <c r="GG1067" s="64"/>
      <c r="GH1067" s="64"/>
      <c r="GI1067" s="64"/>
      <c r="GJ1067" s="64"/>
      <c r="GK1067" s="64"/>
      <c r="GL1067" s="64"/>
      <c r="GM1067" s="64"/>
      <c r="GN1067" s="64"/>
      <c r="GO1067" s="64"/>
      <c r="GP1067" s="64"/>
      <c r="GQ1067" s="64"/>
      <c r="GR1067" s="64"/>
      <c r="GS1067" s="64"/>
      <c r="GT1067" s="64"/>
      <c r="GU1067" s="64"/>
      <c r="GV1067" s="64"/>
      <c r="GW1067" s="64"/>
      <c r="GX1067" s="64"/>
      <c r="GY1067" s="64"/>
      <c r="GZ1067" s="64"/>
      <c r="HA1067" s="64"/>
      <c r="HB1067" s="64"/>
      <c r="HC1067" s="64"/>
      <c r="HD1067" s="64"/>
      <c r="HE1067" s="64"/>
      <c r="HF1067" s="64"/>
      <c r="HG1067" s="64"/>
      <c r="HH1067" s="64"/>
      <c r="HI1067" s="64"/>
      <c r="HJ1067" s="64"/>
      <c r="HK1067" s="64"/>
      <c r="HL1067" s="64"/>
      <c r="HM1067" s="64"/>
      <c r="HN1067" s="64"/>
      <c r="HO1067" s="64"/>
      <c r="HP1067" s="64"/>
    </row>
    <row r="1068" spans="1:224" ht="15" customHeight="1" x14ac:dyDescent="0.25">
      <c r="B1068">
        <v>475</v>
      </c>
      <c r="C1068">
        <v>461</v>
      </c>
      <c r="D1068" s="62">
        <v>44054</v>
      </c>
      <c r="E1068" t="s">
        <v>1017</v>
      </c>
      <c r="F1068">
        <v>31999079999</v>
      </c>
      <c r="G1068">
        <v>0</v>
      </c>
      <c r="H1068">
        <v>0</v>
      </c>
      <c r="I1068">
        <v>0</v>
      </c>
      <c r="J1068">
        <v>0</v>
      </c>
      <c r="K1068">
        <v>0</v>
      </c>
      <c r="L1068" t="s">
        <v>2593</v>
      </c>
      <c r="M1068" t="s">
        <v>2378</v>
      </c>
      <c r="N1068" t="s">
        <v>2379</v>
      </c>
      <c r="O1068" t="s">
        <v>2382</v>
      </c>
      <c r="P1068" t="s">
        <v>2382</v>
      </c>
      <c r="R1068">
        <v>38.799999999999997</v>
      </c>
      <c r="S1068">
        <v>0.01</v>
      </c>
      <c r="T1068" t="s">
        <v>2395</v>
      </c>
      <c r="Y1068" s="64"/>
      <c r="Z1068" s="64"/>
      <c r="AA1068" s="64"/>
      <c r="AB1068" s="64"/>
      <c r="AC1068" s="64"/>
      <c r="AD1068" s="64"/>
      <c r="AE1068" s="64"/>
      <c r="AF1068" s="64"/>
      <c r="AG1068" s="64">
        <v>1</v>
      </c>
      <c r="AH1068">
        <v>1</v>
      </c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>
        <v>0</v>
      </c>
      <c r="AV1068" s="64"/>
      <c r="AW1068" s="64"/>
      <c r="AX1068" s="64"/>
      <c r="AY1068" s="64"/>
      <c r="AZ1068" s="64"/>
      <c r="BA1068" s="64"/>
      <c r="BB1068" s="64"/>
      <c r="BC1068" s="64"/>
      <c r="BD1068" s="64"/>
      <c r="BE1068" s="64"/>
      <c r="BF1068" s="64"/>
      <c r="BG1068" s="64"/>
      <c r="BH1068" s="64"/>
      <c r="BI1068" s="64"/>
      <c r="BJ1068" s="64"/>
      <c r="BK1068" s="64"/>
      <c r="BL1068" s="64"/>
      <c r="BM1068" s="64"/>
      <c r="BN1068" s="64"/>
      <c r="BO1068" s="64"/>
      <c r="BP1068" s="64"/>
      <c r="BQ1068" s="64"/>
      <c r="BR1068" s="64"/>
      <c r="BS1068" s="64"/>
      <c r="BT1068" s="64"/>
      <c r="BU1068" s="64">
        <v>1</v>
      </c>
      <c r="BV1068" s="64">
        <v>1</v>
      </c>
      <c r="BW1068" s="64"/>
      <c r="BX1068" s="64"/>
      <c r="BY1068" s="64"/>
      <c r="BZ1068" s="64"/>
      <c r="CA1068" s="64"/>
      <c r="CB1068" s="64"/>
      <c r="CC1068" s="64"/>
      <c r="CD1068" s="64"/>
      <c r="CE1068" s="64"/>
      <c r="CF1068" s="64"/>
      <c r="CG1068" s="64"/>
      <c r="CH1068" s="64"/>
      <c r="CI1068" s="64"/>
      <c r="CJ1068" s="64"/>
      <c r="CK1068" s="64"/>
      <c r="CL1068" s="64"/>
      <c r="CM1068" s="64"/>
      <c r="CN1068" s="64"/>
      <c r="CO1068" s="64"/>
      <c r="CP1068" s="64"/>
      <c r="CQ1068" s="64"/>
      <c r="CR1068" s="64"/>
      <c r="CS1068" s="64"/>
      <c r="CT1068" s="64"/>
      <c r="CU1068" s="64"/>
      <c r="CV1068" s="64"/>
      <c r="CW1068" s="64"/>
      <c r="CX1068" s="64"/>
      <c r="CY1068" s="64"/>
      <c r="CZ1068" s="64"/>
      <c r="DA1068" s="64"/>
      <c r="DB1068" s="64"/>
      <c r="DC1068" s="64"/>
      <c r="DD1068" s="64"/>
      <c r="DE1068" s="64"/>
      <c r="DF1068" s="64"/>
      <c r="DG1068" s="64"/>
      <c r="DH1068" s="64"/>
      <c r="DI1068" s="64"/>
      <c r="DJ1068" s="64"/>
      <c r="DK1068" s="64"/>
      <c r="DL1068" s="64"/>
      <c r="DM1068" s="64"/>
      <c r="DN1068" s="64"/>
      <c r="DO1068" s="64"/>
      <c r="DP1068" s="64"/>
      <c r="DQ1068" s="64"/>
      <c r="DR1068" s="64"/>
      <c r="DS1068" s="64"/>
      <c r="DT1068" s="64"/>
      <c r="DU1068" s="64"/>
      <c r="DV1068" s="64"/>
      <c r="DW1068" s="64"/>
      <c r="DX1068" s="64"/>
      <c r="DY1068" s="64"/>
      <c r="DZ1068" s="64"/>
      <c r="EA1068" s="64"/>
      <c r="EB1068" s="64"/>
      <c r="EC1068" s="64"/>
      <c r="ED1068" s="64"/>
      <c r="EE1068" s="64"/>
      <c r="EF1068" s="64"/>
      <c r="EG1068" s="64"/>
      <c r="EH1068" s="64"/>
      <c r="EI1068" s="64"/>
      <c r="EJ1068" s="64"/>
      <c r="EK1068" s="64"/>
      <c r="EL1068" s="64"/>
      <c r="EM1068" s="64"/>
      <c r="EN1068" s="64"/>
      <c r="EO1068" s="64"/>
      <c r="EP1068" s="64"/>
      <c r="EQ1068" s="64"/>
      <c r="ER1068" s="64"/>
      <c r="ES1068" s="64"/>
      <c r="ET1068" s="64"/>
      <c r="EU1068" s="64"/>
      <c r="FI1068" s="64"/>
      <c r="FJ1068" s="64"/>
      <c r="FK1068" s="64"/>
      <c r="FL1068" s="64"/>
      <c r="FM1068" s="64"/>
      <c r="FN1068" s="64"/>
      <c r="FO1068" s="64"/>
      <c r="FP1068" s="64"/>
      <c r="FQ1068" s="64"/>
      <c r="FR1068" s="64"/>
      <c r="FS1068" s="64"/>
      <c r="FT1068" s="64"/>
      <c r="FU1068" s="64"/>
      <c r="FV1068" s="64"/>
      <c r="FW1068" s="64"/>
      <c r="FX1068" s="64"/>
      <c r="FY1068" s="64"/>
      <c r="FZ1068" s="64"/>
      <c r="GA1068" s="64"/>
      <c r="GB1068" s="64"/>
      <c r="GC1068" s="64"/>
      <c r="GD1068" s="64"/>
      <c r="GE1068" s="64"/>
      <c r="GF1068" s="64"/>
      <c r="GG1068" s="64"/>
      <c r="GH1068" s="64"/>
      <c r="GI1068" s="64"/>
      <c r="GJ1068" s="64"/>
      <c r="GK1068" s="64"/>
      <c r="GL1068" s="64"/>
      <c r="GM1068" s="64"/>
      <c r="GN1068" s="64"/>
      <c r="GO1068" s="64"/>
      <c r="GP1068" s="64"/>
      <c r="GQ1068" s="64"/>
      <c r="GR1068" s="64"/>
      <c r="GS1068" s="64"/>
      <c r="GT1068" s="64"/>
      <c r="GU1068" s="64"/>
      <c r="GV1068" s="64"/>
      <c r="GW1068" s="64"/>
      <c r="GX1068" s="64"/>
      <c r="GY1068" s="64"/>
      <c r="GZ1068" s="64"/>
      <c r="HA1068" s="64"/>
      <c r="HB1068" s="64"/>
      <c r="HC1068" s="64"/>
      <c r="HD1068" s="64"/>
      <c r="HE1068" s="64"/>
      <c r="HF1068" s="64"/>
      <c r="HG1068" s="64"/>
      <c r="HH1068" s="64"/>
      <c r="HI1068" s="64"/>
      <c r="HJ1068" s="64"/>
      <c r="HK1068" s="64"/>
      <c r="HL1068" s="64"/>
      <c r="HM1068" s="64"/>
      <c r="HN1068" s="64"/>
      <c r="HO1068" s="64"/>
      <c r="HP1068" s="64"/>
    </row>
    <row r="1069" spans="1:224" ht="15" customHeight="1" x14ac:dyDescent="0.25">
      <c r="B1069">
        <v>474</v>
      </c>
      <c r="C1069">
        <v>2</v>
      </c>
      <c r="D1069" s="62">
        <v>44054</v>
      </c>
      <c r="E1069" t="s">
        <v>2359</v>
      </c>
      <c r="F1069">
        <v>31994906440</v>
      </c>
      <c r="G1069" t="s">
        <v>2360</v>
      </c>
      <c r="H1069">
        <v>44027</v>
      </c>
      <c r="I1069" t="s">
        <v>2361</v>
      </c>
      <c r="J1069" t="s">
        <v>20</v>
      </c>
      <c r="K1069" t="s">
        <v>274</v>
      </c>
      <c r="L1069" t="s">
        <v>2593</v>
      </c>
      <c r="M1069" t="s">
        <v>2378</v>
      </c>
      <c r="N1069" t="s">
        <v>2378</v>
      </c>
      <c r="O1069" t="s">
        <v>2381</v>
      </c>
      <c r="P1069" t="s">
        <v>2483</v>
      </c>
      <c r="R1069">
        <v>70.900000000000006</v>
      </c>
      <c r="S1069">
        <v>0.01</v>
      </c>
      <c r="T1069" t="s">
        <v>2395</v>
      </c>
      <c r="Y1069" s="64"/>
      <c r="Z1069" s="64"/>
      <c r="AA1069" s="64"/>
      <c r="AB1069" s="64"/>
      <c r="AC1069" s="64"/>
      <c r="AD1069" s="64"/>
      <c r="AE1069" s="64"/>
      <c r="AF1069" s="64"/>
      <c r="AG1069" s="64"/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>
        <v>0</v>
      </c>
      <c r="AV1069" s="64"/>
      <c r="AW1069" s="64"/>
      <c r="AX1069" s="64"/>
      <c r="AY1069" s="64"/>
      <c r="AZ1069" s="64"/>
      <c r="BA1069" s="64"/>
      <c r="BB1069" s="64"/>
      <c r="BC1069" s="64"/>
      <c r="BD1069" s="64"/>
      <c r="BE1069" s="64"/>
      <c r="BF1069" s="64"/>
      <c r="BG1069" s="64">
        <v>1</v>
      </c>
      <c r="BH1069" s="64"/>
      <c r="BI1069" s="64"/>
      <c r="BJ1069" s="64"/>
      <c r="BK1069" s="64"/>
      <c r="BL1069" s="64"/>
      <c r="BM1069" s="64"/>
      <c r="BN1069" s="64"/>
      <c r="BO1069" s="64"/>
      <c r="BP1069" s="64"/>
      <c r="BQ1069" s="64"/>
      <c r="BR1069" s="64"/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64"/>
      <c r="CC1069" s="64"/>
      <c r="CD1069" s="64"/>
      <c r="CE1069" s="64"/>
      <c r="CF1069" s="64"/>
      <c r="CG1069" s="64"/>
      <c r="CH1069" s="64"/>
      <c r="CI1069" s="64"/>
      <c r="CJ1069" s="64"/>
      <c r="CK1069" s="64"/>
      <c r="CL1069" s="64"/>
      <c r="CM1069" s="64"/>
      <c r="CN1069" s="64"/>
      <c r="CO1069" s="64"/>
      <c r="CP1069" s="64"/>
      <c r="CQ1069" s="64"/>
      <c r="CR1069" s="64"/>
      <c r="CS1069" s="64"/>
      <c r="CT1069" s="64"/>
      <c r="CU1069" s="64">
        <v>1</v>
      </c>
      <c r="CV1069" s="64"/>
      <c r="CW1069" s="64"/>
      <c r="CX1069" s="64"/>
      <c r="CY1069" s="64"/>
      <c r="CZ1069" s="64"/>
      <c r="DA1069" s="64"/>
      <c r="DB1069" s="64"/>
      <c r="DC1069" s="64"/>
      <c r="DD1069" s="64"/>
      <c r="DE1069" s="64"/>
      <c r="DF1069" s="64"/>
      <c r="DG1069" s="64"/>
      <c r="DH1069" s="64"/>
      <c r="DI1069" s="64"/>
      <c r="DJ1069" s="64"/>
      <c r="DK1069" s="64"/>
      <c r="DL1069" s="64"/>
      <c r="DM1069" s="64"/>
      <c r="DN1069" s="64"/>
      <c r="DO1069" s="64"/>
      <c r="DP1069" s="64"/>
      <c r="DQ1069" s="64"/>
      <c r="DR1069" s="64"/>
      <c r="DS1069" s="64"/>
      <c r="DT1069" s="64"/>
      <c r="DU1069" s="64"/>
      <c r="DV1069" s="64"/>
      <c r="DW1069" s="64"/>
      <c r="DX1069" s="64"/>
      <c r="DY1069" s="64"/>
      <c r="DZ1069" s="64"/>
      <c r="EA1069" s="64"/>
      <c r="EB1069" s="64"/>
      <c r="EC1069" s="64"/>
      <c r="ED1069" s="64"/>
      <c r="EE1069" s="64"/>
      <c r="EF1069" s="64"/>
      <c r="EG1069" s="64"/>
      <c r="EH1069" s="64"/>
      <c r="EI1069" s="64"/>
      <c r="EJ1069" s="64"/>
      <c r="EK1069" s="64"/>
      <c r="EL1069" s="64"/>
      <c r="EM1069" s="64"/>
      <c r="EN1069" s="64"/>
      <c r="EO1069" s="64"/>
      <c r="EP1069" s="64"/>
      <c r="EQ1069" s="64"/>
      <c r="ER1069" s="64"/>
      <c r="ES1069" s="64"/>
      <c r="ET1069" s="64"/>
      <c r="EU1069" s="64"/>
      <c r="FI1069" s="64"/>
      <c r="FJ1069" s="64"/>
      <c r="FK1069" s="64"/>
      <c r="FL1069" s="64"/>
      <c r="FM1069" s="64"/>
      <c r="FN1069" s="64"/>
      <c r="FO1069" s="64"/>
      <c r="FP1069" s="64"/>
      <c r="FQ1069" s="64"/>
      <c r="FR1069" s="64"/>
      <c r="FS1069" s="64"/>
      <c r="FT1069" s="64"/>
      <c r="FU1069" s="64"/>
      <c r="FV1069" s="64"/>
      <c r="FW1069" s="64"/>
      <c r="FX1069" s="64"/>
      <c r="FY1069" s="64"/>
      <c r="FZ1069" s="64"/>
      <c r="GA1069" s="64"/>
      <c r="GB1069" s="64"/>
      <c r="GC1069" s="64"/>
      <c r="GD1069" s="64"/>
      <c r="GE1069" s="64"/>
      <c r="GF1069" s="64"/>
      <c r="GG1069" s="64"/>
      <c r="GH1069" s="64"/>
      <c r="GI1069" s="64"/>
      <c r="GJ1069" s="64"/>
      <c r="GK1069" s="64"/>
      <c r="GL1069" s="64"/>
      <c r="GM1069" s="64"/>
      <c r="GN1069" s="64"/>
      <c r="GO1069" s="64"/>
      <c r="GP1069" s="64"/>
      <c r="GQ1069" s="64"/>
      <c r="GR1069" s="64"/>
      <c r="GS1069" s="64"/>
      <c r="GT1069" s="64"/>
      <c r="GU1069" s="64"/>
      <c r="GV1069" s="64"/>
      <c r="GW1069" s="64"/>
      <c r="GX1069" s="64"/>
      <c r="GY1069" s="64"/>
      <c r="GZ1069" s="64"/>
      <c r="HA1069" s="64"/>
      <c r="HB1069" s="64"/>
      <c r="HC1069" s="64"/>
      <c r="HD1069" s="64"/>
      <c r="HE1069" s="64"/>
      <c r="HF1069" s="64"/>
      <c r="HG1069" s="64"/>
      <c r="HH1069" s="64"/>
      <c r="HI1069" s="64"/>
      <c r="HJ1069" s="64"/>
      <c r="HK1069" s="64"/>
      <c r="HL1069" s="64"/>
      <c r="HM1069" s="64"/>
      <c r="HN1069" s="64"/>
      <c r="HO1069" s="64"/>
      <c r="HP1069" s="64"/>
    </row>
    <row r="1070" spans="1:224" ht="15" customHeight="1" x14ac:dyDescent="0.25">
      <c r="A1070" t="s">
        <v>1004</v>
      </c>
      <c r="B1070">
        <v>471</v>
      </c>
      <c r="C1070">
        <v>3</v>
      </c>
      <c r="D1070" s="62">
        <v>44052</v>
      </c>
      <c r="E1070" t="s">
        <v>2357</v>
      </c>
      <c r="F1070">
        <v>31983177510</v>
      </c>
      <c r="G1070" t="s">
        <v>2358</v>
      </c>
      <c r="H1070">
        <v>44031</v>
      </c>
      <c r="I1070" t="s">
        <v>2356</v>
      </c>
      <c r="J1070" t="s">
        <v>20</v>
      </c>
      <c r="K1070" t="s">
        <v>227</v>
      </c>
      <c r="L1070" t="s">
        <v>2593</v>
      </c>
      <c r="M1070" t="s">
        <v>2378</v>
      </c>
      <c r="N1070" t="s">
        <v>2413</v>
      </c>
      <c r="O1070" t="s">
        <v>2382</v>
      </c>
      <c r="P1070" t="s">
        <v>2382</v>
      </c>
      <c r="R1070">
        <v>85</v>
      </c>
      <c r="S1070">
        <v>0.01</v>
      </c>
      <c r="T1070" t="s">
        <v>2414</v>
      </c>
      <c r="Y1070" s="64"/>
      <c r="Z1070" s="64"/>
      <c r="AA1070" s="64"/>
      <c r="AB1070" s="64"/>
      <c r="AC1070" s="64"/>
      <c r="AD1070" s="64"/>
      <c r="AE1070" s="64"/>
      <c r="AF1070" s="64"/>
      <c r="AG1070" s="64"/>
      <c r="AH1070">
        <v>1</v>
      </c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>
        <v>0</v>
      </c>
      <c r="AV1070" s="64"/>
      <c r="AW1070" s="64"/>
      <c r="AX1070" s="64"/>
      <c r="AY1070" s="64"/>
      <c r="AZ1070" s="64"/>
      <c r="BA1070" s="64"/>
      <c r="BB1070" s="64">
        <v>0.4</v>
      </c>
      <c r="BC1070" s="64"/>
      <c r="BD1070" s="64"/>
      <c r="BE1070" s="64"/>
      <c r="BF1070" s="64"/>
      <c r="BG1070" s="64"/>
      <c r="BH1070" s="64"/>
      <c r="BI1070" s="64"/>
      <c r="BJ1070" s="64"/>
      <c r="BK1070" s="64"/>
      <c r="BL1070" s="64"/>
      <c r="BM1070" s="64"/>
      <c r="BN1070" s="64"/>
      <c r="BO1070" s="64"/>
      <c r="BP1070" s="64"/>
      <c r="BQ1070" s="64"/>
      <c r="BR1070" s="64"/>
      <c r="BS1070" s="64"/>
      <c r="BT1070" s="64"/>
      <c r="BU1070" s="64"/>
      <c r="BV1070" s="64">
        <v>1</v>
      </c>
      <c r="BW1070" s="64"/>
      <c r="BX1070" s="64"/>
      <c r="BY1070" s="64"/>
      <c r="BZ1070" s="64"/>
      <c r="CA1070" s="64"/>
      <c r="CB1070" s="64"/>
      <c r="CC1070" s="64"/>
      <c r="CD1070" s="64"/>
      <c r="CE1070" s="64"/>
      <c r="CF1070" s="64"/>
      <c r="CG1070" s="64"/>
      <c r="CH1070" s="64"/>
      <c r="CI1070" s="64"/>
      <c r="CJ1070" s="64"/>
      <c r="CK1070" s="64"/>
      <c r="CL1070" s="64"/>
      <c r="CM1070" s="64"/>
      <c r="CN1070" s="64"/>
      <c r="CO1070" s="64"/>
      <c r="CP1070" s="64">
        <v>1</v>
      </c>
      <c r="CQ1070" s="64"/>
      <c r="CR1070" s="64"/>
      <c r="CS1070" s="64"/>
      <c r="CT1070" s="64"/>
      <c r="CU1070" s="64"/>
      <c r="CV1070" s="64"/>
      <c r="CW1070" s="64"/>
      <c r="CX1070" s="64"/>
      <c r="CY1070" s="64"/>
      <c r="CZ1070" s="64"/>
      <c r="DA1070" s="64"/>
      <c r="DB1070" s="64"/>
      <c r="DC1070" s="64"/>
      <c r="DD1070" s="64"/>
      <c r="DE1070" s="64"/>
      <c r="DF1070" s="64">
        <v>6</v>
      </c>
      <c r="DG1070" s="64"/>
      <c r="DH1070" s="64"/>
      <c r="DI1070" s="64"/>
      <c r="DJ1070" s="64"/>
      <c r="DK1070" s="64"/>
      <c r="DL1070" s="64"/>
      <c r="DM1070" s="64"/>
      <c r="DN1070" s="64"/>
      <c r="DO1070" s="64"/>
      <c r="DP1070" s="64"/>
      <c r="DQ1070" s="64"/>
      <c r="DR1070" s="64"/>
      <c r="DS1070" s="64"/>
      <c r="DT1070" s="64"/>
      <c r="DU1070" s="64"/>
      <c r="DV1070" s="64"/>
      <c r="DW1070" s="64"/>
      <c r="DX1070" s="64"/>
      <c r="DY1070" s="64"/>
      <c r="DZ1070" s="64"/>
      <c r="EA1070" s="64"/>
      <c r="EB1070" s="64"/>
      <c r="EC1070" s="64"/>
      <c r="ED1070" s="64"/>
      <c r="EE1070" s="64"/>
      <c r="EF1070" s="64"/>
      <c r="EG1070" s="64"/>
      <c r="EH1070" s="64"/>
      <c r="EI1070" s="64"/>
      <c r="EJ1070" s="64"/>
      <c r="EK1070" s="64"/>
      <c r="EL1070" s="64"/>
      <c r="EM1070" s="64"/>
      <c r="EN1070" s="64"/>
      <c r="EO1070" s="64"/>
      <c r="EP1070" s="64"/>
      <c r="EQ1070" s="64"/>
      <c r="ER1070" s="64"/>
      <c r="ES1070" s="64"/>
      <c r="ET1070" s="64"/>
      <c r="EU1070" s="64"/>
      <c r="FI1070" s="64"/>
      <c r="FJ1070" s="64"/>
      <c r="FK1070" s="64"/>
      <c r="FL1070" s="64"/>
      <c r="FM1070" s="64"/>
      <c r="FN1070" s="64"/>
      <c r="FO1070" s="64"/>
      <c r="FP1070" s="64"/>
      <c r="FQ1070" s="64"/>
      <c r="FR1070" s="64"/>
      <c r="FS1070" s="64"/>
      <c r="FT1070" s="64"/>
      <c r="FU1070" s="64"/>
      <c r="FV1070" s="64"/>
      <c r="FW1070" s="64"/>
      <c r="FX1070" s="64"/>
      <c r="FY1070" s="64"/>
      <c r="FZ1070" s="64"/>
      <c r="GA1070" s="64"/>
      <c r="GB1070" s="64"/>
      <c r="GC1070" s="64"/>
      <c r="GD1070" s="64"/>
      <c r="GE1070" s="64"/>
      <c r="GF1070" s="64"/>
      <c r="GG1070" s="64"/>
      <c r="GH1070" s="64"/>
      <c r="GI1070" s="64"/>
      <c r="GJ1070" s="64"/>
      <c r="GK1070" s="64"/>
      <c r="GL1070" s="64"/>
      <c r="GM1070" s="64"/>
      <c r="GN1070" s="64"/>
      <c r="GO1070" s="64"/>
      <c r="GP1070" s="64"/>
      <c r="GQ1070" s="64"/>
      <c r="GR1070" s="64"/>
      <c r="GS1070" s="64"/>
      <c r="GT1070" s="64"/>
      <c r="GU1070" s="64"/>
      <c r="GV1070" s="64"/>
      <c r="GW1070" s="64"/>
      <c r="GX1070" s="64"/>
      <c r="GY1070" s="64"/>
      <c r="GZ1070" s="64"/>
      <c r="HA1070" s="64"/>
      <c r="HB1070" s="64"/>
      <c r="HC1070" s="64"/>
      <c r="HD1070" s="64"/>
      <c r="HE1070" s="64"/>
      <c r="HF1070" s="64"/>
      <c r="HG1070" s="64"/>
      <c r="HH1070" s="64"/>
      <c r="HI1070" s="64"/>
      <c r="HJ1070" s="64"/>
      <c r="HK1070" s="64"/>
      <c r="HL1070" s="64"/>
      <c r="HM1070" s="64"/>
      <c r="HN1070" s="64"/>
      <c r="HO1070" s="64"/>
      <c r="HP1070" s="64"/>
    </row>
    <row r="1071" spans="1:224" ht="15" customHeight="1" x14ac:dyDescent="0.25">
      <c r="B1071">
        <v>469</v>
      </c>
      <c r="C1071">
        <v>59</v>
      </c>
      <c r="D1071" s="62">
        <v>44052</v>
      </c>
      <c r="E1071" t="s">
        <v>2224</v>
      </c>
      <c r="F1071">
        <v>31991518145</v>
      </c>
      <c r="G1071" t="s">
        <v>2225</v>
      </c>
      <c r="H1071">
        <v>0</v>
      </c>
      <c r="I1071" t="s">
        <v>2226</v>
      </c>
      <c r="J1071" t="s">
        <v>20</v>
      </c>
      <c r="K1071" t="s">
        <v>274</v>
      </c>
      <c r="L1071" t="s">
        <v>2593</v>
      </c>
      <c r="M1071" t="s">
        <v>2378</v>
      </c>
      <c r="N1071" t="s">
        <v>2378</v>
      </c>
      <c r="O1071" t="s">
        <v>2382</v>
      </c>
      <c r="P1071" t="s">
        <v>2382</v>
      </c>
      <c r="R1071">
        <v>206</v>
      </c>
      <c r="S1071">
        <v>0.01</v>
      </c>
      <c r="T1071" t="s">
        <v>2395</v>
      </c>
      <c r="Y1071" s="64"/>
      <c r="Z1071" s="64"/>
      <c r="AA1071" s="64"/>
      <c r="AB1071" s="64"/>
      <c r="AC1071" s="64"/>
      <c r="AD1071" s="64"/>
      <c r="AE1071" s="64"/>
      <c r="AF1071" s="64"/>
      <c r="AG1071" s="64"/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>
        <v>0</v>
      </c>
      <c r="AV1071" s="64"/>
      <c r="AW1071" s="64"/>
      <c r="AX1071" s="64"/>
      <c r="AY1071" s="64"/>
      <c r="AZ1071" s="64"/>
      <c r="BA1071" s="64"/>
      <c r="BB1071" s="64">
        <v>0.4</v>
      </c>
      <c r="BC1071" s="64"/>
      <c r="BD1071" s="64"/>
      <c r="BE1071" s="64"/>
      <c r="BF1071" s="64"/>
      <c r="BG1071" s="64"/>
      <c r="BH1071" s="64">
        <v>1.37</v>
      </c>
      <c r="BI1071" s="64"/>
      <c r="BJ1071" s="64"/>
      <c r="BK1071" s="64"/>
      <c r="BL1071" s="64"/>
      <c r="BM1071" s="64"/>
      <c r="BN1071" s="64"/>
      <c r="BO1071" s="64"/>
      <c r="BP1071" s="64"/>
      <c r="BQ1071" s="64"/>
      <c r="BR1071" s="64"/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64"/>
      <c r="CC1071" s="64"/>
      <c r="CD1071" s="64"/>
      <c r="CE1071" s="64"/>
      <c r="CF1071" s="64"/>
      <c r="CG1071" s="64"/>
      <c r="CH1071" s="64"/>
      <c r="CI1071" s="64"/>
      <c r="CJ1071" s="64"/>
      <c r="CK1071" s="64"/>
      <c r="CL1071" s="64"/>
      <c r="CM1071" s="64"/>
      <c r="CN1071" s="64"/>
      <c r="CO1071" s="64"/>
      <c r="CP1071" s="64">
        <v>1</v>
      </c>
      <c r="CQ1071" s="64"/>
      <c r="CR1071" s="64"/>
      <c r="CS1071" s="64"/>
      <c r="CT1071" s="64"/>
      <c r="CU1071" s="64"/>
      <c r="CV1071" s="64">
        <v>1</v>
      </c>
      <c r="CW1071" s="64"/>
      <c r="CX1071" s="64"/>
      <c r="CY1071" s="64"/>
      <c r="CZ1071" s="64"/>
      <c r="DA1071" s="64"/>
      <c r="DB1071" s="64"/>
      <c r="DC1071" s="64"/>
      <c r="DD1071" s="64"/>
      <c r="DE1071" s="64">
        <v>2</v>
      </c>
      <c r="DF1071" s="64"/>
      <c r="DG1071" s="64"/>
      <c r="DH1071" s="64"/>
      <c r="DI1071" s="64"/>
      <c r="DJ1071" s="64"/>
      <c r="DK1071" s="64"/>
      <c r="DL1071" s="64"/>
      <c r="DM1071" s="64"/>
      <c r="DN1071" s="64"/>
      <c r="DO1071" s="64"/>
      <c r="DP1071" s="64"/>
      <c r="DQ1071" s="64"/>
      <c r="DR1071" s="64"/>
      <c r="DS1071" s="64"/>
      <c r="DT1071" s="64"/>
      <c r="DU1071" s="64"/>
      <c r="DV1071" s="64"/>
      <c r="DW1071" s="64"/>
      <c r="DX1071" s="64"/>
      <c r="DY1071" s="64"/>
      <c r="DZ1071" s="64"/>
      <c r="EA1071" s="64"/>
      <c r="EB1071" s="64"/>
      <c r="EC1071" s="64"/>
      <c r="ED1071" s="64"/>
      <c r="EE1071" s="64"/>
      <c r="EF1071" s="64"/>
      <c r="EG1071" s="64"/>
      <c r="EH1071" s="64"/>
      <c r="EI1071" s="64"/>
      <c r="EJ1071" s="64"/>
      <c r="EK1071" s="64"/>
      <c r="EL1071" s="64"/>
      <c r="EM1071" s="64"/>
      <c r="EN1071" s="64"/>
      <c r="EO1071" s="64"/>
      <c r="EP1071" s="64"/>
      <c r="EQ1071" s="64"/>
      <c r="ER1071" s="64"/>
      <c r="ES1071" s="64"/>
      <c r="ET1071" s="64"/>
      <c r="EU1071" s="64"/>
      <c r="FI1071" s="64"/>
      <c r="FJ1071" s="64"/>
      <c r="FK1071" s="64"/>
      <c r="FL1071" s="64"/>
      <c r="FM1071" s="64"/>
      <c r="FN1071" s="64"/>
      <c r="FO1071" s="64"/>
      <c r="FP1071" s="64"/>
      <c r="FQ1071" s="64"/>
      <c r="FR1071" s="64"/>
      <c r="FS1071" s="64"/>
      <c r="FT1071" s="64"/>
      <c r="FU1071" s="64"/>
      <c r="FV1071" s="64"/>
      <c r="FW1071" s="64"/>
      <c r="FX1071" s="64"/>
      <c r="FY1071" s="64"/>
      <c r="FZ1071" s="64"/>
      <c r="GA1071" s="64"/>
      <c r="GB1071" s="64"/>
      <c r="GC1071" s="64"/>
      <c r="GD1071" s="64"/>
      <c r="GE1071" s="64"/>
      <c r="GF1071" s="64"/>
      <c r="GG1071" s="64"/>
      <c r="GH1071" s="64"/>
      <c r="GI1071" s="64"/>
      <c r="GJ1071" s="64"/>
      <c r="GK1071" s="64"/>
      <c r="GL1071" s="64"/>
      <c r="GM1071" s="64"/>
      <c r="GN1071" s="64"/>
      <c r="GO1071" s="64"/>
      <c r="GP1071" s="64"/>
      <c r="GQ1071" s="64"/>
      <c r="GR1071" s="64"/>
      <c r="GS1071" s="64"/>
      <c r="GT1071" s="64"/>
      <c r="GU1071" s="64"/>
      <c r="GV1071" s="64"/>
      <c r="GW1071" s="64"/>
      <c r="GX1071" s="64"/>
      <c r="GY1071" s="64"/>
      <c r="GZ1071" s="64"/>
      <c r="HA1071" s="64"/>
      <c r="HB1071" s="64"/>
      <c r="HC1071" s="64"/>
      <c r="HD1071" s="64"/>
      <c r="HE1071" s="64"/>
      <c r="HF1071" s="64"/>
      <c r="HG1071" s="64"/>
      <c r="HH1071" s="64"/>
      <c r="HI1071" s="64"/>
      <c r="HJ1071" s="64"/>
      <c r="HK1071" s="64"/>
      <c r="HL1071" s="64"/>
      <c r="HM1071" s="64"/>
      <c r="HN1071" s="64"/>
      <c r="HO1071" s="64"/>
      <c r="HP1071" s="64"/>
    </row>
    <row r="1072" spans="1:224" ht="15" customHeight="1" x14ac:dyDescent="0.25">
      <c r="B1072">
        <v>468</v>
      </c>
      <c r="C1072">
        <v>397</v>
      </c>
      <c r="D1072" s="62">
        <v>44052</v>
      </c>
      <c r="E1072" t="s">
        <v>1161</v>
      </c>
      <c r="F1072">
        <v>31986464322</v>
      </c>
      <c r="G1072">
        <v>0</v>
      </c>
      <c r="H1072">
        <v>0</v>
      </c>
      <c r="I1072" t="s">
        <v>1162</v>
      </c>
      <c r="J1072" t="s">
        <v>20</v>
      </c>
      <c r="K1072" t="s">
        <v>127</v>
      </c>
      <c r="M1072" t="s">
        <v>2378</v>
      </c>
      <c r="N1072" t="s">
        <v>2379</v>
      </c>
      <c r="O1072" t="s">
        <v>2382</v>
      </c>
      <c r="P1072" t="s">
        <v>2382</v>
      </c>
      <c r="R1072">
        <v>151.66</v>
      </c>
      <c r="S1072">
        <v>0.01</v>
      </c>
      <c r="T1072" t="s">
        <v>2395</v>
      </c>
      <c r="Y1072" s="64"/>
      <c r="Z1072" s="64"/>
      <c r="AA1072" s="64"/>
      <c r="AB1072" s="64"/>
      <c r="AC1072" s="64"/>
      <c r="AD1072" s="64"/>
      <c r="AE1072" s="64"/>
      <c r="AF1072" s="64"/>
      <c r="AG1072" s="64"/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>
        <v>0</v>
      </c>
      <c r="AV1072" s="64"/>
      <c r="AW1072" s="64"/>
      <c r="AX1072" s="64">
        <v>1.38</v>
      </c>
      <c r="AY1072" s="64"/>
      <c r="AZ1072" s="64"/>
      <c r="BA1072" s="64"/>
      <c r="BB1072" s="64"/>
      <c r="BC1072" s="64"/>
      <c r="BD1072" s="64"/>
      <c r="BE1072" s="64"/>
      <c r="BF1072" s="64"/>
      <c r="BG1072" s="64"/>
      <c r="BH1072" s="64"/>
      <c r="BI1072" s="64"/>
      <c r="BJ1072" s="64"/>
      <c r="BK1072" s="64"/>
      <c r="BL1072" s="64"/>
      <c r="BM1072" s="64"/>
      <c r="BN1072" s="64"/>
      <c r="BO1072" s="64"/>
      <c r="BP1072" s="64"/>
      <c r="BQ1072" s="64"/>
      <c r="BR1072" s="64"/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64"/>
      <c r="CC1072" s="64"/>
      <c r="CD1072" s="64"/>
      <c r="CE1072" s="64"/>
      <c r="CF1072" s="64"/>
      <c r="CG1072" s="64"/>
      <c r="CH1072" s="64"/>
      <c r="CI1072" s="64"/>
      <c r="CJ1072" s="64"/>
      <c r="CK1072" s="64"/>
      <c r="CL1072" s="64">
        <v>1</v>
      </c>
      <c r="CM1072" s="64"/>
      <c r="CN1072" s="64"/>
      <c r="CO1072" s="64"/>
      <c r="CP1072" s="64"/>
      <c r="CQ1072" s="64"/>
      <c r="CR1072" s="64"/>
      <c r="CS1072" s="64"/>
      <c r="CT1072" s="64"/>
      <c r="CU1072" s="64"/>
      <c r="CV1072" s="64"/>
      <c r="CW1072" s="64"/>
      <c r="CX1072" s="64"/>
      <c r="CY1072" s="64"/>
      <c r="CZ1072" s="64"/>
      <c r="DA1072" s="64"/>
      <c r="DB1072" s="64"/>
      <c r="DC1072" s="64"/>
      <c r="DD1072" s="64"/>
      <c r="DE1072" s="64"/>
      <c r="DF1072" s="64"/>
      <c r="DG1072" s="64"/>
      <c r="DH1072" s="64"/>
      <c r="DI1072" s="64"/>
      <c r="DJ1072" s="64"/>
      <c r="DK1072" s="64"/>
      <c r="DL1072" s="64"/>
      <c r="DM1072" s="64"/>
      <c r="DN1072" s="64"/>
      <c r="DO1072" s="64"/>
      <c r="DP1072" s="64"/>
      <c r="DQ1072" s="64"/>
      <c r="DR1072" s="64"/>
      <c r="DS1072" s="64"/>
      <c r="DT1072" s="64"/>
      <c r="DU1072" s="64"/>
      <c r="DV1072" s="64"/>
      <c r="DW1072" s="64"/>
      <c r="DX1072" s="64"/>
      <c r="DY1072" s="64"/>
      <c r="DZ1072" s="64"/>
      <c r="EA1072" s="64"/>
      <c r="EB1072" s="64"/>
      <c r="EC1072" s="64"/>
      <c r="ED1072" s="64"/>
      <c r="EE1072" s="64"/>
      <c r="EF1072" s="64"/>
      <c r="EG1072" s="64"/>
      <c r="EH1072" s="64"/>
      <c r="EI1072" s="64"/>
      <c r="EJ1072" s="64"/>
      <c r="EK1072" s="64"/>
      <c r="EL1072" s="64"/>
      <c r="EM1072" s="64"/>
      <c r="EN1072" s="64"/>
      <c r="EO1072" s="64"/>
      <c r="EP1072" s="64"/>
      <c r="EQ1072" s="64"/>
      <c r="ER1072" s="64"/>
      <c r="ES1072" s="64"/>
      <c r="ET1072" s="64"/>
      <c r="EU1072" s="64"/>
      <c r="FI1072" s="64"/>
      <c r="FJ1072" s="64"/>
      <c r="FK1072" s="64"/>
      <c r="FL1072" s="64"/>
      <c r="FM1072" s="64"/>
      <c r="FN1072" s="64"/>
      <c r="FO1072" s="64"/>
      <c r="FP1072" s="64"/>
      <c r="FQ1072" s="64"/>
      <c r="FR1072" s="64"/>
      <c r="FS1072" s="64"/>
      <c r="FT1072" s="64"/>
      <c r="FU1072" s="64"/>
      <c r="FV1072" s="64"/>
      <c r="FW1072" s="64"/>
      <c r="FX1072" s="64"/>
      <c r="FY1072" s="64"/>
      <c r="FZ1072" s="64"/>
      <c r="GA1072" s="64"/>
      <c r="GB1072" s="64"/>
      <c r="GC1072" s="64"/>
      <c r="GD1072" s="64"/>
      <c r="GE1072" s="64"/>
      <c r="GF1072" s="64"/>
      <c r="GG1072" s="64"/>
      <c r="GH1072" s="64"/>
      <c r="GI1072" s="64"/>
      <c r="GJ1072" s="64"/>
      <c r="GK1072" s="64"/>
      <c r="GL1072" s="64"/>
      <c r="GM1072" s="64"/>
      <c r="GN1072" s="64"/>
      <c r="GO1072" s="64"/>
      <c r="GP1072" s="64"/>
      <c r="GQ1072" s="64"/>
      <c r="GR1072" s="64"/>
      <c r="GS1072" s="64"/>
      <c r="GT1072" s="64"/>
      <c r="GU1072" s="64"/>
      <c r="GV1072" s="64"/>
      <c r="GW1072" s="64"/>
      <c r="GX1072" s="64"/>
      <c r="GY1072" s="64"/>
      <c r="GZ1072" s="64"/>
      <c r="HA1072" s="64"/>
      <c r="HB1072" s="64"/>
      <c r="HC1072" s="64"/>
      <c r="HD1072" s="64"/>
      <c r="HE1072" s="64"/>
      <c r="HF1072" s="64"/>
      <c r="HG1072" s="64"/>
      <c r="HH1072" s="64"/>
      <c r="HI1072" s="64"/>
      <c r="HJ1072" s="64"/>
      <c r="HK1072" s="64"/>
      <c r="HL1072" s="64"/>
      <c r="HM1072" s="64"/>
      <c r="HN1072" s="64"/>
      <c r="HO1072" s="64"/>
      <c r="HP1072" s="64"/>
    </row>
    <row r="1073" spans="2:224" ht="15" customHeight="1" x14ac:dyDescent="0.25">
      <c r="B1073">
        <v>467</v>
      </c>
      <c r="C1073">
        <v>749</v>
      </c>
      <c r="D1073" s="62">
        <v>44052</v>
      </c>
      <c r="E1073" t="s">
        <v>311</v>
      </c>
      <c r="F1073">
        <v>31997321709</v>
      </c>
      <c r="G1073">
        <v>0</v>
      </c>
      <c r="H1073">
        <v>0</v>
      </c>
      <c r="I1073" t="s">
        <v>312</v>
      </c>
      <c r="J1073" t="s">
        <v>20</v>
      </c>
      <c r="K1073" t="s">
        <v>313</v>
      </c>
      <c r="L1073" t="s">
        <v>312</v>
      </c>
      <c r="M1073" t="s">
        <v>2378</v>
      </c>
      <c r="N1073" t="s">
        <v>2379</v>
      </c>
      <c r="O1073" t="s">
        <v>2382</v>
      </c>
      <c r="P1073" t="s">
        <v>2382</v>
      </c>
      <c r="R1073">
        <v>109.9</v>
      </c>
      <c r="S1073">
        <v>0.01</v>
      </c>
      <c r="T1073" t="s">
        <v>2380</v>
      </c>
      <c r="Y1073" s="64"/>
      <c r="Z1073" s="64"/>
      <c r="AA1073" s="64"/>
      <c r="AB1073" s="64"/>
      <c r="AC1073" s="64"/>
      <c r="AD1073" s="64"/>
      <c r="AE1073" s="64"/>
      <c r="AF1073" s="64"/>
      <c r="AG1073" s="64"/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>
        <v>0</v>
      </c>
      <c r="AV1073" s="64"/>
      <c r="AW1073" s="64"/>
      <c r="AX1073" s="64">
        <v>1.04</v>
      </c>
      <c r="AY1073" s="64"/>
      <c r="AZ1073" s="64"/>
      <c r="BA1073" s="64"/>
      <c r="BB1073" s="64"/>
      <c r="BC1073" s="64"/>
      <c r="BD1073" s="64"/>
      <c r="BE1073" s="64"/>
      <c r="BF1073" s="64"/>
      <c r="BG1073" s="64"/>
      <c r="BH1073" s="64"/>
      <c r="BI1073" s="64"/>
      <c r="BJ1073" s="64"/>
      <c r="BK1073" s="64"/>
      <c r="BL1073" s="64"/>
      <c r="BM1073" s="64"/>
      <c r="BN1073" s="64"/>
      <c r="BO1073" s="64"/>
      <c r="BP1073" s="64"/>
      <c r="BQ1073" s="64"/>
      <c r="BR1073" s="64"/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64"/>
      <c r="CC1073" s="64"/>
      <c r="CD1073" s="64"/>
      <c r="CE1073" s="64"/>
      <c r="CF1073" s="64"/>
      <c r="CG1073" s="64"/>
      <c r="CH1073" s="64"/>
      <c r="CI1073" s="64"/>
      <c r="CJ1073" s="64"/>
      <c r="CK1073" s="64"/>
      <c r="CL1073" s="64">
        <v>1</v>
      </c>
      <c r="CM1073" s="64"/>
      <c r="CN1073" s="64"/>
      <c r="CO1073" s="64"/>
      <c r="CP1073" s="64"/>
      <c r="CQ1073" s="64"/>
      <c r="CR1073" s="64"/>
      <c r="CS1073" s="64"/>
      <c r="CT1073" s="64"/>
      <c r="CU1073" s="64"/>
      <c r="CV1073" s="64"/>
      <c r="CW1073" s="64"/>
      <c r="CX1073" s="64"/>
      <c r="CY1073" s="64"/>
      <c r="CZ1073" s="64"/>
      <c r="DA1073" s="64"/>
      <c r="DB1073" s="64"/>
      <c r="DC1073" s="64"/>
      <c r="DD1073" s="64"/>
      <c r="DE1073" s="64"/>
      <c r="DF1073" s="64"/>
      <c r="DG1073" s="64"/>
      <c r="DH1073" s="64"/>
      <c r="DI1073" s="64"/>
      <c r="DJ1073" s="64"/>
      <c r="DK1073" s="64"/>
      <c r="DL1073" s="64"/>
      <c r="DM1073" s="64"/>
      <c r="DN1073" s="64"/>
      <c r="DO1073" s="64"/>
      <c r="DP1073" s="64"/>
      <c r="DQ1073" s="64"/>
      <c r="DR1073" s="64"/>
      <c r="DS1073" s="64"/>
      <c r="DT1073" s="64"/>
      <c r="DU1073" s="64"/>
      <c r="DV1073" s="64"/>
      <c r="DW1073" s="64"/>
      <c r="DX1073" s="64"/>
      <c r="DY1073" s="64"/>
      <c r="DZ1073" s="64"/>
      <c r="EA1073" s="64"/>
      <c r="EB1073" s="64"/>
      <c r="EC1073" s="64"/>
      <c r="ED1073" s="64"/>
      <c r="EE1073" s="64"/>
      <c r="EF1073" s="64"/>
      <c r="EG1073" s="64"/>
      <c r="EH1073" s="64"/>
      <c r="EI1073" s="64"/>
      <c r="EJ1073" s="64"/>
      <c r="EK1073" s="64"/>
      <c r="EL1073" s="64"/>
      <c r="EM1073" s="64"/>
      <c r="EN1073" s="64"/>
      <c r="EO1073" s="64"/>
      <c r="EP1073" s="64"/>
      <c r="EQ1073" s="64"/>
      <c r="ER1073" s="64"/>
      <c r="ES1073" s="64"/>
      <c r="ET1073" s="64"/>
      <c r="EU1073" s="64"/>
      <c r="FI1073" s="64"/>
      <c r="FJ1073" s="64"/>
      <c r="FK1073" s="64"/>
      <c r="FL1073" s="64"/>
      <c r="FM1073" s="64"/>
      <c r="FN1073" s="64"/>
      <c r="FO1073" s="64"/>
      <c r="FP1073" s="64"/>
      <c r="FQ1073" s="64"/>
      <c r="FR1073" s="64"/>
      <c r="FS1073" s="64"/>
      <c r="FT1073" s="64"/>
      <c r="FU1073" s="64"/>
      <c r="FV1073" s="64"/>
      <c r="FW1073" s="64"/>
      <c r="FX1073" s="64"/>
      <c r="FY1073" s="64"/>
      <c r="FZ1073" s="64"/>
      <c r="GA1073" s="64"/>
      <c r="GB1073" s="64"/>
      <c r="GC1073" s="64"/>
      <c r="GD1073" s="64"/>
      <c r="GE1073" s="64"/>
      <c r="GF1073" s="64"/>
      <c r="GG1073" s="64"/>
      <c r="GH1073" s="64"/>
      <c r="GI1073" s="64"/>
      <c r="GJ1073" s="64"/>
      <c r="GK1073" s="64"/>
      <c r="GL1073" s="64"/>
      <c r="GM1073" s="64"/>
      <c r="GN1073" s="64"/>
      <c r="GO1073" s="64"/>
      <c r="GP1073" s="64"/>
      <c r="GQ1073" s="64"/>
      <c r="GR1073" s="64"/>
      <c r="GS1073" s="64"/>
      <c r="GT1073" s="64"/>
      <c r="GU1073" s="64"/>
      <c r="GV1073" s="64"/>
      <c r="GW1073" s="64"/>
      <c r="GX1073" s="64"/>
      <c r="GY1073" s="64"/>
      <c r="GZ1073" s="64"/>
      <c r="HA1073" s="64"/>
      <c r="HB1073" s="64"/>
      <c r="HC1073" s="64"/>
      <c r="HD1073" s="64"/>
      <c r="HE1073" s="64"/>
      <c r="HF1073" s="64"/>
      <c r="HG1073" s="64"/>
      <c r="HH1073" s="64"/>
      <c r="HI1073" s="64"/>
      <c r="HJ1073" s="64"/>
      <c r="HK1073" s="64"/>
      <c r="HL1073" s="64"/>
      <c r="HM1073" s="64"/>
      <c r="HN1073" s="64"/>
      <c r="HO1073" s="64"/>
      <c r="HP1073" s="64"/>
    </row>
    <row r="1074" spans="2:224" ht="15" customHeight="1" x14ac:dyDescent="0.25">
      <c r="B1074">
        <v>464</v>
      </c>
      <c r="C1074">
        <v>446</v>
      </c>
      <c r="D1074" s="62">
        <v>44052</v>
      </c>
      <c r="E1074" t="s">
        <v>1048</v>
      </c>
      <c r="F1074">
        <v>31989907238</v>
      </c>
      <c r="G1074">
        <v>0</v>
      </c>
      <c r="H1074">
        <v>0</v>
      </c>
      <c r="I1074" t="s">
        <v>1049</v>
      </c>
      <c r="J1074" t="s">
        <v>20</v>
      </c>
      <c r="K1074" t="s">
        <v>127</v>
      </c>
      <c r="L1074" t="s">
        <v>2593</v>
      </c>
      <c r="M1074" t="s">
        <v>2378</v>
      </c>
      <c r="N1074" t="s">
        <v>2378</v>
      </c>
      <c r="O1074" t="s">
        <v>2381</v>
      </c>
      <c r="P1074">
        <v>10</v>
      </c>
      <c r="R1074">
        <v>189.9</v>
      </c>
      <c r="S1074">
        <v>0.01</v>
      </c>
      <c r="T1074" t="s">
        <v>2414</v>
      </c>
      <c r="Y1074" s="64">
        <v>1.19</v>
      </c>
      <c r="Z1074" s="64"/>
      <c r="AA1074" s="64"/>
      <c r="AB1074" s="64"/>
      <c r="AC1074" s="64"/>
      <c r="AD1074" s="64">
        <v>0.5</v>
      </c>
      <c r="AE1074" s="64"/>
      <c r="AF1074" s="64"/>
      <c r="AG1074" s="64">
        <v>1</v>
      </c>
      <c r="AH1074">
        <v>1</v>
      </c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>
        <v>0</v>
      </c>
      <c r="AV1074" s="64"/>
      <c r="AW1074" s="64"/>
      <c r="AX1074" s="64"/>
      <c r="AY1074" s="64"/>
      <c r="AZ1074" s="64">
        <v>0.72</v>
      </c>
      <c r="BA1074" s="64"/>
      <c r="BB1074" s="64"/>
      <c r="BC1074" s="64"/>
      <c r="BD1074" s="64"/>
      <c r="BE1074" s="64"/>
      <c r="BF1074" s="64"/>
      <c r="BG1074" s="64"/>
      <c r="BH1074" s="64"/>
      <c r="BI1074" s="64"/>
      <c r="BJ1074" s="64"/>
      <c r="BK1074" s="64"/>
      <c r="BL1074" s="64"/>
      <c r="BM1074" s="64">
        <v>1</v>
      </c>
      <c r="BN1074" s="64"/>
      <c r="BO1074" s="64"/>
      <c r="BP1074" s="64"/>
      <c r="BQ1074" s="64"/>
      <c r="BR1074" s="64">
        <v>1</v>
      </c>
      <c r="BS1074" s="64"/>
      <c r="BT1074" s="64"/>
      <c r="BU1074" s="64">
        <v>1</v>
      </c>
      <c r="BV1074" s="64">
        <v>1</v>
      </c>
      <c r="BW1074" s="64"/>
      <c r="BX1074" s="64"/>
      <c r="BY1074" s="64"/>
      <c r="BZ1074" s="64"/>
      <c r="CA1074" s="64"/>
      <c r="CB1074" s="64"/>
      <c r="CC1074" s="64"/>
      <c r="CD1074" s="64"/>
      <c r="CE1074" s="64"/>
      <c r="CF1074" s="64"/>
      <c r="CG1074" s="64"/>
      <c r="CH1074" s="64"/>
      <c r="CI1074" s="64"/>
      <c r="CJ1074" s="64"/>
      <c r="CK1074" s="64"/>
      <c r="CL1074" s="64"/>
      <c r="CM1074" s="64"/>
      <c r="CN1074" s="64">
        <v>1</v>
      </c>
      <c r="CO1074" s="64"/>
      <c r="CP1074" s="64"/>
      <c r="CQ1074" s="64"/>
      <c r="CR1074" s="64"/>
      <c r="CS1074" s="64"/>
      <c r="CT1074" s="64"/>
      <c r="CU1074" s="64"/>
      <c r="CV1074" s="64"/>
      <c r="CW1074" s="64"/>
      <c r="CX1074" s="64"/>
      <c r="CY1074" s="64"/>
      <c r="CZ1074" s="64"/>
      <c r="DA1074" s="64"/>
      <c r="DB1074" s="64"/>
      <c r="DC1074" s="64"/>
      <c r="DD1074" s="64"/>
      <c r="DE1074" s="64"/>
      <c r="DF1074" s="64"/>
      <c r="DG1074" s="64"/>
      <c r="DH1074" s="64"/>
      <c r="DI1074" s="64"/>
      <c r="DJ1074" s="64"/>
      <c r="DK1074" s="64"/>
      <c r="DL1074" s="64"/>
      <c r="DM1074" s="64"/>
      <c r="DN1074" s="64"/>
      <c r="DO1074" s="64"/>
      <c r="DP1074" s="64"/>
      <c r="DQ1074" s="64"/>
      <c r="DR1074" s="64"/>
      <c r="DS1074" s="64"/>
      <c r="DT1074" s="64"/>
      <c r="DU1074" s="64"/>
      <c r="DV1074" s="64"/>
      <c r="DW1074" s="64"/>
      <c r="DX1074" s="64"/>
      <c r="DY1074" s="64"/>
      <c r="DZ1074" s="64"/>
      <c r="EA1074" s="64"/>
      <c r="EB1074" s="64"/>
      <c r="EC1074" s="64"/>
      <c r="ED1074" s="64"/>
      <c r="EE1074" s="64"/>
      <c r="EF1074" s="64"/>
      <c r="EG1074" s="64"/>
      <c r="EH1074" s="64"/>
      <c r="EI1074" s="64"/>
      <c r="EJ1074" s="64"/>
      <c r="EK1074" s="64"/>
      <c r="EL1074" s="64"/>
      <c r="EM1074" s="64"/>
      <c r="EN1074" s="64"/>
      <c r="EO1074" s="64"/>
      <c r="EP1074" s="64"/>
      <c r="EQ1074" s="64"/>
      <c r="ER1074" s="64"/>
      <c r="ES1074" s="64"/>
      <c r="ET1074" s="64"/>
      <c r="EU1074" s="64"/>
      <c r="EV1074">
        <v>9.9</v>
      </c>
      <c r="EW1074" t="s">
        <v>2550</v>
      </c>
      <c r="FI1074" s="64"/>
      <c r="FJ1074" s="64"/>
      <c r="FK1074" s="64"/>
      <c r="FL1074" s="64"/>
      <c r="FM1074" s="64"/>
      <c r="FN1074" s="64"/>
      <c r="FO1074" s="64"/>
      <c r="FP1074" s="64"/>
      <c r="FQ1074" s="64"/>
      <c r="FR1074" s="64"/>
      <c r="FS1074" s="64"/>
      <c r="FT1074" s="64"/>
      <c r="FU1074" s="64"/>
      <c r="FV1074" s="64"/>
      <c r="FW1074" s="64"/>
      <c r="FX1074" s="64"/>
      <c r="FY1074" s="64"/>
      <c r="FZ1074" s="64"/>
      <c r="GA1074" s="64"/>
      <c r="GB1074" s="64"/>
      <c r="GC1074" s="64"/>
      <c r="GD1074" s="64"/>
      <c r="GE1074" s="64"/>
      <c r="GF1074" s="64"/>
      <c r="GG1074" s="64"/>
      <c r="GH1074" s="64"/>
      <c r="GI1074" s="64"/>
      <c r="GJ1074" s="64"/>
      <c r="GK1074" s="64"/>
      <c r="GL1074" s="64"/>
      <c r="GM1074" s="64"/>
      <c r="GN1074" s="64"/>
      <c r="GO1074" s="64"/>
      <c r="GP1074" s="64"/>
      <c r="GQ1074" s="64"/>
      <c r="GR1074" s="64"/>
      <c r="GS1074" s="64"/>
      <c r="GT1074" s="64"/>
      <c r="GU1074" s="64"/>
      <c r="GV1074" s="64"/>
      <c r="GW1074" s="64"/>
      <c r="GX1074" s="64"/>
      <c r="GY1074" s="64"/>
      <c r="GZ1074" s="64"/>
      <c r="HA1074" s="64"/>
      <c r="HB1074" s="64"/>
      <c r="HC1074" s="64"/>
      <c r="HD1074" s="64"/>
      <c r="HE1074" s="64"/>
      <c r="HF1074" s="64"/>
      <c r="HG1074" s="64"/>
      <c r="HH1074" s="64"/>
      <c r="HI1074" s="64"/>
      <c r="HJ1074" s="64"/>
      <c r="HK1074" s="64"/>
      <c r="HL1074" s="64"/>
      <c r="HM1074" s="64"/>
      <c r="HN1074" s="64"/>
      <c r="HO1074" s="64"/>
      <c r="HP1074" s="64"/>
    </row>
    <row r="1075" spans="2:224" ht="15" customHeight="1" x14ac:dyDescent="0.25">
      <c r="B1075">
        <v>457</v>
      </c>
      <c r="C1075">
        <v>3</v>
      </c>
      <c r="D1075" s="62">
        <v>44051</v>
      </c>
      <c r="E1075" t="s">
        <v>2357</v>
      </c>
      <c r="F1075">
        <v>31983177510</v>
      </c>
      <c r="G1075" t="s">
        <v>2358</v>
      </c>
      <c r="H1075">
        <v>44031</v>
      </c>
      <c r="I1075" t="s">
        <v>2356</v>
      </c>
      <c r="J1075" t="s">
        <v>20</v>
      </c>
      <c r="K1075" t="s">
        <v>227</v>
      </c>
      <c r="L1075" t="s">
        <v>2592</v>
      </c>
      <c r="M1075" t="s">
        <v>2378</v>
      </c>
      <c r="N1075" t="s">
        <v>2413</v>
      </c>
      <c r="O1075" t="s">
        <v>2382</v>
      </c>
      <c r="P1075" t="s">
        <v>2382</v>
      </c>
      <c r="R1075">
        <v>12</v>
      </c>
      <c r="S1075">
        <v>0.01</v>
      </c>
      <c r="T1075" t="s">
        <v>2395</v>
      </c>
      <c r="Y1075" s="64"/>
      <c r="Z1075" s="64"/>
      <c r="AA1075" s="64"/>
      <c r="AB1075" s="64"/>
      <c r="AC1075" s="64"/>
      <c r="AD1075" s="64"/>
      <c r="AE1075" s="64"/>
      <c r="AF1075" s="64"/>
      <c r="AG1075" s="64"/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>
        <v>0</v>
      </c>
      <c r="AV1075" s="64"/>
      <c r="AW1075" s="64"/>
      <c r="AX1075" s="64"/>
      <c r="AY1075" s="64"/>
      <c r="AZ1075" s="64"/>
      <c r="BA1075" s="64"/>
      <c r="BB1075" s="64"/>
      <c r="BC1075" s="64"/>
      <c r="BD1075" s="64"/>
      <c r="BE1075" s="64"/>
      <c r="BF1075" s="64"/>
      <c r="BG1075" s="64"/>
      <c r="BH1075" s="64"/>
      <c r="BI1075" s="64"/>
      <c r="BJ1075" s="64"/>
      <c r="BK1075" s="64"/>
      <c r="BL1075" s="64"/>
      <c r="BM1075" s="64"/>
      <c r="BN1075" s="64"/>
      <c r="BO1075" s="64"/>
      <c r="BP1075" s="64"/>
      <c r="BQ1075" s="64"/>
      <c r="BR1075" s="64"/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64"/>
      <c r="CC1075" s="64"/>
      <c r="CD1075" s="64"/>
      <c r="CE1075" s="64"/>
      <c r="CF1075" s="64"/>
      <c r="CG1075" s="64"/>
      <c r="CH1075" s="64"/>
      <c r="CI1075" s="64"/>
      <c r="CJ1075" s="64"/>
      <c r="CK1075" s="64"/>
      <c r="CL1075" s="64"/>
      <c r="CM1075" s="64"/>
      <c r="CN1075" s="64"/>
      <c r="CO1075" s="64"/>
      <c r="CP1075" s="64"/>
      <c r="CQ1075" s="64"/>
      <c r="CR1075" s="64"/>
      <c r="CS1075" s="64"/>
      <c r="CT1075" s="64"/>
      <c r="CU1075" s="64"/>
      <c r="CV1075" s="64"/>
      <c r="CW1075" s="64"/>
      <c r="CX1075" s="64"/>
      <c r="CY1075" s="64"/>
      <c r="CZ1075" s="64"/>
      <c r="DA1075" s="64"/>
      <c r="DB1075" s="64"/>
      <c r="DC1075" s="64"/>
      <c r="DD1075" s="64">
        <v>2</v>
      </c>
      <c r="DE1075" s="64"/>
      <c r="DF1075" s="64"/>
      <c r="DG1075" s="64"/>
      <c r="DH1075" s="64"/>
      <c r="DI1075" s="64"/>
      <c r="DJ1075" s="64"/>
      <c r="DK1075" s="64"/>
      <c r="DL1075" s="64"/>
      <c r="DM1075" s="64"/>
      <c r="DN1075" s="64"/>
      <c r="DO1075" s="64"/>
      <c r="DP1075" s="64"/>
      <c r="DQ1075" s="64"/>
      <c r="DR1075" s="64"/>
      <c r="DS1075" s="64"/>
      <c r="DT1075" s="64"/>
      <c r="DU1075" s="64"/>
      <c r="DV1075" s="64"/>
      <c r="DW1075" s="64"/>
      <c r="DX1075" s="64"/>
      <c r="DY1075" s="64"/>
      <c r="DZ1075" s="64"/>
      <c r="EA1075" s="64"/>
      <c r="EB1075" s="64"/>
      <c r="EC1075" s="64"/>
      <c r="ED1075" s="64"/>
      <c r="EE1075" s="64"/>
      <c r="EF1075" s="64"/>
      <c r="EG1075" s="64"/>
      <c r="EH1075" s="64"/>
      <c r="EI1075" s="64"/>
      <c r="EJ1075" s="64"/>
      <c r="EK1075" s="64"/>
      <c r="EL1075" s="64"/>
      <c r="EM1075" s="64"/>
      <c r="EN1075" s="64"/>
      <c r="EO1075" s="64"/>
      <c r="EP1075" s="64"/>
      <c r="EQ1075" s="64"/>
      <c r="ER1075" s="64"/>
      <c r="ES1075" s="64"/>
      <c r="ET1075" s="64"/>
      <c r="EU1075" s="64"/>
      <c r="FI1075" s="64"/>
      <c r="FJ1075" s="64"/>
      <c r="FK1075" s="64"/>
      <c r="FL1075" s="64"/>
      <c r="FM1075" s="64"/>
      <c r="FN1075" s="64"/>
      <c r="FO1075" s="64"/>
      <c r="FP1075" s="64"/>
      <c r="FQ1075" s="64"/>
      <c r="FR1075" s="64"/>
      <c r="FS1075" s="64"/>
      <c r="FT1075" s="64"/>
      <c r="FU1075" s="64"/>
      <c r="FV1075" s="64"/>
      <c r="FW1075" s="64"/>
      <c r="FX1075" s="64"/>
      <c r="FY1075" s="64"/>
      <c r="FZ1075" s="64"/>
      <c r="GA1075" s="64"/>
      <c r="GB1075" s="64"/>
      <c r="GC1075" s="64"/>
      <c r="GD1075" s="64"/>
      <c r="GE1075" s="64"/>
      <c r="GF1075" s="64"/>
      <c r="GG1075" s="64"/>
      <c r="GH1075" s="64"/>
      <c r="GI1075" s="64"/>
      <c r="GJ1075" s="64"/>
      <c r="GK1075" s="64"/>
      <c r="GL1075" s="64"/>
      <c r="GM1075" s="64"/>
      <c r="GN1075" s="64"/>
      <c r="GO1075" s="64"/>
      <c r="GP1075" s="64"/>
      <c r="GQ1075" s="64"/>
      <c r="GR1075" s="64"/>
      <c r="GS1075" s="64"/>
      <c r="GT1075" s="64"/>
      <c r="GU1075" s="64"/>
      <c r="GV1075" s="64"/>
      <c r="GW1075" s="64"/>
      <c r="GX1075" s="64"/>
      <c r="GY1075" s="64"/>
      <c r="GZ1075" s="64"/>
      <c r="HA1075" s="64"/>
      <c r="HB1075" s="64"/>
      <c r="HC1075" s="64"/>
      <c r="HD1075" s="64"/>
      <c r="HE1075" s="64"/>
      <c r="HF1075" s="64"/>
      <c r="HG1075" s="64"/>
      <c r="HH1075" s="64"/>
      <c r="HI1075" s="64"/>
      <c r="HJ1075" s="64"/>
      <c r="HK1075" s="64"/>
      <c r="HL1075" s="64"/>
      <c r="HM1075" s="64"/>
      <c r="HN1075" s="64"/>
      <c r="HO1075" s="64"/>
      <c r="HP1075" s="64"/>
    </row>
    <row r="1076" spans="2:224" ht="15" customHeight="1" x14ac:dyDescent="0.25">
      <c r="B1076">
        <v>456</v>
      </c>
      <c r="C1076">
        <v>172</v>
      </c>
      <c r="D1076" s="62">
        <v>44051</v>
      </c>
      <c r="E1076" t="s">
        <v>1886</v>
      </c>
      <c r="F1076" t="s">
        <v>1887</v>
      </c>
      <c r="G1076" t="s">
        <v>1888</v>
      </c>
      <c r="H1076">
        <v>0</v>
      </c>
      <c r="I1076" t="s">
        <v>1889</v>
      </c>
      <c r="J1076" t="s">
        <v>20</v>
      </c>
      <c r="K1076" t="s">
        <v>472</v>
      </c>
      <c r="L1076" t="s">
        <v>2592</v>
      </c>
      <c r="M1076" t="s">
        <v>2378</v>
      </c>
      <c r="N1076" t="s">
        <v>2379</v>
      </c>
      <c r="O1076" t="s">
        <v>2381</v>
      </c>
      <c r="P1076" t="s">
        <v>2431</v>
      </c>
      <c r="R1076">
        <v>145.80000000000001</v>
      </c>
      <c r="S1076">
        <v>0.01</v>
      </c>
      <c r="T1076" t="s">
        <v>2430</v>
      </c>
      <c r="V1076">
        <v>10</v>
      </c>
      <c r="Y1076" s="64">
        <v>0.95</v>
      </c>
      <c r="Z1076" s="64"/>
      <c r="AA1076" s="64"/>
      <c r="AB1076" s="64"/>
      <c r="AC1076" s="64"/>
      <c r="AD1076" s="64"/>
      <c r="AE1076" s="64"/>
      <c r="AF1076" s="64"/>
      <c r="AG1076" s="64"/>
      <c r="AH1076">
        <v>1</v>
      </c>
      <c r="AI1076" s="64"/>
      <c r="AJ1076" s="64"/>
      <c r="AK1076" s="64"/>
      <c r="AL1076" s="64"/>
      <c r="AM1076" s="64"/>
      <c r="AN1076" s="64"/>
      <c r="AO1076" s="64"/>
      <c r="AP1076" s="64"/>
      <c r="AQ1076" s="64"/>
      <c r="AR1076" s="64"/>
      <c r="AS1076" s="64"/>
      <c r="AT1076" s="64"/>
      <c r="AU1076">
        <v>0</v>
      </c>
      <c r="AV1076" s="64"/>
      <c r="AW1076" s="64"/>
      <c r="AX1076" s="64"/>
      <c r="AY1076" s="64"/>
      <c r="AZ1076" s="64"/>
      <c r="BA1076" s="64"/>
      <c r="BB1076" s="64">
        <v>0.4</v>
      </c>
      <c r="BC1076" s="64"/>
      <c r="BD1076" s="64"/>
      <c r="BE1076" s="64"/>
      <c r="BF1076" s="64"/>
      <c r="BG1076" s="64"/>
      <c r="BH1076" s="64"/>
      <c r="BI1076" s="64"/>
      <c r="BJ1076" s="64"/>
      <c r="BK1076" s="64"/>
      <c r="BL1076" s="64"/>
      <c r="BM1076" s="64">
        <v>1</v>
      </c>
      <c r="BN1076" s="64"/>
      <c r="BO1076" s="64"/>
      <c r="BP1076" s="64"/>
      <c r="BQ1076" s="64"/>
      <c r="BR1076" s="64"/>
      <c r="BS1076" s="64"/>
      <c r="BT1076" s="64"/>
      <c r="BU1076" s="64"/>
      <c r="BV1076" s="64">
        <v>1</v>
      </c>
      <c r="BW1076" s="64"/>
      <c r="BX1076" s="64"/>
      <c r="BY1076" s="64"/>
      <c r="BZ1076" s="64"/>
      <c r="CA1076" s="64"/>
      <c r="CB1076" s="64"/>
      <c r="CC1076" s="64"/>
      <c r="CD1076" s="64"/>
      <c r="CE1076" s="64"/>
      <c r="CF1076" s="64"/>
      <c r="CG1076" s="64"/>
      <c r="CH1076" s="64"/>
      <c r="CI1076" s="64"/>
      <c r="CJ1076" s="64"/>
      <c r="CK1076" s="64"/>
      <c r="CL1076" s="64"/>
      <c r="CM1076" s="64"/>
      <c r="CN1076" s="64"/>
      <c r="CO1076" s="64"/>
      <c r="CP1076" s="64">
        <v>1</v>
      </c>
      <c r="CQ1076" s="64"/>
      <c r="CR1076" s="64"/>
      <c r="CS1076" s="64"/>
      <c r="CT1076" s="64"/>
      <c r="CU1076" s="64"/>
      <c r="CV1076" s="64"/>
      <c r="CW1076" s="64"/>
      <c r="CX1076" s="64"/>
      <c r="CY1076" s="64"/>
      <c r="CZ1076" s="64"/>
      <c r="DA1076" s="64"/>
      <c r="DB1076" s="64"/>
      <c r="DC1076" s="64"/>
      <c r="DD1076" s="64"/>
      <c r="DE1076" s="64"/>
      <c r="DF1076" s="64"/>
      <c r="DG1076" s="64"/>
      <c r="DH1076" s="64"/>
      <c r="DI1076" s="64"/>
      <c r="DJ1076" s="64"/>
      <c r="DK1076" s="64"/>
      <c r="DL1076" s="64"/>
      <c r="DM1076" s="64"/>
      <c r="DN1076" s="64"/>
      <c r="DO1076" s="64"/>
      <c r="DP1076" s="64"/>
      <c r="DQ1076" s="64"/>
      <c r="DR1076" s="64"/>
      <c r="DS1076" s="64"/>
      <c r="DT1076" s="64"/>
      <c r="DU1076" s="64"/>
      <c r="DV1076" s="64"/>
      <c r="DW1076" s="64"/>
      <c r="DX1076" s="64"/>
      <c r="DY1076" s="64"/>
      <c r="DZ1076" s="64"/>
      <c r="EA1076" s="64"/>
      <c r="EB1076" s="64"/>
      <c r="EC1076" s="64"/>
      <c r="ED1076" s="64"/>
      <c r="EE1076" s="64"/>
      <c r="EF1076" s="64"/>
      <c r="EG1076" s="64"/>
      <c r="EH1076" s="64"/>
      <c r="EI1076" s="64"/>
      <c r="EJ1076" s="64"/>
      <c r="EK1076" s="64"/>
      <c r="EL1076" s="64"/>
      <c r="EM1076" s="64"/>
      <c r="EN1076" s="64"/>
      <c r="EO1076" s="64"/>
      <c r="EP1076" s="64"/>
      <c r="EQ1076" s="64"/>
      <c r="ER1076" s="64"/>
      <c r="ES1076" s="64"/>
      <c r="ET1076" s="64"/>
      <c r="EU1076" s="64"/>
      <c r="FI1076" s="64"/>
      <c r="FJ1076" s="64"/>
      <c r="FK1076" s="64"/>
      <c r="FL1076" s="64"/>
      <c r="FM1076" s="64"/>
      <c r="FN1076" s="64"/>
      <c r="FO1076" s="64"/>
      <c r="FP1076" s="64"/>
      <c r="FQ1076" s="64"/>
      <c r="FR1076" s="64"/>
      <c r="FS1076" s="64"/>
      <c r="FT1076" s="64"/>
      <c r="FU1076" s="64"/>
      <c r="FV1076" s="64"/>
      <c r="FW1076" s="64"/>
      <c r="FX1076" s="64"/>
      <c r="FY1076" s="64"/>
      <c r="FZ1076" s="64"/>
      <c r="GA1076" s="64"/>
      <c r="GB1076" s="64"/>
      <c r="GC1076" s="64"/>
      <c r="GD1076" s="64"/>
      <c r="GE1076" s="64"/>
      <c r="GF1076" s="64"/>
      <c r="GG1076" s="64"/>
      <c r="GH1076" s="64"/>
      <c r="GI1076" s="64"/>
      <c r="GJ1076" s="64"/>
      <c r="GK1076" s="64"/>
      <c r="GL1076" s="64"/>
      <c r="GM1076" s="64"/>
      <c r="GN1076" s="64"/>
      <c r="GO1076" s="64"/>
      <c r="GP1076" s="64"/>
      <c r="GQ1076" s="64"/>
      <c r="GR1076" s="64"/>
      <c r="GS1076" s="64"/>
      <c r="GT1076" s="64"/>
      <c r="GU1076" s="64"/>
      <c r="GV1076" s="64"/>
      <c r="GW1076" s="64"/>
      <c r="GX1076" s="64"/>
      <c r="GY1076" s="64"/>
      <c r="GZ1076" s="64"/>
      <c r="HA1076" s="64"/>
      <c r="HB1076" s="64"/>
      <c r="HC1076" s="64"/>
      <c r="HD1076" s="64"/>
      <c r="HE1076" s="64"/>
      <c r="HF1076" s="64"/>
      <c r="HG1076" s="64"/>
      <c r="HH1076" s="64"/>
      <c r="HI1076" s="64"/>
      <c r="HJ1076" s="64"/>
      <c r="HK1076" s="64"/>
      <c r="HL1076" s="64"/>
      <c r="HM1076" s="64"/>
      <c r="HN1076" s="64"/>
      <c r="HO1076" s="64"/>
      <c r="HP1076" s="64"/>
    </row>
    <row r="1077" spans="2:224" ht="15" customHeight="1" x14ac:dyDescent="0.25">
      <c r="B1077">
        <v>455</v>
      </c>
      <c r="C1077">
        <v>745</v>
      </c>
      <c r="D1077" s="62">
        <v>44051</v>
      </c>
      <c r="E1077" t="s">
        <v>322</v>
      </c>
      <c r="F1077">
        <v>31983270835</v>
      </c>
      <c r="G1077">
        <v>0</v>
      </c>
      <c r="H1077">
        <v>0</v>
      </c>
      <c r="I1077" t="s">
        <v>323</v>
      </c>
      <c r="J1077" t="s">
        <v>20</v>
      </c>
      <c r="K1077" t="s">
        <v>139</v>
      </c>
      <c r="L1077" t="s">
        <v>323</v>
      </c>
      <c r="M1077" t="s">
        <v>2378</v>
      </c>
      <c r="N1077" t="s">
        <v>2378</v>
      </c>
      <c r="O1077" t="s">
        <v>2381</v>
      </c>
      <c r="P1077" t="s">
        <v>2634</v>
      </c>
      <c r="R1077">
        <v>153</v>
      </c>
      <c r="S1077">
        <v>0.01</v>
      </c>
      <c r="T1077" t="s">
        <v>2395</v>
      </c>
      <c r="Y1077" s="64">
        <v>1.1599999999999999</v>
      </c>
      <c r="Z1077" s="64"/>
      <c r="AA1077" s="64"/>
      <c r="AB1077" s="64"/>
      <c r="AC1077" s="64">
        <v>0.7</v>
      </c>
      <c r="AD1077" s="64">
        <v>0.5</v>
      </c>
      <c r="AE1077" s="64"/>
      <c r="AF1077" s="64"/>
      <c r="AG1077" s="64">
        <v>1</v>
      </c>
      <c r="AH1077">
        <v>1</v>
      </c>
      <c r="AI1077" s="64"/>
      <c r="AJ1077" s="64"/>
      <c r="AK1077" s="64"/>
      <c r="AL1077" s="64"/>
      <c r="AM1077" s="64"/>
      <c r="AN1077" s="64"/>
      <c r="AO1077" s="64"/>
      <c r="AP1077" s="64"/>
      <c r="AQ1077" s="64"/>
      <c r="AR1077" s="64"/>
      <c r="AS1077" s="64"/>
      <c r="AT1077" s="64"/>
      <c r="AU1077">
        <v>0</v>
      </c>
      <c r="AV1077" s="64"/>
      <c r="AW1077" s="64"/>
      <c r="AX1077" s="64"/>
      <c r="AY1077" s="64"/>
      <c r="AZ1077" s="64"/>
      <c r="BA1077" s="64"/>
      <c r="BB1077" s="64"/>
      <c r="BC1077" s="64"/>
      <c r="BD1077" s="64"/>
      <c r="BE1077" s="64"/>
      <c r="BF1077" s="64"/>
      <c r="BG1077" s="64"/>
      <c r="BH1077" s="64"/>
      <c r="BI1077" s="64"/>
      <c r="BJ1077" s="64"/>
      <c r="BK1077" s="64"/>
      <c r="BL1077" s="64"/>
      <c r="BM1077" s="64">
        <v>1</v>
      </c>
      <c r="BN1077" s="64"/>
      <c r="BO1077" s="64"/>
      <c r="BP1077" s="64"/>
      <c r="BQ1077" s="64">
        <v>1</v>
      </c>
      <c r="BR1077" s="64">
        <v>1</v>
      </c>
      <c r="BS1077" s="64"/>
      <c r="BT1077" s="64"/>
      <c r="BU1077" s="64">
        <v>1</v>
      </c>
      <c r="BV1077" s="64">
        <v>1</v>
      </c>
      <c r="BW1077" s="64"/>
      <c r="BX1077" s="64"/>
      <c r="BY1077" s="64"/>
      <c r="BZ1077" s="64"/>
      <c r="CA1077" s="64"/>
      <c r="CB1077" s="64"/>
      <c r="CC1077" s="64"/>
      <c r="CD1077" s="64"/>
      <c r="CE1077" s="64"/>
      <c r="CF1077" s="64"/>
      <c r="CG1077" s="64"/>
      <c r="CH1077" s="64"/>
      <c r="CI1077" s="64"/>
      <c r="CJ1077" s="64"/>
      <c r="CK1077" s="64"/>
      <c r="CL1077" s="64"/>
      <c r="CM1077" s="64"/>
      <c r="CN1077" s="64"/>
      <c r="CO1077" s="64"/>
      <c r="CP1077" s="64"/>
      <c r="CQ1077" s="64"/>
      <c r="CR1077" s="64"/>
      <c r="CS1077" s="64"/>
      <c r="CT1077" s="64"/>
      <c r="CU1077" s="64"/>
      <c r="CV1077" s="64"/>
      <c r="CW1077" s="64"/>
      <c r="CX1077" s="64"/>
      <c r="CY1077" s="64"/>
      <c r="CZ1077" s="64"/>
      <c r="DA1077" s="64"/>
      <c r="DB1077" s="64"/>
      <c r="DC1077" s="64"/>
      <c r="DD1077" s="64"/>
      <c r="DE1077" s="64"/>
      <c r="DF1077" s="64"/>
      <c r="DG1077" s="64"/>
      <c r="DH1077" s="64"/>
      <c r="DI1077" s="64"/>
      <c r="DJ1077" s="64"/>
      <c r="DK1077" s="64"/>
      <c r="DL1077" s="64"/>
      <c r="DM1077" s="64"/>
      <c r="DN1077" s="64"/>
      <c r="DO1077" s="64"/>
      <c r="DP1077" s="64"/>
      <c r="DQ1077" s="64"/>
      <c r="DR1077" s="64"/>
      <c r="DS1077" s="64"/>
      <c r="DT1077" s="64"/>
      <c r="DU1077" s="64"/>
      <c r="DV1077" s="64"/>
      <c r="DW1077" s="64"/>
      <c r="DX1077" s="64"/>
      <c r="DY1077" s="64"/>
      <c r="DZ1077" s="64"/>
      <c r="EA1077" s="64"/>
      <c r="EB1077" s="64"/>
      <c r="EC1077" s="64"/>
      <c r="ED1077" s="64"/>
      <c r="EE1077" s="64"/>
      <c r="EF1077" s="64"/>
      <c r="EG1077" s="64"/>
      <c r="EH1077" s="64"/>
      <c r="EI1077" s="64"/>
      <c r="EJ1077" s="64"/>
      <c r="EK1077" s="64"/>
      <c r="EL1077" s="64"/>
      <c r="EM1077" s="64"/>
      <c r="EN1077" s="64"/>
      <c r="EO1077" s="64"/>
      <c r="EP1077" s="64"/>
      <c r="EQ1077" s="64"/>
      <c r="ER1077" s="64"/>
      <c r="ES1077" s="64"/>
      <c r="ET1077" s="64"/>
      <c r="EU1077" s="64"/>
      <c r="FI1077" s="64"/>
      <c r="FJ1077" s="64"/>
      <c r="FK1077" s="64"/>
      <c r="FL1077" s="64"/>
      <c r="FM1077" s="64"/>
      <c r="FN1077" s="64"/>
      <c r="FO1077" s="64"/>
      <c r="FP1077" s="64"/>
      <c r="FQ1077" s="64"/>
      <c r="FR1077" s="64"/>
      <c r="FS1077" s="64"/>
      <c r="FT1077" s="64"/>
      <c r="FU1077" s="64"/>
      <c r="FV1077" s="64"/>
      <c r="FW1077" s="64"/>
      <c r="FX1077" s="64"/>
      <c r="FY1077" s="64"/>
      <c r="FZ1077" s="64"/>
      <c r="GA1077" s="64"/>
      <c r="GB1077" s="64"/>
      <c r="GC1077" s="64"/>
      <c r="GD1077" s="64"/>
      <c r="GE1077" s="64"/>
      <c r="GF1077" s="64"/>
      <c r="GG1077" s="64"/>
      <c r="GH1077" s="64"/>
      <c r="GI1077" s="64"/>
      <c r="GJ1077" s="64"/>
      <c r="GK1077" s="64"/>
      <c r="GL1077" s="64"/>
      <c r="GM1077" s="64"/>
      <c r="GN1077" s="64"/>
      <c r="GO1077" s="64"/>
      <c r="GP1077" s="64"/>
      <c r="GQ1077" s="64"/>
      <c r="GR1077" s="64"/>
      <c r="GS1077" s="64"/>
      <c r="GT1077" s="64"/>
      <c r="GU1077" s="64"/>
      <c r="GV1077" s="64"/>
      <c r="GW1077" s="64"/>
      <c r="GX1077" s="64"/>
      <c r="GY1077" s="64"/>
      <c r="GZ1077" s="64"/>
      <c r="HA1077" s="64"/>
      <c r="HB1077" s="64"/>
      <c r="HC1077" s="64"/>
      <c r="HD1077" s="64"/>
      <c r="HE1077" s="64"/>
      <c r="HF1077" s="64"/>
      <c r="HG1077" s="64"/>
      <c r="HH1077" s="64"/>
      <c r="HI1077" s="64"/>
      <c r="HJ1077" s="64"/>
      <c r="HK1077" s="64"/>
      <c r="HL1077" s="64"/>
      <c r="HM1077" s="64"/>
      <c r="HN1077" s="64"/>
      <c r="HO1077" s="64"/>
      <c r="HP1077" s="64"/>
    </row>
    <row r="1078" spans="2:224" ht="15" customHeight="1" x14ac:dyDescent="0.25">
      <c r="B1078">
        <v>454</v>
      </c>
      <c r="C1078">
        <v>744</v>
      </c>
      <c r="D1078" s="62">
        <v>44051</v>
      </c>
      <c r="E1078" t="s">
        <v>324</v>
      </c>
      <c r="F1078">
        <v>31996016928</v>
      </c>
      <c r="G1078">
        <v>0</v>
      </c>
      <c r="H1078">
        <v>0</v>
      </c>
      <c r="I1078" t="s">
        <v>325</v>
      </c>
      <c r="J1078" t="s">
        <v>20</v>
      </c>
      <c r="K1078" t="s">
        <v>239</v>
      </c>
      <c r="L1078" t="s">
        <v>325</v>
      </c>
      <c r="M1078" t="s">
        <v>2378</v>
      </c>
      <c r="N1078" t="s">
        <v>2378</v>
      </c>
      <c r="O1078" t="s">
        <v>2382</v>
      </c>
      <c r="P1078" t="s">
        <v>2382</v>
      </c>
      <c r="R1078">
        <v>50</v>
      </c>
      <c r="S1078">
        <v>0.01</v>
      </c>
      <c r="T1078" t="s">
        <v>2430</v>
      </c>
      <c r="Y1078" s="64"/>
      <c r="Z1078" s="64"/>
      <c r="AA1078" s="64"/>
      <c r="AB1078" s="64"/>
      <c r="AC1078" s="64"/>
      <c r="AD1078" s="64">
        <v>1.5</v>
      </c>
      <c r="AE1078" s="64"/>
      <c r="AF1078" s="64"/>
      <c r="AG1078" s="64"/>
      <c r="AI1078" s="64"/>
      <c r="AJ1078" s="64"/>
      <c r="AK1078" s="64"/>
      <c r="AL1078" s="64"/>
      <c r="AM1078" s="64"/>
      <c r="AN1078" s="64"/>
      <c r="AO1078" s="64"/>
      <c r="AP1078" s="64"/>
      <c r="AQ1078" s="64"/>
      <c r="AR1078" s="64"/>
      <c r="AS1078" s="64"/>
      <c r="AT1078" s="64"/>
      <c r="AU1078">
        <v>0</v>
      </c>
      <c r="AV1078" s="64"/>
      <c r="AW1078" s="64"/>
      <c r="AX1078" s="64"/>
      <c r="AY1078" s="64"/>
      <c r="AZ1078" s="64"/>
      <c r="BA1078" s="64"/>
      <c r="BB1078" s="64"/>
      <c r="BC1078" s="64"/>
      <c r="BD1078" s="64"/>
      <c r="BE1078" s="64"/>
      <c r="BF1078" s="64"/>
      <c r="BG1078" s="64"/>
      <c r="BH1078" s="64"/>
      <c r="BI1078" s="64"/>
      <c r="BJ1078" s="64"/>
      <c r="BK1078" s="64"/>
      <c r="BL1078" s="64"/>
      <c r="BM1078" s="64"/>
      <c r="BN1078" s="64"/>
      <c r="BO1078" s="64"/>
      <c r="BP1078" s="64"/>
      <c r="BQ1078" s="64"/>
      <c r="BR1078" s="64">
        <v>3</v>
      </c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64"/>
      <c r="CC1078" s="64"/>
      <c r="CD1078" s="64"/>
      <c r="CE1078" s="64"/>
      <c r="CF1078" s="64"/>
      <c r="CG1078" s="64"/>
      <c r="CH1078" s="64"/>
      <c r="CI1078" s="64"/>
      <c r="CJ1078" s="64"/>
      <c r="CK1078" s="64"/>
      <c r="CL1078" s="64"/>
      <c r="CM1078" s="64"/>
      <c r="CN1078" s="64"/>
      <c r="CO1078" s="64"/>
      <c r="CP1078" s="64"/>
      <c r="CQ1078" s="64"/>
      <c r="CR1078" s="64"/>
      <c r="CS1078" s="64"/>
      <c r="CT1078" s="64"/>
      <c r="CU1078" s="64"/>
      <c r="CV1078" s="64"/>
      <c r="CW1078" s="64"/>
      <c r="CX1078" s="64"/>
      <c r="CY1078" s="64"/>
      <c r="CZ1078" s="64"/>
      <c r="DA1078" s="64"/>
      <c r="DB1078" s="64"/>
      <c r="DC1078" s="64"/>
      <c r="DD1078" s="64"/>
      <c r="DE1078" s="64"/>
      <c r="DF1078" s="64"/>
      <c r="DG1078" s="64"/>
      <c r="DH1078" s="64"/>
      <c r="DI1078" s="64"/>
      <c r="DJ1078" s="64"/>
      <c r="DK1078" s="64"/>
      <c r="DL1078" s="64"/>
      <c r="DM1078" s="64"/>
      <c r="DN1078" s="64"/>
      <c r="DO1078" s="64"/>
      <c r="DP1078" s="64"/>
      <c r="DQ1078" s="64"/>
      <c r="DR1078" s="64"/>
      <c r="DS1078" s="64"/>
      <c r="DT1078" s="64"/>
      <c r="DU1078" s="64"/>
      <c r="DV1078" s="64"/>
      <c r="DW1078" s="64"/>
      <c r="DX1078" s="64"/>
      <c r="DY1078" s="64"/>
      <c r="DZ1078" s="64"/>
      <c r="EA1078" s="64"/>
      <c r="EB1078" s="64"/>
      <c r="EC1078" s="64"/>
      <c r="ED1078" s="64"/>
      <c r="EE1078" s="64"/>
      <c r="EF1078" s="64"/>
      <c r="EG1078" s="64"/>
      <c r="EH1078" s="64"/>
      <c r="EI1078" s="64"/>
      <c r="EJ1078" s="64"/>
      <c r="EK1078" s="64"/>
      <c r="EL1078" s="64"/>
      <c r="EM1078" s="64"/>
      <c r="EN1078" s="64"/>
      <c r="EO1078" s="64"/>
      <c r="EP1078" s="64"/>
      <c r="EQ1078" s="64"/>
      <c r="ER1078" s="64"/>
      <c r="ES1078" s="64"/>
      <c r="ET1078" s="64"/>
      <c r="EU1078" s="64"/>
      <c r="FI1078" s="64"/>
      <c r="FJ1078" s="64"/>
      <c r="FK1078" s="64"/>
      <c r="FL1078" s="64"/>
      <c r="FM1078" s="64"/>
      <c r="FN1078" s="64"/>
      <c r="FO1078" s="64"/>
      <c r="FP1078" s="64"/>
      <c r="FQ1078" s="64"/>
      <c r="FR1078" s="64"/>
      <c r="FS1078" s="64"/>
      <c r="FT1078" s="64"/>
      <c r="FU1078" s="64"/>
      <c r="FV1078" s="64"/>
      <c r="FW1078" s="64"/>
      <c r="FX1078" s="64"/>
      <c r="FY1078" s="64"/>
      <c r="FZ1078" s="64"/>
      <c r="GA1078" s="64"/>
      <c r="GB1078" s="64"/>
      <c r="GC1078" s="64"/>
      <c r="GD1078" s="64"/>
      <c r="GE1078" s="64"/>
      <c r="GF1078" s="64"/>
      <c r="GG1078" s="64"/>
      <c r="GH1078" s="64"/>
      <c r="GI1078" s="64"/>
      <c r="GJ1078" s="64"/>
      <c r="GK1078" s="64"/>
      <c r="GL1078" s="64"/>
      <c r="GM1078" s="64"/>
      <c r="GN1078" s="64"/>
      <c r="GO1078" s="64"/>
      <c r="GP1078" s="64"/>
      <c r="GQ1078" s="64"/>
      <c r="GR1078" s="64"/>
      <c r="GS1078" s="64"/>
      <c r="GT1078" s="64"/>
      <c r="GU1078" s="64"/>
      <c r="GV1078" s="64"/>
      <c r="GW1078" s="64"/>
      <c r="GX1078" s="64"/>
      <c r="GY1078" s="64"/>
      <c r="GZ1078" s="64"/>
      <c r="HA1078" s="64"/>
      <c r="HB1078" s="64"/>
      <c r="HC1078" s="64"/>
      <c r="HD1078" s="64"/>
      <c r="HE1078" s="64"/>
      <c r="HF1078" s="64"/>
      <c r="HG1078" s="64"/>
      <c r="HH1078" s="64"/>
      <c r="HI1078" s="64"/>
      <c r="HJ1078" s="64"/>
      <c r="HK1078" s="64"/>
      <c r="HL1078" s="64"/>
      <c r="HM1078" s="64"/>
      <c r="HN1078" s="64"/>
      <c r="HO1078" s="64"/>
      <c r="HP1078" s="64"/>
    </row>
    <row r="1079" spans="2:224" ht="15" customHeight="1" x14ac:dyDescent="0.25">
      <c r="B1079">
        <v>444</v>
      </c>
      <c r="C1079">
        <v>394</v>
      </c>
      <c r="D1079" s="62">
        <v>44051</v>
      </c>
      <c r="E1079" t="s">
        <v>1167</v>
      </c>
      <c r="F1079">
        <v>31998131115</v>
      </c>
      <c r="G1079">
        <v>0</v>
      </c>
      <c r="H1079">
        <v>0</v>
      </c>
      <c r="I1079" t="s">
        <v>1168</v>
      </c>
      <c r="J1079" t="s">
        <v>20</v>
      </c>
      <c r="K1079" t="s">
        <v>239</v>
      </c>
      <c r="L1079" t="s">
        <v>2593</v>
      </c>
      <c r="M1079" t="s">
        <v>2378</v>
      </c>
      <c r="N1079" t="s">
        <v>2419</v>
      </c>
      <c r="O1079" t="s">
        <v>2381</v>
      </c>
      <c r="P1079" t="s">
        <v>2431</v>
      </c>
      <c r="R1079">
        <v>388</v>
      </c>
      <c r="S1079">
        <v>0.01</v>
      </c>
      <c r="T1079" t="s">
        <v>2404</v>
      </c>
      <c r="U1079">
        <v>10</v>
      </c>
      <c r="Y1079" s="64"/>
      <c r="Z1079" s="64"/>
      <c r="AA1079" s="64"/>
      <c r="AB1079" s="64"/>
      <c r="AC1079" s="64"/>
      <c r="AD1079" s="64"/>
      <c r="AE1079" s="64"/>
      <c r="AF1079" s="64"/>
      <c r="AG1079" s="64">
        <v>1</v>
      </c>
      <c r="AI1079" s="64"/>
      <c r="AJ1079" s="64"/>
      <c r="AK1079" s="64"/>
      <c r="AL1079" s="64"/>
      <c r="AM1079" s="64"/>
      <c r="AN1079" s="64"/>
      <c r="AO1079" s="64"/>
      <c r="AP1079" s="64"/>
      <c r="AQ1079" s="64"/>
      <c r="AR1079" s="64"/>
      <c r="AS1079" s="64"/>
      <c r="AT1079" s="64"/>
      <c r="AU1079">
        <v>0</v>
      </c>
      <c r="AV1079" s="64"/>
      <c r="AW1079" s="64"/>
      <c r="AX1079" s="64">
        <v>0.7</v>
      </c>
      <c r="AY1079" s="64">
        <v>1</v>
      </c>
      <c r="AZ1079" s="64"/>
      <c r="BA1079" s="64"/>
      <c r="BB1079" s="64"/>
      <c r="BC1079" s="64"/>
      <c r="BD1079" s="64"/>
      <c r="BE1079" s="64"/>
      <c r="BF1079" s="64"/>
      <c r="BG1079" s="64"/>
      <c r="BH1079" s="64"/>
      <c r="BI1079" s="64"/>
      <c r="BJ1079" s="64"/>
      <c r="BK1079" s="64"/>
      <c r="BL1079" s="64"/>
      <c r="BM1079" s="64"/>
      <c r="BN1079" s="64"/>
      <c r="BO1079" s="64"/>
      <c r="BP1079" s="64"/>
      <c r="BQ1079" s="64"/>
      <c r="BR1079" s="64"/>
      <c r="BS1079" s="64"/>
      <c r="BT1079" s="64"/>
      <c r="BU1079" s="64">
        <v>1</v>
      </c>
      <c r="BV1079" s="64"/>
      <c r="BW1079" s="64"/>
      <c r="BX1079" s="64"/>
      <c r="BY1079" s="64"/>
      <c r="BZ1079" s="64"/>
      <c r="CA1079" s="64"/>
      <c r="CB1079" s="64"/>
      <c r="CC1079" s="64"/>
      <c r="CD1079" s="64"/>
      <c r="CE1079" s="64"/>
      <c r="CF1079" s="64"/>
      <c r="CG1079" s="64"/>
      <c r="CH1079" s="64"/>
      <c r="CI1079" s="64"/>
      <c r="CJ1079" s="64"/>
      <c r="CK1079" s="64"/>
      <c r="CL1079" s="64">
        <v>1</v>
      </c>
      <c r="CM1079" s="64">
        <v>1</v>
      </c>
      <c r="CN1079" s="64"/>
      <c r="CO1079" s="64"/>
      <c r="CP1079" s="64"/>
      <c r="CQ1079" s="64"/>
      <c r="CR1079" s="64"/>
      <c r="CS1079" s="64"/>
      <c r="CT1079" s="64"/>
      <c r="CU1079" s="64"/>
      <c r="CV1079" s="64"/>
      <c r="CW1079" s="64"/>
      <c r="CX1079" s="64"/>
      <c r="CY1079" s="64"/>
      <c r="CZ1079" s="64"/>
      <c r="DA1079" s="64"/>
      <c r="DB1079" s="64"/>
      <c r="DC1079" s="64"/>
      <c r="DD1079" s="64"/>
      <c r="DE1079" s="64"/>
      <c r="DF1079" s="64"/>
      <c r="DG1079" s="64"/>
      <c r="DH1079" s="64"/>
      <c r="DI1079" s="64"/>
      <c r="DJ1079" s="64"/>
      <c r="DK1079" s="64"/>
      <c r="DL1079" s="64"/>
      <c r="DM1079" s="64"/>
      <c r="DN1079" s="64"/>
      <c r="DO1079" s="64"/>
      <c r="DP1079" s="64"/>
      <c r="DQ1079" s="64"/>
      <c r="DR1079" s="64"/>
      <c r="DS1079" s="64"/>
      <c r="DT1079" s="64"/>
      <c r="DU1079" s="64"/>
      <c r="DV1079" s="64"/>
      <c r="DW1079" s="64"/>
      <c r="DX1079" s="64"/>
      <c r="DY1079" s="64"/>
      <c r="DZ1079" s="64"/>
      <c r="EA1079" s="64"/>
      <c r="EB1079" s="64"/>
      <c r="EC1079" s="64"/>
      <c r="ED1079" s="64"/>
      <c r="EE1079" s="64"/>
      <c r="EF1079" s="64"/>
      <c r="EG1079" s="64"/>
      <c r="EH1079" s="64"/>
      <c r="EI1079" s="64"/>
      <c r="EJ1079" s="64"/>
      <c r="EK1079" s="64"/>
      <c r="EL1079" s="64"/>
      <c r="EM1079" s="64"/>
      <c r="EN1079" s="64"/>
      <c r="EO1079" s="64"/>
      <c r="EP1079" s="64"/>
      <c r="EQ1079" s="64"/>
      <c r="ER1079" s="64"/>
      <c r="ES1079" s="64"/>
      <c r="ET1079" s="64"/>
      <c r="EU1079" s="64"/>
      <c r="FI1079" s="64"/>
      <c r="FJ1079" s="64"/>
      <c r="FK1079" s="64"/>
      <c r="FL1079" s="64"/>
      <c r="FM1079" s="64"/>
      <c r="FN1079" s="64"/>
      <c r="FO1079" s="64"/>
      <c r="FP1079" s="64"/>
      <c r="FQ1079" s="64"/>
      <c r="FR1079" s="64"/>
      <c r="FS1079" s="64"/>
      <c r="FT1079" s="64"/>
      <c r="FU1079" s="64"/>
      <c r="FV1079" s="64"/>
      <c r="FW1079" s="64"/>
      <c r="FX1079" s="64"/>
      <c r="FY1079" s="64"/>
      <c r="FZ1079" s="64"/>
      <c r="GA1079" s="64"/>
      <c r="GB1079" s="64"/>
      <c r="GC1079" s="64"/>
      <c r="GD1079" s="64"/>
      <c r="GE1079" s="64"/>
      <c r="GF1079" s="64"/>
      <c r="GG1079" s="64"/>
      <c r="GH1079" s="64"/>
      <c r="GI1079" s="64"/>
      <c r="GJ1079" s="64"/>
      <c r="GK1079" s="64"/>
      <c r="GL1079" s="64"/>
      <c r="GM1079" s="64"/>
      <c r="GN1079" s="64"/>
      <c r="GO1079" s="64"/>
      <c r="GP1079" s="64"/>
      <c r="GQ1079" s="64"/>
      <c r="GR1079" s="64"/>
      <c r="GS1079" s="64"/>
      <c r="GT1079" s="64"/>
      <c r="GU1079" s="64"/>
      <c r="GV1079" s="64"/>
      <c r="GW1079" s="64"/>
      <c r="GX1079" s="64"/>
      <c r="GY1079" s="64"/>
      <c r="GZ1079" s="64"/>
      <c r="HA1079" s="64"/>
      <c r="HB1079" s="64"/>
      <c r="HC1079" s="64"/>
      <c r="HD1079" s="64"/>
      <c r="HE1079" s="64"/>
      <c r="HF1079" s="64"/>
      <c r="HG1079" s="64"/>
      <c r="HH1079" s="64"/>
      <c r="HI1079" s="64"/>
      <c r="HJ1079" s="64"/>
      <c r="HK1079" s="64"/>
      <c r="HL1079" s="64"/>
      <c r="HM1079" s="64"/>
      <c r="HN1079" s="64"/>
      <c r="HO1079" s="64"/>
      <c r="HP1079" s="64"/>
    </row>
    <row r="1080" spans="2:224" ht="15" customHeight="1" x14ac:dyDescent="0.25">
      <c r="B1080">
        <v>441</v>
      </c>
      <c r="C1080">
        <v>70</v>
      </c>
      <c r="D1080" s="62">
        <v>44051</v>
      </c>
      <c r="E1080" t="s">
        <v>2193</v>
      </c>
      <c r="F1080">
        <v>31991138888</v>
      </c>
      <c r="G1080" t="s">
        <v>2194</v>
      </c>
      <c r="H1080">
        <v>0</v>
      </c>
      <c r="I1080" t="s">
        <v>2195</v>
      </c>
      <c r="J1080" t="s">
        <v>20</v>
      </c>
      <c r="K1080" t="s">
        <v>164</v>
      </c>
      <c r="L1080" t="s">
        <v>2195</v>
      </c>
      <c r="M1080" t="s">
        <v>2378</v>
      </c>
      <c r="N1080" t="s">
        <v>2378</v>
      </c>
      <c r="O1080" t="s">
        <v>2381</v>
      </c>
      <c r="P1080" t="s">
        <v>2431</v>
      </c>
      <c r="R1080">
        <v>420</v>
      </c>
      <c r="S1080">
        <v>0.01</v>
      </c>
      <c r="T1080" t="s">
        <v>2395</v>
      </c>
      <c r="Y1080" s="64"/>
      <c r="Z1080" s="64"/>
      <c r="AA1080" s="64"/>
      <c r="AB1080" s="64"/>
      <c r="AC1080" s="64"/>
      <c r="AD1080" s="64">
        <v>1</v>
      </c>
      <c r="AE1080" s="64"/>
      <c r="AF1080" s="64"/>
      <c r="AG1080" s="64"/>
      <c r="AH1080">
        <v>2</v>
      </c>
      <c r="AI1080" s="64"/>
      <c r="AJ1080" s="64"/>
      <c r="AK1080" s="64"/>
      <c r="AL1080" s="64"/>
      <c r="AM1080" s="64"/>
      <c r="AN1080" s="64"/>
      <c r="AO1080" s="64"/>
      <c r="AP1080" s="64"/>
      <c r="AQ1080" s="64"/>
      <c r="AR1080" s="64"/>
      <c r="AS1080" s="64"/>
      <c r="AT1080" s="64"/>
      <c r="AU1080">
        <v>0</v>
      </c>
      <c r="AV1080" s="64"/>
      <c r="AW1080" s="64"/>
      <c r="AX1080" s="64">
        <v>0.90600000000000003</v>
      </c>
      <c r="AY1080" s="64"/>
      <c r="AZ1080" s="64">
        <v>0.79</v>
      </c>
      <c r="BA1080" s="64"/>
      <c r="BB1080" s="64"/>
      <c r="BC1080" s="64"/>
      <c r="BD1080" s="64"/>
      <c r="BE1080" s="64"/>
      <c r="BF1080" s="64"/>
      <c r="BG1080" s="64"/>
      <c r="BH1080" s="64"/>
      <c r="BI1080" s="64"/>
      <c r="BJ1080" s="64"/>
      <c r="BK1080" s="64"/>
      <c r="BL1080" s="64"/>
      <c r="BM1080" s="64"/>
      <c r="BN1080" s="64"/>
      <c r="BO1080" s="64"/>
      <c r="BP1080" s="64"/>
      <c r="BQ1080" s="64"/>
      <c r="BR1080" s="64">
        <v>2</v>
      </c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64"/>
      <c r="CC1080" s="64"/>
      <c r="CD1080" s="64"/>
      <c r="CE1080" s="64"/>
      <c r="CF1080" s="64"/>
      <c r="CG1080" s="64"/>
      <c r="CH1080" s="64"/>
      <c r="CI1080" s="64"/>
      <c r="CJ1080" s="64"/>
      <c r="CK1080" s="64"/>
      <c r="CL1080" s="64">
        <v>1</v>
      </c>
      <c r="CM1080" s="64"/>
      <c r="CN1080" s="64">
        <v>1</v>
      </c>
      <c r="CO1080" s="64"/>
      <c r="CP1080" s="64"/>
      <c r="CQ1080" s="64"/>
      <c r="CR1080" s="64"/>
      <c r="CS1080" s="64"/>
      <c r="CT1080" s="64"/>
      <c r="CU1080" s="64"/>
      <c r="CV1080" s="64"/>
      <c r="CW1080" s="64"/>
      <c r="CX1080" s="64"/>
      <c r="CY1080" s="64"/>
      <c r="CZ1080" s="64"/>
      <c r="DA1080" s="64"/>
      <c r="DB1080" s="64">
        <v>3</v>
      </c>
      <c r="DC1080" s="64"/>
      <c r="DD1080" s="64"/>
      <c r="DE1080" s="64"/>
      <c r="DF1080" s="64"/>
      <c r="DG1080" s="64"/>
      <c r="DH1080" s="64"/>
      <c r="DI1080" s="64"/>
      <c r="DJ1080" s="64"/>
      <c r="DK1080" s="64"/>
      <c r="DL1080" s="64"/>
      <c r="DM1080" s="64"/>
      <c r="DN1080" s="64"/>
      <c r="DO1080" s="64"/>
      <c r="DP1080" s="64"/>
      <c r="DQ1080" s="64"/>
      <c r="DR1080" s="64"/>
      <c r="DS1080" s="64"/>
      <c r="DT1080" s="64"/>
      <c r="DU1080" s="64"/>
      <c r="DV1080" s="64"/>
      <c r="DW1080" s="64"/>
      <c r="DX1080" s="64"/>
      <c r="DY1080" s="64"/>
      <c r="DZ1080" s="64"/>
      <c r="EA1080" s="64"/>
      <c r="EB1080" s="64"/>
      <c r="EC1080" s="64"/>
      <c r="ED1080" s="64"/>
      <c r="EE1080" s="64"/>
      <c r="EF1080" s="64"/>
      <c r="EG1080" s="64"/>
      <c r="EH1080" s="64"/>
      <c r="EI1080" s="64"/>
      <c r="EJ1080" s="64"/>
      <c r="EK1080" s="64"/>
      <c r="EL1080" s="64"/>
      <c r="EM1080" s="64"/>
      <c r="EN1080" s="64"/>
      <c r="EO1080" s="64"/>
      <c r="EP1080" s="64"/>
      <c r="EQ1080" s="64"/>
      <c r="ER1080" s="64"/>
      <c r="ES1080" s="64"/>
      <c r="ET1080" s="64"/>
      <c r="EU1080" s="64"/>
      <c r="EV1080">
        <v>12</v>
      </c>
      <c r="EW1080" t="s">
        <v>2640</v>
      </c>
      <c r="FC1080">
        <v>0.81</v>
      </c>
      <c r="FD1080">
        <v>1</v>
      </c>
      <c r="FI1080" s="64"/>
      <c r="FJ1080" s="64"/>
      <c r="FK1080" s="64"/>
      <c r="FL1080" s="64"/>
      <c r="FM1080" s="64"/>
      <c r="FN1080" s="64"/>
      <c r="FO1080" s="64"/>
      <c r="FP1080" s="64"/>
      <c r="FQ1080" s="64"/>
      <c r="FR1080" s="64"/>
      <c r="FS1080" s="64"/>
      <c r="FT1080" s="64"/>
      <c r="FU1080" s="64"/>
      <c r="FV1080" s="64"/>
      <c r="FW1080" s="64"/>
      <c r="FX1080" s="64"/>
      <c r="FY1080" s="64"/>
      <c r="FZ1080" s="64"/>
      <c r="GA1080" s="64"/>
      <c r="GB1080" s="64"/>
      <c r="GC1080" s="64"/>
      <c r="GD1080" s="64"/>
      <c r="GE1080" s="64"/>
      <c r="GF1080" s="64"/>
      <c r="GG1080" s="64"/>
      <c r="GH1080" s="64"/>
      <c r="GI1080" s="64"/>
      <c r="GJ1080" s="64"/>
      <c r="GK1080" s="64"/>
      <c r="GL1080" s="64"/>
      <c r="GM1080" s="64"/>
      <c r="GN1080" s="64"/>
      <c r="GO1080" s="64"/>
      <c r="GP1080" s="64"/>
      <c r="GQ1080" s="64"/>
      <c r="GR1080" s="64"/>
      <c r="GS1080" s="64"/>
      <c r="GT1080" s="64"/>
      <c r="GU1080" s="64"/>
      <c r="GV1080" s="64"/>
      <c r="GW1080" s="64"/>
      <c r="GX1080" s="64"/>
      <c r="GY1080" s="64"/>
      <c r="GZ1080" s="64"/>
      <c r="HA1080" s="64"/>
      <c r="HB1080" s="64"/>
      <c r="HC1080" s="64"/>
      <c r="HD1080" s="64"/>
      <c r="HE1080" s="64"/>
      <c r="HF1080" s="64"/>
      <c r="HG1080" s="64"/>
      <c r="HH1080" s="64"/>
      <c r="HI1080" s="64"/>
      <c r="HJ1080" s="64"/>
      <c r="HK1080" s="64"/>
      <c r="HL1080" s="64"/>
      <c r="HM1080" s="64"/>
      <c r="HN1080" s="64"/>
      <c r="HO1080" s="64"/>
      <c r="HP1080" s="64"/>
    </row>
    <row r="1081" spans="2:224" ht="15" customHeight="1" x14ac:dyDescent="0.25">
      <c r="B1081">
        <v>439</v>
      </c>
      <c r="C1081">
        <v>736</v>
      </c>
      <c r="D1081" s="62">
        <v>44051</v>
      </c>
      <c r="E1081" t="s">
        <v>339</v>
      </c>
      <c r="F1081">
        <v>31987293730</v>
      </c>
      <c r="G1081">
        <v>0</v>
      </c>
      <c r="H1081">
        <v>0</v>
      </c>
      <c r="I1081">
        <v>0</v>
      </c>
      <c r="J1081">
        <v>0</v>
      </c>
      <c r="K1081">
        <v>0</v>
      </c>
      <c r="L1081" t="s">
        <v>2593</v>
      </c>
      <c r="M1081" t="s">
        <v>2378</v>
      </c>
      <c r="N1081" t="s">
        <v>2413</v>
      </c>
      <c r="O1081" t="s">
        <v>2381</v>
      </c>
      <c r="P1081" t="s">
        <v>2431</v>
      </c>
      <c r="R1081">
        <v>216</v>
      </c>
      <c r="S1081">
        <v>0.01</v>
      </c>
      <c r="T1081" t="s">
        <v>2414</v>
      </c>
      <c r="Y1081" s="64"/>
      <c r="Z1081" s="64"/>
      <c r="AA1081" s="64"/>
      <c r="AB1081" s="64"/>
      <c r="AC1081" s="64"/>
      <c r="AD1081" s="64">
        <v>0.5</v>
      </c>
      <c r="AE1081" s="64"/>
      <c r="AF1081" s="64"/>
      <c r="AG1081" s="64"/>
      <c r="AI1081" s="64"/>
      <c r="AJ1081" s="64"/>
      <c r="AK1081" s="64"/>
      <c r="AL1081" s="64"/>
      <c r="AM1081" s="64"/>
      <c r="AN1081" s="64"/>
      <c r="AO1081" s="64"/>
      <c r="AP1081" s="64"/>
      <c r="AQ1081" s="64"/>
      <c r="AR1081" s="64"/>
      <c r="AS1081" s="64"/>
      <c r="AT1081" s="64"/>
      <c r="AU1081">
        <v>0</v>
      </c>
      <c r="AV1081" s="64"/>
      <c r="AW1081" s="64"/>
      <c r="AX1081" s="64"/>
      <c r="AY1081" s="64"/>
      <c r="AZ1081" s="64"/>
      <c r="BA1081" s="64"/>
      <c r="BB1081" s="64">
        <v>0.8</v>
      </c>
      <c r="BC1081" s="64"/>
      <c r="BD1081" s="64"/>
      <c r="BE1081" s="64"/>
      <c r="BF1081" s="64"/>
      <c r="BG1081" s="64"/>
      <c r="BH1081" s="64">
        <v>1.3</v>
      </c>
      <c r="BI1081" s="64"/>
      <c r="BJ1081" s="64"/>
      <c r="BK1081" s="64"/>
      <c r="BL1081" s="64"/>
      <c r="BM1081" s="64"/>
      <c r="BN1081" s="64"/>
      <c r="BO1081" s="64"/>
      <c r="BP1081" s="64"/>
      <c r="BQ1081" s="64"/>
      <c r="BR1081" s="64">
        <v>1</v>
      </c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64"/>
      <c r="CC1081" s="64"/>
      <c r="CD1081" s="64"/>
      <c r="CE1081" s="64"/>
      <c r="CF1081" s="64"/>
      <c r="CG1081" s="64"/>
      <c r="CH1081" s="64"/>
      <c r="CI1081" s="64"/>
      <c r="CJ1081" s="64"/>
      <c r="CK1081" s="64"/>
      <c r="CL1081" s="64"/>
      <c r="CM1081" s="64"/>
      <c r="CN1081" s="64"/>
      <c r="CO1081" s="64"/>
      <c r="CP1081" s="64">
        <v>2</v>
      </c>
      <c r="CQ1081" s="64"/>
      <c r="CR1081" s="64"/>
      <c r="CS1081" s="64"/>
      <c r="CT1081" s="64"/>
      <c r="CU1081" s="64"/>
      <c r="CV1081" s="64">
        <v>1</v>
      </c>
      <c r="CW1081" s="64"/>
      <c r="CX1081" s="64"/>
      <c r="CY1081" s="64"/>
      <c r="CZ1081" s="64"/>
      <c r="DA1081" s="64"/>
      <c r="DB1081" s="64"/>
      <c r="DC1081" s="64"/>
      <c r="DD1081" s="64"/>
      <c r="DE1081" s="64"/>
      <c r="DF1081" s="64"/>
      <c r="DG1081" s="64"/>
      <c r="DH1081" s="64"/>
      <c r="DI1081" s="64"/>
      <c r="DJ1081" s="64"/>
      <c r="DK1081" s="64"/>
      <c r="DL1081" s="64"/>
      <c r="DM1081" s="64"/>
      <c r="DN1081" s="64"/>
      <c r="DO1081" s="64"/>
      <c r="DP1081" s="64"/>
      <c r="DQ1081" s="64"/>
      <c r="DR1081" s="64"/>
      <c r="DS1081" s="64"/>
      <c r="DT1081" s="64"/>
      <c r="DU1081" s="64"/>
      <c r="DV1081" s="64"/>
      <c r="DW1081" s="64"/>
      <c r="DX1081" s="64"/>
      <c r="DY1081" s="64"/>
      <c r="DZ1081" s="64"/>
      <c r="EA1081" s="64"/>
      <c r="EB1081" s="64"/>
      <c r="EC1081" s="64"/>
      <c r="ED1081" s="64"/>
      <c r="EE1081" s="64"/>
      <c r="EF1081" s="64"/>
      <c r="EG1081" s="64"/>
      <c r="EH1081" s="64"/>
      <c r="EI1081" s="64"/>
      <c r="EJ1081" s="64"/>
      <c r="EK1081" s="64"/>
      <c r="EL1081" s="64"/>
      <c r="EM1081" s="64"/>
      <c r="EN1081" s="64"/>
      <c r="EO1081" s="64"/>
      <c r="EP1081" s="64"/>
      <c r="EQ1081" s="64"/>
      <c r="ER1081" s="64"/>
      <c r="ES1081" s="64"/>
      <c r="ET1081" s="64"/>
      <c r="EU1081" s="64"/>
      <c r="FI1081" s="64"/>
      <c r="FJ1081" s="64"/>
      <c r="FK1081" s="64"/>
      <c r="FL1081" s="64"/>
      <c r="FM1081" s="64"/>
      <c r="FN1081" s="64"/>
      <c r="FO1081" s="64"/>
      <c r="FP1081" s="64"/>
      <c r="FQ1081" s="64"/>
      <c r="FR1081" s="64"/>
      <c r="FS1081" s="64"/>
      <c r="FT1081" s="64"/>
      <c r="FU1081" s="64"/>
      <c r="FV1081" s="64"/>
      <c r="FW1081" s="64"/>
      <c r="FX1081" s="64"/>
      <c r="FY1081" s="64"/>
      <c r="FZ1081" s="64"/>
      <c r="GA1081" s="64"/>
      <c r="GB1081" s="64"/>
      <c r="GC1081" s="64"/>
      <c r="GD1081" s="64"/>
      <c r="GE1081" s="64"/>
      <c r="GF1081" s="64"/>
      <c r="GG1081" s="64"/>
      <c r="GH1081" s="64"/>
      <c r="GI1081" s="64"/>
      <c r="GJ1081" s="64"/>
      <c r="GK1081" s="64"/>
      <c r="GL1081" s="64"/>
      <c r="GM1081" s="64"/>
      <c r="GN1081" s="64"/>
      <c r="GO1081" s="64"/>
      <c r="GP1081" s="64"/>
      <c r="GQ1081" s="64"/>
      <c r="GR1081" s="64"/>
      <c r="GS1081" s="64"/>
      <c r="GT1081" s="64"/>
      <c r="GU1081" s="64"/>
      <c r="GV1081" s="64"/>
      <c r="GW1081" s="64"/>
      <c r="GX1081" s="64"/>
      <c r="GY1081" s="64"/>
      <c r="GZ1081" s="64"/>
      <c r="HA1081" s="64"/>
      <c r="HB1081" s="64"/>
      <c r="HC1081" s="64"/>
      <c r="HD1081" s="64"/>
      <c r="HE1081" s="64"/>
      <c r="HF1081" s="64"/>
      <c r="HG1081" s="64"/>
      <c r="HH1081" s="64"/>
      <c r="HI1081" s="64"/>
      <c r="HJ1081" s="64"/>
      <c r="HK1081" s="64"/>
      <c r="HL1081" s="64"/>
      <c r="HM1081" s="64"/>
      <c r="HN1081" s="64"/>
      <c r="HO1081" s="64"/>
      <c r="HP1081" s="64"/>
    </row>
    <row r="1082" spans="2:224" ht="15" customHeight="1" x14ac:dyDescent="0.25">
      <c r="B1082">
        <v>438</v>
      </c>
      <c r="C1082">
        <v>735</v>
      </c>
      <c r="D1082" s="62">
        <v>44051</v>
      </c>
      <c r="E1082" t="s">
        <v>340</v>
      </c>
      <c r="F1082">
        <v>31999999999</v>
      </c>
      <c r="G1082">
        <v>0</v>
      </c>
      <c r="H1082">
        <v>0</v>
      </c>
      <c r="I1082" t="s">
        <v>341</v>
      </c>
      <c r="J1082" t="s">
        <v>20</v>
      </c>
      <c r="K1082" t="s">
        <v>298</v>
      </c>
      <c r="L1082" t="s">
        <v>341</v>
      </c>
      <c r="M1082" t="s">
        <v>2378</v>
      </c>
      <c r="N1082" t="s">
        <v>2403</v>
      </c>
      <c r="O1082" t="s">
        <v>2405</v>
      </c>
      <c r="P1082" t="s">
        <v>2491</v>
      </c>
      <c r="R1082">
        <v>699.9</v>
      </c>
      <c r="S1082">
        <v>0.01</v>
      </c>
      <c r="T1082" t="s">
        <v>2395</v>
      </c>
      <c r="Y1082" s="64"/>
      <c r="Z1082" s="64"/>
      <c r="AA1082" s="64"/>
      <c r="AB1082" s="64"/>
      <c r="AC1082" s="64"/>
      <c r="AD1082" s="64"/>
      <c r="AE1082" s="64"/>
      <c r="AF1082" s="64">
        <v>1</v>
      </c>
      <c r="AG1082" s="64"/>
      <c r="AH1082">
        <v>1</v>
      </c>
      <c r="AI1082" s="64"/>
      <c r="AJ1082" s="64"/>
      <c r="AK1082" s="64">
        <v>0.92200000000000004</v>
      </c>
      <c r="AL1082" s="64">
        <v>0.5</v>
      </c>
      <c r="AM1082" s="64"/>
      <c r="AN1082" s="64"/>
      <c r="AO1082" s="64"/>
      <c r="AP1082" s="64"/>
      <c r="AQ1082" s="64"/>
      <c r="AR1082" s="64"/>
      <c r="AS1082" s="64"/>
      <c r="AT1082" s="64"/>
      <c r="AU1082">
        <v>0</v>
      </c>
      <c r="AV1082" s="64"/>
      <c r="AW1082" s="64"/>
      <c r="AX1082" s="64"/>
      <c r="AY1082" s="64"/>
      <c r="AZ1082" s="64"/>
      <c r="BA1082" s="64"/>
      <c r="BB1082" s="64"/>
      <c r="BC1082" s="64"/>
      <c r="BD1082" s="64"/>
      <c r="BE1082" s="64"/>
      <c r="BF1082" s="64"/>
      <c r="BG1082" s="64"/>
      <c r="BH1082" s="64"/>
      <c r="BI1082" s="64"/>
      <c r="BJ1082" s="64"/>
      <c r="BK1082" s="64"/>
      <c r="BL1082" s="64"/>
      <c r="BM1082" s="64"/>
      <c r="BN1082" s="64"/>
      <c r="BO1082" s="64"/>
      <c r="BP1082" s="64"/>
      <c r="BQ1082" s="64"/>
      <c r="BR1082" s="64"/>
      <c r="BS1082" s="64"/>
      <c r="BT1082" s="64">
        <v>1</v>
      </c>
      <c r="BU1082" s="64"/>
      <c r="BV1082" s="64">
        <v>1</v>
      </c>
      <c r="BW1082" s="64"/>
      <c r="BX1082" s="64"/>
      <c r="BY1082" s="64">
        <v>1</v>
      </c>
      <c r="BZ1082" s="64">
        <v>1</v>
      </c>
      <c r="CA1082" s="64"/>
      <c r="CB1082" s="64"/>
      <c r="CC1082" s="64"/>
      <c r="CD1082" s="64"/>
      <c r="CE1082" s="64"/>
      <c r="CF1082" s="64"/>
      <c r="CG1082" s="64"/>
      <c r="CH1082" s="64"/>
      <c r="CI1082" s="64"/>
      <c r="CJ1082" s="64"/>
      <c r="CK1082" s="64"/>
      <c r="CL1082" s="64"/>
      <c r="CM1082" s="64"/>
      <c r="CN1082" s="64"/>
      <c r="CO1082" s="64"/>
      <c r="CP1082" s="64"/>
      <c r="CQ1082" s="64"/>
      <c r="CR1082" s="64"/>
      <c r="CS1082" s="64"/>
      <c r="CT1082" s="64"/>
      <c r="CU1082" s="64"/>
      <c r="CV1082" s="64"/>
      <c r="CW1082" s="64"/>
      <c r="CX1082" s="64"/>
      <c r="CY1082" s="64"/>
      <c r="CZ1082" s="64"/>
      <c r="DA1082" s="64"/>
      <c r="DB1082" s="64"/>
      <c r="DC1082" s="64"/>
      <c r="DD1082" s="64"/>
      <c r="DE1082" s="64"/>
      <c r="DF1082" s="64"/>
      <c r="DG1082" s="64"/>
      <c r="DH1082" s="64"/>
      <c r="DI1082" s="64"/>
      <c r="DJ1082" s="64"/>
      <c r="DK1082" s="64"/>
      <c r="DL1082" s="64"/>
      <c r="DM1082" s="64"/>
      <c r="DN1082" s="64"/>
      <c r="DO1082" s="64"/>
      <c r="DP1082" s="64"/>
      <c r="DQ1082" s="64"/>
      <c r="DR1082" s="64"/>
      <c r="DS1082" s="64"/>
      <c r="DT1082" s="64"/>
      <c r="DU1082" s="64"/>
      <c r="DV1082" s="64"/>
      <c r="DW1082" s="64"/>
      <c r="DX1082" s="64"/>
      <c r="DY1082" s="64"/>
      <c r="DZ1082" s="64"/>
      <c r="EA1082" s="64">
        <v>170</v>
      </c>
      <c r="EB1082" s="64"/>
      <c r="EC1082" s="64"/>
      <c r="ED1082" s="64"/>
      <c r="EE1082" s="64"/>
      <c r="EF1082" s="64"/>
      <c r="EG1082" s="64"/>
      <c r="EH1082" s="64">
        <v>1</v>
      </c>
      <c r="EI1082" s="64"/>
      <c r="EJ1082" s="64"/>
      <c r="EK1082" s="64"/>
      <c r="EL1082" s="64"/>
      <c r="EM1082" s="64"/>
      <c r="EN1082" s="64"/>
      <c r="EO1082" s="64" t="s">
        <v>2621</v>
      </c>
      <c r="EP1082" s="64"/>
      <c r="EQ1082" s="64"/>
      <c r="ER1082" s="64"/>
      <c r="ES1082" s="64"/>
      <c r="ET1082" s="64"/>
      <c r="EU1082" s="64"/>
      <c r="FC1082">
        <v>0.78400000000000003</v>
      </c>
      <c r="FD1082">
        <v>1</v>
      </c>
      <c r="FI1082" s="64"/>
      <c r="FJ1082" s="64"/>
      <c r="FK1082" s="64"/>
      <c r="FL1082" s="64"/>
      <c r="FM1082" s="64"/>
      <c r="FN1082" s="64"/>
      <c r="FO1082" s="64"/>
      <c r="FP1082" s="64"/>
      <c r="FQ1082" s="64"/>
      <c r="FR1082" s="64"/>
      <c r="FS1082" s="64"/>
      <c r="FT1082" s="64"/>
      <c r="FU1082" s="64"/>
      <c r="FV1082" s="64"/>
      <c r="FW1082" s="64"/>
      <c r="FX1082" s="64"/>
      <c r="FY1082" s="64"/>
      <c r="FZ1082" s="64"/>
      <c r="GA1082" s="64"/>
      <c r="GB1082" s="64"/>
      <c r="GC1082" s="64"/>
      <c r="GD1082" s="64"/>
      <c r="GE1082" s="64"/>
      <c r="GF1082" s="64"/>
      <c r="GG1082" s="64"/>
      <c r="GH1082" s="64"/>
      <c r="GI1082" s="64"/>
      <c r="GJ1082" s="64"/>
      <c r="GK1082" s="64"/>
      <c r="GL1082" s="64"/>
      <c r="GM1082" s="64"/>
      <c r="GN1082" s="64"/>
      <c r="GO1082" s="64"/>
      <c r="GP1082" s="64"/>
      <c r="GQ1082" s="64"/>
      <c r="GR1082" s="64"/>
      <c r="GS1082" s="64"/>
      <c r="GT1082" s="64"/>
      <c r="GU1082" s="64"/>
      <c r="GV1082" s="64"/>
      <c r="GW1082" s="64"/>
      <c r="GX1082" s="64"/>
      <c r="GY1082" s="64"/>
      <c r="GZ1082" s="64"/>
      <c r="HA1082" s="64"/>
      <c r="HB1082" s="64"/>
      <c r="HC1082" s="64"/>
      <c r="HD1082" s="64"/>
      <c r="HE1082" s="64"/>
      <c r="HF1082" s="64"/>
      <c r="HG1082" s="64"/>
      <c r="HH1082" s="64"/>
      <c r="HI1082" s="64"/>
      <c r="HJ1082" s="64"/>
      <c r="HK1082" s="64"/>
      <c r="HL1082" s="64"/>
      <c r="HM1082" s="64"/>
      <c r="HN1082" s="64"/>
      <c r="HO1082" s="64"/>
      <c r="HP1082" s="64"/>
    </row>
    <row r="1083" spans="2:224" ht="15" customHeight="1" x14ac:dyDescent="0.25">
      <c r="B1083">
        <v>436</v>
      </c>
      <c r="C1083">
        <v>734</v>
      </c>
      <c r="D1083" s="62">
        <v>44051</v>
      </c>
      <c r="E1083" t="s">
        <v>342</v>
      </c>
      <c r="F1083">
        <v>31992927200</v>
      </c>
      <c r="G1083">
        <v>0</v>
      </c>
      <c r="H1083">
        <v>0</v>
      </c>
      <c r="I1083">
        <v>0</v>
      </c>
      <c r="J1083">
        <v>0</v>
      </c>
      <c r="K1083">
        <v>0</v>
      </c>
      <c r="L1083" t="s">
        <v>2593</v>
      </c>
      <c r="M1083" t="s">
        <v>2378</v>
      </c>
      <c r="N1083" t="s">
        <v>2379</v>
      </c>
      <c r="O1083" t="s">
        <v>2381</v>
      </c>
      <c r="P1083" t="s">
        <v>2489</v>
      </c>
      <c r="R1083">
        <v>109.9</v>
      </c>
      <c r="S1083">
        <v>0.01</v>
      </c>
      <c r="T1083" t="s">
        <v>2414</v>
      </c>
      <c r="Y1083" s="64"/>
      <c r="Z1083" s="64"/>
      <c r="AA1083" s="64"/>
      <c r="AB1083" s="64"/>
      <c r="AC1083" s="64"/>
      <c r="AD1083" s="64">
        <v>0.5</v>
      </c>
      <c r="AE1083" s="64"/>
      <c r="AF1083" s="64"/>
      <c r="AG1083" s="64">
        <v>1</v>
      </c>
      <c r="AI1083" s="64"/>
      <c r="AJ1083" s="64"/>
      <c r="AK1083" s="64"/>
      <c r="AL1083" s="64"/>
      <c r="AM1083" s="64"/>
      <c r="AN1083" s="64"/>
      <c r="AO1083" s="64"/>
      <c r="AP1083" s="64">
        <v>1.25</v>
      </c>
      <c r="AQ1083" s="64"/>
      <c r="AR1083" s="64"/>
      <c r="AS1083" s="64"/>
      <c r="AT1083" s="64">
        <v>0.5</v>
      </c>
      <c r="AU1083">
        <v>0</v>
      </c>
      <c r="AV1083" s="64"/>
      <c r="AW1083" s="64"/>
      <c r="AX1083" s="64"/>
      <c r="AY1083" s="64"/>
      <c r="AZ1083" s="64"/>
      <c r="BA1083" s="64"/>
      <c r="BB1083" s="64"/>
      <c r="BC1083" s="64"/>
      <c r="BD1083" s="64"/>
      <c r="BE1083" s="64"/>
      <c r="BF1083" s="64"/>
      <c r="BG1083" s="64"/>
      <c r="BH1083" s="64"/>
      <c r="BI1083" s="64"/>
      <c r="BJ1083" s="64"/>
      <c r="BK1083" s="64"/>
      <c r="BL1083" s="64"/>
      <c r="BM1083" s="64"/>
      <c r="BN1083" s="64"/>
      <c r="BO1083" s="64"/>
      <c r="BP1083" s="64"/>
      <c r="BQ1083" s="64"/>
      <c r="BR1083" s="64">
        <v>1</v>
      </c>
      <c r="BS1083" s="64"/>
      <c r="BT1083" s="64"/>
      <c r="BU1083" s="64">
        <v>1</v>
      </c>
      <c r="BV1083" s="64"/>
      <c r="BW1083" s="64"/>
      <c r="BX1083" s="64"/>
      <c r="BY1083" s="64"/>
      <c r="BZ1083" s="64"/>
      <c r="CA1083" s="64"/>
      <c r="CB1083" s="64"/>
      <c r="CC1083" s="64"/>
      <c r="CD1083" s="64">
        <v>1</v>
      </c>
      <c r="CE1083" s="64"/>
      <c r="CF1083" s="64"/>
      <c r="CG1083" s="64"/>
      <c r="CH1083" s="64">
        <v>1</v>
      </c>
      <c r="CI1083" s="64"/>
      <c r="CJ1083" s="64"/>
      <c r="CK1083" s="64"/>
      <c r="CL1083" s="64"/>
      <c r="CM1083" s="64"/>
      <c r="CN1083" s="64"/>
      <c r="CO1083" s="64"/>
      <c r="CP1083" s="64"/>
      <c r="CQ1083" s="64"/>
      <c r="CR1083" s="64"/>
      <c r="CS1083" s="64"/>
      <c r="CT1083" s="64"/>
      <c r="CU1083" s="64"/>
      <c r="CV1083" s="64"/>
      <c r="CW1083" s="64"/>
      <c r="CX1083" s="64"/>
      <c r="CY1083" s="64"/>
      <c r="CZ1083" s="64"/>
      <c r="DA1083" s="64"/>
      <c r="DB1083" s="64"/>
      <c r="DC1083" s="64"/>
      <c r="DD1083" s="64"/>
      <c r="DE1083" s="64"/>
      <c r="DF1083" s="64"/>
      <c r="DG1083" s="64"/>
      <c r="DH1083" s="64"/>
      <c r="DI1083" s="64"/>
      <c r="DJ1083" s="64"/>
      <c r="DK1083" s="64"/>
      <c r="DL1083" s="64"/>
      <c r="DM1083" s="64"/>
      <c r="DN1083" s="64"/>
      <c r="DO1083" s="64"/>
      <c r="DP1083" s="64"/>
      <c r="DQ1083" s="64"/>
      <c r="DR1083" s="64"/>
      <c r="DS1083" s="64"/>
      <c r="DT1083" s="64"/>
      <c r="DU1083" s="64"/>
      <c r="DV1083" s="64"/>
      <c r="DW1083" s="64"/>
      <c r="DX1083" s="64"/>
      <c r="DY1083" s="64"/>
      <c r="DZ1083" s="64"/>
      <c r="EA1083" s="64"/>
      <c r="EB1083" s="64"/>
      <c r="EC1083" s="64"/>
      <c r="ED1083" s="64"/>
      <c r="EE1083" s="64"/>
      <c r="EF1083" s="64"/>
      <c r="EG1083" s="64"/>
      <c r="EH1083" s="64"/>
      <c r="EI1083" s="64"/>
      <c r="EJ1083" s="64"/>
      <c r="EK1083" s="64"/>
      <c r="EL1083" s="64"/>
      <c r="EM1083" s="64"/>
      <c r="EN1083" s="64"/>
      <c r="EO1083" s="64"/>
      <c r="EP1083" s="64"/>
      <c r="EQ1083" s="64"/>
      <c r="ER1083" s="64"/>
      <c r="ES1083" s="64"/>
      <c r="ET1083" s="64"/>
      <c r="EU1083" s="64"/>
      <c r="FI1083" s="64"/>
      <c r="FJ1083" s="64"/>
      <c r="FK1083" s="64"/>
      <c r="FL1083" s="64"/>
      <c r="FM1083" s="64"/>
      <c r="FN1083" s="64"/>
      <c r="FO1083" s="64"/>
      <c r="FP1083" s="64"/>
      <c r="FQ1083" s="64"/>
      <c r="FR1083" s="64"/>
      <c r="FS1083" s="64"/>
      <c r="FT1083" s="64"/>
      <c r="FU1083" s="64"/>
      <c r="FV1083" s="64"/>
      <c r="FW1083" s="64"/>
      <c r="FX1083" s="64"/>
      <c r="FY1083" s="64"/>
      <c r="FZ1083" s="64"/>
      <c r="GA1083" s="64"/>
      <c r="GB1083" s="64"/>
      <c r="GC1083" s="64"/>
      <c r="GD1083" s="64"/>
      <c r="GE1083" s="64"/>
      <c r="GF1083" s="64"/>
      <c r="GG1083" s="64"/>
      <c r="GH1083" s="64"/>
      <c r="GI1083" s="64"/>
      <c r="GJ1083" s="64"/>
      <c r="GK1083" s="64"/>
      <c r="GL1083" s="64"/>
      <c r="GM1083" s="64"/>
      <c r="GN1083" s="64"/>
      <c r="GO1083" s="64"/>
      <c r="GP1083" s="64"/>
      <c r="GQ1083" s="64"/>
      <c r="GR1083" s="64"/>
      <c r="GS1083" s="64"/>
      <c r="GT1083" s="64"/>
      <c r="GU1083" s="64"/>
      <c r="GV1083" s="64"/>
      <c r="GW1083" s="64"/>
      <c r="GX1083" s="64"/>
      <c r="GY1083" s="64"/>
      <c r="GZ1083" s="64"/>
      <c r="HA1083" s="64"/>
      <c r="HB1083" s="64"/>
      <c r="HC1083" s="64"/>
      <c r="HD1083" s="64"/>
      <c r="HE1083" s="64"/>
      <c r="HF1083" s="64"/>
      <c r="HG1083" s="64"/>
      <c r="HH1083" s="64"/>
      <c r="HI1083" s="64"/>
      <c r="HJ1083" s="64"/>
      <c r="HK1083" s="64"/>
      <c r="HL1083" s="64"/>
      <c r="HM1083" s="64"/>
      <c r="HN1083" s="64"/>
      <c r="HO1083" s="64"/>
      <c r="HP1083" s="64"/>
    </row>
    <row r="1084" spans="2:224" ht="15" customHeight="1" x14ac:dyDescent="0.25">
      <c r="B1084">
        <v>435</v>
      </c>
      <c r="C1084">
        <v>733</v>
      </c>
      <c r="D1084" s="62">
        <v>44051</v>
      </c>
      <c r="E1084" t="s">
        <v>343</v>
      </c>
      <c r="F1084">
        <v>31998017930</v>
      </c>
      <c r="G1084">
        <v>0</v>
      </c>
      <c r="H1084">
        <v>0</v>
      </c>
      <c r="I1084">
        <v>0</v>
      </c>
      <c r="J1084">
        <v>0</v>
      </c>
      <c r="K1084">
        <v>0</v>
      </c>
      <c r="L1084" t="s">
        <v>2593</v>
      </c>
      <c r="M1084" t="s">
        <v>2378</v>
      </c>
      <c r="N1084" t="s">
        <v>2379</v>
      </c>
      <c r="O1084" t="s">
        <v>2381</v>
      </c>
      <c r="P1084" t="s">
        <v>2431</v>
      </c>
      <c r="R1084">
        <v>182.54</v>
      </c>
      <c r="S1084">
        <v>0.01</v>
      </c>
      <c r="T1084" t="s">
        <v>2439</v>
      </c>
      <c r="Y1084" s="64"/>
      <c r="Z1084" s="64"/>
      <c r="AA1084" s="64"/>
      <c r="AB1084" s="64"/>
      <c r="AC1084" s="64"/>
      <c r="AD1084" s="64"/>
      <c r="AE1084" s="64"/>
      <c r="AF1084" s="64"/>
      <c r="AG1084" s="64">
        <v>1</v>
      </c>
      <c r="AI1084" s="64"/>
      <c r="AJ1084" s="64"/>
      <c r="AK1084" s="64"/>
      <c r="AL1084" s="64">
        <v>0.5</v>
      </c>
      <c r="AM1084" s="64"/>
      <c r="AN1084" s="64"/>
      <c r="AO1084" s="64"/>
      <c r="AP1084" s="64"/>
      <c r="AQ1084" s="64"/>
      <c r="AR1084" s="64"/>
      <c r="AS1084" s="64"/>
      <c r="AT1084" s="64"/>
      <c r="AU1084">
        <v>0</v>
      </c>
      <c r="AV1084" s="64"/>
      <c r="AW1084" s="64"/>
      <c r="AX1084" s="64"/>
      <c r="AY1084" s="64"/>
      <c r="AZ1084" s="64"/>
      <c r="BA1084" s="64"/>
      <c r="BB1084" s="64">
        <v>0.4</v>
      </c>
      <c r="BC1084" s="64"/>
      <c r="BD1084" s="64"/>
      <c r="BE1084" s="64"/>
      <c r="BF1084" s="64"/>
      <c r="BG1084" s="64"/>
      <c r="BH1084" s="64"/>
      <c r="BI1084" s="64"/>
      <c r="BJ1084" s="64"/>
      <c r="BK1084" s="64"/>
      <c r="BL1084" s="64"/>
      <c r="BM1084" s="64"/>
      <c r="BN1084" s="64"/>
      <c r="BO1084" s="64"/>
      <c r="BP1084" s="64"/>
      <c r="BQ1084" s="64"/>
      <c r="BR1084" s="64"/>
      <c r="BS1084" s="64"/>
      <c r="BT1084" s="64"/>
      <c r="BU1084" s="64">
        <v>1</v>
      </c>
      <c r="BV1084" s="64"/>
      <c r="BW1084" s="64"/>
      <c r="BX1084" s="64"/>
      <c r="BY1084" s="64"/>
      <c r="BZ1084" s="64">
        <v>1</v>
      </c>
      <c r="CA1084" s="64"/>
      <c r="CB1084" s="64"/>
      <c r="CC1084" s="64"/>
      <c r="CD1084" s="64"/>
      <c r="CE1084" s="64"/>
      <c r="CF1084" s="64"/>
      <c r="CG1084" s="64"/>
      <c r="CH1084" s="64"/>
      <c r="CI1084" s="64"/>
      <c r="CJ1084" s="64"/>
      <c r="CK1084" s="64"/>
      <c r="CL1084" s="64"/>
      <c r="CM1084" s="64"/>
      <c r="CN1084" s="64"/>
      <c r="CO1084" s="64"/>
      <c r="CP1084" s="64">
        <v>1</v>
      </c>
      <c r="CQ1084" s="64"/>
      <c r="CR1084" s="64"/>
      <c r="CS1084" s="64"/>
      <c r="CT1084" s="64"/>
      <c r="CU1084" s="64"/>
      <c r="CV1084" s="64"/>
      <c r="CW1084" s="64"/>
      <c r="CX1084" s="64"/>
      <c r="CY1084" s="64"/>
      <c r="CZ1084" s="64"/>
      <c r="DA1084" s="64"/>
      <c r="DB1084" s="64"/>
      <c r="DC1084" s="64"/>
      <c r="DD1084" s="64"/>
      <c r="DE1084" s="64"/>
      <c r="DF1084" s="64"/>
      <c r="DG1084" s="64"/>
      <c r="DH1084" s="64"/>
      <c r="DI1084" s="64"/>
      <c r="DJ1084" s="64"/>
      <c r="DK1084" s="64"/>
      <c r="DL1084" s="64"/>
      <c r="DM1084" s="64"/>
      <c r="DN1084" s="64"/>
      <c r="DO1084" s="64"/>
      <c r="DP1084" s="64"/>
      <c r="DQ1084" s="64"/>
      <c r="DR1084" s="64"/>
      <c r="DS1084" s="64"/>
      <c r="DT1084" s="64"/>
      <c r="DU1084" s="64"/>
      <c r="DV1084" s="64"/>
      <c r="DW1084" s="64"/>
      <c r="DX1084" s="64"/>
      <c r="DY1084" s="64"/>
      <c r="DZ1084" s="64"/>
      <c r="EA1084" s="64"/>
      <c r="EB1084" s="64"/>
      <c r="EC1084" s="64"/>
      <c r="ED1084" s="64"/>
      <c r="EE1084" s="64"/>
      <c r="EF1084" s="64"/>
      <c r="EG1084" s="64"/>
      <c r="EH1084" s="64"/>
      <c r="EI1084" s="64"/>
      <c r="EJ1084" s="64"/>
      <c r="EK1084" s="64"/>
      <c r="EL1084" s="64"/>
      <c r="EM1084" s="64"/>
      <c r="EN1084" s="64"/>
      <c r="EO1084" s="64"/>
      <c r="EP1084" s="64"/>
      <c r="EQ1084" s="64"/>
      <c r="ER1084" s="64"/>
      <c r="ES1084" s="64"/>
      <c r="ET1084" s="64"/>
      <c r="EU1084" s="64"/>
      <c r="FI1084" s="64"/>
      <c r="FJ1084" s="64"/>
      <c r="FK1084" s="64"/>
      <c r="FL1084" s="64"/>
      <c r="FM1084" s="64"/>
      <c r="FN1084" s="64"/>
      <c r="FO1084" s="64"/>
      <c r="FP1084" s="64"/>
      <c r="FQ1084" s="64"/>
      <c r="FR1084" s="64"/>
      <c r="FS1084" s="64"/>
      <c r="FT1084" s="64"/>
      <c r="FU1084" s="64"/>
      <c r="FV1084" s="64"/>
      <c r="FW1084" s="64"/>
      <c r="FX1084" s="64"/>
      <c r="FY1084" s="64"/>
      <c r="FZ1084" s="64"/>
      <c r="GA1084" s="64"/>
      <c r="GB1084" s="64"/>
      <c r="GC1084" s="64"/>
      <c r="GD1084" s="64"/>
      <c r="GE1084" s="64"/>
      <c r="GF1084" s="64"/>
      <c r="GG1084" s="64"/>
      <c r="GH1084" s="64"/>
      <c r="GI1084" s="64"/>
      <c r="GJ1084" s="64"/>
      <c r="GK1084" s="64"/>
      <c r="GL1084" s="64"/>
      <c r="GM1084" s="64"/>
      <c r="GN1084" s="64"/>
      <c r="GO1084" s="64"/>
      <c r="GP1084" s="64"/>
      <c r="GQ1084" s="64"/>
      <c r="GR1084" s="64"/>
      <c r="GS1084" s="64"/>
      <c r="GT1084" s="64"/>
      <c r="GU1084" s="64"/>
      <c r="GV1084" s="64"/>
      <c r="GW1084" s="64"/>
      <c r="GX1084" s="64"/>
      <c r="GY1084" s="64"/>
      <c r="GZ1084" s="64"/>
      <c r="HA1084" s="64"/>
      <c r="HB1084" s="64"/>
      <c r="HC1084" s="64"/>
      <c r="HD1084" s="64"/>
      <c r="HE1084" s="64"/>
      <c r="HF1084" s="64"/>
      <c r="HG1084" s="64"/>
      <c r="HH1084" s="64"/>
      <c r="HI1084" s="64"/>
      <c r="HJ1084" s="64"/>
      <c r="HK1084" s="64"/>
      <c r="HL1084" s="64"/>
      <c r="HM1084" s="64"/>
      <c r="HN1084" s="64"/>
      <c r="HO1084" s="64"/>
      <c r="HP1084" s="64"/>
    </row>
    <row r="1085" spans="2:224" ht="15" customHeight="1" x14ac:dyDescent="0.25">
      <c r="B1085">
        <v>433</v>
      </c>
      <c r="C1085">
        <v>731</v>
      </c>
      <c r="D1085" s="62">
        <v>44051</v>
      </c>
      <c r="E1085" t="s">
        <v>346</v>
      </c>
      <c r="F1085">
        <v>31996083973</v>
      </c>
      <c r="G1085">
        <v>0</v>
      </c>
      <c r="H1085">
        <v>0</v>
      </c>
      <c r="I1085" t="s">
        <v>347</v>
      </c>
      <c r="J1085" t="s">
        <v>20</v>
      </c>
      <c r="K1085" t="s">
        <v>348</v>
      </c>
      <c r="L1085" t="s">
        <v>347</v>
      </c>
      <c r="M1085" t="s">
        <v>2378</v>
      </c>
      <c r="N1085" t="s">
        <v>2379</v>
      </c>
      <c r="O1085" t="s">
        <v>2381</v>
      </c>
      <c r="P1085" t="s">
        <v>2634</v>
      </c>
      <c r="R1085">
        <v>174.9</v>
      </c>
      <c r="S1085">
        <v>0.01</v>
      </c>
      <c r="T1085" t="s">
        <v>2395</v>
      </c>
      <c r="Y1085" s="64">
        <v>0.96399999999999997</v>
      </c>
      <c r="Z1085" s="64"/>
      <c r="AA1085" s="64"/>
      <c r="AB1085" s="64"/>
      <c r="AC1085" s="64"/>
      <c r="AD1085" s="64">
        <v>0.5</v>
      </c>
      <c r="AE1085" s="64"/>
      <c r="AF1085" s="64"/>
      <c r="AG1085" s="64"/>
      <c r="AH1085">
        <v>1</v>
      </c>
      <c r="AI1085" s="64"/>
      <c r="AJ1085" s="64"/>
      <c r="AK1085" s="64"/>
      <c r="AL1085" s="64"/>
      <c r="AM1085" s="64"/>
      <c r="AN1085" s="64"/>
      <c r="AO1085" s="64"/>
      <c r="AP1085" s="64"/>
      <c r="AQ1085" s="64"/>
      <c r="AR1085" s="64"/>
      <c r="AS1085" s="64"/>
      <c r="AT1085" s="64"/>
      <c r="AU1085">
        <v>0</v>
      </c>
      <c r="AV1085" s="64"/>
      <c r="AW1085" s="64"/>
      <c r="AX1085" s="64"/>
      <c r="AY1085" s="64"/>
      <c r="AZ1085" s="64"/>
      <c r="BA1085" s="64"/>
      <c r="BB1085" s="64">
        <v>0.4</v>
      </c>
      <c r="BC1085" s="64"/>
      <c r="BD1085" s="64"/>
      <c r="BE1085" s="64"/>
      <c r="BF1085" s="64"/>
      <c r="BG1085" s="64"/>
      <c r="BH1085" s="64"/>
      <c r="BI1085" s="64"/>
      <c r="BJ1085" s="64"/>
      <c r="BK1085" s="64"/>
      <c r="BL1085" s="64"/>
      <c r="BM1085" s="64">
        <v>1</v>
      </c>
      <c r="BN1085" s="64"/>
      <c r="BO1085" s="64"/>
      <c r="BP1085" s="64"/>
      <c r="BQ1085" s="64"/>
      <c r="BR1085" s="64">
        <v>1</v>
      </c>
      <c r="BS1085" s="64"/>
      <c r="BT1085" s="64"/>
      <c r="BU1085" s="64"/>
      <c r="BV1085" s="64">
        <v>1</v>
      </c>
      <c r="BW1085" s="64"/>
      <c r="BX1085" s="64"/>
      <c r="BY1085" s="64"/>
      <c r="BZ1085" s="64"/>
      <c r="CA1085" s="64"/>
      <c r="CB1085" s="64"/>
      <c r="CC1085" s="64"/>
      <c r="CD1085" s="64"/>
      <c r="CE1085" s="64"/>
      <c r="CF1085" s="64"/>
      <c r="CG1085" s="64"/>
      <c r="CH1085" s="64"/>
      <c r="CI1085" s="64"/>
      <c r="CJ1085" s="64"/>
      <c r="CK1085" s="64"/>
      <c r="CL1085" s="64"/>
      <c r="CM1085" s="64"/>
      <c r="CN1085" s="64"/>
      <c r="CO1085" s="64"/>
      <c r="CP1085" s="64">
        <v>1</v>
      </c>
      <c r="CQ1085" s="64"/>
      <c r="CR1085" s="64"/>
      <c r="CS1085" s="64"/>
      <c r="CT1085" s="64"/>
      <c r="CU1085" s="64"/>
      <c r="CV1085" s="64"/>
      <c r="CW1085" s="64"/>
      <c r="CX1085" s="64"/>
      <c r="CY1085" s="64"/>
      <c r="CZ1085" s="64"/>
      <c r="DA1085" s="64"/>
      <c r="DB1085" s="64"/>
      <c r="DC1085" s="64"/>
      <c r="DD1085" s="64"/>
      <c r="DE1085" s="64">
        <v>6</v>
      </c>
      <c r="DF1085" s="64"/>
      <c r="DG1085" s="64"/>
      <c r="DH1085" s="64"/>
      <c r="DI1085" s="64"/>
      <c r="DJ1085" s="64"/>
      <c r="DK1085" s="64"/>
      <c r="DL1085" s="64"/>
      <c r="DM1085" s="64"/>
      <c r="DN1085" s="64"/>
      <c r="DO1085" s="64"/>
      <c r="DP1085" s="64"/>
      <c r="DQ1085" s="64"/>
      <c r="DR1085" s="64"/>
      <c r="DS1085" s="64"/>
      <c r="DT1085" s="64"/>
      <c r="DU1085" s="64"/>
      <c r="DV1085" s="64"/>
      <c r="DW1085" s="64"/>
      <c r="DX1085" s="64"/>
      <c r="DY1085" s="64"/>
      <c r="DZ1085" s="64"/>
      <c r="EA1085" s="64"/>
      <c r="EB1085" s="64"/>
      <c r="EC1085" s="64"/>
      <c r="ED1085" s="64"/>
      <c r="EE1085" s="64"/>
      <c r="EF1085" s="64"/>
      <c r="EG1085" s="64"/>
      <c r="EH1085" s="64"/>
      <c r="EI1085" s="64"/>
      <c r="EJ1085" s="64"/>
      <c r="EK1085" s="64"/>
      <c r="EL1085" s="64"/>
      <c r="EM1085" s="64"/>
      <c r="EN1085" s="64"/>
      <c r="EO1085" s="64"/>
      <c r="EP1085" s="64"/>
      <c r="EQ1085" s="64"/>
      <c r="ER1085" s="64"/>
      <c r="ES1085" s="64"/>
      <c r="ET1085" s="64"/>
      <c r="EU1085" s="64"/>
      <c r="FC1085">
        <v>1.028</v>
      </c>
      <c r="FD1085">
        <v>1</v>
      </c>
      <c r="FI1085" s="64"/>
      <c r="FJ1085" s="64"/>
      <c r="FK1085" s="64"/>
      <c r="FL1085" s="64"/>
      <c r="FM1085" s="64"/>
      <c r="FN1085" s="64"/>
      <c r="FO1085" s="64"/>
      <c r="FP1085" s="64"/>
      <c r="FQ1085" s="64"/>
      <c r="FR1085" s="64"/>
      <c r="FS1085" s="64"/>
      <c r="FT1085" s="64"/>
      <c r="FU1085" s="64"/>
      <c r="FV1085" s="64"/>
      <c r="FW1085" s="64"/>
      <c r="FX1085" s="64"/>
      <c r="FY1085" s="64"/>
      <c r="FZ1085" s="64"/>
      <c r="GA1085" s="64"/>
      <c r="GB1085" s="64"/>
      <c r="GC1085" s="64"/>
      <c r="GD1085" s="64"/>
      <c r="GE1085" s="64"/>
      <c r="GF1085" s="64"/>
      <c r="GG1085" s="64"/>
      <c r="GH1085" s="64"/>
      <c r="GI1085" s="64"/>
      <c r="GJ1085" s="64"/>
      <c r="GK1085" s="64"/>
      <c r="GL1085" s="64"/>
      <c r="GM1085" s="64"/>
      <c r="GN1085" s="64"/>
      <c r="GO1085" s="64"/>
      <c r="GP1085" s="64"/>
      <c r="GQ1085" s="64"/>
      <c r="GR1085" s="64"/>
      <c r="GS1085" s="64"/>
      <c r="GT1085" s="64"/>
      <c r="GU1085" s="64"/>
      <c r="GV1085" s="64"/>
      <c r="GW1085" s="64"/>
      <c r="GX1085" s="64"/>
      <c r="GY1085" s="64"/>
      <c r="GZ1085" s="64"/>
      <c r="HA1085" s="64"/>
      <c r="HB1085" s="64"/>
      <c r="HC1085" s="64"/>
      <c r="HD1085" s="64"/>
      <c r="HE1085" s="64"/>
      <c r="HF1085" s="64"/>
      <c r="HG1085" s="64"/>
      <c r="HH1085" s="64"/>
      <c r="HI1085" s="64"/>
      <c r="HJ1085" s="64"/>
      <c r="HK1085" s="64"/>
      <c r="HL1085" s="64"/>
      <c r="HM1085" s="64"/>
      <c r="HN1085" s="64"/>
      <c r="HO1085" s="64"/>
      <c r="HP1085" s="64"/>
    </row>
    <row r="1086" spans="2:224" ht="15" customHeight="1" x14ac:dyDescent="0.25">
      <c r="B1086">
        <v>432</v>
      </c>
      <c r="C1086">
        <v>337</v>
      </c>
      <c r="D1086" s="62">
        <v>44051</v>
      </c>
      <c r="E1086" t="s">
        <v>1340</v>
      </c>
      <c r="F1086" t="s">
        <v>1341</v>
      </c>
      <c r="G1086">
        <v>0</v>
      </c>
      <c r="H1086">
        <v>0</v>
      </c>
      <c r="I1086" t="s">
        <v>1342</v>
      </c>
      <c r="J1086" t="s">
        <v>20</v>
      </c>
      <c r="K1086" t="s">
        <v>90</v>
      </c>
      <c r="L1086" t="s">
        <v>2592</v>
      </c>
      <c r="M1086" t="s">
        <v>2378</v>
      </c>
      <c r="N1086" t="s">
        <v>2379</v>
      </c>
      <c r="O1086" t="s">
        <v>2382</v>
      </c>
      <c r="P1086" t="s">
        <v>2382</v>
      </c>
      <c r="R1086">
        <v>63.68</v>
      </c>
      <c r="S1086">
        <v>0.01</v>
      </c>
      <c r="T1086" t="s">
        <v>2395</v>
      </c>
      <c r="Y1086" s="64"/>
      <c r="Z1086" s="64"/>
      <c r="AA1086" s="64"/>
      <c r="AB1086" s="64"/>
      <c r="AC1086" s="64"/>
      <c r="AD1086" s="64"/>
      <c r="AE1086" s="64"/>
      <c r="AF1086" s="64"/>
      <c r="AG1086" s="64"/>
      <c r="AH1086">
        <v>1</v>
      </c>
      <c r="AI1086" s="64"/>
      <c r="AJ1086" s="64"/>
      <c r="AK1086" s="64"/>
      <c r="AL1086" s="64"/>
      <c r="AM1086" s="64"/>
      <c r="AN1086" s="64"/>
      <c r="AO1086" s="64"/>
      <c r="AP1086" s="64"/>
      <c r="AQ1086" s="64"/>
      <c r="AR1086" s="64"/>
      <c r="AS1086" s="64"/>
      <c r="AT1086" s="64"/>
      <c r="AU1086">
        <v>0</v>
      </c>
      <c r="AV1086" s="64"/>
      <c r="AW1086" s="64"/>
      <c r="AX1086" s="64"/>
      <c r="AY1086" s="64"/>
      <c r="AZ1086" s="64"/>
      <c r="BA1086" s="64"/>
      <c r="BB1086" s="64"/>
      <c r="BC1086" s="64"/>
      <c r="BD1086" s="64">
        <v>0.69</v>
      </c>
      <c r="BE1086" s="64"/>
      <c r="BF1086" s="64"/>
      <c r="BG1086" s="64"/>
      <c r="BH1086" s="64"/>
      <c r="BI1086" s="64"/>
      <c r="BJ1086" s="64"/>
      <c r="BK1086" s="64"/>
      <c r="BL1086" s="64"/>
      <c r="BM1086" s="64"/>
      <c r="BN1086" s="64"/>
      <c r="BO1086" s="64"/>
      <c r="BP1086" s="64"/>
      <c r="BQ1086" s="64"/>
      <c r="BR1086" s="64"/>
      <c r="BS1086" s="64"/>
      <c r="BT1086" s="64"/>
      <c r="BU1086" s="64"/>
      <c r="BV1086" s="64">
        <v>1</v>
      </c>
      <c r="BW1086" s="64"/>
      <c r="BX1086" s="64"/>
      <c r="BY1086" s="64"/>
      <c r="BZ1086" s="64"/>
      <c r="CA1086" s="64"/>
      <c r="CB1086" s="64"/>
      <c r="CC1086" s="64"/>
      <c r="CD1086" s="64"/>
      <c r="CE1086" s="64"/>
      <c r="CF1086" s="64"/>
      <c r="CG1086" s="64"/>
      <c r="CH1086" s="64"/>
      <c r="CI1086" s="64"/>
      <c r="CJ1086" s="64"/>
      <c r="CK1086" s="64"/>
      <c r="CL1086" s="64"/>
      <c r="CM1086" s="64"/>
      <c r="CN1086" s="64"/>
      <c r="CO1086" s="64"/>
      <c r="CP1086" s="64"/>
      <c r="CQ1086" s="64"/>
      <c r="CR1086" s="64">
        <v>1</v>
      </c>
      <c r="CS1086" s="64"/>
      <c r="CT1086" s="64"/>
      <c r="CU1086" s="64"/>
      <c r="CV1086" s="64"/>
      <c r="CW1086" s="64"/>
      <c r="CX1086" s="64"/>
      <c r="CY1086" s="64"/>
      <c r="CZ1086" s="64"/>
      <c r="DA1086" s="64"/>
      <c r="DB1086" s="64"/>
      <c r="DC1086" s="64"/>
      <c r="DD1086" s="64"/>
      <c r="DE1086" s="64"/>
      <c r="DF1086" s="64"/>
      <c r="DG1086" s="64"/>
      <c r="DH1086" s="64"/>
      <c r="DI1086" s="64"/>
      <c r="DJ1086" s="64"/>
      <c r="DK1086" s="64"/>
      <c r="DL1086" s="64"/>
      <c r="DM1086" s="64"/>
      <c r="DN1086" s="64"/>
      <c r="DO1086" s="64"/>
      <c r="DP1086" s="64"/>
      <c r="DQ1086" s="64"/>
      <c r="DR1086" s="64"/>
      <c r="DS1086" s="64"/>
      <c r="DT1086" s="64"/>
      <c r="DU1086" s="64"/>
      <c r="DV1086" s="64"/>
      <c r="DW1086" s="64"/>
      <c r="DX1086" s="64"/>
      <c r="DY1086" s="64"/>
      <c r="DZ1086" s="64"/>
      <c r="EA1086" s="64"/>
      <c r="EB1086" s="64"/>
      <c r="EC1086" s="64"/>
      <c r="ED1086" s="64"/>
      <c r="EE1086" s="64"/>
      <c r="EF1086" s="64"/>
      <c r="EG1086" s="64"/>
      <c r="EH1086" s="64"/>
      <c r="EI1086" s="64"/>
      <c r="EJ1086" s="64"/>
      <c r="EK1086" s="64"/>
      <c r="EL1086" s="64"/>
      <c r="EM1086" s="64"/>
      <c r="EN1086" s="64"/>
      <c r="EO1086" s="64"/>
      <c r="EP1086" s="64"/>
      <c r="EQ1086" s="64"/>
      <c r="ER1086" s="64"/>
      <c r="ES1086" s="64"/>
      <c r="ET1086" s="64"/>
      <c r="EU1086" s="64"/>
      <c r="FI1086" s="64"/>
      <c r="FJ1086" s="64"/>
      <c r="FK1086" s="64"/>
      <c r="FL1086" s="64"/>
      <c r="FM1086" s="64"/>
      <c r="FN1086" s="64"/>
      <c r="FO1086" s="64"/>
      <c r="FP1086" s="64"/>
      <c r="FQ1086" s="64"/>
      <c r="FR1086" s="64"/>
      <c r="FS1086" s="64"/>
      <c r="FT1086" s="64"/>
      <c r="FU1086" s="64"/>
      <c r="FV1086" s="64"/>
      <c r="FW1086" s="64"/>
      <c r="FX1086" s="64"/>
      <c r="FY1086" s="64"/>
      <c r="FZ1086" s="64"/>
      <c r="GA1086" s="64"/>
      <c r="GB1086" s="64"/>
      <c r="GC1086" s="64"/>
      <c r="GD1086" s="64"/>
      <c r="GE1086" s="64"/>
      <c r="GF1086" s="64"/>
      <c r="GG1086" s="64"/>
      <c r="GH1086" s="64"/>
      <c r="GI1086" s="64"/>
      <c r="GJ1086" s="64"/>
      <c r="GK1086" s="64"/>
      <c r="GL1086" s="64"/>
      <c r="GM1086" s="64"/>
      <c r="GN1086" s="64"/>
      <c r="GO1086" s="64"/>
      <c r="GP1086" s="64"/>
      <c r="GQ1086" s="64"/>
      <c r="GR1086" s="64"/>
      <c r="GS1086" s="64"/>
      <c r="GT1086" s="64"/>
      <c r="GU1086" s="64"/>
      <c r="GV1086" s="64"/>
      <c r="GW1086" s="64"/>
      <c r="GX1086" s="64"/>
      <c r="GY1086" s="64"/>
      <c r="GZ1086" s="64"/>
      <c r="HA1086" s="64"/>
      <c r="HB1086" s="64"/>
      <c r="HC1086" s="64"/>
      <c r="HD1086" s="64"/>
      <c r="HE1086" s="64"/>
      <c r="HF1086" s="64"/>
      <c r="HG1086" s="64"/>
      <c r="HH1086" s="64"/>
      <c r="HI1086" s="64"/>
      <c r="HJ1086" s="64"/>
      <c r="HK1086" s="64"/>
      <c r="HL1086" s="64"/>
      <c r="HM1086" s="64"/>
      <c r="HN1086" s="64"/>
      <c r="HO1086" s="64"/>
      <c r="HP1086" s="64"/>
    </row>
    <row r="1087" spans="2:224" ht="15" customHeight="1" x14ac:dyDescent="0.25">
      <c r="B1087">
        <v>428</v>
      </c>
      <c r="C1087">
        <v>728</v>
      </c>
      <c r="D1087" s="62">
        <v>44051</v>
      </c>
      <c r="E1087" t="s">
        <v>354</v>
      </c>
      <c r="F1087">
        <v>31988378273</v>
      </c>
      <c r="G1087" t="s">
        <v>355</v>
      </c>
      <c r="H1087">
        <v>0</v>
      </c>
      <c r="I1087" t="s">
        <v>356</v>
      </c>
      <c r="J1087" t="s">
        <v>20</v>
      </c>
      <c r="K1087" t="s">
        <v>104</v>
      </c>
      <c r="L1087" t="s">
        <v>356</v>
      </c>
      <c r="M1087" t="s">
        <v>2378</v>
      </c>
      <c r="N1087" t="s">
        <v>2378</v>
      </c>
      <c r="O1087" t="s">
        <v>2381</v>
      </c>
      <c r="P1087" t="s">
        <v>2622</v>
      </c>
      <c r="R1087">
        <v>179.9</v>
      </c>
      <c r="S1087">
        <v>0.01</v>
      </c>
      <c r="T1087" t="s">
        <v>2414</v>
      </c>
      <c r="Y1087" s="64">
        <v>1.05</v>
      </c>
      <c r="Z1087" s="64"/>
      <c r="AA1087" s="64"/>
      <c r="AB1087" s="64"/>
      <c r="AC1087" s="64"/>
      <c r="AD1087" s="64"/>
      <c r="AE1087" s="64"/>
      <c r="AF1087" s="64"/>
      <c r="AG1087" s="64">
        <v>1</v>
      </c>
      <c r="AH1087">
        <v>1</v>
      </c>
      <c r="AI1087" s="64"/>
      <c r="AJ1087" s="64"/>
      <c r="AK1087" s="64"/>
      <c r="AL1087" s="64"/>
      <c r="AM1087" s="64"/>
      <c r="AN1087" s="64"/>
      <c r="AO1087" s="64"/>
      <c r="AP1087" s="64"/>
      <c r="AQ1087" s="64"/>
      <c r="AR1087" s="64"/>
      <c r="AS1087" s="64"/>
      <c r="AT1087" s="64"/>
      <c r="AU1087">
        <v>0</v>
      </c>
      <c r="AV1087" s="64"/>
      <c r="AW1087" s="64"/>
      <c r="AX1087" s="64"/>
      <c r="AY1087" s="64"/>
      <c r="AZ1087" s="64"/>
      <c r="BA1087" s="64"/>
      <c r="BB1087" s="64">
        <v>0.8</v>
      </c>
      <c r="BC1087" s="64"/>
      <c r="BD1087" s="64"/>
      <c r="BE1087" s="64"/>
      <c r="BF1087" s="64"/>
      <c r="BG1087" s="64"/>
      <c r="BH1087" s="64"/>
      <c r="BI1087" s="64"/>
      <c r="BJ1087" s="64"/>
      <c r="BK1087" s="64"/>
      <c r="BL1087" s="64"/>
      <c r="BM1087" s="64">
        <v>1</v>
      </c>
      <c r="BN1087" s="64"/>
      <c r="BO1087" s="64"/>
      <c r="BP1087" s="64"/>
      <c r="BQ1087" s="64"/>
      <c r="BR1087" s="64"/>
      <c r="BS1087" s="64"/>
      <c r="BT1087" s="64"/>
      <c r="BU1087" s="64">
        <v>1</v>
      </c>
      <c r="BV1087" s="64">
        <v>1</v>
      </c>
      <c r="BW1087" s="64"/>
      <c r="BX1087" s="64"/>
      <c r="BY1087" s="64"/>
      <c r="BZ1087" s="64"/>
      <c r="CA1087" s="64"/>
      <c r="CB1087" s="64"/>
      <c r="CC1087" s="64"/>
      <c r="CD1087" s="64"/>
      <c r="CE1087" s="64"/>
      <c r="CF1087" s="64"/>
      <c r="CG1087" s="64"/>
      <c r="CH1087" s="64"/>
      <c r="CI1087" s="64"/>
      <c r="CJ1087" s="64"/>
      <c r="CK1087" s="64"/>
      <c r="CL1087" s="64"/>
      <c r="CM1087" s="64"/>
      <c r="CN1087" s="64"/>
      <c r="CO1087" s="64"/>
      <c r="CP1087" s="64">
        <v>2</v>
      </c>
      <c r="CQ1087" s="64"/>
      <c r="CR1087" s="64"/>
      <c r="CS1087" s="64"/>
      <c r="CT1087" s="64"/>
      <c r="CU1087" s="64"/>
      <c r="CV1087" s="64"/>
      <c r="CW1087" s="64"/>
      <c r="CX1087" s="64"/>
      <c r="CY1087" s="64"/>
      <c r="CZ1087" s="64"/>
      <c r="DA1087" s="64"/>
      <c r="DB1087" s="64">
        <v>2</v>
      </c>
      <c r="DC1087" s="64"/>
      <c r="DD1087" s="64"/>
      <c r="DE1087" s="64"/>
      <c r="DF1087" s="64"/>
      <c r="DG1087" s="64"/>
      <c r="DH1087" s="64"/>
      <c r="DI1087" s="64"/>
      <c r="DJ1087" s="64"/>
      <c r="DK1087" s="64"/>
      <c r="DL1087" s="64"/>
      <c r="DM1087" s="64"/>
      <c r="DN1087" s="64"/>
      <c r="DO1087" s="64"/>
      <c r="DP1087" s="64"/>
      <c r="DQ1087" s="64"/>
      <c r="DR1087" s="64"/>
      <c r="DS1087" s="64"/>
      <c r="DT1087" s="64"/>
      <c r="DU1087" s="64"/>
      <c r="DV1087" s="64"/>
      <c r="DW1087" s="64"/>
      <c r="DX1087" s="64"/>
      <c r="DY1087" s="64"/>
      <c r="DZ1087" s="64"/>
      <c r="EA1087" s="64"/>
      <c r="EB1087" s="64"/>
      <c r="EC1087" s="64"/>
      <c r="ED1087" s="64"/>
      <c r="EE1087" s="64"/>
      <c r="EF1087" s="64"/>
      <c r="EG1087" s="64"/>
      <c r="EH1087" s="64"/>
      <c r="EI1087" s="64"/>
      <c r="EJ1087" s="64"/>
      <c r="EK1087" s="64"/>
      <c r="EL1087" s="64"/>
      <c r="EM1087" s="64"/>
      <c r="EN1087" s="64"/>
      <c r="EO1087" s="64"/>
      <c r="EP1087" s="64"/>
      <c r="EQ1087" s="64"/>
      <c r="ER1087" s="64"/>
      <c r="ES1087" s="64"/>
      <c r="ET1087" s="64"/>
      <c r="EU1087" s="64"/>
      <c r="FC1087">
        <v>0.97199999999999998</v>
      </c>
      <c r="FD1087">
        <v>1</v>
      </c>
      <c r="FI1087" s="64"/>
      <c r="FJ1087" s="64"/>
      <c r="FK1087" s="64"/>
      <c r="FL1087" s="64"/>
      <c r="FM1087" s="64"/>
      <c r="FN1087" s="64"/>
      <c r="FO1087" s="64"/>
      <c r="FP1087" s="64"/>
      <c r="FQ1087" s="64"/>
      <c r="FR1087" s="64"/>
      <c r="FS1087" s="64"/>
      <c r="FT1087" s="64"/>
      <c r="FU1087" s="64"/>
      <c r="FV1087" s="64"/>
      <c r="FW1087" s="64"/>
      <c r="FX1087" s="64"/>
      <c r="FY1087" s="64"/>
      <c r="FZ1087" s="64"/>
      <c r="GA1087" s="64"/>
      <c r="GB1087" s="64"/>
      <c r="GC1087" s="64"/>
      <c r="GD1087" s="64"/>
      <c r="GE1087" s="64"/>
      <c r="GF1087" s="64"/>
      <c r="GG1087" s="64"/>
      <c r="GH1087" s="64"/>
      <c r="GI1087" s="64"/>
      <c r="GJ1087" s="64"/>
      <c r="GK1087" s="64"/>
      <c r="GL1087" s="64"/>
      <c r="GM1087" s="64"/>
      <c r="GN1087" s="64"/>
      <c r="GO1087" s="64"/>
      <c r="GP1087" s="64"/>
      <c r="GQ1087" s="64"/>
      <c r="GR1087" s="64"/>
      <c r="GS1087" s="64"/>
      <c r="GT1087" s="64"/>
      <c r="GU1087" s="64"/>
      <c r="GV1087" s="64"/>
      <c r="GW1087" s="64"/>
      <c r="GX1087" s="64"/>
      <c r="GY1087" s="64"/>
      <c r="GZ1087" s="64"/>
      <c r="HA1087" s="64"/>
      <c r="HB1087" s="64"/>
      <c r="HC1087" s="64"/>
      <c r="HD1087" s="64"/>
      <c r="HE1087" s="64"/>
      <c r="HF1087" s="64"/>
      <c r="HG1087" s="64"/>
      <c r="HH1087" s="64"/>
      <c r="HI1087" s="64"/>
      <c r="HJ1087" s="64"/>
      <c r="HK1087" s="64"/>
      <c r="HL1087" s="64"/>
      <c r="HM1087" s="64"/>
      <c r="HN1087" s="64"/>
      <c r="HO1087" s="64"/>
      <c r="HP1087" s="64"/>
    </row>
    <row r="1088" spans="2:224" ht="15" customHeight="1" x14ac:dyDescent="0.25">
      <c r="B1088">
        <v>425</v>
      </c>
      <c r="C1088">
        <v>206</v>
      </c>
      <c r="D1088" s="62">
        <v>44050</v>
      </c>
      <c r="E1088" t="s">
        <v>1772</v>
      </c>
      <c r="F1088" t="s">
        <v>1773</v>
      </c>
      <c r="G1088">
        <v>0</v>
      </c>
      <c r="H1088">
        <v>0</v>
      </c>
      <c r="I1088" t="s">
        <v>1774</v>
      </c>
      <c r="J1088" t="s">
        <v>26</v>
      </c>
      <c r="K1088" t="s">
        <v>1775</v>
      </c>
      <c r="L1088" t="s">
        <v>2593</v>
      </c>
      <c r="M1088" t="s">
        <v>2378</v>
      </c>
      <c r="N1088" t="s">
        <v>2378</v>
      </c>
      <c r="O1088" t="s">
        <v>2381</v>
      </c>
      <c r="P1088" t="s">
        <v>2431</v>
      </c>
      <c r="R1088">
        <v>77</v>
      </c>
      <c r="S1088">
        <v>0.01</v>
      </c>
      <c r="T1088" t="s">
        <v>2414</v>
      </c>
      <c r="U1088">
        <v>10</v>
      </c>
      <c r="V1088" t="s">
        <v>2846</v>
      </c>
      <c r="Y1088" s="64"/>
      <c r="Z1088" s="64"/>
      <c r="AA1088" s="64"/>
      <c r="AB1088" s="64"/>
      <c r="AC1088" s="64"/>
      <c r="AD1088" s="64">
        <v>0.5</v>
      </c>
      <c r="AE1088" s="64"/>
      <c r="AF1088" s="64"/>
      <c r="AG1088" s="64">
        <v>1</v>
      </c>
      <c r="AI1088" s="64"/>
      <c r="AJ1088" s="64"/>
      <c r="AK1088" s="64"/>
      <c r="AL1088" s="64"/>
      <c r="AM1088" s="64"/>
      <c r="AN1088" s="64"/>
      <c r="AO1088" s="64"/>
      <c r="AP1088" s="64"/>
      <c r="AQ1088" s="64"/>
      <c r="AR1088" s="64"/>
      <c r="AS1088" s="64"/>
      <c r="AT1088" s="64"/>
      <c r="AU1088">
        <v>0</v>
      </c>
      <c r="AV1088" s="64"/>
      <c r="AW1088" s="64"/>
      <c r="AX1088" s="64"/>
      <c r="AY1088" s="64"/>
      <c r="AZ1088" s="64">
        <v>0.75</v>
      </c>
      <c r="BA1088" s="64"/>
      <c r="BB1088" s="64"/>
      <c r="BC1088" s="64"/>
      <c r="BD1088" s="64"/>
      <c r="BE1088" s="64"/>
      <c r="BF1088" s="64"/>
      <c r="BG1088" s="64"/>
      <c r="BH1088" s="64"/>
      <c r="BI1088" s="64"/>
      <c r="BJ1088" s="64"/>
      <c r="BK1088" s="64"/>
      <c r="BL1088" s="64"/>
      <c r="BM1088" s="64"/>
      <c r="BN1088" s="64"/>
      <c r="BO1088" s="64"/>
      <c r="BP1088" s="64"/>
      <c r="BQ1088" s="64"/>
      <c r="BR1088" s="64">
        <v>1</v>
      </c>
      <c r="BS1088" s="64"/>
      <c r="BT1088" s="64"/>
      <c r="BU1088" s="64">
        <v>1</v>
      </c>
      <c r="BV1088" s="64"/>
      <c r="BW1088" s="64"/>
      <c r="BX1088" s="64"/>
      <c r="BY1088" s="64"/>
      <c r="BZ1088" s="64"/>
      <c r="CA1088" s="64"/>
      <c r="CB1088" s="64"/>
      <c r="CC1088" s="64"/>
      <c r="CD1088" s="64"/>
      <c r="CE1088" s="64"/>
      <c r="CF1088" s="64"/>
      <c r="CG1088" s="64"/>
      <c r="CH1088" s="64"/>
      <c r="CI1088" s="64"/>
      <c r="CJ1088" s="64"/>
      <c r="CK1088" s="64"/>
      <c r="CL1088" s="64"/>
      <c r="CM1088" s="64"/>
      <c r="CN1088" s="64">
        <v>1</v>
      </c>
      <c r="CO1088" s="64"/>
      <c r="CP1088" s="64"/>
      <c r="CQ1088" s="64"/>
      <c r="CR1088" s="64"/>
      <c r="CS1088" s="64"/>
      <c r="CT1088" s="64"/>
      <c r="CU1088" s="64"/>
      <c r="CV1088" s="64"/>
      <c r="CW1088" s="64"/>
      <c r="CX1088" s="64"/>
      <c r="CY1088" s="64"/>
      <c r="CZ1088" s="64"/>
      <c r="DA1088" s="64"/>
      <c r="DB1088" s="64"/>
      <c r="DC1088" s="64"/>
      <c r="DD1088" s="64"/>
      <c r="DE1088" s="64"/>
      <c r="DF1088" s="64"/>
      <c r="DG1088" s="64"/>
      <c r="DH1088" s="64"/>
      <c r="DI1088" s="64"/>
      <c r="DJ1088" s="64"/>
      <c r="DK1088" s="64"/>
      <c r="DL1088" s="64"/>
      <c r="DM1088" s="64"/>
      <c r="DN1088" s="64"/>
      <c r="DO1088" s="64"/>
      <c r="DP1088" s="64"/>
      <c r="DQ1088" s="64"/>
      <c r="DR1088" s="64"/>
      <c r="DS1088" s="64"/>
      <c r="DT1088" s="64"/>
      <c r="DU1088" s="64"/>
      <c r="DV1088" s="64"/>
      <c r="DW1088" s="64"/>
      <c r="DX1088" s="64"/>
      <c r="DY1088" s="64"/>
      <c r="DZ1088" s="64"/>
      <c r="EA1088" s="64"/>
      <c r="EB1088" s="64"/>
      <c r="EC1088" s="64"/>
      <c r="ED1088" s="64"/>
      <c r="EE1088" s="64"/>
      <c r="EF1088" s="64"/>
      <c r="EG1088" s="64"/>
      <c r="EH1088" s="64"/>
      <c r="EI1088" s="64"/>
      <c r="EJ1088" s="64"/>
      <c r="EK1088" s="64"/>
      <c r="EL1088" s="64"/>
      <c r="EM1088" s="64"/>
      <c r="EN1088" s="64"/>
      <c r="EO1088" s="64"/>
      <c r="EP1088" s="64"/>
      <c r="EQ1088" s="64"/>
      <c r="ER1088" s="64"/>
      <c r="ES1088" s="64"/>
      <c r="ET1088" s="64"/>
      <c r="EU1088" s="64"/>
      <c r="FI1088" s="64"/>
      <c r="FJ1088" s="64"/>
      <c r="FK1088" s="64"/>
      <c r="FL1088" s="64"/>
      <c r="FM1088" s="64"/>
      <c r="FN1088" s="64"/>
      <c r="FO1088" s="64"/>
      <c r="FP1088" s="64"/>
      <c r="FQ1088" s="64"/>
      <c r="FR1088" s="64"/>
      <c r="FS1088" s="64"/>
      <c r="FT1088" s="64"/>
      <c r="FU1088" s="64"/>
      <c r="FV1088" s="64"/>
      <c r="FW1088" s="64"/>
      <c r="FX1088" s="64"/>
      <c r="FY1088" s="64"/>
      <c r="FZ1088" s="64"/>
      <c r="GA1088" s="64"/>
      <c r="GB1088" s="64"/>
      <c r="GC1088" s="64"/>
      <c r="GD1088" s="64"/>
      <c r="GE1088" s="64"/>
      <c r="GF1088" s="64"/>
      <c r="GG1088" s="64"/>
      <c r="GH1088" s="64"/>
      <c r="GI1088" s="64"/>
      <c r="GJ1088" s="64"/>
      <c r="GK1088" s="64"/>
      <c r="GL1088" s="64"/>
      <c r="GM1088" s="64"/>
      <c r="GN1088" s="64"/>
      <c r="GO1088" s="64"/>
      <c r="GP1088" s="64"/>
      <c r="GQ1088" s="64"/>
      <c r="GR1088" s="64"/>
      <c r="GS1088" s="64"/>
      <c r="GT1088" s="64"/>
      <c r="GU1088" s="64"/>
      <c r="GV1088" s="64"/>
      <c r="GW1088" s="64"/>
      <c r="GX1088" s="64"/>
      <c r="GY1088" s="64"/>
      <c r="GZ1088" s="64"/>
      <c r="HA1088" s="64"/>
      <c r="HB1088" s="64"/>
      <c r="HC1088" s="64"/>
      <c r="HD1088" s="64"/>
      <c r="HE1088" s="64"/>
      <c r="HF1088" s="64"/>
      <c r="HG1088" s="64"/>
      <c r="HH1088" s="64"/>
      <c r="HI1088" s="64"/>
      <c r="HJ1088" s="64"/>
      <c r="HK1088" s="64"/>
      <c r="HL1088" s="64"/>
      <c r="HM1088" s="64"/>
      <c r="HN1088" s="64"/>
      <c r="HO1088" s="64"/>
      <c r="HP1088" s="64"/>
    </row>
    <row r="1089" spans="2:224" ht="15" customHeight="1" x14ac:dyDescent="0.25">
      <c r="B1089">
        <v>422</v>
      </c>
      <c r="C1089">
        <v>109</v>
      </c>
      <c r="D1089" s="62">
        <v>44050</v>
      </c>
      <c r="E1089" t="s">
        <v>2084</v>
      </c>
      <c r="F1089">
        <v>31987263555</v>
      </c>
      <c r="G1089" t="s">
        <v>2085</v>
      </c>
      <c r="H1089">
        <v>44048</v>
      </c>
      <c r="I1089" t="s">
        <v>2086</v>
      </c>
      <c r="J1089" t="s">
        <v>26</v>
      </c>
      <c r="K1089" t="s">
        <v>2087</v>
      </c>
      <c r="L1089" t="s">
        <v>2592</v>
      </c>
      <c r="M1089" t="s">
        <v>2378</v>
      </c>
      <c r="N1089" t="s">
        <v>617</v>
      </c>
      <c r="O1089" t="s">
        <v>2382</v>
      </c>
      <c r="P1089" t="s">
        <v>2382</v>
      </c>
      <c r="R1089">
        <v>267.51</v>
      </c>
      <c r="S1089">
        <v>0.01</v>
      </c>
      <c r="T1089" t="s">
        <v>2395</v>
      </c>
      <c r="Y1089" s="64">
        <v>1.1539999999999999</v>
      </c>
      <c r="Z1089" s="64"/>
      <c r="AA1089" s="64"/>
      <c r="AB1089" s="64"/>
      <c r="AC1089" s="64"/>
      <c r="AD1089" s="64"/>
      <c r="AE1089" s="64"/>
      <c r="AF1089" s="64"/>
      <c r="AG1089" s="64"/>
      <c r="AI1089" s="64"/>
      <c r="AJ1089" s="64"/>
      <c r="AK1089" s="64">
        <v>3</v>
      </c>
      <c r="AL1089" s="64"/>
      <c r="AM1089" s="64"/>
      <c r="AN1089" s="64"/>
      <c r="AO1089" s="64"/>
      <c r="AP1089" s="64"/>
      <c r="AQ1089" s="64"/>
      <c r="AR1089" s="64"/>
      <c r="AS1089" s="64"/>
      <c r="AT1089" s="64"/>
      <c r="AU1089">
        <v>0</v>
      </c>
      <c r="AV1089" s="64"/>
      <c r="AW1089" s="64"/>
      <c r="AX1089" s="64"/>
      <c r="AY1089" s="64"/>
      <c r="AZ1089" s="64"/>
      <c r="BA1089" s="64"/>
      <c r="BB1089" s="64"/>
      <c r="BC1089" s="64"/>
      <c r="BD1089" s="64"/>
      <c r="BE1089" s="64"/>
      <c r="BF1089" s="64"/>
      <c r="BG1089" s="64"/>
      <c r="BH1089" s="64"/>
      <c r="BI1089" s="64"/>
      <c r="BJ1089" s="64"/>
      <c r="BK1089" s="64"/>
      <c r="BL1089" s="64"/>
      <c r="BM1089" s="64">
        <v>1</v>
      </c>
      <c r="BN1089" s="64"/>
      <c r="BO1089" s="64"/>
      <c r="BP1089" s="64"/>
      <c r="BQ1089" s="64"/>
      <c r="BR1089" s="64"/>
      <c r="BS1089" s="64"/>
      <c r="BT1089" s="64"/>
      <c r="BU1089" s="64"/>
      <c r="BV1089" s="64"/>
      <c r="BW1089" s="64"/>
      <c r="BX1089" s="64"/>
      <c r="BY1089" s="64">
        <v>3</v>
      </c>
      <c r="BZ1089" s="64"/>
      <c r="CA1089" s="64"/>
      <c r="CB1089" s="64"/>
      <c r="CC1089" s="64"/>
      <c r="CD1089" s="64"/>
      <c r="CE1089" s="64"/>
      <c r="CF1089" s="64"/>
      <c r="CG1089" s="64"/>
      <c r="CH1089" s="64"/>
      <c r="CI1089" s="64"/>
      <c r="CJ1089" s="64"/>
      <c r="CK1089" s="64"/>
      <c r="CL1089" s="64"/>
      <c r="CM1089" s="64"/>
      <c r="CN1089" s="64"/>
      <c r="CO1089" s="64"/>
      <c r="CP1089" s="64"/>
      <c r="CQ1089" s="64"/>
      <c r="CR1089" s="64"/>
      <c r="CS1089" s="64"/>
      <c r="CT1089" s="64"/>
      <c r="CU1089" s="64"/>
      <c r="CV1089" s="64"/>
      <c r="CW1089" s="64"/>
      <c r="CX1089" s="64"/>
      <c r="CY1089" s="64"/>
      <c r="CZ1089" s="64"/>
      <c r="DA1089" s="64"/>
      <c r="DB1089" s="64"/>
      <c r="DC1089" s="64"/>
      <c r="DD1089" s="64"/>
      <c r="DE1089" s="64"/>
      <c r="DF1089" s="64"/>
      <c r="DG1089" s="64"/>
      <c r="DH1089" s="64"/>
      <c r="DI1089" s="64"/>
      <c r="DJ1089" s="64"/>
      <c r="DK1089" s="64"/>
      <c r="DL1089" s="64"/>
      <c r="DM1089" s="64"/>
      <c r="DN1089" s="64"/>
      <c r="DO1089" s="64"/>
      <c r="DP1089" s="64"/>
      <c r="DQ1089" s="64"/>
      <c r="DR1089" s="64"/>
      <c r="DS1089" s="64"/>
      <c r="DT1089" s="64"/>
      <c r="DU1089" s="64"/>
      <c r="DV1089" s="64"/>
      <c r="DW1089" s="64"/>
      <c r="DX1089" s="64"/>
      <c r="DY1089" s="64"/>
      <c r="DZ1089" s="64"/>
      <c r="EA1089" s="64"/>
      <c r="EB1089" s="64"/>
      <c r="EC1089" s="64"/>
      <c r="ED1089" s="64"/>
      <c r="EE1089" s="64"/>
      <c r="EF1089" s="64"/>
      <c r="EG1089" s="64"/>
      <c r="EH1089" s="64"/>
      <c r="EI1089" s="64"/>
      <c r="EJ1089" s="64"/>
      <c r="EK1089" s="64"/>
      <c r="EL1089" s="64"/>
      <c r="EM1089" s="64"/>
      <c r="EN1089" s="64"/>
      <c r="EO1089" s="64"/>
      <c r="EP1089" s="64"/>
      <c r="EQ1089" s="64"/>
      <c r="ER1089" s="64"/>
      <c r="ES1089" s="64"/>
      <c r="ET1089" s="64"/>
      <c r="EU1089" s="64"/>
      <c r="FI1089" s="64"/>
      <c r="FJ1089" s="64"/>
      <c r="FK1089" s="64"/>
      <c r="FL1089" s="64"/>
      <c r="FM1089" s="64"/>
      <c r="FN1089" s="64"/>
      <c r="FO1089" s="64"/>
      <c r="FP1089" s="64"/>
      <c r="FQ1089" s="64"/>
      <c r="FR1089" s="64"/>
      <c r="FS1089" s="64"/>
      <c r="FT1089" s="64"/>
      <c r="FU1089" s="64"/>
      <c r="FV1089" s="64"/>
      <c r="FW1089" s="64"/>
      <c r="FX1089" s="64"/>
      <c r="FY1089" s="64"/>
      <c r="FZ1089" s="64"/>
      <c r="GA1089" s="64"/>
      <c r="GB1089" s="64"/>
      <c r="GC1089" s="64"/>
      <c r="GD1089" s="64"/>
      <c r="GE1089" s="64"/>
      <c r="GF1089" s="64"/>
      <c r="GG1089" s="64"/>
      <c r="GH1089" s="64"/>
      <c r="GI1089" s="64"/>
      <c r="GJ1089" s="64"/>
      <c r="GK1089" s="64"/>
      <c r="GL1089" s="64"/>
      <c r="GM1089" s="64"/>
      <c r="GN1089" s="64"/>
      <c r="GO1089" s="64"/>
      <c r="GP1089" s="64"/>
      <c r="GQ1089" s="64"/>
      <c r="GR1089" s="64"/>
      <c r="GS1089" s="64"/>
      <c r="GT1089" s="64"/>
      <c r="GU1089" s="64"/>
      <c r="GV1089" s="64"/>
      <c r="GW1089" s="64"/>
      <c r="GX1089" s="64"/>
      <c r="GY1089" s="64"/>
      <c r="GZ1089" s="64"/>
      <c r="HA1089" s="64"/>
      <c r="HB1089" s="64"/>
      <c r="HC1089" s="64"/>
      <c r="HD1089" s="64"/>
      <c r="HE1089" s="64"/>
      <c r="HF1089" s="64"/>
      <c r="HG1089" s="64"/>
      <c r="HH1089" s="64"/>
      <c r="HI1089" s="64"/>
      <c r="HJ1089" s="64"/>
      <c r="HK1089" s="64"/>
      <c r="HL1089" s="64"/>
      <c r="HM1089" s="64"/>
      <c r="HN1089" s="64"/>
      <c r="HO1089" s="64"/>
      <c r="HP1089" s="64"/>
    </row>
    <row r="1090" spans="2:224" ht="15" customHeight="1" x14ac:dyDescent="0.25">
      <c r="B1090">
        <v>420</v>
      </c>
      <c r="C1090">
        <v>725</v>
      </c>
      <c r="D1090" s="62">
        <v>44050</v>
      </c>
      <c r="E1090" t="s">
        <v>365</v>
      </c>
      <c r="F1090">
        <v>19984240500</v>
      </c>
      <c r="G1090">
        <v>0</v>
      </c>
      <c r="H1090">
        <v>0</v>
      </c>
      <c r="I1090">
        <v>0</v>
      </c>
      <c r="J1090">
        <v>0</v>
      </c>
      <c r="K1090">
        <v>0</v>
      </c>
      <c r="L1090" t="s">
        <v>2593</v>
      </c>
      <c r="M1090" t="s">
        <v>2378</v>
      </c>
      <c r="N1090" t="s">
        <v>2379</v>
      </c>
      <c r="O1090" t="s">
        <v>2381</v>
      </c>
      <c r="P1090" t="s">
        <v>2431</v>
      </c>
      <c r="R1090">
        <v>320</v>
      </c>
      <c r="S1090">
        <v>0.01</v>
      </c>
      <c r="T1090" t="s">
        <v>2414</v>
      </c>
      <c r="Y1090" s="64"/>
      <c r="Z1090" s="64"/>
      <c r="AA1090" s="64"/>
      <c r="AB1090" s="64"/>
      <c r="AC1090" s="64"/>
      <c r="AD1090" s="64"/>
      <c r="AE1090" s="64"/>
      <c r="AF1090" s="64"/>
      <c r="AG1090" s="64"/>
      <c r="AH1090">
        <v>2</v>
      </c>
      <c r="AI1090" s="64"/>
      <c r="AJ1090" s="64"/>
      <c r="AK1090" s="64"/>
      <c r="AL1090" s="64"/>
      <c r="AM1090" s="64"/>
      <c r="AN1090" s="64"/>
      <c r="AO1090" s="64"/>
      <c r="AP1090" s="64"/>
      <c r="AQ1090" s="64"/>
      <c r="AR1090" s="64"/>
      <c r="AS1090" s="64"/>
      <c r="AT1090" s="64"/>
      <c r="AU1090">
        <v>0</v>
      </c>
      <c r="AV1090" s="64">
        <v>0.97199999999999998</v>
      </c>
      <c r="AW1090" s="64"/>
      <c r="AX1090" s="64"/>
      <c r="AY1090" s="64"/>
      <c r="AZ1090" s="64"/>
      <c r="BA1090" s="64"/>
      <c r="BB1090" s="64">
        <v>0.8</v>
      </c>
      <c r="BC1090" s="64"/>
      <c r="BD1090" s="64"/>
      <c r="BE1090" s="64">
        <v>0.5</v>
      </c>
      <c r="BF1090" s="64"/>
      <c r="BG1090" s="64"/>
      <c r="BH1090" s="64">
        <v>1.3</v>
      </c>
      <c r="BI1090" s="64"/>
      <c r="BJ1090" s="64"/>
      <c r="BK1090" s="64"/>
      <c r="BL1090" s="64"/>
      <c r="BM1090" s="64"/>
      <c r="BN1090" s="64"/>
      <c r="BO1090" s="64"/>
      <c r="BP1090" s="64"/>
      <c r="BQ1090" s="64"/>
      <c r="BR1090" s="64"/>
      <c r="BS1090" s="64"/>
      <c r="BT1090" s="64"/>
      <c r="BU1090" s="64"/>
      <c r="BV1090" s="64">
        <v>2</v>
      </c>
      <c r="BW1090" s="64"/>
      <c r="BX1090" s="64"/>
      <c r="BY1090" s="64"/>
      <c r="BZ1090" s="64"/>
      <c r="CA1090" s="64"/>
      <c r="CB1090" s="64"/>
      <c r="CC1090" s="64"/>
      <c r="CD1090" s="64"/>
      <c r="CE1090" s="64"/>
      <c r="CF1090" s="64"/>
      <c r="CG1090" s="64"/>
      <c r="CH1090" s="64"/>
      <c r="CI1090" s="64"/>
      <c r="CJ1090" s="64">
        <v>1</v>
      </c>
      <c r="CK1090" s="64"/>
      <c r="CL1090" s="64"/>
      <c r="CM1090" s="64"/>
      <c r="CN1090" s="64"/>
      <c r="CO1090" s="64"/>
      <c r="CP1090" s="64">
        <v>2</v>
      </c>
      <c r="CQ1090" s="64"/>
      <c r="CR1090" s="64"/>
      <c r="CS1090" s="64">
        <v>1</v>
      </c>
      <c r="CT1090" s="64"/>
      <c r="CU1090" s="64"/>
      <c r="CV1090" s="64">
        <v>1</v>
      </c>
      <c r="CW1090" s="64"/>
      <c r="CX1090" s="64"/>
      <c r="CY1090" s="64"/>
      <c r="CZ1090" s="64"/>
      <c r="DA1090" s="64"/>
      <c r="DB1090" s="64"/>
      <c r="DC1090" s="64"/>
      <c r="DD1090" s="64"/>
      <c r="DE1090" s="64">
        <v>1</v>
      </c>
      <c r="DF1090" s="64"/>
      <c r="DG1090" s="64"/>
      <c r="DH1090" s="64"/>
      <c r="DI1090" s="64"/>
      <c r="DJ1090" s="64">
        <v>1</v>
      </c>
      <c r="DK1090" s="64"/>
      <c r="DL1090" s="64"/>
      <c r="DM1090" s="64"/>
      <c r="DN1090" s="64"/>
      <c r="DO1090" s="64"/>
      <c r="DP1090" s="64"/>
      <c r="DQ1090" s="64"/>
      <c r="DR1090" s="64"/>
      <c r="DS1090" s="64"/>
      <c r="DT1090" s="64"/>
      <c r="DU1090" s="64"/>
      <c r="DV1090" s="64"/>
      <c r="DW1090" s="64"/>
      <c r="DX1090" s="64"/>
      <c r="DY1090" s="64"/>
      <c r="DZ1090" s="64"/>
      <c r="EA1090" s="64"/>
      <c r="EB1090" s="64"/>
      <c r="EC1090" s="64"/>
      <c r="ED1090" s="64"/>
      <c r="EE1090" s="64"/>
      <c r="EF1090" s="64"/>
      <c r="EG1090" s="64"/>
      <c r="EH1090" s="64"/>
      <c r="EI1090" s="64"/>
      <c r="EJ1090" s="64"/>
      <c r="EK1090" s="64"/>
      <c r="EL1090" s="64"/>
      <c r="EM1090" s="64"/>
      <c r="EN1090" s="64"/>
      <c r="EO1090" s="64"/>
      <c r="EP1090" s="64"/>
      <c r="EQ1090" s="64"/>
      <c r="ER1090" s="64"/>
      <c r="ES1090" s="64"/>
      <c r="ET1090" s="64"/>
      <c r="EU1090" s="64"/>
      <c r="FI1090" s="64"/>
      <c r="FJ1090" s="64"/>
      <c r="FK1090" s="64"/>
      <c r="FL1090" s="64"/>
      <c r="FM1090" s="64"/>
      <c r="FN1090" s="64"/>
      <c r="FO1090" s="64"/>
      <c r="FP1090" s="64"/>
      <c r="FQ1090" s="64"/>
      <c r="FR1090" s="64"/>
      <c r="FS1090" s="64"/>
      <c r="FT1090" s="64"/>
      <c r="FU1090" s="64"/>
      <c r="FV1090" s="64"/>
      <c r="FW1090" s="64"/>
      <c r="FX1090" s="64"/>
      <c r="FY1090" s="64"/>
      <c r="FZ1090" s="64"/>
      <c r="GA1090" s="64"/>
      <c r="GB1090" s="64"/>
      <c r="GC1090" s="64"/>
      <c r="GD1090" s="64"/>
      <c r="GE1090" s="64"/>
      <c r="GF1090" s="64"/>
      <c r="GG1090" s="64"/>
      <c r="GH1090" s="64"/>
      <c r="GI1090" s="64"/>
      <c r="GJ1090" s="64"/>
      <c r="GK1090" s="64"/>
      <c r="GL1090" s="64"/>
      <c r="GM1090" s="64"/>
      <c r="GN1090" s="64"/>
      <c r="GO1090" s="64"/>
      <c r="GP1090" s="64"/>
      <c r="GQ1090" s="64"/>
      <c r="GR1090" s="64"/>
      <c r="GS1090" s="64"/>
      <c r="GT1090" s="64"/>
      <c r="GU1090" s="64"/>
      <c r="GV1090" s="64"/>
      <c r="GW1090" s="64"/>
      <c r="GX1090" s="64"/>
      <c r="GY1090" s="64"/>
      <c r="GZ1090" s="64"/>
      <c r="HA1090" s="64"/>
      <c r="HB1090" s="64"/>
      <c r="HC1090" s="64"/>
      <c r="HD1090" s="64"/>
      <c r="HE1090" s="64"/>
      <c r="HF1090" s="64"/>
      <c r="HG1090" s="64"/>
      <c r="HH1090" s="64"/>
      <c r="HI1090" s="64"/>
      <c r="HJ1090" s="64"/>
      <c r="HK1090" s="64"/>
      <c r="HL1090" s="64"/>
      <c r="HM1090" s="64"/>
      <c r="HN1090" s="64"/>
      <c r="HO1090" s="64"/>
      <c r="HP1090" s="64"/>
    </row>
    <row r="1091" spans="2:224" ht="15" customHeight="1" x14ac:dyDescent="0.25">
      <c r="B1091">
        <v>418</v>
      </c>
      <c r="C1091">
        <v>143</v>
      </c>
      <c r="D1091" s="62">
        <v>44050</v>
      </c>
      <c r="E1091" t="s">
        <v>1976</v>
      </c>
      <c r="F1091" t="s">
        <v>1977</v>
      </c>
      <c r="G1091" t="s">
        <v>1978</v>
      </c>
      <c r="H1091">
        <v>34258</v>
      </c>
      <c r="I1091" t="s">
        <v>1979</v>
      </c>
      <c r="J1091" t="s">
        <v>20</v>
      </c>
      <c r="K1091" t="s">
        <v>227</v>
      </c>
      <c r="L1091" t="s">
        <v>2592</v>
      </c>
      <c r="M1091" t="s">
        <v>2378</v>
      </c>
      <c r="N1091" t="s">
        <v>2379</v>
      </c>
      <c r="O1091" t="s">
        <v>2382</v>
      </c>
      <c r="P1091" t="s">
        <v>2382</v>
      </c>
      <c r="R1091">
        <v>83.52</v>
      </c>
      <c r="S1091">
        <v>0.01</v>
      </c>
      <c r="T1091" t="s">
        <v>2414</v>
      </c>
      <c r="U1091">
        <v>10</v>
      </c>
      <c r="V1091" t="s">
        <v>2643</v>
      </c>
      <c r="Y1091" s="64"/>
      <c r="Z1091" s="64"/>
      <c r="AA1091" s="64"/>
      <c r="AB1091" s="64"/>
      <c r="AC1091" s="64"/>
      <c r="AD1091" s="64"/>
      <c r="AE1091" s="64"/>
      <c r="AF1091" s="64"/>
      <c r="AG1091" s="64"/>
      <c r="AI1091" s="64"/>
      <c r="AJ1091" s="64"/>
      <c r="AK1091" s="64"/>
      <c r="AL1091" s="64"/>
      <c r="AM1091" s="64"/>
      <c r="AN1091" s="64"/>
      <c r="AO1091" s="64"/>
      <c r="AP1091" s="64"/>
      <c r="AQ1091" s="64"/>
      <c r="AR1091" s="64"/>
      <c r="AS1091" s="64"/>
      <c r="AT1091" s="64"/>
      <c r="AU1091">
        <v>0</v>
      </c>
      <c r="AV1091" s="64"/>
      <c r="AW1091" s="64"/>
      <c r="AX1091" s="64">
        <v>0.76</v>
      </c>
      <c r="AY1091" s="64"/>
      <c r="AZ1091" s="64"/>
      <c r="BA1091" s="64"/>
      <c r="BB1091" s="64"/>
      <c r="BC1091" s="64"/>
      <c r="BD1091" s="64"/>
      <c r="BE1091" s="64"/>
      <c r="BF1091" s="64"/>
      <c r="BG1091" s="64"/>
      <c r="BH1091" s="64"/>
      <c r="BI1091" s="64"/>
      <c r="BJ1091" s="64"/>
      <c r="BK1091" s="64"/>
      <c r="BL1091" s="64"/>
      <c r="BM1091" s="64"/>
      <c r="BN1091" s="64"/>
      <c r="BO1091" s="64"/>
      <c r="BP1091" s="64"/>
      <c r="BQ1091" s="64"/>
      <c r="BR1091" s="64"/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64"/>
      <c r="CC1091" s="64"/>
      <c r="CD1091" s="64"/>
      <c r="CE1091" s="64"/>
      <c r="CF1091" s="64"/>
      <c r="CG1091" s="64"/>
      <c r="CH1091" s="64"/>
      <c r="CI1091" s="64"/>
      <c r="CJ1091" s="64"/>
      <c r="CK1091" s="64"/>
      <c r="CL1091" s="64">
        <v>1</v>
      </c>
      <c r="CM1091" s="64"/>
      <c r="CN1091" s="64"/>
      <c r="CO1091" s="64"/>
      <c r="CP1091" s="64"/>
      <c r="CQ1091" s="64"/>
      <c r="CR1091" s="64"/>
      <c r="CS1091" s="64"/>
      <c r="CT1091" s="64"/>
      <c r="CU1091" s="64"/>
      <c r="CV1091" s="64"/>
      <c r="CW1091" s="64"/>
      <c r="CX1091" s="64"/>
      <c r="CY1091" s="64"/>
      <c r="CZ1091" s="64"/>
      <c r="DA1091" s="64"/>
      <c r="DB1091" s="64"/>
      <c r="DC1091" s="64"/>
      <c r="DD1091" s="64"/>
      <c r="DE1091" s="64"/>
      <c r="DF1091" s="64"/>
      <c r="DG1091" s="64"/>
      <c r="DH1091" s="64"/>
      <c r="DI1091" s="64"/>
      <c r="DJ1091" s="64"/>
      <c r="DK1091" s="64"/>
      <c r="DL1091" s="64"/>
      <c r="DM1091" s="64"/>
      <c r="DN1091" s="64"/>
      <c r="DO1091" s="64"/>
      <c r="DP1091" s="64"/>
      <c r="DQ1091" s="64"/>
      <c r="DR1091" s="64"/>
      <c r="DS1091" s="64"/>
      <c r="DT1091" s="64"/>
      <c r="DU1091" s="64"/>
      <c r="DV1091" s="64"/>
      <c r="DW1091" s="64"/>
      <c r="DX1091" s="64"/>
      <c r="DY1091" s="64"/>
      <c r="DZ1091" s="64"/>
      <c r="EA1091" s="64"/>
      <c r="EB1091" s="64"/>
      <c r="EC1091" s="64"/>
      <c r="ED1091" s="64"/>
      <c r="EE1091" s="64"/>
      <c r="EF1091" s="64"/>
      <c r="EG1091" s="64"/>
      <c r="EH1091" s="64"/>
      <c r="EI1091" s="64"/>
      <c r="EJ1091" s="64"/>
      <c r="EK1091" s="64"/>
      <c r="EL1091" s="64"/>
      <c r="EM1091" s="64"/>
      <c r="EN1091" s="64"/>
      <c r="EO1091" s="64"/>
      <c r="EP1091" s="64"/>
      <c r="EQ1091" s="64"/>
      <c r="ER1091" s="64"/>
      <c r="ES1091" s="64"/>
      <c r="ET1091" s="64"/>
      <c r="EU1091" s="64"/>
      <c r="FI1091" s="64"/>
      <c r="FJ1091" s="64"/>
      <c r="FK1091" s="64"/>
      <c r="FL1091" s="64"/>
      <c r="FM1091" s="64"/>
      <c r="FN1091" s="64"/>
      <c r="FO1091" s="64"/>
      <c r="FP1091" s="64"/>
      <c r="FQ1091" s="64"/>
      <c r="FR1091" s="64"/>
      <c r="FS1091" s="64"/>
      <c r="FT1091" s="64"/>
      <c r="FU1091" s="64"/>
      <c r="FV1091" s="64"/>
      <c r="FW1091" s="64"/>
      <c r="FX1091" s="64"/>
      <c r="FY1091" s="64"/>
      <c r="FZ1091" s="64"/>
      <c r="GA1091" s="64"/>
      <c r="GB1091" s="64"/>
      <c r="GC1091" s="64"/>
      <c r="GD1091" s="64"/>
      <c r="GE1091" s="64"/>
      <c r="GF1091" s="64"/>
      <c r="GG1091" s="64"/>
      <c r="GH1091" s="64"/>
      <c r="GI1091" s="64"/>
      <c r="GJ1091" s="64"/>
      <c r="GK1091" s="64"/>
      <c r="GL1091" s="64"/>
      <c r="GM1091" s="64"/>
      <c r="GN1091" s="64"/>
      <c r="GO1091" s="64"/>
      <c r="GP1091" s="64"/>
      <c r="GQ1091" s="64"/>
      <c r="GR1091" s="64"/>
      <c r="GS1091" s="64"/>
      <c r="GT1091" s="64"/>
      <c r="GU1091" s="64"/>
      <c r="GV1091" s="64"/>
      <c r="GW1091" s="64"/>
      <c r="GX1091" s="64"/>
      <c r="GY1091" s="64"/>
      <c r="GZ1091" s="64"/>
      <c r="HA1091" s="64"/>
      <c r="HB1091" s="64"/>
      <c r="HC1091" s="64"/>
      <c r="HD1091" s="64"/>
      <c r="HE1091" s="64"/>
      <c r="HF1091" s="64"/>
      <c r="HG1091" s="64"/>
      <c r="HH1091" s="64"/>
      <c r="HI1091" s="64"/>
      <c r="HJ1091" s="64"/>
      <c r="HK1091" s="64"/>
      <c r="HL1091" s="64"/>
      <c r="HM1091" s="64"/>
      <c r="HN1091" s="64"/>
      <c r="HO1091" s="64"/>
      <c r="HP1091" s="64"/>
    </row>
    <row r="1092" spans="2:224" ht="15" customHeight="1" x14ac:dyDescent="0.25">
      <c r="B1092">
        <v>413</v>
      </c>
      <c r="C1092">
        <v>487</v>
      </c>
      <c r="D1092" s="62">
        <v>44050</v>
      </c>
      <c r="E1092" t="s">
        <v>958</v>
      </c>
      <c r="F1092" t="s">
        <v>959</v>
      </c>
      <c r="G1092">
        <v>0</v>
      </c>
      <c r="H1092">
        <v>0</v>
      </c>
      <c r="I1092" t="s">
        <v>960</v>
      </c>
      <c r="J1092" t="s">
        <v>20</v>
      </c>
      <c r="K1092" t="s">
        <v>961</v>
      </c>
      <c r="L1092" t="s">
        <v>2592</v>
      </c>
      <c r="M1092" t="s">
        <v>2378</v>
      </c>
      <c r="N1092" t="s">
        <v>617</v>
      </c>
      <c r="O1092" t="s">
        <v>2381</v>
      </c>
      <c r="P1092" t="s">
        <v>2431</v>
      </c>
      <c r="R1092">
        <v>97.09</v>
      </c>
      <c r="S1092">
        <v>0.01</v>
      </c>
      <c r="T1092" t="s">
        <v>2395</v>
      </c>
      <c r="U1092">
        <v>10</v>
      </c>
      <c r="Y1092" s="64"/>
      <c r="Z1092" s="64"/>
      <c r="AA1092" s="64"/>
      <c r="AB1092" s="64"/>
      <c r="AC1092" s="64"/>
      <c r="AD1092" s="64"/>
      <c r="AE1092" s="64"/>
      <c r="AF1092" s="64"/>
      <c r="AG1092" s="64"/>
      <c r="AI1092" s="64"/>
      <c r="AJ1092" s="64"/>
      <c r="AK1092" s="64"/>
      <c r="AL1092" s="64"/>
      <c r="AM1092" s="64"/>
      <c r="AN1092" s="64">
        <v>1</v>
      </c>
      <c r="AO1092" s="64"/>
      <c r="AP1092" s="64"/>
      <c r="AQ1092" s="64"/>
      <c r="AR1092" s="64">
        <v>0.5</v>
      </c>
      <c r="AS1092" s="64"/>
      <c r="AT1092" s="64"/>
      <c r="AU1092">
        <v>0</v>
      </c>
      <c r="AV1092" s="64"/>
      <c r="AW1092" s="64"/>
      <c r="AX1092" s="64"/>
      <c r="AY1092" s="64"/>
      <c r="AZ1092" s="64"/>
      <c r="BA1092" s="64"/>
      <c r="BB1092" s="64"/>
      <c r="BC1092" s="64"/>
      <c r="BD1092" s="64"/>
      <c r="BE1092" s="64"/>
      <c r="BF1092" s="64"/>
      <c r="BG1092" s="64"/>
      <c r="BH1092" s="64"/>
      <c r="BI1092" s="64"/>
      <c r="BJ1092" s="64"/>
      <c r="BK1092" s="64">
        <v>0.84</v>
      </c>
      <c r="BL1092" s="64"/>
      <c r="BM1092" s="64"/>
      <c r="BN1092" s="64"/>
      <c r="BO1092" s="64"/>
      <c r="BP1092" s="64"/>
      <c r="BQ1092" s="64"/>
      <c r="BR1092" s="64"/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64">
        <v>2</v>
      </c>
      <c r="CC1092" s="64"/>
      <c r="CD1092" s="64"/>
      <c r="CE1092" s="64"/>
      <c r="CF1092" s="64">
        <v>1</v>
      </c>
      <c r="CG1092" s="64"/>
      <c r="CH1092" s="64"/>
      <c r="CI1092" s="64"/>
      <c r="CJ1092" s="64"/>
      <c r="CK1092" s="64"/>
      <c r="CL1092" s="64"/>
      <c r="CM1092" s="64"/>
      <c r="CN1092" s="64"/>
      <c r="CO1092" s="64"/>
      <c r="CP1092" s="64"/>
      <c r="CQ1092" s="64"/>
      <c r="CR1092" s="64"/>
      <c r="CS1092" s="64"/>
      <c r="CT1092" s="64"/>
      <c r="CU1092" s="64"/>
      <c r="CV1092" s="64"/>
      <c r="CW1092" s="64"/>
      <c r="CX1092" s="64"/>
      <c r="CY1092" s="64">
        <v>1</v>
      </c>
      <c r="CZ1092" s="64"/>
      <c r="DA1092" s="64"/>
      <c r="DB1092" s="64"/>
      <c r="DC1092" s="64"/>
      <c r="DD1092" s="64"/>
      <c r="DE1092" s="64"/>
      <c r="DF1092" s="64"/>
      <c r="DG1092" s="64"/>
      <c r="DH1092" s="64"/>
      <c r="DI1092" s="64"/>
      <c r="DJ1092" s="64"/>
      <c r="DK1092" s="64"/>
      <c r="DL1092" s="64"/>
      <c r="DM1092" s="64"/>
      <c r="DN1092" s="64"/>
      <c r="DO1092" s="64"/>
      <c r="DP1092" s="64"/>
      <c r="DQ1092" s="64"/>
      <c r="DR1092" s="64"/>
      <c r="DS1092" s="64"/>
      <c r="DT1092" s="64"/>
      <c r="DU1092" s="64"/>
      <c r="DV1092" s="64"/>
      <c r="DW1092" s="64"/>
      <c r="DX1092" s="64"/>
      <c r="DY1092" s="64"/>
      <c r="DZ1092" s="64"/>
      <c r="EA1092" s="64"/>
      <c r="EB1092" s="64"/>
      <c r="EC1092" s="64"/>
      <c r="ED1092" s="64"/>
      <c r="EE1092" s="64"/>
      <c r="EF1092" s="64"/>
      <c r="EG1092" s="64"/>
      <c r="EH1092" s="64"/>
      <c r="EI1092" s="64"/>
      <c r="EJ1092" s="64"/>
      <c r="EK1092" s="64"/>
      <c r="EL1092" s="64"/>
      <c r="EM1092" s="64"/>
      <c r="EN1092" s="64"/>
      <c r="EO1092" s="64"/>
      <c r="EP1092" s="64"/>
      <c r="EQ1092" s="64"/>
      <c r="ER1092" s="64"/>
      <c r="ES1092" s="64"/>
      <c r="ET1092" s="64"/>
      <c r="EU1092" s="64"/>
      <c r="FI1092" s="64"/>
      <c r="FJ1092" s="64"/>
      <c r="FK1092" s="64"/>
      <c r="FL1092" s="64"/>
      <c r="FM1092" s="64"/>
      <c r="FN1092" s="64"/>
      <c r="FO1092" s="64"/>
      <c r="FP1092" s="64"/>
      <c r="FQ1092" s="64"/>
      <c r="FR1092" s="64"/>
      <c r="FS1092" s="64"/>
      <c r="FT1092" s="64"/>
      <c r="FU1092" s="64"/>
      <c r="FV1092" s="64"/>
      <c r="FW1092" s="64"/>
      <c r="FX1092" s="64"/>
      <c r="FY1092" s="64"/>
      <c r="FZ1092" s="64"/>
      <c r="GA1092" s="64"/>
      <c r="GB1092" s="64"/>
      <c r="GC1092" s="64"/>
      <c r="GD1092" s="64"/>
      <c r="GE1092" s="64"/>
      <c r="GF1092" s="64"/>
      <c r="GG1092" s="64"/>
      <c r="GH1092" s="64"/>
      <c r="GI1092" s="64"/>
      <c r="GJ1092" s="64"/>
      <c r="GK1092" s="64"/>
      <c r="GL1092" s="64"/>
      <c r="GM1092" s="64"/>
      <c r="GN1092" s="64"/>
      <c r="GO1092" s="64"/>
      <c r="GP1092" s="64"/>
      <c r="GQ1092" s="64"/>
      <c r="GR1092" s="64"/>
      <c r="GS1092" s="64"/>
      <c r="GT1092" s="64"/>
      <c r="GU1092" s="64"/>
      <c r="GV1092" s="64"/>
      <c r="GW1092" s="64"/>
      <c r="GX1092" s="64"/>
      <c r="GY1092" s="64"/>
      <c r="GZ1092" s="64"/>
      <c r="HA1092" s="64"/>
      <c r="HB1092" s="64"/>
      <c r="HC1092" s="64"/>
      <c r="HD1092" s="64"/>
      <c r="HE1092" s="64"/>
      <c r="HF1092" s="64"/>
      <c r="HG1092" s="64"/>
      <c r="HH1092" s="64"/>
      <c r="HI1092" s="64"/>
      <c r="HJ1092" s="64"/>
      <c r="HK1092" s="64"/>
      <c r="HL1092" s="64"/>
      <c r="HM1092" s="64"/>
      <c r="HN1092" s="64"/>
      <c r="HO1092" s="64"/>
      <c r="HP1092" s="64"/>
    </row>
    <row r="1093" spans="2:224" ht="15" customHeight="1" x14ac:dyDescent="0.25">
      <c r="B1093">
        <v>427</v>
      </c>
      <c r="C1093">
        <v>3</v>
      </c>
      <c r="D1093" s="62">
        <v>44049</v>
      </c>
      <c r="E1093" t="s">
        <v>2357</v>
      </c>
      <c r="F1093">
        <v>31983177510</v>
      </c>
      <c r="G1093" t="s">
        <v>2358</v>
      </c>
      <c r="H1093">
        <v>44031</v>
      </c>
      <c r="I1093" t="s">
        <v>2356</v>
      </c>
      <c r="J1093" t="s">
        <v>20</v>
      </c>
      <c r="K1093" t="s">
        <v>227</v>
      </c>
      <c r="L1093" t="s">
        <v>2593</v>
      </c>
      <c r="M1093" t="s">
        <v>2378</v>
      </c>
      <c r="N1093" t="s">
        <v>2413</v>
      </c>
      <c r="O1093" t="s">
        <v>2382</v>
      </c>
      <c r="P1093" t="s">
        <v>2382</v>
      </c>
      <c r="R1093">
        <v>19.899999999999999</v>
      </c>
      <c r="S1093">
        <v>0.01</v>
      </c>
      <c r="T1093" t="s">
        <v>2395</v>
      </c>
      <c r="Y1093" s="64"/>
      <c r="Z1093" s="64"/>
      <c r="AA1093" s="64"/>
      <c r="AB1093" s="64"/>
      <c r="AC1093" s="64"/>
      <c r="AD1093" s="64"/>
      <c r="AE1093" s="64"/>
      <c r="AF1093" s="64"/>
      <c r="AG1093" s="64"/>
      <c r="AI1093" s="64"/>
      <c r="AJ1093" s="64"/>
      <c r="AK1093" s="64"/>
      <c r="AL1093" s="64"/>
      <c r="AM1093" s="64"/>
      <c r="AN1093" s="64"/>
      <c r="AO1093" s="64"/>
      <c r="AP1093" s="64"/>
      <c r="AQ1093" s="64"/>
      <c r="AR1093" s="64"/>
      <c r="AS1093" s="64"/>
      <c r="AT1093" s="64"/>
      <c r="AU1093">
        <v>0</v>
      </c>
      <c r="AV1093" s="64"/>
      <c r="AW1093" s="64"/>
      <c r="AX1093" s="64"/>
      <c r="AY1093" s="64"/>
      <c r="AZ1093" s="64"/>
      <c r="BA1093" s="64"/>
      <c r="BB1093" s="64">
        <v>0.4</v>
      </c>
      <c r="BC1093" s="64"/>
      <c r="BD1093" s="64"/>
      <c r="BE1093" s="64"/>
      <c r="BF1093" s="64"/>
      <c r="BG1093" s="64"/>
      <c r="BH1093" s="64"/>
      <c r="BI1093" s="64"/>
      <c r="BJ1093" s="64"/>
      <c r="BK1093" s="64"/>
      <c r="BL1093" s="64"/>
      <c r="BM1093" s="64"/>
      <c r="BN1093" s="64"/>
      <c r="BO1093" s="64"/>
      <c r="BP1093" s="64"/>
      <c r="BQ1093" s="64"/>
      <c r="BR1093" s="64"/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64"/>
      <c r="CC1093" s="64"/>
      <c r="CD1093" s="64"/>
      <c r="CE1093" s="64"/>
      <c r="CF1093" s="64"/>
      <c r="CG1093" s="64"/>
      <c r="CH1093" s="64"/>
      <c r="CI1093" s="64"/>
      <c r="CJ1093" s="64"/>
      <c r="CK1093" s="64"/>
      <c r="CL1093" s="64"/>
      <c r="CM1093" s="64"/>
      <c r="CN1093" s="64"/>
      <c r="CO1093" s="64"/>
      <c r="CP1093" s="64">
        <v>1</v>
      </c>
      <c r="CQ1093" s="64"/>
      <c r="CR1093" s="64"/>
      <c r="CS1093" s="64"/>
      <c r="CT1093" s="64"/>
      <c r="CU1093" s="64"/>
      <c r="CV1093" s="64"/>
      <c r="CW1093" s="64"/>
      <c r="CX1093" s="64"/>
      <c r="CY1093" s="64"/>
      <c r="CZ1093" s="64"/>
      <c r="DA1093" s="64"/>
      <c r="DB1093" s="64"/>
      <c r="DC1093" s="64"/>
      <c r="DD1093" s="64"/>
      <c r="DE1093" s="64"/>
      <c r="DF1093" s="64"/>
      <c r="DG1093" s="64"/>
      <c r="DH1093" s="64"/>
      <c r="DI1093" s="64"/>
      <c r="DJ1093" s="64"/>
      <c r="DK1093" s="64"/>
      <c r="DL1093" s="64"/>
      <c r="DM1093" s="64"/>
      <c r="DN1093" s="64"/>
      <c r="DO1093" s="64"/>
      <c r="DP1093" s="64"/>
      <c r="DQ1093" s="64"/>
      <c r="DR1093" s="64"/>
      <c r="DS1093" s="64"/>
      <c r="DT1093" s="64"/>
      <c r="DU1093" s="64"/>
      <c r="DV1093" s="64"/>
      <c r="DW1093" s="64"/>
      <c r="DX1093" s="64"/>
      <c r="DY1093" s="64"/>
      <c r="DZ1093" s="64"/>
      <c r="EA1093" s="64"/>
      <c r="EB1093" s="64"/>
      <c r="EC1093" s="64"/>
      <c r="ED1093" s="64"/>
      <c r="EE1093" s="64"/>
      <c r="EF1093" s="64"/>
      <c r="EG1093" s="64"/>
      <c r="EH1093" s="64"/>
      <c r="EI1093" s="64"/>
      <c r="EJ1093" s="64"/>
      <c r="EK1093" s="64"/>
      <c r="EL1093" s="64"/>
      <c r="EM1093" s="64"/>
      <c r="EN1093" s="64"/>
      <c r="EO1093" s="64"/>
      <c r="EP1093" s="64"/>
      <c r="EQ1093" s="64"/>
      <c r="ER1093" s="64"/>
      <c r="ES1093" s="64"/>
      <c r="ET1093" s="64"/>
      <c r="EU1093" s="64"/>
      <c r="FI1093" s="64"/>
      <c r="FJ1093" s="64"/>
      <c r="FK1093" s="64"/>
      <c r="FL1093" s="64"/>
      <c r="FM1093" s="64"/>
      <c r="FN1093" s="64"/>
      <c r="FO1093" s="64"/>
      <c r="FP1093" s="64"/>
      <c r="FQ1093" s="64"/>
      <c r="FR1093" s="64"/>
      <c r="FS1093" s="64"/>
      <c r="FT1093" s="64"/>
      <c r="FU1093" s="64"/>
      <c r="FV1093" s="64"/>
      <c r="FW1093" s="64"/>
      <c r="FX1093" s="64"/>
      <c r="FY1093" s="64"/>
      <c r="FZ1093" s="64"/>
      <c r="GA1093" s="64"/>
      <c r="GB1093" s="64"/>
      <c r="GC1093" s="64"/>
      <c r="GD1093" s="64"/>
      <c r="GE1093" s="64"/>
      <c r="GF1093" s="64"/>
      <c r="GG1093" s="64"/>
      <c r="GH1093" s="64"/>
      <c r="GI1093" s="64"/>
      <c r="GJ1093" s="64"/>
      <c r="GK1093" s="64"/>
      <c r="GL1093" s="64"/>
      <c r="GM1093" s="64"/>
      <c r="GN1093" s="64"/>
      <c r="GO1093" s="64"/>
      <c r="GP1093" s="64"/>
      <c r="GQ1093" s="64"/>
      <c r="GR1093" s="64"/>
      <c r="GS1093" s="64"/>
      <c r="GT1093" s="64"/>
      <c r="GU1093" s="64"/>
      <c r="GV1093" s="64"/>
      <c r="GW1093" s="64"/>
      <c r="GX1093" s="64"/>
      <c r="GY1093" s="64"/>
      <c r="GZ1093" s="64"/>
      <c r="HA1093" s="64"/>
      <c r="HB1093" s="64"/>
      <c r="HC1093" s="64"/>
      <c r="HD1093" s="64"/>
      <c r="HE1093" s="64"/>
      <c r="HF1093" s="64"/>
      <c r="HG1093" s="64"/>
      <c r="HH1093" s="64"/>
      <c r="HI1093" s="64"/>
      <c r="HJ1093" s="64"/>
      <c r="HK1093" s="64"/>
      <c r="HL1093" s="64"/>
      <c r="HM1093" s="64"/>
      <c r="HN1093" s="64"/>
      <c r="HO1093" s="64"/>
      <c r="HP1093" s="64"/>
    </row>
    <row r="1094" spans="2:224" ht="15" customHeight="1" x14ac:dyDescent="0.25">
      <c r="B1094">
        <v>411</v>
      </c>
      <c r="C1094">
        <v>719</v>
      </c>
      <c r="D1094" s="62">
        <v>44049</v>
      </c>
      <c r="E1094" t="s">
        <v>383</v>
      </c>
      <c r="F1094">
        <v>31983697077</v>
      </c>
      <c r="G1094" t="s">
        <v>384</v>
      </c>
      <c r="H1094">
        <v>0</v>
      </c>
      <c r="I1094">
        <v>0</v>
      </c>
      <c r="J1094">
        <v>0</v>
      </c>
      <c r="K1094">
        <v>0</v>
      </c>
      <c r="L1094" t="s">
        <v>2593</v>
      </c>
      <c r="M1094" t="s">
        <v>2378</v>
      </c>
      <c r="N1094" t="s">
        <v>2379</v>
      </c>
      <c r="O1094" t="s">
        <v>2381</v>
      </c>
      <c r="P1094">
        <v>10</v>
      </c>
      <c r="R1094">
        <v>179.9</v>
      </c>
      <c r="S1094">
        <v>0.01</v>
      </c>
      <c r="T1094" t="s">
        <v>2395</v>
      </c>
      <c r="Y1094" s="64">
        <v>1.07</v>
      </c>
      <c r="Z1094" s="64"/>
      <c r="AA1094" s="64"/>
      <c r="AB1094" s="64"/>
      <c r="AC1094" s="64"/>
      <c r="AD1094" s="64"/>
      <c r="AE1094" s="64"/>
      <c r="AF1094" s="64"/>
      <c r="AG1094" s="64">
        <v>1</v>
      </c>
      <c r="AH1094">
        <v>1</v>
      </c>
      <c r="AI1094" s="64"/>
      <c r="AJ1094" s="64"/>
      <c r="AK1094" s="64"/>
      <c r="AL1094" s="64"/>
      <c r="AM1094" s="64"/>
      <c r="AN1094" s="64"/>
      <c r="AO1094" s="64"/>
      <c r="AP1094" s="64"/>
      <c r="AQ1094" s="64"/>
      <c r="AR1094" s="64"/>
      <c r="AS1094" s="64"/>
      <c r="AT1094" s="64"/>
      <c r="AU1094">
        <v>0</v>
      </c>
      <c r="AV1094" s="64"/>
      <c r="AW1094" s="64"/>
      <c r="AX1094" s="64"/>
      <c r="AY1094" s="64"/>
      <c r="AZ1094" s="64"/>
      <c r="BA1094" s="64"/>
      <c r="BB1094" s="64"/>
      <c r="BC1094" s="64"/>
      <c r="BD1094" s="64"/>
      <c r="BE1094" s="64"/>
      <c r="BF1094" s="64"/>
      <c r="BG1094" s="64"/>
      <c r="BH1094" s="64"/>
      <c r="BI1094" s="64"/>
      <c r="BJ1094" s="64"/>
      <c r="BK1094" s="64">
        <v>0.70399999999999996</v>
      </c>
      <c r="BL1094" s="64"/>
      <c r="BM1094" s="64">
        <v>1</v>
      </c>
      <c r="BN1094" s="64"/>
      <c r="BO1094" s="64"/>
      <c r="BP1094" s="64"/>
      <c r="BQ1094" s="64"/>
      <c r="BR1094" s="64"/>
      <c r="BS1094" s="64"/>
      <c r="BT1094" s="64"/>
      <c r="BU1094" s="64">
        <v>1</v>
      </c>
      <c r="BV1094" s="64">
        <v>1</v>
      </c>
      <c r="BW1094" s="64"/>
      <c r="BX1094" s="64"/>
      <c r="BY1094" s="64"/>
      <c r="BZ1094" s="64"/>
      <c r="CA1094" s="64"/>
      <c r="CB1094" s="64"/>
      <c r="CC1094" s="64"/>
      <c r="CD1094" s="64"/>
      <c r="CE1094" s="64"/>
      <c r="CF1094" s="64"/>
      <c r="CG1094" s="64"/>
      <c r="CH1094" s="64"/>
      <c r="CI1094" s="64"/>
      <c r="CJ1094" s="64"/>
      <c r="CK1094" s="64"/>
      <c r="CL1094" s="64"/>
      <c r="CM1094" s="64"/>
      <c r="CN1094" s="64"/>
      <c r="CO1094" s="64"/>
      <c r="CP1094" s="64"/>
      <c r="CQ1094" s="64"/>
      <c r="CR1094" s="64"/>
      <c r="CS1094" s="64"/>
      <c r="CT1094" s="64"/>
      <c r="CU1094" s="64"/>
      <c r="CV1094" s="64"/>
      <c r="CW1094" s="64"/>
      <c r="CX1094" s="64"/>
      <c r="CY1094" s="64">
        <v>1</v>
      </c>
      <c r="CZ1094" s="64"/>
      <c r="DA1094" s="64"/>
      <c r="DB1094" s="64"/>
      <c r="DC1094" s="64"/>
      <c r="DD1094" s="64"/>
      <c r="DE1094" s="64"/>
      <c r="DF1094" s="64"/>
      <c r="DG1094" s="64"/>
      <c r="DH1094" s="64"/>
      <c r="DI1094" s="64"/>
      <c r="DJ1094" s="64"/>
      <c r="DK1094" s="64"/>
      <c r="DL1094" s="64"/>
      <c r="DM1094" s="64"/>
      <c r="DN1094" s="64"/>
      <c r="DO1094" s="64"/>
      <c r="DP1094" s="64"/>
      <c r="DQ1094" s="64"/>
      <c r="DR1094" s="64"/>
      <c r="DS1094" s="64"/>
      <c r="DT1094" s="64"/>
      <c r="DU1094" s="64"/>
      <c r="DV1094" s="64"/>
      <c r="DW1094" s="64"/>
      <c r="DX1094" s="64"/>
      <c r="DY1094" s="64"/>
      <c r="DZ1094" s="64"/>
      <c r="EA1094" s="64"/>
      <c r="EB1094" s="64"/>
      <c r="EC1094" s="64"/>
      <c r="ED1094" s="64"/>
      <c r="EE1094" s="64"/>
      <c r="EF1094" s="64"/>
      <c r="EG1094" s="64"/>
      <c r="EH1094" s="64"/>
      <c r="EI1094" s="64"/>
      <c r="EJ1094" s="64"/>
      <c r="EK1094" s="64"/>
      <c r="EL1094" s="64"/>
      <c r="EM1094" s="64"/>
      <c r="EN1094" s="64"/>
      <c r="EO1094" s="64"/>
      <c r="EP1094" s="64"/>
      <c r="EQ1094" s="64"/>
      <c r="ER1094" s="64"/>
      <c r="ES1094" s="64"/>
      <c r="ET1094" s="64"/>
      <c r="EU1094" s="64"/>
      <c r="EZ1094">
        <v>0.5</v>
      </c>
      <c r="FA1094">
        <v>1</v>
      </c>
      <c r="FI1094" s="64"/>
      <c r="FJ1094" s="64"/>
      <c r="FK1094" s="64"/>
      <c r="FL1094" s="64"/>
      <c r="FM1094" s="64"/>
      <c r="FN1094" s="64"/>
      <c r="FO1094" s="64"/>
      <c r="FP1094" s="64"/>
      <c r="FQ1094" s="64"/>
      <c r="FR1094" s="64"/>
      <c r="FS1094" s="64"/>
      <c r="FT1094" s="64"/>
      <c r="FU1094" s="64"/>
      <c r="FV1094" s="64"/>
      <c r="FW1094" s="64"/>
      <c r="FX1094" s="64"/>
      <c r="FY1094" s="64"/>
      <c r="FZ1094" s="64"/>
      <c r="GA1094" s="64"/>
      <c r="GB1094" s="64"/>
      <c r="GC1094" s="64"/>
      <c r="GD1094" s="64"/>
      <c r="GE1094" s="64"/>
      <c r="GF1094" s="64"/>
      <c r="GG1094" s="64"/>
      <c r="GH1094" s="64"/>
      <c r="GI1094" s="64"/>
      <c r="GJ1094" s="64"/>
      <c r="GK1094" s="64"/>
      <c r="GL1094" s="64"/>
      <c r="GM1094" s="64"/>
      <c r="GN1094" s="64"/>
      <c r="GO1094" s="64"/>
      <c r="GP1094" s="64"/>
      <c r="GQ1094" s="64"/>
      <c r="GR1094" s="64"/>
      <c r="GS1094" s="64"/>
      <c r="GT1094" s="64"/>
      <c r="GU1094" s="64"/>
      <c r="GV1094" s="64"/>
      <c r="GW1094" s="64"/>
      <c r="GX1094" s="64"/>
      <c r="GY1094" s="64"/>
      <c r="GZ1094" s="64"/>
      <c r="HA1094" s="64"/>
      <c r="HB1094" s="64"/>
      <c r="HC1094" s="64"/>
      <c r="HD1094" s="64"/>
      <c r="HE1094" s="64"/>
      <c r="HF1094" s="64"/>
      <c r="HG1094" s="64"/>
      <c r="HH1094" s="64"/>
      <c r="HI1094" s="64"/>
      <c r="HJ1094" s="64"/>
      <c r="HK1094" s="64"/>
      <c r="HL1094" s="64"/>
      <c r="HM1094" s="64"/>
      <c r="HN1094" s="64"/>
      <c r="HO1094" s="64"/>
      <c r="HP1094" s="64"/>
    </row>
    <row r="1095" spans="2:224" ht="15" customHeight="1" x14ac:dyDescent="0.25">
      <c r="B1095">
        <v>403</v>
      </c>
      <c r="C1095">
        <v>203</v>
      </c>
      <c r="D1095" s="62">
        <v>44048</v>
      </c>
      <c r="E1095" t="s">
        <v>1783</v>
      </c>
      <c r="F1095" t="s">
        <v>1784</v>
      </c>
      <c r="G1095" t="s">
        <v>1785</v>
      </c>
      <c r="H1095">
        <v>0</v>
      </c>
      <c r="I1095" t="s">
        <v>1786</v>
      </c>
      <c r="J1095" t="s">
        <v>20</v>
      </c>
      <c r="K1095" t="s">
        <v>480</v>
      </c>
      <c r="L1095" t="s">
        <v>2647</v>
      </c>
      <c r="M1095" t="s">
        <v>2378</v>
      </c>
      <c r="N1095" t="s">
        <v>2379</v>
      </c>
      <c r="O1095" t="s">
        <v>2405</v>
      </c>
      <c r="P1095" t="s">
        <v>2470</v>
      </c>
      <c r="R1095">
        <v>478</v>
      </c>
      <c r="S1095">
        <v>0.01</v>
      </c>
      <c r="T1095" t="s">
        <v>2426</v>
      </c>
      <c r="V1095" t="s">
        <v>2644</v>
      </c>
      <c r="Y1095" s="64"/>
      <c r="Z1095" s="64"/>
      <c r="AA1095" s="64"/>
      <c r="AB1095" s="64">
        <v>2.1</v>
      </c>
      <c r="AC1095" s="64"/>
      <c r="AD1095" s="64">
        <v>1</v>
      </c>
      <c r="AE1095" s="64">
        <v>1</v>
      </c>
      <c r="AF1095" s="64">
        <v>1</v>
      </c>
      <c r="AG1095" s="64"/>
      <c r="AH1095">
        <v>2</v>
      </c>
      <c r="AI1095" s="64"/>
      <c r="AJ1095" s="64"/>
      <c r="AK1095" s="64"/>
      <c r="AL1095" s="64"/>
      <c r="AM1095" s="64"/>
      <c r="AN1095" s="64"/>
      <c r="AO1095" s="64"/>
      <c r="AP1095" s="64"/>
      <c r="AQ1095" s="64"/>
      <c r="AR1095" s="64"/>
      <c r="AS1095" s="64"/>
      <c r="AT1095" s="64"/>
      <c r="AU1095">
        <v>0</v>
      </c>
      <c r="AV1095" s="64"/>
      <c r="AW1095" s="64"/>
      <c r="AX1095" s="64"/>
      <c r="AY1095" s="64"/>
      <c r="AZ1095" s="64"/>
      <c r="BA1095" s="64"/>
      <c r="BB1095" s="64"/>
      <c r="BC1095" s="64"/>
      <c r="BD1095" s="64"/>
      <c r="BE1095" s="64"/>
      <c r="BF1095" s="64"/>
      <c r="BG1095" s="64"/>
      <c r="BH1095" s="64"/>
      <c r="BI1095" s="64"/>
      <c r="BJ1095" s="64"/>
      <c r="BK1095" s="64">
        <v>0.6</v>
      </c>
      <c r="BL1095" s="64"/>
      <c r="BM1095" s="64"/>
      <c r="BN1095" s="64"/>
      <c r="BO1095" s="64"/>
      <c r="BP1095" s="64">
        <v>2</v>
      </c>
      <c r="BQ1095" s="64"/>
      <c r="BR1095" s="64">
        <v>2</v>
      </c>
      <c r="BS1095" s="64">
        <v>2</v>
      </c>
      <c r="BT1095" s="64">
        <v>1</v>
      </c>
      <c r="BU1095" s="64"/>
      <c r="BV1095" s="64">
        <v>2</v>
      </c>
      <c r="BW1095" s="64"/>
      <c r="BX1095" s="64"/>
      <c r="BY1095" s="64"/>
      <c r="BZ1095" s="64"/>
      <c r="CA1095" s="64"/>
      <c r="CB1095" s="64"/>
      <c r="CC1095" s="64"/>
      <c r="CD1095" s="64"/>
      <c r="CE1095" s="64"/>
      <c r="CF1095" s="64"/>
      <c r="CG1095" s="64"/>
      <c r="CH1095" s="64"/>
      <c r="CI1095" s="64"/>
      <c r="CJ1095" s="64"/>
      <c r="CK1095" s="64"/>
      <c r="CL1095" s="64"/>
      <c r="CM1095" s="64"/>
      <c r="CN1095" s="64"/>
      <c r="CO1095" s="64"/>
      <c r="CP1095" s="64"/>
      <c r="CQ1095" s="64"/>
      <c r="CR1095" s="64"/>
      <c r="CS1095" s="64"/>
      <c r="CT1095" s="64"/>
      <c r="CU1095" s="64"/>
      <c r="CV1095" s="64"/>
      <c r="CW1095" s="64"/>
      <c r="CX1095" s="64"/>
      <c r="CY1095" s="64">
        <v>1</v>
      </c>
      <c r="CZ1095" s="64"/>
      <c r="DA1095" s="64"/>
      <c r="DB1095" s="64"/>
      <c r="DC1095" s="64"/>
      <c r="DD1095" s="64"/>
      <c r="DE1095" s="64"/>
      <c r="DF1095" s="64"/>
      <c r="DG1095" s="64"/>
      <c r="DH1095" s="64"/>
      <c r="DI1095" s="64"/>
      <c r="DJ1095" s="64"/>
      <c r="DK1095" s="64"/>
      <c r="DL1095" s="64"/>
      <c r="DM1095" s="64"/>
      <c r="DN1095" s="64"/>
      <c r="DO1095" s="64"/>
      <c r="DP1095" s="64"/>
      <c r="DQ1095" s="64"/>
      <c r="DR1095" s="64"/>
      <c r="DS1095" s="64"/>
      <c r="DT1095" s="64"/>
      <c r="DU1095" s="64"/>
      <c r="DV1095" s="64"/>
      <c r="DW1095" s="64"/>
      <c r="DX1095" s="64"/>
      <c r="DY1095" s="64"/>
      <c r="DZ1095" s="64"/>
      <c r="EA1095" s="64">
        <v>170</v>
      </c>
      <c r="EB1095" s="64"/>
      <c r="EC1095" s="64"/>
      <c r="ED1095" s="64"/>
      <c r="EE1095" s="64"/>
      <c r="EF1095" s="64"/>
      <c r="EG1095" s="64"/>
      <c r="EH1095" s="64">
        <v>1</v>
      </c>
      <c r="EI1095" s="64"/>
      <c r="EJ1095" s="64"/>
      <c r="EK1095" s="64"/>
      <c r="EL1095" s="64"/>
      <c r="EM1095" s="64"/>
      <c r="EN1095" s="64"/>
      <c r="EO1095" s="64" t="s">
        <v>2621</v>
      </c>
      <c r="EP1095" s="64"/>
      <c r="EQ1095" s="64"/>
      <c r="ER1095" s="64"/>
      <c r="ES1095" s="64"/>
      <c r="ET1095" s="64"/>
      <c r="EU1095" s="64"/>
      <c r="FC1095">
        <v>1.74</v>
      </c>
      <c r="FD1095">
        <v>2</v>
      </c>
      <c r="FI1095" s="64"/>
      <c r="FJ1095" s="64">
        <v>1.1000000000000001</v>
      </c>
      <c r="FK1095" s="64"/>
      <c r="FL1095" s="64"/>
      <c r="FM1095" s="64"/>
      <c r="FN1095" s="64"/>
      <c r="FO1095" s="64"/>
      <c r="FP1095" s="64"/>
      <c r="FQ1095" s="64"/>
      <c r="FR1095" s="64"/>
      <c r="FS1095" s="64"/>
      <c r="FT1095" s="64"/>
      <c r="FU1095" s="64"/>
      <c r="FV1095" s="64"/>
      <c r="FW1095" s="64"/>
      <c r="FX1095" s="64"/>
      <c r="FY1095" s="64"/>
      <c r="FZ1095" s="64"/>
      <c r="GA1095" s="64"/>
      <c r="GB1095" s="64"/>
      <c r="GC1095" s="64"/>
      <c r="GD1095" s="64"/>
      <c r="GE1095" s="64"/>
      <c r="GF1095" s="64"/>
      <c r="GG1095" s="64"/>
      <c r="GH1095" s="64"/>
      <c r="GI1095" s="64"/>
      <c r="GJ1095" s="64"/>
      <c r="GK1095" s="64"/>
      <c r="GL1095" s="64"/>
      <c r="GM1095" s="64"/>
      <c r="GN1095" s="64">
        <v>1</v>
      </c>
      <c r="GO1095" s="64"/>
      <c r="GP1095" s="64"/>
      <c r="GQ1095" s="64"/>
      <c r="GR1095" s="64"/>
      <c r="GS1095" s="64"/>
      <c r="GT1095" s="64"/>
      <c r="GU1095" s="64"/>
      <c r="GV1095" s="64"/>
      <c r="GW1095" s="64"/>
      <c r="GX1095" s="64"/>
      <c r="GY1095" s="64"/>
      <c r="GZ1095" s="64"/>
      <c r="HA1095" s="64"/>
      <c r="HB1095" s="64"/>
      <c r="HC1095" s="64"/>
      <c r="HD1095" s="64"/>
      <c r="HE1095" s="64"/>
      <c r="HF1095" s="64"/>
      <c r="HG1095" s="64"/>
      <c r="HH1095" s="64"/>
      <c r="HI1095" s="64"/>
      <c r="HJ1095" s="64"/>
      <c r="HK1095" s="64"/>
      <c r="HL1095" s="64"/>
      <c r="HM1095" s="64"/>
      <c r="HN1095" s="64"/>
      <c r="HO1095" s="64"/>
      <c r="HP1095" s="64"/>
    </row>
    <row r="1096" spans="2:224" ht="15" customHeight="1" x14ac:dyDescent="0.25">
      <c r="B1096">
        <v>399</v>
      </c>
      <c r="C1096">
        <v>712</v>
      </c>
      <c r="D1096" s="62">
        <v>44047</v>
      </c>
      <c r="E1096" t="s">
        <v>399</v>
      </c>
      <c r="F1096">
        <v>31999999999</v>
      </c>
      <c r="G1096">
        <v>0</v>
      </c>
      <c r="H1096">
        <v>0</v>
      </c>
      <c r="I1096">
        <v>0</v>
      </c>
      <c r="J1096">
        <v>0</v>
      </c>
      <c r="K1096">
        <v>0</v>
      </c>
      <c r="M1096" t="s">
        <v>2378</v>
      </c>
      <c r="N1096" t="s">
        <v>2379</v>
      </c>
      <c r="O1096" t="s">
        <v>2382</v>
      </c>
      <c r="P1096" t="s">
        <v>2382</v>
      </c>
      <c r="R1096">
        <v>0.01</v>
      </c>
      <c r="S1096">
        <v>0.01</v>
      </c>
      <c r="T1096" t="s">
        <v>2395</v>
      </c>
      <c r="Y1096" s="64">
        <v>0.7</v>
      </c>
      <c r="Z1096" s="64"/>
      <c r="AA1096" s="64"/>
      <c r="AB1096" s="64"/>
      <c r="AC1096" s="64"/>
      <c r="AD1096" s="64"/>
      <c r="AE1096" s="64"/>
      <c r="AF1096" s="64"/>
      <c r="AG1096" s="64"/>
      <c r="AI1096" s="64"/>
      <c r="AJ1096" s="64"/>
      <c r="AK1096" s="64"/>
      <c r="AL1096" s="64"/>
      <c r="AM1096" s="64"/>
      <c r="AN1096" s="64"/>
      <c r="AO1096" s="64"/>
      <c r="AP1096" s="64"/>
      <c r="AQ1096" s="64"/>
      <c r="AR1096" s="64"/>
      <c r="AS1096" s="64"/>
      <c r="AT1096" s="64"/>
      <c r="AU1096">
        <v>0</v>
      </c>
      <c r="AV1096" s="64"/>
      <c r="AW1096" s="64"/>
      <c r="AX1096" s="64"/>
      <c r="AY1096" s="64"/>
      <c r="AZ1096" s="64"/>
      <c r="BA1096" s="64"/>
      <c r="BB1096" s="64"/>
      <c r="BC1096" s="64"/>
      <c r="BD1096" s="64"/>
      <c r="BE1096" s="64"/>
      <c r="BF1096" s="64"/>
      <c r="BG1096" s="64"/>
      <c r="BH1096" s="64"/>
      <c r="BI1096" s="64"/>
      <c r="BJ1096" s="64"/>
      <c r="BK1096" s="64"/>
      <c r="BL1096" s="64"/>
      <c r="BM1096" s="64">
        <v>1</v>
      </c>
      <c r="BN1096" s="64"/>
      <c r="BO1096" s="64"/>
      <c r="BP1096" s="64"/>
      <c r="BQ1096" s="64"/>
      <c r="BR1096" s="64"/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64"/>
      <c r="CC1096" s="64"/>
      <c r="CD1096" s="64"/>
      <c r="CE1096" s="64"/>
      <c r="CF1096" s="64"/>
      <c r="CG1096" s="64"/>
      <c r="CH1096" s="64"/>
      <c r="CI1096" s="64"/>
      <c r="CJ1096" s="64"/>
      <c r="CK1096" s="64"/>
      <c r="CL1096" s="64"/>
      <c r="CM1096" s="64"/>
      <c r="CN1096" s="64"/>
      <c r="CO1096" s="64"/>
      <c r="CP1096" s="64"/>
      <c r="CQ1096" s="64"/>
      <c r="CR1096" s="64"/>
      <c r="CS1096" s="64"/>
      <c r="CT1096" s="64"/>
      <c r="CU1096" s="64"/>
      <c r="CV1096" s="64"/>
      <c r="CW1096" s="64"/>
      <c r="CX1096" s="64"/>
      <c r="CY1096" s="64"/>
      <c r="CZ1096" s="64"/>
      <c r="DA1096" s="64"/>
      <c r="DB1096" s="64"/>
      <c r="DC1096" s="64"/>
      <c r="DD1096" s="64"/>
      <c r="DE1096" s="64"/>
      <c r="DF1096" s="64"/>
      <c r="DG1096" s="64"/>
      <c r="DH1096" s="64"/>
      <c r="DI1096" s="64"/>
      <c r="DJ1096" s="64"/>
      <c r="DK1096" s="64"/>
      <c r="DL1096" s="64"/>
      <c r="DM1096" s="64"/>
      <c r="DN1096" s="64"/>
      <c r="DO1096" s="64"/>
      <c r="DP1096" s="64"/>
      <c r="DQ1096" s="64"/>
      <c r="DR1096" s="64"/>
      <c r="DS1096" s="64"/>
      <c r="DT1096" s="64"/>
      <c r="DU1096" s="64"/>
      <c r="DV1096" s="64"/>
      <c r="DW1096" s="64"/>
      <c r="DX1096" s="64"/>
      <c r="DY1096" s="64"/>
      <c r="DZ1096" s="64"/>
      <c r="EA1096" s="64"/>
      <c r="EB1096" s="64"/>
      <c r="EC1096" s="64"/>
      <c r="ED1096" s="64"/>
      <c r="EE1096" s="64"/>
      <c r="EF1096" s="64"/>
      <c r="EG1096" s="64"/>
      <c r="EH1096" s="64"/>
      <c r="EI1096" s="64"/>
      <c r="EJ1096" s="64"/>
      <c r="EK1096" s="64"/>
      <c r="EL1096" s="64"/>
      <c r="EM1096" s="64"/>
      <c r="EN1096" s="64"/>
      <c r="EO1096" s="64"/>
      <c r="EP1096" s="64"/>
      <c r="EQ1096" s="64"/>
      <c r="ER1096" s="64"/>
      <c r="ES1096" s="64"/>
      <c r="ET1096" s="64"/>
      <c r="EU1096" s="64"/>
      <c r="FI1096" s="64"/>
      <c r="FJ1096" s="64"/>
      <c r="FK1096" s="64"/>
      <c r="FL1096" s="64"/>
      <c r="FM1096" s="64"/>
      <c r="FN1096" s="64"/>
      <c r="FO1096" s="64"/>
      <c r="FP1096" s="64"/>
      <c r="FQ1096" s="64"/>
      <c r="FR1096" s="64"/>
      <c r="FS1096" s="64"/>
      <c r="FT1096" s="64"/>
      <c r="FU1096" s="64"/>
      <c r="FV1096" s="64"/>
      <c r="FW1096" s="64"/>
      <c r="FX1096" s="64"/>
      <c r="FY1096" s="64"/>
      <c r="FZ1096" s="64"/>
      <c r="GA1096" s="64"/>
      <c r="GB1096" s="64"/>
      <c r="GC1096" s="64"/>
      <c r="GD1096" s="64"/>
      <c r="GE1096" s="64"/>
      <c r="GF1096" s="64"/>
      <c r="GG1096" s="64"/>
      <c r="GH1096" s="64"/>
      <c r="GI1096" s="64"/>
      <c r="GJ1096" s="64"/>
      <c r="GK1096" s="64"/>
      <c r="GL1096" s="64"/>
      <c r="GM1096" s="64"/>
      <c r="GN1096" s="64"/>
      <c r="GO1096" s="64"/>
      <c r="GP1096" s="64"/>
      <c r="GQ1096" s="64"/>
      <c r="GR1096" s="64"/>
      <c r="GS1096" s="64"/>
      <c r="GT1096" s="64"/>
      <c r="GU1096" s="64"/>
      <c r="GV1096" s="64"/>
      <c r="GW1096" s="64"/>
      <c r="GX1096" s="64"/>
      <c r="GY1096" s="64"/>
      <c r="GZ1096" s="64"/>
      <c r="HA1096" s="64"/>
      <c r="HB1096" s="64"/>
      <c r="HC1096" s="64"/>
      <c r="HD1096" s="64"/>
      <c r="HE1096" s="64"/>
      <c r="HF1096" s="64"/>
      <c r="HG1096" s="64"/>
      <c r="HH1096" s="64"/>
      <c r="HI1096" s="64"/>
      <c r="HJ1096" s="64"/>
      <c r="HK1096" s="64"/>
      <c r="HL1096" s="64"/>
      <c r="HM1096" s="64"/>
      <c r="HN1096" s="64"/>
      <c r="HO1096" s="64"/>
      <c r="HP1096" s="64"/>
    </row>
    <row r="1097" spans="2:224" ht="15" customHeight="1" x14ac:dyDescent="0.25">
      <c r="B1097">
        <v>396</v>
      </c>
      <c r="C1097">
        <v>3</v>
      </c>
      <c r="D1097" s="62">
        <v>44044</v>
      </c>
      <c r="E1097" t="s">
        <v>2357</v>
      </c>
      <c r="F1097">
        <v>31983177510</v>
      </c>
      <c r="G1097" t="s">
        <v>2358</v>
      </c>
      <c r="H1097">
        <v>44031</v>
      </c>
      <c r="I1097" t="s">
        <v>2356</v>
      </c>
      <c r="J1097" t="s">
        <v>20</v>
      </c>
      <c r="K1097" t="s">
        <v>227</v>
      </c>
      <c r="L1097" t="s">
        <v>2592</v>
      </c>
      <c r="M1097" t="s">
        <v>2378</v>
      </c>
      <c r="N1097" t="s">
        <v>2413</v>
      </c>
      <c r="O1097" t="s">
        <v>2382</v>
      </c>
      <c r="P1097" t="s">
        <v>2382</v>
      </c>
      <c r="R1097">
        <v>140</v>
      </c>
      <c r="S1097">
        <v>0.01</v>
      </c>
      <c r="T1097" t="s">
        <v>2414</v>
      </c>
      <c r="U1097">
        <v>10</v>
      </c>
      <c r="Y1097" s="64"/>
      <c r="Z1097" s="64"/>
      <c r="AA1097" s="64"/>
      <c r="AB1097" s="64"/>
      <c r="AC1097" s="64"/>
      <c r="AD1097" s="64"/>
      <c r="AE1097" s="64"/>
      <c r="AF1097" s="64"/>
      <c r="AG1097" s="64"/>
      <c r="AI1097" s="64"/>
      <c r="AJ1097" s="64"/>
      <c r="AK1097" s="64"/>
      <c r="AL1097" s="64"/>
      <c r="AM1097" s="64"/>
      <c r="AN1097" s="64"/>
      <c r="AO1097" s="64"/>
      <c r="AP1097" s="64"/>
      <c r="AQ1097" s="64"/>
      <c r="AR1097" s="64"/>
      <c r="AS1097" s="64"/>
      <c r="AT1097" s="64"/>
      <c r="AU1097">
        <v>0</v>
      </c>
      <c r="AV1097" s="64"/>
      <c r="AW1097" s="64"/>
      <c r="AX1097" s="64"/>
      <c r="AY1097" s="64"/>
      <c r="AZ1097" s="64"/>
      <c r="BA1097" s="64"/>
      <c r="BB1097" s="64"/>
      <c r="BC1097" s="64"/>
      <c r="BD1097" s="64"/>
      <c r="BE1097" s="64"/>
      <c r="BF1097" s="64"/>
      <c r="BG1097" s="64"/>
      <c r="BH1097" s="64">
        <v>1.3</v>
      </c>
      <c r="BI1097" s="64"/>
      <c r="BJ1097" s="64"/>
      <c r="BK1097" s="64"/>
      <c r="BL1097" s="64"/>
      <c r="BM1097" s="64"/>
      <c r="BN1097" s="64"/>
      <c r="BO1097" s="64"/>
      <c r="BP1097" s="64"/>
      <c r="BQ1097" s="64"/>
      <c r="BR1097" s="64"/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64"/>
      <c r="CC1097" s="64"/>
      <c r="CD1097" s="64"/>
      <c r="CE1097" s="64"/>
      <c r="CF1097" s="64"/>
      <c r="CG1097" s="64"/>
      <c r="CH1097" s="64"/>
      <c r="CI1097" s="64"/>
      <c r="CJ1097" s="64"/>
      <c r="CK1097" s="64"/>
      <c r="CL1097" s="64"/>
      <c r="CM1097" s="64"/>
      <c r="CN1097" s="64"/>
      <c r="CO1097" s="64"/>
      <c r="CP1097" s="64"/>
      <c r="CQ1097" s="64"/>
      <c r="CR1097" s="64"/>
      <c r="CS1097" s="64"/>
      <c r="CT1097" s="64"/>
      <c r="CU1097" s="64"/>
      <c r="CV1097" s="64">
        <v>1</v>
      </c>
      <c r="CW1097" s="64"/>
      <c r="CX1097" s="64"/>
      <c r="CY1097" s="64"/>
      <c r="CZ1097" s="64"/>
      <c r="DA1097" s="64"/>
      <c r="DB1097" s="64"/>
      <c r="DC1097" s="64"/>
      <c r="DD1097" s="64"/>
      <c r="DE1097" s="64"/>
      <c r="DF1097" s="64"/>
      <c r="DG1097" s="64"/>
      <c r="DH1097" s="64"/>
      <c r="DI1097" s="64"/>
      <c r="DJ1097" s="64"/>
      <c r="DK1097" s="64"/>
      <c r="DL1097" s="64"/>
      <c r="DM1097" s="64"/>
      <c r="DN1097" s="64"/>
      <c r="DO1097" s="64"/>
      <c r="DP1097" s="64"/>
      <c r="DQ1097" s="64"/>
      <c r="DR1097" s="64"/>
      <c r="DS1097" s="64"/>
      <c r="DT1097" s="64"/>
      <c r="DU1097" s="64"/>
      <c r="DV1097" s="64"/>
      <c r="DW1097" s="64"/>
      <c r="DX1097" s="64"/>
      <c r="DY1097" s="64"/>
      <c r="DZ1097" s="64"/>
      <c r="EA1097" s="64"/>
      <c r="EB1097" s="64"/>
      <c r="EC1097" s="64"/>
      <c r="ED1097" s="64"/>
      <c r="EE1097" s="64"/>
      <c r="EF1097" s="64"/>
      <c r="EG1097" s="64"/>
      <c r="EH1097" s="64"/>
      <c r="EI1097" s="64"/>
      <c r="EJ1097" s="64"/>
      <c r="EK1097" s="64"/>
      <c r="EL1097" s="64"/>
      <c r="EM1097" s="64"/>
      <c r="EN1097" s="64"/>
      <c r="EO1097" s="64"/>
      <c r="EP1097" s="64"/>
      <c r="EQ1097" s="64"/>
      <c r="ER1097" s="64"/>
      <c r="ES1097" s="64"/>
      <c r="ET1097" s="64"/>
      <c r="EU1097" s="64"/>
      <c r="FI1097" s="64"/>
      <c r="FJ1097" s="64"/>
      <c r="FK1097" s="64"/>
      <c r="FL1097" s="64"/>
      <c r="FM1097" s="64"/>
      <c r="FN1097" s="64"/>
      <c r="FO1097" s="64"/>
      <c r="FP1097" s="64"/>
      <c r="FQ1097" s="64"/>
      <c r="FR1097" s="64"/>
      <c r="FS1097" s="64"/>
      <c r="FT1097" s="64"/>
      <c r="FU1097" s="64"/>
      <c r="FV1097" s="64"/>
      <c r="FW1097" s="64"/>
      <c r="FX1097" s="64"/>
      <c r="FY1097" s="64"/>
      <c r="FZ1097" s="64"/>
      <c r="GA1097" s="64"/>
      <c r="GB1097" s="64"/>
      <c r="GC1097" s="64"/>
      <c r="GD1097" s="64"/>
      <c r="GE1097" s="64"/>
      <c r="GF1097" s="64"/>
      <c r="GG1097" s="64"/>
      <c r="GH1097" s="64"/>
      <c r="GI1097" s="64"/>
      <c r="GJ1097" s="64"/>
      <c r="GK1097" s="64"/>
      <c r="GL1097" s="64"/>
      <c r="GM1097" s="64"/>
      <c r="GN1097" s="64"/>
      <c r="GO1097" s="64"/>
      <c r="GP1097" s="64"/>
      <c r="GQ1097" s="64"/>
      <c r="GR1097" s="64"/>
      <c r="GS1097" s="64"/>
      <c r="GT1097" s="64"/>
      <c r="GU1097" s="64"/>
      <c r="GV1097" s="64"/>
      <c r="GW1097" s="64"/>
      <c r="GX1097" s="64"/>
      <c r="GY1097" s="64"/>
      <c r="GZ1097" s="64"/>
      <c r="HA1097" s="64"/>
      <c r="HB1097" s="64"/>
      <c r="HC1097" s="64"/>
      <c r="HD1097" s="64"/>
      <c r="HE1097" s="64"/>
      <c r="HF1097" s="64"/>
      <c r="HG1097" s="64"/>
      <c r="HH1097" s="64"/>
      <c r="HI1097" s="64"/>
      <c r="HJ1097" s="64"/>
      <c r="HK1097" s="64"/>
      <c r="HL1097" s="64"/>
      <c r="HM1097" s="64"/>
      <c r="HN1097" s="64"/>
      <c r="HO1097" s="64"/>
      <c r="HP1097" s="64"/>
    </row>
    <row r="1098" spans="2:224" ht="15" customHeight="1" x14ac:dyDescent="0.25">
      <c r="B1098">
        <v>395</v>
      </c>
      <c r="C1098">
        <v>710</v>
      </c>
      <c r="D1098" s="62">
        <v>44044</v>
      </c>
      <c r="E1098" t="s">
        <v>402</v>
      </c>
      <c r="F1098">
        <v>31982093027</v>
      </c>
      <c r="G1098">
        <v>0</v>
      </c>
      <c r="H1098">
        <v>0</v>
      </c>
      <c r="I1098">
        <v>0</v>
      </c>
      <c r="J1098">
        <v>0</v>
      </c>
      <c r="K1098">
        <v>0</v>
      </c>
      <c r="L1098" t="s">
        <v>2592</v>
      </c>
      <c r="M1098" t="s">
        <v>2378</v>
      </c>
      <c r="N1098" t="s">
        <v>2413</v>
      </c>
      <c r="O1098" t="s">
        <v>2381</v>
      </c>
      <c r="P1098" t="s">
        <v>2431</v>
      </c>
      <c r="R1098">
        <v>570</v>
      </c>
      <c r="S1098">
        <v>0.01</v>
      </c>
      <c r="T1098" t="s">
        <v>2414</v>
      </c>
      <c r="U1098">
        <v>10</v>
      </c>
      <c r="Y1098" s="64"/>
      <c r="Z1098" s="64"/>
      <c r="AA1098" s="64"/>
      <c r="AB1098" s="64"/>
      <c r="AC1098" s="64"/>
      <c r="AD1098" s="64">
        <v>1</v>
      </c>
      <c r="AE1098" s="64">
        <v>0.5</v>
      </c>
      <c r="AF1098" s="64"/>
      <c r="AG1098" s="64">
        <v>1</v>
      </c>
      <c r="AH1098">
        <v>2</v>
      </c>
      <c r="AI1098" s="64"/>
      <c r="AJ1098" s="64"/>
      <c r="AK1098" s="64">
        <v>0.95</v>
      </c>
      <c r="AL1098" s="64"/>
      <c r="AM1098" s="64"/>
      <c r="AN1098" s="64"/>
      <c r="AO1098" s="64"/>
      <c r="AP1098" s="64"/>
      <c r="AQ1098" s="64"/>
      <c r="AR1098" s="64"/>
      <c r="AS1098" s="64"/>
      <c r="AT1098" s="64"/>
      <c r="AU1098">
        <v>0</v>
      </c>
      <c r="AV1098" s="64"/>
      <c r="AW1098" s="64"/>
      <c r="AX1098" s="64">
        <v>0.78200000000000003</v>
      </c>
      <c r="AY1098" s="64">
        <v>1</v>
      </c>
      <c r="AZ1098" s="64">
        <v>1.0960000000000001</v>
      </c>
      <c r="BA1098" s="64"/>
      <c r="BB1098" s="64">
        <v>0.8</v>
      </c>
      <c r="BC1098" s="64"/>
      <c r="BD1098" s="64"/>
      <c r="BE1098" s="64"/>
      <c r="BF1098" s="64">
        <v>0.80200000000000005</v>
      </c>
      <c r="BG1098" s="64"/>
      <c r="BH1098" s="64"/>
      <c r="BI1098" s="64"/>
      <c r="BJ1098" s="64"/>
      <c r="BK1098" s="64">
        <v>0.79800000000000004</v>
      </c>
      <c r="BL1098" s="64"/>
      <c r="BM1098" s="64"/>
      <c r="BN1098" s="64"/>
      <c r="BO1098" s="64"/>
      <c r="BP1098" s="64"/>
      <c r="BQ1098" s="64"/>
      <c r="BR1098" s="64">
        <v>2</v>
      </c>
      <c r="BS1098" s="64">
        <v>1</v>
      </c>
      <c r="BT1098" s="64"/>
      <c r="BU1098" s="64">
        <v>1</v>
      </c>
      <c r="BV1098" s="64">
        <v>2</v>
      </c>
      <c r="BW1098" s="64"/>
      <c r="BX1098" s="64"/>
      <c r="BY1098" s="64">
        <v>1</v>
      </c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>
        <v>1</v>
      </c>
      <c r="CM1098" s="64">
        <v>1</v>
      </c>
      <c r="CN1098" s="64">
        <v>2</v>
      </c>
      <c r="CO1098" s="64"/>
      <c r="CP1098" s="64">
        <v>2</v>
      </c>
      <c r="CQ1098" s="64"/>
      <c r="CR1098" s="64"/>
      <c r="CS1098" s="64"/>
      <c r="CT1098" s="64">
        <v>1</v>
      </c>
      <c r="CU1098" s="64"/>
      <c r="CV1098" s="64"/>
      <c r="CW1098" s="64"/>
      <c r="CX1098" s="64"/>
      <c r="CY1098" s="64">
        <v>1</v>
      </c>
      <c r="CZ1098" s="64"/>
      <c r="DA1098" s="64"/>
      <c r="DB1098" s="64"/>
      <c r="DC1098" s="64"/>
      <c r="DD1098" s="64"/>
      <c r="DE1098" s="64"/>
      <c r="DF1098" s="64"/>
      <c r="DG1098" s="64"/>
      <c r="DH1098" s="64"/>
      <c r="DI1098" s="64"/>
      <c r="DJ1098" s="64"/>
      <c r="DK1098" s="64"/>
      <c r="DL1098" s="64"/>
      <c r="DM1098" s="64"/>
      <c r="DN1098" s="64"/>
      <c r="DO1098" s="64"/>
      <c r="DP1098" s="64"/>
      <c r="DQ1098" s="64"/>
      <c r="DR1098" s="64"/>
      <c r="DS1098" s="64"/>
      <c r="DT1098" s="64"/>
      <c r="DU1098" s="64"/>
      <c r="DV1098" s="64"/>
      <c r="DW1098" s="64"/>
      <c r="DX1098" s="64"/>
      <c r="DY1098" s="64"/>
      <c r="DZ1098" s="64"/>
      <c r="EA1098" s="64"/>
      <c r="EB1098" s="64"/>
      <c r="EC1098" s="64"/>
      <c r="ED1098" s="64"/>
      <c r="EE1098" s="64"/>
      <c r="EF1098" s="64"/>
      <c r="EG1098" s="64"/>
      <c r="EH1098" s="64"/>
      <c r="EI1098" s="64"/>
      <c r="EJ1098" s="64"/>
      <c r="EK1098" s="64"/>
      <c r="EL1098" s="64"/>
      <c r="EM1098" s="64"/>
      <c r="EN1098" s="64"/>
      <c r="EO1098" s="64"/>
      <c r="EP1098" s="64"/>
      <c r="EQ1098" s="64"/>
      <c r="ER1098" s="64"/>
      <c r="ES1098" s="64"/>
      <c r="ET1098" s="64"/>
      <c r="EU1098" s="64"/>
      <c r="FC1098">
        <v>0.88400000000000001</v>
      </c>
      <c r="FD1098">
        <v>1</v>
      </c>
      <c r="FI1098" s="64"/>
      <c r="FJ1098" s="64">
        <v>1.1000000000000001</v>
      </c>
      <c r="FK1098" s="64"/>
      <c r="FL1098" s="64"/>
      <c r="FM1098" s="64"/>
      <c r="FN1098" s="64"/>
      <c r="FO1098" s="64"/>
      <c r="FP1098" s="64"/>
      <c r="FQ1098" s="64"/>
      <c r="FR1098" s="64"/>
      <c r="FS1098" s="64"/>
      <c r="FT1098" s="64"/>
      <c r="FU1098" s="64"/>
      <c r="FV1098" s="64"/>
      <c r="FW1098" s="64"/>
      <c r="FX1098" s="64"/>
      <c r="FY1098" s="64"/>
      <c r="FZ1098" s="64"/>
      <c r="GA1098" s="64"/>
      <c r="GB1098" s="64"/>
      <c r="GC1098" s="64"/>
      <c r="GD1098" s="64"/>
      <c r="GE1098" s="64"/>
      <c r="GF1098" s="64"/>
      <c r="GG1098" s="64"/>
      <c r="GH1098" s="64"/>
      <c r="GI1098" s="64"/>
      <c r="GJ1098" s="64"/>
      <c r="GK1098" s="64"/>
      <c r="GL1098" s="64"/>
      <c r="GM1098" s="64"/>
      <c r="GN1098" s="64">
        <v>1</v>
      </c>
      <c r="GO1098" s="64"/>
      <c r="GP1098" s="64"/>
      <c r="GQ1098" s="64"/>
      <c r="GR1098" s="64"/>
      <c r="GS1098" s="64"/>
      <c r="GT1098" s="64"/>
      <c r="GU1098" s="64"/>
      <c r="GV1098" s="64"/>
      <c r="GW1098" s="64"/>
      <c r="GX1098" s="64"/>
      <c r="GY1098" s="64"/>
      <c r="GZ1098" s="64"/>
      <c r="HA1098" s="64"/>
      <c r="HB1098" s="64"/>
      <c r="HC1098" s="64"/>
      <c r="HD1098" s="64"/>
      <c r="HE1098" s="64"/>
      <c r="HF1098" s="64"/>
      <c r="HG1098" s="64"/>
      <c r="HH1098" s="64"/>
      <c r="HI1098" s="64"/>
      <c r="HJ1098" s="64"/>
      <c r="HK1098" s="64"/>
      <c r="HL1098" s="64"/>
      <c r="HM1098" s="64"/>
      <c r="HN1098" s="64"/>
      <c r="HO1098" s="64"/>
      <c r="HP1098" s="64"/>
    </row>
    <row r="1099" spans="2:224" ht="15" customHeight="1" x14ac:dyDescent="0.25">
      <c r="B1099">
        <v>384</v>
      </c>
      <c r="C1099">
        <v>702</v>
      </c>
      <c r="D1099" s="62">
        <v>44044</v>
      </c>
      <c r="E1099" t="s">
        <v>424</v>
      </c>
      <c r="F1099">
        <v>31999999999</v>
      </c>
      <c r="G1099">
        <v>0</v>
      </c>
      <c r="H1099">
        <v>0</v>
      </c>
      <c r="I1099">
        <v>0</v>
      </c>
      <c r="J1099">
        <v>0</v>
      </c>
      <c r="K1099">
        <v>0</v>
      </c>
      <c r="M1099" t="s">
        <v>2378</v>
      </c>
      <c r="N1099" t="s">
        <v>2379</v>
      </c>
      <c r="O1099" t="s">
        <v>2381</v>
      </c>
      <c r="P1099">
        <v>5</v>
      </c>
      <c r="R1099">
        <v>90</v>
      </c>
      <c r="S1099">
        <v>0.01</v>
      </c>
      <c r="T1099" t="s">
        <v>2414</v>
      </c>
      <c r="Y1099" s="64">
        <v>1.101</v>
      </c>
      <c r="Z1099" s="64"/>
      <c r="AA1099" s="64"/>
      <c r="AB1099" s="64"/>
      <c r="AC1099" s="64"/>
      <c r="AD1099" s="64"/>
      <c r="AE1099" s="64">
        <v>0.5</v>
      </c>
      <c r="AF1099" s="64"/>
      <c r="AG1099" s="64">
        <v>1</v>
      </c>
      <c r="AI1099" s="64"/>
      <c r="AJ1099" s="64"/>
      <c r="AK1099" s="64"/>
      <c r="AL1099" s="64"/>
      <c r="AM1099" s="64"/>
      <c r="AN1099" s="64"/>
      <c r="AO1099" s="64"/>
      <c r="AP1099" s="64"/>
      <c r="AQ1099" s="64"/>
      <c r="AR1099" s="64"/>
      <c r="AS1099" s="64"/>
      <c r="AT1099" s="64"/>
      <c r="AU1099">
        <v>0</v>
      </c>
      <c r="AV1099" s="64"/>
      <c r="AW1099" s="64"/>
      <c r="AX1099" s="64"/>
      <c r="AY1099" s="64"/>
      <c r="AZ1099" s="64"/>
      <c r="BA1099" s="64"/>
      <c r="BB1099" s="64"/>
      <c r="BC1099" s="64"/>
      <c r="BD1099" s="64"/>
      <c r="BE1099" s="64"/>
      <c r="BF1099" s="64"/>
      <c r="BG1099" s="64"/>
      <c r="BH1099" s="64"/>
      <c r="BI1099" s="64"/>
      <c r="BJ1099" s="64"/>
      <c r="BK1099" s="64"/>
      <c r="BL1099" s="64"/>
      <c r="BM1099" s="64">
        <v>1</v>
      </c>
      <c r="BN1099" s="64"/>
      <c r="BO1099" s="64"/>
      <c r="BP1099" s="64"/>
      <c r="BQ1099" s="64"/>
      <c r="BR1099" s="64"/>
      <c r="BS1099" s="64">
        <v>1</v>
      </c>
      <c r="BT1099" s="64"/>
      <c r="BU1099" s="64">
        <v>1</v>
      </c>
      <c r="BV1099" s="64"/>
      <c r="BW1099" s="64"/>
      <c r="BX1099" s="64"/>
      <c r="BY1099" s="64"/>
      <c r="BZ1099" s="64"/>
      <c r="CA1099" s="64"/>
      <c r="CB1099" s="64"/>
      <c r="CC1099" s="64"/>
      <c r="CD1099" s="64"/>
      <c r="CE1099" s="64"/>
      <c r="CF1099" s="64"/>
      <c r="CG1099" s="64"/>
      <c r="CH1099" s="64"/>
      <c r="CI1099" s="64"/>
      <c r="CJ1099" s="64"/>
      <c r="CK1099" s="64"/>
      <c r="CL1099" s="64"/>
      <c r="CM1099" s="64"/>
      <c r="CN1099" s="64"/>
      <c r="CO1099" s="64"/>
      <c r="CP1099" s="64"/>
      <c r="CQ1099" s="64"/>
      <c r="CR1099" s="64"/>
      <c r="CS1099" s="64"/>
      <c r="CT1099" s="64"/>
      <c r="CU1099" s="64"/>
      <c r="CV1099" s="64"/>
      <c r="CW1099" s="64"/>
      <c r="CX1099" s="64"/>
      <c r="CY1099" s="64"/>
      <c r="CZ1099" s="64"/>
      <c r="DA1099" s="64"/>
      <c r="DB1099" s="64"/>
      <c r="DC1099" s="64"/>
      <c r="DD1099" s="64"/>
      <c r="DE1099" s="64"/>
      <c r="DF1099" s="64"/>
      <c r="DG1099" s="64"/>
      <c r="DH1099" s="64"/>
      <c r="DI1099" s="64"/>
      <c r="DJ1099" s="64"/>
      <c r="DK1099" s="64"/>
      <c r="DL1099" s="64"/>
      <c r="DM1099" s="64"/>
      <c r="DN1099" s="64"/>
      <c r="DO1099" s="64"/>
      <c r="DP1099" s="64"/>
      <c r="DQ1099" s="64"/>
      <c r="DR1099" s="64"/>
      <c r="DS1099" s="64"/>
      <c r="DT1099" s="64"/>
      <c r="DU1099" s="64"/>
      <c r="DV1099" s="64"/>
      <c r="DW1099" s="64"/>
      <c r="DX1099" s="64"/>
      <c r="DY1099" s="64"/>
      <c r="DZ1099" s="64"/>
      <c r="EA1099" s="64"/>
      <c r="EB1099" s="64"/>
      <c r="EC1099" s="64"/>
      <c r="ED1099" s="64"/>
      <c r="EE1099" s="64"/>
      <c r="EF1099" s="64"/>
      <c r="EG1099" s="64"/>
      <c r="EH1099" s="64"/>
      <c r="EI1099" s="64"/>
      <c r="EJ1099" s="64"/>
      <c r="EK1099" s="64"/>
      <c r="EL1099" s="64"/>
      <c r="EM1099" s="64"/>
      <c r="EN1099" s="64"/>
      <c r="EO1099" s="64"/>
      <c r="EP1099" s="64"/>
      <c r="EQ1099" s="64"/>
      <c r="ER1099" s="64"/>
      <c r="ES1099" s="64"/>
      <c r="ET1099" s="64"/>
      <c r="EU1099" s="64"/>
      <c r="FI1099" s="64"/>
      <c r="FJ1099" s="64"/>
      <c r="FK1099" s="64"/>
      <c r="FL1099" s="64"/>
      <c r="FM1099" s="64"/>
      <c r="FN1099" s="64"/>
      <c r="FO1099" s="64"/>
      <c r="FP1099" s="64"/>
      <c r="FQ1099" s="64"/>
      <c r="FR1099" s="64"/>
      <c r="FS1099" s="64"/>
      <c r="FT1099" s="64"/>
      <c r="FU1099" s="64"/>
      <c r="FV1099" s="64"/>
      <c r="FW1099" s="64"/>
      <c r="FX1099" s="64"/>
      <c r="FY1099" s="64"/>
      <c r="FZ1099" s="64"/>
      <c r="GA1099" s="64"/>
      <c r="GB1099" s="64"/>
      <c r="GC1099" s="64"/>
      <c r="GD1099" s="64"/>
      <c r="GE1099" s="64"/>
      <c r="GF1099" s="64"/>
      <c r="GG1099" s="64"/>
      <c r="GH1099" s="64"/>
      <c r="GI1099" s="64"/>
      <c r="GJ1099" s="64"/>
      <c r="GK1099" s="64"/>
      <c r="GL1099" s="64"/>
      <c r="GM1099" s="64"/>
      <c r="GN1099" s="64"/>
      <c r="GO1099" s="64"/>
      <c r="GP1099" s="64"/>
      <c r="GQ1099" s="64"/>
      <c r="GR1099" s="64"/>
      <c r="GS1099" s="64"/>
      <c r="GT1099" s="64"/>
      <c r="GU1099" s="64"/>
      <c r="GV1099" s="64"/>
      <c r="GW1099" s="64"/>
      <c r="GX1099" s="64"/>
      <c r="GY1099" s="64"/>
      <c r="GZ1099" s="64"/>
      <c r="HA1099" s="64"/>
      <c r="HB1099" s="64"/>
      <c r="HC1099" s="64"/>
      <c r="HD1099" s="64"/>
      <c r="HE1099" s="64"/>
      <c r="HF1099" s="64"/>
      <c r="HG1099" s="64"/>
      <c r="HH1099" s="64"/>
      <c r="HI1099" s="64"/>
      <c r="HJ1099" s="64"/>
      <c r="HK1099" s="64"/>
      <c r="HL1099" s="64"/>
      <c r="HM1099" s="64"/>
      <c r="HN1099" s="64"/>
      <c r="HO1099" s="64"/>
      <c r="HP1099" s="64"/>
    </row>
    <row r="1100" spans="2:224" ht="15" customHeight="1" x14ac:dyDescent="0.25">
      <c r="B1100">
        <v>382</v>
      </c>
      <c r="C1100">
        <v>701</v>
      </c>
      <c r="D1100" s="62">
        <v>44044</v>
      </c>
      <c r="E1100" t="s">
        <v>425</v>
      </c>
      <c r="F1100">
        <v>31991745568</v>
      </c>
      <c r="G1100" t="s">
        <v>426</v>
      </c>
      <c r="H1100">
        <v>0</v>
      </c>
      <c r="I1100" t="s">
        <v>427</v>
      </c>
      <c r="J1100" t="s">
        <v>20</v>
      </c>
      <c r="K1100" t="s">
        <v>428</v>
      </c>
      <c r="L1100" t="s">
        <v>2592</v>
      </c>
      <c r="M1100" t="s">
        <v>2378</v>
      </c>
      <c r="N1100" t="s">
        <v>2378</v>
      </c>
      <c r="O1100" t="s">
        <v>2381</v>
      </c>
      <c r="P1100" t="s">
        <v>2431</v>
      </c>
      <c r="R1100">
        <v>174</v>
      </c>
      <c r="S1100">
        <v>0.01</v>
      </c>
      <c r="T1100" t="s">
        <v>2414</v>
      </c>
      <c r="V1100" t="s">
        <v>2644</v>
      </c>
      <c r="Y1100" s="64">
        <v>0.75</v>
      </c>
      <c r="Z1100" s="64"/>
      <c r="AA1100" s="64"/>
      <c r="AB1100" s="64"/>
      <c r="AC1100" s="64"/>
      <c r="AD1100" s="64"/>
      <c r="AE1100" s="64"/>
      <c r="AF1100" s="64"/>
      <c r="AG1100" s="64"/>
      <c r="AH1100">
        <v>1</v>
      </c>
      <c r="AI1100" s="64"/>
      <c r="AJ1100" s="64"/>
      <c r="AK1100" s="64"/>
      <c r="AL1100" s="64"/>
      <c r="AM1100" s="64"/>
      <c r="AN1100" s="64"/>
      <c r="AO1100" s="64"/>
      <c r="AP1100" s="64"/>
      <c r="AQ1100" s="64"/>
      <c r="AR1100" s="64"/>
      <c r="AS1100" s="64"/>
      <c r="AT1100" s="64"/>
      <c r="AU1100">
        <v>0</v>
      </c>
      <c r="AV1100" s="64"/>
      <c r="AW1100" s="64"/>
      <c r="AX1100" s="64">
        <v>0.78</v>
      </c>
      <c r="AY1100" s="64"/>
      <c r="AZ1100" s="64"/>
      <c r="BA1100" s="64"/>
      <c r="BB1100" s="64">
        <v>0.4</v>
      </c>
      <c r="BC1100" s="64"/>
      <c r="BD1100" s="64"/>
      <c r="BE1100" s="64"/>
      <c r="BF1100" s="64"/>
      <c r="BG1100" s="64"/>
      <c r="BH1100" s="64"/>
      <c r="BI1100" s="64"/>
      <c r="BJ1100" s="64"/>
      <c r="BK1100" s="64"/>
      <c r="BL1100" s="64"/>
      <c r="BM1100" s="64">
        <v>1</v>
      </c>
      <c r="BN1100" s="64"/>
      <c r="BO1100" s="64"/>
      <c r="BP1100" s="64"/>
      <c r="BQ1100" s="64"/>
      <c r="BR1100" s="64"/>
      <c r="BS1100" s="64"/>
      <c r="BT1100" s="64"/>
      <c r="BU1100" s="64"/>
      <c r="BV1100" s="64">
        <v>1</v>
      </c>
      <c r="BW1100" s="64"/>
      <c r="BX1100" s="64"/>
      <c r="BY1100" s="64"/>
      <c r="BZ1100" s="64"/>
      <c r="CA1100" s="64"/>
      <c r="CB1100" s="64"/>
      <c r="CC1100" s="64"/>
      <c r="CD1100" s="64"/>
      <c r="CE1100" s="64"/>
      <c r="CF1100" s="64"/>
      <c r="CG1100" s="64"/>
      <c r="CH1100" s="64"/>
      <c r="CI1100" s="64"/>
      <c r="CJ1100" s="64"/>
      <c r="CK1100" s="64"/>
      <c r="CL1100" s="64">
        <v>1</v>
      </c>
      <c r="CM1100" s="64"/>
      <c r="CN1100" s="64"/>
      <c r="CO1100" s="64"/>
      <c r="CP1100" s="64">
        <v>1</v>
      </c>
      <c r="CQ1100" s="64"/>
      <c r="CR1100" s="64"/>
      <c r="CS1100" s="64"/>
      <c r="CT1100" s="64"/>
      <c r="CU1100" s="64"/>
      <c r="CV1100" s="64"/>
      <c r="CW1100" s="64"/>
      <c r="CX1100" s="64"/>
      <c r="CY1100" s="64"/>
      <c r="CZ1100" s="64"/>
      <c r="DA1100" s="64"/>
      <c r="DB1100" s="64"/>
      <c r="DC1100" s="64"/>
      <c r="DD1100" s="64"/>
      <c r="DE1100" s="64"/>
      <c r="DF1100" s="64"/>
      <c r="DG1100" s="64"/>
      <c r="DH1100" s="64"/>
      <c r="DI1100" s="64"/>
      <c r="DJ1100" s="64"/>
      <c r="DK1100" s="64"/>
      <c r="DL1100" s="64"/>
      <c r="DM1100" s="64"/>
      <c r="DN1100" s="64"/>
      <c r="DO1100" s="64"/>
      <c r="DP1100" s="64"/>
      <c r="DQ1100" s="64"/>
      <c r="DR1100" s="64"/>
      <c r="DS1100" s="64"/>
      <c r="DT1100" s="64"/>
      <c r="DU1100" s="64"/>
      <c r="DV1100" s="64"/>
      <c r="DW1100" s="64"/>
      <c r="DX1100" s="64"/>
      <c r="DY1100" s="64"/>
      <c r="DZ1100" s="64"/>
      <c r="EA1100" s="64"/>
      <c r="EB1100" s="64"/>
      <c r="EC1100" s="64"/>
      <c r="ED1100" s="64"/>
      <c r="EE1100" s="64"/>
      <c r="EF1100" s="64"/>
      <c r="EG1100" s="64"/>
      <c r="EH1100" s="64"/>
      <c r="EI1100" s="64"/>
      <c r="EJ1100" s="64"/>
      <c r="EK1100" s="64"/>
      <c r="EL1100" s="64"/>
      <c r="EM1100" s="64"/>
      <c r="EN1100" s="64"/>
      <c r="EO1100" s="64"/>
      <c r="EP1100" s="64"/>
      <c r="EQ1100" s="64"/>
      <c r="ER1100" s="64"/>
      <c r="ES1100" s="64"/>
      <c r="ET1100" s="64"/>
      <c r="EU1100" s="64"/>
      <c r="FI1100" s="64"/>
      <c r="FJ1100" s="64"/>
      <c r="FK1100" s="64"/>
      <c r="FL1100" s="64"/>
      <c r="FM1100" s="64"/>
      <c r="FN1100" s="64"/>
      <c r="FO1100" s="64"/>
      <c r="FP1100" s="64"/>
      <c r="FQ1100" s="64"/>
      <c r="FR1100" s="64"/>
      <c r="FS1100" s="64"/>
      <c r="FT1100" s="64"/>
      <c r="FU1100" s="64"/>
      <c r="FV1100" s="64"/>
      <c r="FW1100" s="64"/>
      <c r="FX1100" s="64"/>
      <c r="FY1100" s="64"/>
      <c r="FZ1100" s="64"/>
      <c r="GA1100" s="64"/>
      <c r="GB1100" s="64"/>
      <c r="GC1100" s="64"/>
      <c r="GD1100" s="64"/>
      <c r="GE1100" s="64"/>
      <c r="GF1100" s="64"/>
      <c r="GG1100" s="64"/>
      <c r="GH1100" s="64"/>
      <c r="GI1100" s="64"/>
      <c r="GJ1100" s="64"/>
      <c r="GK1100" s="64"/>
      <c r="GL1100" s="64"/>
      <c r="GM1100" s="64"/>
      <c r="GN1100" s="64"/>
      <c r="GO1100" s="64"/>
      <c r="GP1100" s="64"/>
      <c r="GQ1100" s="64"/>
      <c r="GR1100" s="64"/>
      <c r="GS1100" s="64"/>
      <c r="GT1100" s="64"/>
      <c r="GU1100" s="64"/>
      <c r="GV1100" s="64"/>
      <c r="GW1100" s="64"/>
      <c r="GX1100" s="64"/>
      <c r="GY1100" s="64"/>
      <c r="GZ1100" s="64"/>
      <c r="HA1100" s="64"/>
      <c r="HB1100" s="64"/>
      <c r="HC1100" s="64"/>
      <c r="HD1100" s="64"/>
      <c r="HE1100" s="64"/>
      <c r="HF1100" s="64"/>
      <c r="HG1100" s="64"/>
      <c r="HH1100" s="64"/>
      <c r="HI1100" s="64"/>
      <c r="HJ1100" s="64"/>
      <c r="HK1100" s="64"/>
      <c r="HL1100" s="64"/>
      <c r="HM1100" s="64"/>
      <c r="HN1100" s="64"/>
      <c r="HO1100" s="64"/>
      <c r="HP1100" s="64"/>
    </row>
    <row r="1101" spans="2:224" ht="15" customHeight="1" x14ac:dyDescent="0.25">
      <c r="B1101">
        <v>380</v>
      </c>
      <c r="C1101">
        <v>180</v>
      </c>
      <c r="D1101" s="62">
        <v>44044</v>
      </c>
      <c r="E1101" t="s">
        <v>1864</v>
      </c>
      <c r="F1101" t="s">
        <v>1865</v>
      </c>
      <c r="G1101" t="s">
        <v>1866</v>
      </c>
      <c r="H1101">
        <v>0</v>
      </c>
      <c r="I1101" t="s">
        <v>1867</v>
      </c>
      <c r="J1101" t="s">
        <v>20</v>
      </c>
      <c r="K1101" t="s">
        <v>428</v>
      </c>
      <c r="L1101" t="s">
        <v>2593</v>
      </c>
      <c r="M1101" t="s">
        <v>2378</v>
      </c>
      <c r="N1101" t="s">
        <v>2378</v>
      </c>
      <c r="O1101" t="s">
        <v>2381</v>
      </c>
      <c r="P1101" t="s">
        <v>2431</v>
      </c>
      <c r="R1101">
        <v>400</v>
      </c>
      <c r="S1101">
        <v>0.01</v>
      </c>
      <c r="T1101" t="s">
        <v>2395</v>
      </c>
      <c r="U1101">
        <v>10</v>
      </c>
      <c r="Y1101" s="64"/>
      <c r="Z1101" s="64"/>
      <c r="AA1101" s="64"/>
      <c r="AB1101" s="64"/>
      <c r="AC1101" s="64"/>
      <c r="AD1101" s="64">
        <v>0.5</v>
      </c>
      <c r="AE1101" s="64"/>
      <c r="AF1101" s="64">
        <v>1</v>
      </c>
      <c r="AG1101" s="64"/>
      <c r="AH1101">
        <v>2</v>
      </c>
      <c r="AI1101" s="64"/>
      <c r="AJ1101" s="64"/>
      <c r="AK1101" s="64">
        <v>0.95</v>
      </c>
      <c r="AL1101" s="64"/>
      <c r="AM1101" s="64"/>
      <c r="AN1101" s="64"/>
      <c r="AO1101" s="64"/>
      <c r="AP1101" s="64"/>
      <c r="AQ1101" s="64"/>
      <c r="AR1101" s="64"/>
      <c r="AS1101" s="64"/>
      <c r="AT1101" s="64"/>
      <c r="AU1101">
        <v>0</v>
      </c>
      <c r="AV1101" s="64"/>
      <c r="AW1101" s="64"/>
      <c r="AX1101" s="64">
        <v>0.85</v>
      </c>
      <c r="AY1101" s="64"/>
      <c r="AZ1101" s="64"/>
      <c r="BA1101" s="64"/>
      <c r="BB1101" s="64">
        <v>0.4</v>
      </c>
      <c r="BC1101" s="64"/>
      <c r="BD1101" s="64"/>
      <c r="BE1101" s="64">
        <v>0.5</v>
      </c>
      <c r="BF1101" s="64"/>
      <c r="BG1101" s="64"/>
      <c r="BH1101" s="64">
        <v>1.25</v>
      </c>
      <c r="BI1101" s="64"/>
      <c r="BJ1101" s="64"/>
      <c r="BK1101" s="64"/>
      <c r="BL1101" s="64"/>
      <c r="BM1101" s="64"/>
      <c r="BN1101" s="64"/>
      <c r="BO1101" s="64"/>
      <c r="BP1101" s="64"/>
      <c r="BQ1101" s="64"/>
      <c r="BR1101" s="64">
        <v>1</v>
      </c>
      <c r="BS1101" s="64"/>
      <c r="BT1101" s="64">
        <v>1</v>
      </c>
      <c r="BU1101" s="64"/>
      <c r="BV1101" s="64">
        <v>2</v>
      </c>
      <c r="BW1101" s="64"/>
      <c r="BX1101" s="64"/>
      <c r="BY1101" s="64">
        <v>1</v>
      </c>
      <c r="BZ1101" s="64"/>
      <c r="CA1101" s="64"/>
      <c r="CB1101" s="64"/>
      <c r="CC1101" s="64"/>
      <c r="CD1101" s="64"/>
      <c r="CE1101" s="64"/>
      <c r="CF1101" s="64"/>
      <c r="CG1101" s="64"/>
      <c r="CH1101" s="64"/>
      <c r="CI1101" s="64"/>
      <c r="CJ1101" s="64"/>
      <c r="CK1101" s="64"/>
      <c r="CL1101" s="64">
        <v>1</v>
      </c>
      <c r="CM1101" s="64"/>
      <c r="CN1101" s="64"/>
      <c r="CO1101" s="64"/>
      <c r="CP1101" s="64">
        <v>1</v>
      </c>
      <c r="CQ1101" s="64"/>
      <c r="CR1101" s="64"/>
      <c r="CS1101" s="64">
        <v>1</v>
      </c>
      <c r="CT1101" s="64"/>
      <c r="CU1101" s="64"/>
      <c r="CV1101" s="64">
        <v>1</v>
      </c>
      <c r="CW1101" s="64"/>
      <c r="CX1101" s="64"/>
      <c r="CY1101" s="64"/>
      <c r="CZ1101" s="64"/>
      <c r="DA1101" s="64"/>
      <c r="DB1101" s="64"/>
      <c r="DC1101" s="64"/>
      <c r="DD1101" s="64"/>
      <c r="DE1101" s="64"/>
      <c r="DF1101" s="64"/>
      <c r="DG1101" s="64"/>
      <c r="DH1101" s="64"/>
      <c r="DI1101" s="64"/>
      <c r="DJ1101" s="64"/>
      <c r="DK1101" s="64"/>
      <c r="DL1101" s="64"/>
      <c r="DM1101" s="64"/>
      <c r="DN1101" s="64"/>
      <c r="DO1101" s="64"/>
      <c r="DP1101" s="64"/>
      <c r="DQ1101" s="64"/>
      <c r="DR1101" s="64"/>
      <c r="DS1101" s="64"/>
      <c r="DT1101" s="64"/>
      <c r="DU1101" s="64"/>
      <c r="DV1101" s="64"/>
      <c r="DW1101" s="64"/>
      <c r="DX1101" s="64"/>
      <c r="DY1101" s="64"/>
      <c r="DZ1101" s="64"/>
      <c r="EA1101" s="64"/>
      <c r="EB1101" s="64"/>
      <c r="EC1101" s="64"/>
      <c r="ED1101" s="64"/>
      <c r="EE1101" s="64"/>
      <c r="EF1101" s="64"/>
      <c r="EG1101" s="64"/>
      <c r="EH1101" s="64"/>
      <c r="EI1101" s="64"/>
      <c r="EJ1101" s="64"/>
      <c r="EK1101" s="64"/>
      <c r="EL1101" s="64"/>
      <c r="EM1101" s="64"/>
      <c r="EN1101" s="64"/>
      <c r="EO1101" s="64"/>
      <c r="EP1101" s="64"/>
      <c r="EQ1101" s="64"/>
      <c r="ER1101" s="64"/>
      <c r="ES1101" s="64"/>
      <c r="ET1101" s="64"/>
      <c r="EU1101" s="64"/>
      <c r="FC1101">
        <v>0.97599999999999998</v>
      </c>
      <c r="FD1101">
        <v>1</v>
      </c>
      <c r="FI1101" s="64"/>
      <c r="FJ1101" s="64"/>
      <c r="FK1101" s="64"/>
      <c r="FL1101" s="64"/>
      <c r="FM1101" s="64"/>
      <c r="FN1101" s="64"/>
      <c r="FO1101" s="64"/>
      <c r="FP1101" s="64"/>
      <c r="FQ1101" s="64"/>
      <c r="FR1101" s="64"/>
      <c r="FS1101" s="64"/>
      <c r="FT1101" s="64"/>
      <c r="FU1101" s="64"/>
      <c r="FV1101" s="64"/>
      <c r="FW1101" s="64"/>
      <c r="FX1101" s="64"/>
      <c r="FY1101" s="64"/>
      <c r="FZ1101" s="64"/>
      <c r="GA1101" s="64"/>
      <c r="GB1101" s="64"/>
      <c r="GC1101" s="64"/>
      <c r="GD1101" s="64"/>
      <c r="GE1101" s="64"/>
      <c r="GF1101" s="64"/>
      <c r="GG1101" s="64"/>
      <c r="GH1101" s="64"/>
      <c r="GI1101" s="64"/>
      <c r="GJ1101" s="64"/>
      <c r="GK1101" s="64"/>
      <c r="GL1101" s="64"/>
      <c r="GM1101" s="64"/>
      <c r="GN1101" s="64"/>
      <c r="GO1101" s="64"/>
      <c r="GP1101" s="64"/>
      <c r="GQ1101" s="64"/>
      <c r="GR1101" s="64"/>
      <c r="GS1101" s="64"/>
      <c r="GT1101" s="64"/>
      <c r="GU1101" s="64"/>
      <c r="GV1101" s="64"/>
      <c r="GW1101" s="64"/>
      <c r="GX1101" s="64"/>
      <c r="GY1101" s="64"/>
      <c r="GZ1101" s="64"/>
      <c r="HA1101" s="64"/>
      <c r="HB1101" s="64"/>
      <c r="HC1101" s="64"/>
      <c r="HD1101" s="64"/>
      <c r="HE1101" s="64"/>
      <c r="HF1101" s="64"/>
      <c r="HG1101" s="64"/>
      <c r="HH1101" s="64"/>
      <c r="HI1101" s="64"/>
      <c r="HJ1101" s="64"/>
      <c r="HK1101" s="64"/>
      <c r="HL1101" s="64"/>
      <c r="HM1101" s="64"/>
      <c r="HN1101" s="64"/>
      <c r="HO1101" s="64"/>
      <c r="HP1101" s="64"/>
    </row>
    <row r="1102" spans="2:224" ht="15" customHeight="1" x14ac:dyDescent="0.25">
      <c r="B1102">
        <v>379</v>
      </c>
      <c r="C1102">
        <v>700</v>
      </c>
      <c r="D1102" s="62">
        <v>44044</v>
      </c>
      <c r="E1102" t="s">
        <v>429</v>
      </c>
      <c r="F1102">
        <v>31986175243</v>
      </c>
      <c r="G1102">
        <v>0</v>
      </c>
      <c r="H1102">
        <v>0</v>
      </c>
      <c r="I1102" t="s">
        <v>152</v>
      </c>
      <c r="J1102" t="s">
        <v>20</v>
      </c>
      <c r="K1102" t="s">
        <v>122</v>
      </c>
      <c r="L1102" t="s">
        <v>152</v>
      </c>
      <c r="M1102" t="s">
        <v>2378</v>
      </c>
      <c r="N1102" t="s">
        <v>2379</v>
      </c>
      <c r="O1102" t="s">
        <v>2381</v>
      </c>
      <c r="P1102">
        <v>15</v>
      </c>
      <c r="R1102">
        <v>239.9</v>
      </c>
      <c r="S1102">
        <v>0.01</v>
      </c>
      <c r="T1102" t="s">
        <v>2414</v>
      </c>
      <c r="U1102">
        <v>10</v>
      </c>
      <c r="Y1102" s="64"/>
      <c r="Z1102" s="64"/>
      <c r="AA1102" s="64"/>
      <c r="AB1102" s="64"/>
      <c r="AC1102" s="64"/>
      <c r="AD1102" s="64">
        <v>1</v>
      </c>
      <c r="AE1102" s="64">
        <v>0.5</v>
      </c>
      <c r="AF1102" s="64"/>
      <c r="AG1102" s="64">
        <v>1</v>
      </c>
      <c r="AH1102">
        <v>1</v>
      </c>
      <c r="AI1102" s="64"/>
      <c r="AJ1102" s="64"/>
      <c r="AK1102" s="64"/>
      <c r="AL1102" s="64">
        <v>0.5</v>
      </c>
      <c r="AM1102" s="64"/>
      <c r="AN1102" s="64"/>
      <c r="AO1102" s="64"/>
      <c r="AP1102" s="64"/>
      <c r="AQ1102" s="64"/>
      <c r="AR1102" s="64"/>
      <c r="AS1102" s="64"/>
      <c r="AT1102" s="64"/>
      <c r="AU1102">
        <v>0</v>
      </c>
      <c r="AV1102" s="64"/>
      <c r="AW1102" s="64"/>
      <c r="AX1102" s="64"/>
      <c r="AY1102" s="64"/>
      <c r="AZ1102" s="64"/>
      <c r="BA1102" s="64"/>
      <c r="BB1102" s="64"/>
      <c r="BC1102" s="64"/>
      <c r="BD1102" s="64"/>
      <c r="BE1102" s="64"/>
      <c r="BF1102" s="64"/>
      <c r="BG1102" s="64"/>
      <c r="BH1102" s="64"/>
      <c r="BI1102" s="64"/>
      <c r="BJ1102" s="64"/>
      <c r="BK1102" s="64">
        <v>0.96599999999999997</v>
      </c>
      <c r="BL1102" s="64"/>
      <c r="BM1102" s="64"/>
      <c r="BN1102" s="64"/>
      <c r="BO1102" s="64"/>
      <c r="BP1102" s="64"/>
      <c r="BQ1102" s="64"/>
      <c r="BR1102" s="64">
        <v>2</v>
      </c>
      <c r="BS1102" s="64">
        <v>1</v>
      </c>
      <c r="BT1102" s="64"/>
      <c r="BU1102" s="64">
        <v>1</v>
      </c>
      <c r="BV1102" s="64">
        <v>1</v>
      </c>
      <c r="BW1102" s="64"/>
      <c r="BX1102" s="64"/>
      <c r="BY1102" s="64"/>
      <c r="BZ1102" s="64">
        <v>1</v>
      </c>
      <c r="CA1102" s="64"/>
      <c r="CB1102" s="64"/>
      <c r="CC1102" s="64"/>
      <c r="CD1102" s="64"/>
      <c r="CE1102" s="64"/>
      <c r="CF1102" s="64"/>
      <c r="CG1102" s="64"/>
      <c r="CH1102" s="64"/>
      <c r="CI1102" s="64"/>
      <c r="CJ1102" s="64"/>
      <c r="CK1102" s="64"/>
      <c r="CL1102" s="64"/>
      <c r="CM1102" s="64"/>
      <c r="CN1102" s="64"/>
      <c r="CO1102" s="64"/>
      <c r="CP1102" s="64"/>
      <c r="CQ1102" s="64"/>
      <c r="CR1102" s="64"/>
      <c r="CS1102" s="64"/>
      <c r="CT1102" s="64"/>
      <c r="CU1102" s="64"/>
      <c r="CV1102" s="64"/>
      <c r="CW1102" s="64"/>
      <c r="CX1102" s="64"/>
      <c r="CY1102" s="64">
        <v>1</v>
      </c>
      <c r="CZ1102" s="64"/>
      <c r="DA1102" s="64">
        <v>1</v>
      </c>
      <c r="DB1102" s="64"/>
      <c r="DC1102" s="64"/>
      <c r="DD1102" s="64"/>
      <c r="DE1102" s="64"/>
      <c r="DF1102" s="64"/>
      <c r="DG1102" s="64"/>
      <c r="DH1102" s="64"/>
      <c r="DI1102" s="64"/>
      <c r="DJ1102" s="64"/>
      <c r="DK1102" s="64"/>
      <c r="DL1102" s="64"/>
      <c r="DM1102" s="64"/>
      <c r="DN1102" s="64"/>
      <c r="DO1102" s="64"/>
      <c r="DP1102" s="64"/>
      <c r="DQ1102" s="64"/>
      <c r="DR1102" s="64"/>
      <c r="DS1102" s="64"/>
      <c r="DT1102" s="64"/>
      <c r="DU1102" s="64"/>
      <c r="DV1102" s="64"/>
      <c r="DW1102" s="64"/>
      <c r="DX1102" s="64"/>
      <c r="DY1102" s="64"/>
      <c r="DZ1102" s="64"/>
      <c r="EA1102" s="64"/>
      <c r="EB1102" s="64"/>
      <c r="EC1102" s="64"/>
      <c r="ED1102" s="64"/>
      <c r="EE1102" s="64"/>
      <c r="EF1102" s="64"/>
      <c r="EG1102" s="64"/>
      <c r="EH1102" s="64"/>
      <c r="EI1102" s="64"/>
      <c r="EJ1102" s="64"/>
      <c r="EK1102" s="64"/>
      <c r="EL1102" s="64"/>
      <c r="EM1102" s="64"/>
      <c r="EN1102" s="64"/>
      <c r="EO1102" s="64"/>
      <c r="EP1102" s="64"/>
      <c r="EQ1102" s="64"/>
      <c r="ER1102" s="64"/>
      <c r="ES1102" s="64"/>
      <c r="ET1102" s="64"/>
      <c r="EU1102" s="64"/>
      <c r="FC1102">
        <v>0.79</v>
      </c>
      <c r="FD1102">
        <v>1</v>
      </c>
      <c r="FI1102" s="64"/>
      <c r="FJ1102" s="64">
        <v>1.196</v>
      </c>
      <c r="FK1102" s="64"/>
      <c r="FL1102" s="64"/>
      <c r="FM1102" s="64"/>
      <c r="FN1102" s="64"/>
      <c r="FO1102" s="64"/>
      <c r="FP1102" s="64"/>
      <c r="FQ1102" s="64"/>
      <c r="FR1102" s="64"/>
      <c r="FS1102" s="64"/>
      <c r="FT1102" s="64"/>
      <c r="FU1102" s="64"/>
      <c r="FV1102" s="64"/>
      <c r="FW1102" s="64"/>
      <c r="FX1102" s="64"/>
      <c r="FY1102" s="64"/>
      <c r="FZ1102" s="64"/>
      <c r="GA1102" s="64"/>
      <c r="GB1102" s="64"/>
      <c r="GC1102" s="64"/>
      <c r="GD1102" s="64"/>
      <c r="GE1102" s="64"/>
      <c r="GF1102" s="64"/>
      <c r="GG1102" s="64"/>
      <c r="GH1102" s="64"/>
      <c r="GI1102" s="64"/>
      <c r="GJ1102" s="64"/>
      <c r="GK1102" s="64"/>
      <c r="GL1102" s="64"/>
      <c r="GM1102" s="64"/>
      <c r="GN1102" s="64">
        <v>1</v>
      </c>
      <c r="GO1102" s="64"/>
      <c r="GP1102" s="64"/>
      <c r="GQ1102" s="64"/>
      <c r="GR1102" s="64"/>
      <c r="GS1102" s="64"/>
      <c r="GT1102" s="64"/>
      <c r="GU1102" s="64"/>
      <c r="GV1102" s="64"/>
      <c r="GW1102" s="64"/>
      <c r="GX1102" s="64"/>
      <c r="GY1102" s="64"/>
      <c r="GZ1102" s="64"/>
      <c r="HA1102" s="64"/>
      <c r="HB1102" s="64"/>
      <c r="HC1102" s="64"/>
      <c r="HD1102" s="64"/>
      <c r="HE1102" s="64"/>
      <c r="HF1102" s="64"/>
      <c r="HG1102" s="64"/>
      <c r="HH1102" s="64"/>
      <c r="HI1102" s="64"/>
      <c r="HJ1102" s="64"/>
      <c r="HK1102" s="64"/>
      <c r="HL1102" s="64"/>
      <c r="HM1102" s="64"/>
      <c r="HN1102" s="64"/>
      <c r="HO1102" s="64"/>
      <c r="HP1102" s="64"/>
    </row>
    <row r="1103" spans="2:224" ht="15" customHeight="1" x14ac:dyDescent="0.25">
      <c r="B1103">
        <v>378</v>
      </c>
      <c r="C1103">
        <v>642</v>
      </c>
      <c r="D1103" s="62">
        <v>44044</v>
      </c>
      <c r="E1103" t="s">
        <v>577</v>
      </c>
      <c r="F1103">
        <v>31993946232</v>
      </c>
      <c r="G1103">
        <v>0</v>
      </c>
      <c r="H1103">
        <v>0</v>
      </c>
      <c r="I1103" t="s">
        <v>578</v>
      </c>
      <c r="J1103" t="s">
        <v>20</v>
      </c>
      <c r="K1103" t="s">
        <v>288</v>
      </c>
      <c r="L1103" t="s">
        <v>2593</v>
      </c>
      <c r="M1103" t="s">
        <v>2378</v>
      </c>
      <c r="N1103" t="s">
        <v>617</v>
      </c>
      <c r="O1103" t="s">
        <v>2381</v>
      </c>
      <c r="P1103">
        <v>15</v>
      </c>
      <c r="R1103">
        <v>239.9</v>
      </c>
      <c r="S1103">
        <v>0.01</v>
      </c>
      <c r="T1103" t="s">
        <v>2395</v>
      </c>
      <c r="U1103">
        <v>10</v>
      </c>
      <c r="Y1103" s="64"/>
      <c r="Z1103" s="64"/>
      <c r="AA1103" s="64"/>
      <c r="AB1103" s="64"/>
      <c r="AC1103" s="64"/>
      <c r="AD1103" s="64">
        <v>1.5</v>
      </c>
      <c r="AE1103" s="64"/>
      <c r="AF1103" s="64"/>
      <c r="AG1103" s="64">
        <v>1</v>
      </c>
      <c r="AH1103">
        <v>1</v>
      </c>
      <c r="AI1103" s="64"/>
      <c r="AJ1103" s="64"/>
      <c r="AK1103" s="64"/>
      <c r="AL1103" s="64"/>
      <c r="AM1103" s="64"/>
      <c r="AN1103" s="64"/>
      <c r="AO1103" s="64"/>
      <c r="AP1103" s="64"/>
      <c r="AQ1103" s="64"/>
      <c r="AR1103" s="64"/>
      <c r="AS1103" s="64"/>
      <c r="AT1103" s="64"/>
      <c r="AU1103">
        <v>0</v>
      </c>
      <c r="AV1103" s="64"/>
      <c r="AW1103" s="64"/>
      <c r="AX1103" s="64"/>
      <c r="AY1103" s="64"/>
      <c r="AZ1103" s="64"/>
      <c r="BA1103" s="64"/>
      <c r="BB1103" s="64">
        <v>0.4</v>
      </c>
      <c r="BC1103" s="64"/>
      <c r="BD1103" s="64"/>
      <c r="BE1103" s="64"/>
      <c r="BF1103" s="64"/>
      <c r="BG1103" s="64"/>
      <c r="BH1103" s="64"/>
      <c r="BI1103" s="64"/>
      <c r="BJ1103" s="64"/>
      <c r="BK1103" s="64">
        <v>0.89600000000000002</v>
      </c>
      <c r="BL1103" s="64"/>
      <c r="BM1103" s="64"/>
      <c r="BN1103" s="64"/>
      <c r="BO1103" s="64"/>
      <c r="BP1103" s="64"/>
      <c r="BQ1103" s="64"/>
      <c r="BR1103" s="64">
        <v>3</v>
      </c>
      <c r="BS1103" s="64"/>
      <c r="BT1103" s="64"/>
      <c r="BU1103" s="64">
        <v>1</v>
      </c>
      <c r="BV1103" s="64">
        <v>1</v>
      </c>
      <c r="BW1103" s="64"/>
      <c r="BX1103" s="64"/>
      <c r="BY1103" s="64"/>
      <c r="BZ1103" s="64"/>
      <c r="CA1103" s="64"/>
      <c r="CB1103" s="64"/>
      <c r="CC1103" s="64"/>
      <c r="CD1103" s="64"/>
      <c r="CE1103" s="64"/>
      <c r="CF1103" s="64"/>
      <c r="CG1103" s="64"/>
      <c r="CH1103" s="64"/>
      <c r="CI1103" s="64"/>
      <c r="CJ1103" s="64"/>
      <c r="CK1103" s="64"/>
      <c r="CL1103" s="64"/>
      <c r="CM1103" s="64"/>
      <c r="CN1103" s="64"/>
      <c r="CO1103" s="64"/>
      <c r="CP1103" s="64">
        <v>1</v>
      </c>
      <c r="CQ1103" s="64"/>
      <c r="CR1103" s="64"/>
      <c r="CS1103" s="64"/>
      <c r="CT1103" s="64"/>
      <c r="CU1103" s="64"/>
      <c r="CV1103" s="64"/>
      <c r="CW1103" s="64"/>
      <c r="CX1103" s="64"/>
      <c r="CY1103" s="64">
        <v>1</v>
      </c>
      <c r="CZ1103" s="64"/>
      <c r="DA1103" s="64">
        <v>1</v>
      </c>
      <c r="DB1103" s="64"/>
      <c r="DC1103" s="64"/>
      <c r="DD1103" s="64"/>
      <c r="DE1103" s="64"/>
      <c r="DF1103" s="64"/>
      <c r="DG1103" s="64"/>
      <c r="DH1103" s="64"/>
      <c r="DI1103" s="64"/>
      <c r="DJ1103" s="64"/>
      <c r="DK1103" s="64"/>
      <c r="DL1103" s="64"/>
      <c r="DM1103" s="64"/>
      <c r="DN1103" s="64"/>
      <c r="DO1103" s="64"/>
      <c r="DP1103" s="64"/>
      <c r="DQ1103" s="64"/>
      <c r="DR1103" s="64"/>
      <c r="DS1103" s="64"/>
      <c r="DT1103" s="64"/>
      <c r="DU1103" s="64"/>
      <c r="DV1103" s="64"/>
      <c r="DW1103" s="64"/>
      <c r="DX1103" s="64"/>
      <c r="DY1103" s="64"/>
      <c r="DZ1103" s="64"/>
      <c r="EA1103" s="64"/>
      <c r="EB1103" s="64"/>
      <c r="EC1103" s="64"/>
      <c r="ED1103" s="64"/>
      <c r="EE1103" s="64"/>
      <c r="EF1103" s="64"/>
      <c r="EG1103" s="64"/>
      <c r="EH1103" s="64"/>
      <c r="EI1103" s="64"/>
      <c r="EJ1103" s="64"/>
      <c r="EK1103" s="64"/>
      <c r="EL1103" s="64"/>
      <c r="EM1103" s="64"/>
      <c r="EN1103" s="64"/>
      <c r="EO1103" s="64"/>
      <c r="EP1103" s="64"/>
      <c r="EQ1103" s="64"/>
      <c r="ER1103" s="64"/>
      <c r="ES1103" s="64"/>
      <c r="ET1103" s="64"/>
      <c r="EU1103" s="64"/>
      <c r="EV1103">
        <v>30</v>
      </c>
      <c r="EW1103" t="s">
        <v>2651</v>
      </c>
      <c r="FC1103">
        <v>0.89600000000000002</v>
      </c>
      <c r="FD1103">
        <v>1</v>
      </c>
      <c r="FI1103" s="64"/>
      <c r="FJ1103" s="64">
        <v>1.198</v>
      </c>
      <c r="FK1103" s="64"/>
      <c r="FL1103" s="64"/>
      <c r="FM1103" s="64"/>
      <c r="FN1103" s="64"/>
      <c r="FO1103" s="64"/>
      <c r="FP1103" s="64"/>
      <c r="FQ1103" s="64"/>
      <c r="FR1103" s="64"/>
      <c r="FS1103" s="64"/>
      <c r="FT1103" s="64"/>
      <c r="FU1103" s="64"/>
      <c r="FV1103" s="64"/>
      <c r="FW1103" s="64"/>
      <c r="FX1103" s="64"/>
      <c r="FY1103" s="64"/>
      <c r="FZ1103" s="64"/>
      <c r="GA1103" s="64"/>
      <c r="GB1103" s="64"/>
      <c r="GC1103" s="64"/>
      <c r="GD1103" s="64"/>
      <c r="GE1103" s="64"/>
      <c r="GF1103" s="64"/>
      <c r="GG1103" s="64"/>
      <c r="GH1103" s="64"/>
      <c r="GI1103" s="64"/>
      <c r="GJ1103" s="64"/>
      <c r="GK1103" s="64"/>
      <c r="GL1103" s="64"/>
      <c r="GM1103" s="64"/>
      <c r="GN1103" s="64">
        <v>1</v>
      </c>
      <c r="GO1103" s="64"/>
      <c r="GP1103" s="64"/>
      <c r="GQ1103" s="64"/>
      <c r="GR1103" s="64"/>
      <c r="GS1103" s="64"/>
      <c r="GT1103" s="64"/>
      <c r="GU1103" s="64"/>
      <c r="GV1103" s="64"/>
      <c r="GW1103" s="64"/>
      <c r="GX1103" s="64"/>
      <c r="GY1103" s="64"/>
      <c r="GZ1103" s="64"/>
      <c r="HA1103" s="64"/>
      <c r="HB1103" s="64"/>
      <c r="HC1103" s="64"/>
      <c r="HD1103" s="64"/>
      <c r="HE1103" s="64"/>
      <c r="HF1103" s="64"/>
      <c r="HG1103" s="64"/>
      <c r="HH1103" s="64"/>
      <c r="HI1103" s="64"/>
      <c r="HJ1103" s="64"/>
      <c r="HK1103" s="64"/>
      <c r="HL1103" s="64"/>
      <c r="HM1103" s="64"/>
      <c r="HN1103" s="64"/>
      <c r="HO1103" s="64"/>
      <c r="HP1103" s="64"/>
    </row>
    <row r="1104" spans="2:224" ht="15" customHeight="1" x14ac:dyDescent="0.25">
      <c r="B1104">
        <v>373</v>
      </c>
      <c r="C1104">
        <v>697</v>
      </c>
      <c r="D1104" s="62">
        <v>44043</v>
      </c>
      <c r="E1104" t="s">
        <v>435</v>
      </c>
      <c r="F1104">
        <v>31995091695</v>
      </c>
      <c r="G1104">
        <v>0</v>
      </c>
      <c r="H1104">
        <v>0</v>
      </c>
      <c r="I1104" t="s">
        <v>436</v>
      </c>
      <c r="J1104" t="s">
        <v>20</v>
      </c>
      <c r="K1104" t="s">
        <v>75</v>
      </c>
      <c r="L1104" t="s">
        <v>436</v>
      </c>
      <c r="M1104" t="s">
        <v>2378</v>
      </c>
      <c r="N1104" t="s">
        <v>2378</v>
      </c>
      <c r="O1104" t="s">
        <v>2381</v>
      </c>
      <c r="P1104">
        <v>15</v>
      </c>
      <c r="R1104">
        <v>259.89999999999998</v>
      </c>
      <c r="S1104">
        <v>0.01</v>
      </c>
      <c r="T1104" t="s">
        <v>2414</v>
      </c>
      <c r="U1104">
        <v>10</v>
      </c>
      <c r="Y1104" s="64"/>
      <c r="Z1104" s="64"/>
      <c r="AA1104" s="64"/>
      <c r="AB1104" s="64"/>
      <c r="AC1104" s="64"/>
      <c r="AD1104" s="64">
        <v>1</v>
      </c>
      <c r="AE1104" s="64">
        <v>0.5</v>
      </c>
      <c r="AF1104" s="64"/>
      <c r="AG1104" s="64">
        <v>1</v>
      </c>
      <c r="AH1104">
        <v>1</v>
      </c>
      <c r="AI1104" s="64"/>
      <c r="AJ1104" s="64"/>
      <c r="AK1104" s="64">
        <v>0.97799999999999998</v>
      </c>
      <c r="AL1104" s="64"/>
      <c r="AM1104" s="64"/>
      <c r="AN1104" s="64"/>
      <c r="AO1104" s="64"/>
      <c r="AP1104" s="64"/>
      <c r="AQ1104" s="64"/>
      <c r="AR1104" s="64"/>
      <c r="AS1104" s="64"/>
      <c r="AT1104" s="64"/>
      <c r="AU1104">
        <v>0</v>
      </c>
      <c r="AV1104" s="64"/>
      <c r="AW1104" s="64"/>
      <c r="AX1104" s="64"/>
      <c r="AY1104" s="64"/>
      <c r="AZ1104" s="64"/>
      <c r="BA1104" s="64"/>
      <c r="BB1104" s="64"/>
      <c r="BC1104" s="64"/>
      <c r="BD1104" s="64"/>
      <c r="BE1104" s="64"/>
      <c r="BF1104" s="64"/>
      <c r="BG1104" s="64"/>
      <c r="BH1104" s="64"/>
      <c r="BI1104" s="64"/>
      <c r="BJ1104" s="64"/>
      <c r="BK1104" s="64">
        <v>0.85</v>
      </c>
      <c r="BL1104" s="64"/>
      <c r="BM1104" s="64"/>
      <c r="BN1104" s="64"/>
      <c r="BO1104" s="64"/>
      <c r="BP1104" s="64"/>
      <c r="BQ1104" s="64"/>
      <c r="BR1104" s="64">
        <v>2</v>
      </c>
      <c r="BS1104" s="64">
        <v>1</v>
      </c>
      <c r="BT1104" s="64"/>
      <c r="BU1104" s="64">
        <v>1</v>
      </c>
      <c r="BV1104" s="64">
        <v>1</v>
      </c>
      <c r="BW1104" s="64"/>
      <c r="BX1104" s="64"/>
      <c r="BY1104" s="64">
        <v>1</v>
      </c>
      <c r="BZ1104" s="64"/>
      <c r="CA1104" s="64"/>
      <c r="CB1104" s="64"/>
      <c r="CC1104" s="64"/>
      <c r="CD1104" s="64"/>
      <c r="CE1104" s="64"/>
      <c r="CF1104" s="64"/>
      <c r="CG1104" s="64"/>
      <c r="CH1104" s="64"/>
      <c r="CI1104" s="64"/>
      <c r="CJ1104" s="64"/>
      <c r="CK1104" s="64"/>
      <c r="CL1104" s="64"/>
      <c r="CM1104" s="64"/>
      <c r="CN1104" s="64"/>
      <c r="CO1104" s="64"/>
      <c r="CP1104" s="64"/>
      <c r="CQ1104" s="64"/>
      <c r="CR1104" s="64"/>
      <c r="CS1104" s="64"/>
      <c r="CT1104" s="64"/>
      <c r="CU1104" s="64"/>
      <c r="CV1104" s="64"/>
      <c r="CW1104" s="64"/>
      <c r="CX1104" s="64"/>
      <c r="CY1104" s="64">
        <v>1</v>
      </c>
      <c r="CZ1104" s="64"/>
      <c r="DA1104" s="64"/>
      <c r="DB1104" s="64"/>
      <c r="DC1104" s="64"/>
      <c r="DD1104" s="64"/>
      <c r="DE1104" s="64"/>
      <c r="DF1104" s="64"/>
      <c r="DG1104" s="64"/>
      <c r="DH1104" s="64"/>
      <c r="DI1104" s="64"/>
      <c r="DJ1104" s="64"/>
      <c r="DK1104" s="64"/>
      <c r="DL1104" s="64"/>
      <c r="DM1104" s="64"/>
      <c r="DN1104" s="64"/>
      <c r="DO1104" s="64"/>
      <c r="DP1104" s="64"/>
      <c r="DQ1104" s="64"/>
      <c r="DR1104" s="64"/>
      <c r="DS1104" s="64"/>
      <c r="DT1104" s="64"/>
      <c r="DU1104" s="64"/>
      <c r="DV1104" s="64"/>
      <c r="DW1104" s="64"/>
      <c r="DX1104" s="64"/>
      <c r="DY1104" s="64"/>
      <c r="DZ1104" s="64"/>
      <c r="EA1104" s="64"/>
      <c r="EB1104" s="64"/>
      <c r="EC1104" s="64"/>
      <c r="ED1104" s="64"/>
      <c r="EE1104" s="64"/>
      <c r="EF1104" s="64"/>
      <c r="EG1104" s="64"/>
      <c r="EH1104" s="64"/>
      <c r="EI1104" s="64"/>
      <c r="EJ1104" s="64"/>
      <c r="EK1104" s="64"/>
      <c r="EL1104" s="64"/>
      <c r="EM1104" s="64"/>
      <c r="EN1104" s="64"/>
      <c r="EO1104" s="64"/>
      <c r="EP1104" s="64"/>
      <c r="EQ1104" s="64"/>
      <c r="ER1104" s="64"/>
      <c r="ES1104" s="64"/>
      <c r="ET1104" s="64"/>
      <c r="EU1104" s="64"/>
      <c r="FC1104">
        <v>0.84199999999999997</v>
      </c>
      <c r="FD1104">
        <v>1</v>
      </c>
      <c r="FI1104" s="64"/>
      <c r="FJ1104" s="64">
        <v>1.052</v>
      </c>
      <c r="FK1104" s="64"/>
      <c r="FL1104" s="64"/>
      <c r="FM1104" s="64"/>
      <c r="FN1104" s="64"/>
      <c r="FO1104" s="64"/>
      <c r="FP1104" s="64"/>
      <c r="FQ1104" s="64"/>
      <c r="FR1104" s="64"/>
      <c r="FS1104" s="64"/>
      <c r="FT1104" s="64"/>
      <c r="FU1104" s="64"/>
      <c r="FV1104" s="64"/>
      <c r="FW1104" s="64"/>
      <c r="FX1104" s="64"/>
      <c r="FY1104" s="64"/>
      <c r="FZ1104" s="64"/>
      <c r="GA1104" s="64"/>
      <c r="GB1104" s="64"/>
      <c r="GC1104" s="64"/>
      <c r="GD1104" s="64"/>
      <c r="GE1104" s="64"/>
      <c r="GF1104" s="64"/>
      <c r="GG1104" s="64"/>
      <c r="GH1104" s="64"/>
      <c r="GI1104" s="64"/>
      <c r="GJ1104" s="64"/>
      <c r="GK1104" s="64"/>
      <c r="GL1104" s="64"/>
      <c r="GM1104" s="64"/>
      <c r="GN1104" s="64">
        <v>1</v>
      </c>
      <c r="GO1104" s="64"/>
      <c r="GP1104" s="64"/>
      <c r="GQ1104" s="64"/>
      <c r="GR1104" s="64"/>
      <c r="GS1104" s="64"/>
      <c r="GT1104" s="64"/>
      <c r="GU1104" s="64"/>
      <c r="GV1104" s="64"/>
      <c r="GW1104" s="64"/>
      <c r="GX1104" s="64"/>
      <c r="GY1104" s="64"/>
      <c r="GZ1104" s="64"/>
      <c r="HA1104" s="64"/>
      <c r="HB1104" s="64"/>
      <c r="HC1104" s="64"/>
      <c r="HD1104" s="64"/>
      <c r="HE1104" s="64"/>
      <c r="HF1104" s="64"/>
      <c r="HG1104" s="64"/>
      <c r="HH1104" s="64"/>
      <c r="HI1104" s="64"/>
      <c r="HJ1104" s="64"/>
      <c r="HK1104" s="64"/>
      <c r="HL1104" s="64"/>
      <c r="HM1104" s="64"/>
      <c r="HN1104" s="64"/>
      <c r="HO1104" s="64"/>
      <c r="HP1104" s="64"/>
    </row>
    <row r="1105" spans="2:224" ht="15" customHeight="1" x14ac:dyDescent="0.25">
      <c r="B1105">
        <v>372</v>
      </c>
      <c r="C1105">
        <v>662</v>
      </c>
      <c r="D1105" s="62">
        <v>44043</v>
      </c>
      <c r="E1105" t="s">
        <v>526</v>
      </c>
      <c r="F1105">
        <v>31996657474</v>
      </c>
      <c r="G1105">
        <v>0</v>
      </c>
      <c r="H1105">
        <v>44014</v>
      </c>
      <c r="I1105" t="s">
        <v>527</v>
      </c>
      <c r="J1105" t="s">
        <v>20</v>
      </c>
      <c r="K1105" t="s">
        <v>139</v>
      </c>
      <c r="L1105" t="s">
        <v>2593</v>
      </c>
      <c r="M1105" t="s">
        <v>2378</v>
      </c>
      <c r="N1105" t="s">
        <v>2378</v>
      </c>
      <c r="O1105" t="s">
        <v>2382</v>
      </c>
      <c r="P1105" t="s">
        <v>2382</v>
      </c>
      <c r="R1105">
        <v>39</v>
      </c>
      <c r="S1105">
        <v>0.01</v>
      </c>
      <c r="T1105" t="s">
        <v>2395</v>
      </c>
      <c r="U1105">
        <v>10</v>
      </c>
      <c r="Y1105" s="64"/>
      <c r="Z1105" s="64"/>
      <c r="AA1105" s="64"/>
      <c r="AB1105" s="64"/>
      <c r="AC1105" s="64"/>
      <c r="AD1105" s="64"/>
      <c r="AE1105" s="64"/>
      <c r="AF1105" s="64"/>
      <c r="AG1105" s="64"/>
      <c r="AH1105">
        <v>0</v>
      </c>
      <c r="AI1105" s="64"/>
      <c r="AJ1105" s="64"/>
      <c r="AK1105" s="64"/>
      <c r="AL1105" s="64"/>
      <c r="AM1105" s="64"/>
      <c r="AN1105" s="64"/>
      <c r="AO1105" s="64"/>
      <c r="AP1105" s="64"/>
      <c r="AQ1105" s="64"/>
      <c r="AR1105" s="64"/>
      <c r="AS1105" s="64"/>
      <c r="AT1105" s="64"/>
      <c r="AU1105">
        <v>0</v>
      </c>
      <c r="AV1105" s="64"/>
      <c r="AW1105" s="64"/>
      <c r="AX1105" s="64"/>
      <c r="AY1105" s="64"/>
      <c r="AZ1105" s="64"/>
      <c r="BA1105" s="64"/>
      <c r="BB1105" s="64">
        <v>0.8</v>
      </c>
      <c r="BC1105" s="64"/>
      <c r="BD1105" s="64"/>
      <c r="BE1105" s="64"/>
      <c r="BF1105" s="64"/>
      <c r="BG1105" s="64"/>
      <c r="BH1105" s="64"/>
      <c r="BI1105" s="64"/>
      <c r="BJ1105" s="64"/>
      <c r="BK1105" s="64"/>
      <c r="BL1105" s="64"/>
      <c r="BM1105" s="64"/>
      <c r="BN1105" s="64"/>
      <c r="BO1105" s="64"/>
      <c r="BP1105" s="64"/>
      <c r="BQ1105" s="64"/>
      <c r="BR1105" s="64"/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64"/>
      <c r="CC1105" s="64"/>
      <c r="CD1105" s="64"/>
      <c r="CE1105" s="64"/>
      <c r="CF1105" s="64"/>
      <c r="CG1105" s="64"/>
      <c r="CH1105" s="64"/>
      <c r="CI1105" s="64"/>
      <c r="CJ1105" s="64"/>
      <c r="CK1105" s="64"/>
      <c r="CL1105" s="64"/>
      <c r="CM1105" s="64"/>
      <c r="CN1105" s="64"/>
      <c r="CO1105" s="64"/>
      <c r="CP1105" s="64">
        <v>2</v>
      </c>
      <c r="CQ1105" s="64"/>
      <c r="CR1105" s="64"/>
      <c r="CS1105" s="64"/>
      <c r="CT1105" s="64"/>
      <c r="CU1105" s="64"/>
      <c r="CV1105" s="64"/>
      <c r="CW1105" s="64"/>
      <c r="CX1105" s="64"/>
      <c r="CY1105" s="64"/>
      <c r="CZ1105" s="64"/>
      <c r="DA1105" s="64"/>
      <c r="DB1105" s="64"/>
      <c r="DC1105" s="64"/>
      <c r="DD1105" s="64"/>
      <c r="DE1105" s="64"/>
      <c r="DF1105" s="64"/>
      <c r="DG1105" s="64"/>
      <c r="DH1105" s="64"/>
      <c r="DI1105" s="64"/>
      <c r="DJ1105" s="64"/>
      <c r="DK1105" s="64"/>
      <c r="DL1105" s="64"/>
      <c r="DM1105" s="64"/>
      <c r="DN1105" s="64"/>
      <c r="DO1105" s="64"/>
      <c r="DP1105" s="64"/>
      <c r="DQ1105" s="64"/>
      <c r="DR1105" s="64"/>
      <c r="DS1105" s="64"/>
      <c r="DT1105" s="64"/>
      <c r="DU1105" s="64"/>
      <c r="DV1105" s="64"/>
      <c r="DW1105" s="64"/>
      <c r="DX1105" s="64"/>
      <c r="DY1105" s="64"/>
      <c r="DZ1105" s="64"/>
      <c r="EA1105" s="64"/>
      <c r="EB1105" s="64"/>
      <c r="EC1105" s="64"/>
      <c r="ED1105" s="64"/>
      <c r="EE1105" s="64"/>
      <c r="EF1105" s="64"/>
      <c r="EG1105" s="64"/>
      <c r="EH1105" s="64"/>
      <c r="EI1105" s="64"/>
      <c r="EJ1105" s="64"/>
      <c r="EK1105" s="64"/>
      <c r="EL1105" s="64"/>
      <c r="EM1105" s="64"/>
      <c r="EN1105" s="64"/>
      <c r="EO1105" s="64"/>
      <c r="EP1105" s="64"/>
      <c r="EQ1105" s="64"/>
      <c r="ER1105" s="64"/>
      <c r="ES1105" s="64"/>
      <c r="ET1105" s="64"/>
      <c r="EU1105" s="64"/>
      <c r="FI1105" s="64"/>
      <c r="FJ1105" s="64"/>
      <c r="FK1105" s="64"/>
      <c r="FL1105" s="64"/>
      <c r="FM1105" s="64"/>
      <c r="FN1105" s="64"/>
      <c r="FO1105" s="64"/>
      <c r="FP1105" s="64"/>
      <c r="FQ1105" s="64"/>
      <c r="FR1105" s="64"/>
      <c r="FS1105" s="64"/>
      <c r="FT1105" s="64"/>
      <c r="FU1105" s="64"/>
      <c r="FV1105" s="64"/>
      <c r="FW1105" s="64"/>
      <c r="FX1105" s="64"/>
      <c r="FY1105" s="64"/>
      <c r="FZ1105" s="64"/>
      <c r="GA1105" s="64"/>
      <c r="GB1105" s="64"/>
      <c r="GC1105" s="64"/>
      <c r="GD1105" s="64"/>
      <c r="GE1105" s="64"/>
      <c r="GF1105" s="64"/>
      <c r="GG1105" s="64"/>
      <c r="GH1105" s="64"/>
      <c r="GI1105" s="64"/>
      <c r="GJ1105" s="64"/>
      <c r="GK1105" s="64"/>
      <c r="GL1105" s="64"/>
      <c r="GM1105" s="64"/>
      <c r="GN1105" s="64"/>
      <c r="GO1105" s="64"/>
      <c r="GP1105" s="64"/>
      <c r="GQ1105" s="64"/>
      <c r="GR1105" s="64"/>
      <c r="GS1105" s="64"/>
      <c r="GT1105" s="64"/>
      <c r="GU1105" s="64"/>
      <c r="GV1105" s="64"/>
      <c r="GW1105" s="64"/>
      <c r="GX1105" s="64"/>
      <c r="GY1105" s="64"/>
      <c r="GZ1105" s="64"/>
      <c r="HA1105" s="64"/>
      <c r="HB1105" s="64"/>
      <c r="HC1105" s="64"/>
      <c r="HD1105" s="64"/>
      <c r="HE1105" s="64"/>
      <c r="HF1105" s="64"/>
      <c r="HG1105" s="64"/>
      <c r="HH1105" s="64"/>
      <c r="HI1105" s="64"/>
      <c r="HJ1105" s="64"/>
      <c r="HK1105" s="64"/>
      <c r="HL1105" s="64"/>
      <c r="HM1105" s="64"/>
      <c r="HN1105" s="64"/>
      <c r="HO1105" s="64"/>
      <c r="HP1105" s="64"/>
    </row>
    <row r="1106" spans="2:224" ht="15" customHeight="1" x14ac:dyDescent="0.25">
      <c r="B1106">
        <v>371</v>
      </c>
      <c r="C1106">
        <v>3</v>
      </c>
      <c r="D1106" s="62">
        <v>44043</v>
      </c>
      <c r="E1106" t="s">
        <v>2357</v>
      </c>
      <c r="F1106">
        <v>31983177510</v>
      </c>
      <c r="G1106" t="s">
        <v>2358</v>
      </c>
      <c r="H1106">
        <v>44031</v>
      </c>
      <c r="I1106" t="s">
        <v>2356</v>
      </c>
      <c r="J1106" t="s">
        <v>20</v>
      </c>
      <c r="K1106" t="s">
        <v>227</v>
      </c>
      <c r="L1106" t="s">
        <v>2593</v>
      </c>
      <c r="M1106" t="s">
        <v>2378</v>
      </c>
      <c r="N1106" t="s">
        <v>2413</v>
      </c>
      <c r="O1106" t="s">
        <v>2382</v>
      </c>
      <c r="P1106" t="s">
        <v>2382</v>
      </c>
      <c r="R1106">
        <v>62</v>
      </c>
      <c r="S1106">
        <v>0.01</v>
      </c>
      <c r="T1106" t="s">
        <v>2395</v>
      </c>
      <c r="U1106">
        <v>10</v>
      </c>
      <c r="Y1106" s="64"/>
      <c r="Z1106" s="64"/>
      <c r="AA1106" s="64"/>
      <c r="AB1106" s="64"/>
      <c r="AC1106" s="64"/>
      <c r="AD1106" s="64"/>
      <c r="AE1106" s="64"/>
      <c r="AF1106" s="64"/>
      <c r="AG1106" s="64"/>
      <c r="AH1106">
        <v>0</v>
      </c>
      <c r="AI1106" s="64"/>
      <c r="AJ1106" s="64"/>
      <c r="AK1106" s="64"/>
      <c r="AL1106" s="64"/>
      <c r="AM1106" s="64"/>
      <c r="AN1106" s="64"/>
      <c r="AO1106" s="64"/>
      <c r="AP1106" s="64"/>
      <c r="AQ1106" s="64"/>
      <c r="AR1106" s="64"/>
      <c r="AS1106" s="64"/>
      <c r="AT1106" s="64"/>
      <c r="AU1106">
        <v>0</v>
      </c>
      <c r="AV1106" s="64"/>
      <c r="AW1106" s="64"/>
      <c r="AX1106" s="64"/>
      <c r="AY1106" s="64"/>
      <c r="AZ1106" s="64"/>
      <c r="BA1106" s="64"/>
      <c r="BB1106" s="64">
        <v>0.4</v>
      </c>
      <c r="BC1106" s="64"/>
      <c r="BD1106" s="64"/>
      <c r="BE1106" s="64"/>
      <c r="BF1106" s="64"/>
      <c r="BG1106" s="64">
        <v>0.5</v>
      </c>
      <c r="BH1106" s="64"/>
      <c r="BI1106" s="64"/>
      <c r="BJ1106" s="64"/>
      <c r="BK1106" s="64"/>
      <c r="BL1106" s="64"/>
      <c r="BM1106" s="64"/>
      <c r="BN1106" s="64"/>
      <c r="BO1106" s="64"/>
      <c r="BP1106" s="64"/>
      <c r="BQ1106" s="64"/>
      <c r="BR1106" s="64"/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64"/>
      <c r="CC1106" s="64"/>
      <c r="CD1106" s="64"/>
      <c r="CE1106" s="64"/>
      <c r="CF1106" s="64"/>
      <c r="CG1106" s="64"/>
      <c r="CH1106" s="64"/>
      <c r="CI1106" s="64"/>
      <c r="CJ1106" s="64"/>
      <c r="CK1106" s="64"/>
      <c r="CL1106" s="64"/>
      <c r="CM1106" s="64"/>
      <c r="CN1106" s="64"/>
      <c r="CO1106" s="64"/>
      <c r="CP1106" s="64">
        <v>1</v>
      </c>
      <c r="CQ1106" s="64"/>
      <c r="CR1106" s="64"/>
      <c r="CS1106" s="64"/>
      <c r="CT1106" s="64"/>
      <c r="CU1106" s="64">
        <v>0.5</v>
      </c>
      <c r="CV1106" s="64"/>
      <c r="CW1106" s="64"/>
      <c r="CX1106" s="64"/>
      <c r="CY1106" s="64"/>
      <c r="CZ1106" s="64"/>
      <c r="DA1106" s="64"/>
      <c r="DB1106" s="64"/>
      <c r="DC1106" s="64"/>
      <c r="DD1106" s="64">
        <v>2</v>
      </c>
      <c r="DE1106" s="64"/>
      <c r="DF1106" s="64"/>
      <c r="DG1106" s="64"/>
      <c r="DH1106" s="64"/>
      <c r="DI1106" s="64"/>
      <c r="DJ1106" s="64"/>
      <c r="DK1106" s="64"/>
      <c r="DL1106" s="64"/>
      <c r="DM1106" s="64"/>
      <c r="DN1106" s="64"/>
      <c r="DO1106" s="64"/>
      <c r="DP1106" s="64"/>
      <c r="DQ1106" s="64"/>
      <c r="DR1106" s="64"/>
      <c r="DS1106" s="64"/>
      <c r="DT1106" s="64"/>
      <c r="DU1106" s="64"/>
      <c r="DV1106" s="64"/>
      <c r="DW1106" s="64"/>
      <c r="DX1106" s="64"/>
      <c r="DY1106" s="64"/>
      <c r="DZ1106" s="64"/>
      <c r="EA1106" s="64"/>
      <c r="EB1106" s="64"/>
      <c r="EC1106" s="64"/>
      <c r="ED1106" s="64"/>
      <c r="EE1106" s="64"/>
      <c r="EF1106" s="64"/>
      <c r="EG1106" s="64"/>
      <c r="EH1106" s="64"/>
      <c r="EI1106" s="64"/>
      <c r="EJ1106" s="64"/>
      <c r="EK1106" s="64"/>
      <c r="EL1106" s="64"/>
      <c r="EM1106" s="64"/>
      <c r="EN1106" s="64"/>
      <c r="EO1106" s="64"/>
      <c r="EP1106" s="64"/>
      <c r="EQ1106" s="64"/>
      <c r="ER1106" s="64"/>
      <c r="ES1106" s="64"/>
      <c r="ET1106" s="64"/>
      <c r="EU1106" s="64"/>
      <c r="FI1106" s="64"/>
      <c r="FJ1106" s="64"/>
      <c r="FK1106" s="64"/>
      <c r="FL1106" s="64"/>
      <c r="FM1106" s="64"/>
      <c r="FN1106" s="64"/>
      <c r="FO1106" s="64"/>
      <c r="FP1106" s="64"/>
      <c r="FQ1106" s="64"/>
      <c r="FR1106" s="64"/>
      <c r="FS1106" s="64"/>
      <c r="FT1106" s="64"/>
      <c r="FU1106" s="64"/>
      <c r="FV1106" s="64"/>
      <c r="FW1106" s="64"/>
      <c r="FX1106" s="64"/>
      <c r="FY1106" s="64"/>
      <c r="FZ1106" s="64"/>
      <c r="GA1106" s="64"/>
      <c r="GB1106" s="64"/>
      <c r="GC1106" s="64"/>
      <c r="GD1106" s="64"/>
      <c r="GE1106" s="64"/>
      <c r="GF1106" s="64"/>
      <c r="GG1106" s="64"/>
      <c r="GH1106" s="64"/>
      <c r="GI1106" s="64"/>
      <c r="GJ1106" s="64"/>
      <c r="GK1106" s="64"/>
      <c r="GL1106" s="64"/>
      <c r="GM1106" s="64"/>
      <c r="GN1106" s="64"/>
      <c r="GO1106" s="64"/>
      <c r="GP1106" s="64"/>
      <c r="GQ1106" s="64"/>
      <c r="GR1106" s="64"/>
      <c r="GS1106" s="64"/>
      <c r="GT1106" s="64"/>
      <c r="GU1106" s="64"/>
      <c r="GV1106" s="64"/>
      <c r="GW1106" s="64"/>
      <c r="GX1106" s="64"/>
      <c r="GY1106" s="64"/>
      <c r="GZ1106" s="64"/>
      <c r="HA1106" s="64"/>
      <c r="HB1106" s="64"/>
      <c r="HC1106" s="64"/>
      <c r="HD1106" s="64"/>
      <c r="HE1106" s="64"/>
      <c r="HF1106" s="64"/>
      <c r="HG1106" s="64"/>
      <c r="HH1106" s="64"/>
      <c r="HI1106" s="64"/>
      <c r="HJ1106" s="64"/>
      <c r="HK1106" s="64"/>
      <c r="HL1106" s="64"/>
      <c r="HM1106" s="64"/>
      <c r="HN1106" s="64"/>
      <c r="HO1106" s="64"/>
      <c r="HP1106" s="64"/>
    </row>
    <row r="1107" spans="2:224" ht="15" customHeight="1" x14ac:dyDescent="0.25">
      <c r="B1107">
        <v>366</v>
      </c>
      <c r="C1107">
        <v>109</v>
      </c>
      <c r="D1107" s="62">
        <v>44043</v>
      </c>
      <c r="E1107" t="s">
        <v>2084</v>
      </c>
      <c r="F1107">
        <v>31987263555</v>
      </c>
      <c r="G1107" t="s">
        <v>2085</v>
      </c>
      <c r="H1107">
        <v>44048</v>
      </c>
      <c r="I1107" t="s">
        <v>2086</v>
      </c>
      <c r="J1107" t="s">
        <v>26</v>
      </c>
      <c r="K1107" t="s">
        <v>2087</v>
      </c>
      <c r="L1107" t="s">
        <v>2592</v>
      </c>
      <c r="M1107" t="s">
        <v>2378</v>
      </c>
      <c r="N1107" t="s">
        <v>617</v>
      </c>
      <c r="O1107" t="s">
        <v>2381</v>
      </c>
      <c r="P1107" t="s">
        <v>2431</v>
      </c>
      <c r="R1107">
        <v>630</v>
      </c>
      <c r="S1107">
        <v>0.01</v>
      </c>
      <c r="T1107" t="s">
        <v>2395</v>
      </c>
      <c r="U1107">
        <v>10</v>
      </c>
      <c r="Y1107" s="64">
        <v>2.024</v>
      </c>
      <c r="Z1107" s="64"/>
      <c r="AA1107" s="64"/>
      <c r="AB1107" s="64"/>
      <c r="AC1107" s="64"/>
      <c r="AD1107" s="64">
        <v>0.5</v>
      </c>
      <c r="AE1107" s="64"/>
      <c r="AF1107" s="64"/>
      <c r="AG1107" s="64">
        <v>1</v>
      </c>
      <c r="AH1107">
        <v>2</v>
      </c>
      <c r="AI1107" s="64"/>
      <c r="AJ1107" s="64"/>
      <c r="AK1107" s="64">
        <v>1.022</v>
      </c>
      <c r="AL1107" s="64"/>
      <c r="AM1107" s="64"/>
      <c r="AN1107" s="64"/>
      <c r="AO1107" s="64"/>
      <c r="AP1107" s="64"/>
      <c r="AQ1107" s="64"/>
      <c r="AR1107" s="64"/>
      <c r="AS1107" s="64"/>
      <c r="AT1107" s="64"/>
      <c r="AU1107">
        <v>0</v>
      </c>
      <c r="AV1107" s="64"/>
      <c r="AW1107" s="64"/>
      <c r="AX1107" s="64"/>
      <c r="AY1107" s="64"/>
      <c r="AZ1107" s="64"/>
      <c r="BA1107" s="64"/>
      <c r="BB1107" s="64"/>
      <c r="BC1107" s="64"/>
      <c r="BD1107" s="64"/>
      <c r="BE1107" s="64">
        <v>0.5</v>
      </c>
      <c r="BF1107" s="64"/>
      <c r="BG1107" s="64">
        <v>3</v>
      </c>
      <c r="BH1107" s="64"/>
      <c r="BI1107" s="64"/>
      <c r="BJ1107" s="64"/>
      <c r="BK1107" s="64"/>
      <c r="BL1107" s="64"/>
      <c r="BM1107" s="64">
        <v>2</v>
      </c>
      <c r="BN1107" s="64"/>
      <c r="BO1107" s="64"/>
      <c r="BP1107" s="64"/>
      <c r="BQ1107" s="64"/>
      <c r="BR1107" s="64">
        <v>1</v>
      </c>
      <c r="BS1107" s="64"/>
      <c r="BT1107" s="64"/>
      <c r="BU1107" s="64">
        <v>1</v>
      </c>
      <c r="BV1107" s="64">
        <v>2</v>
      </c>
      <c r="BW1107" s="64"/>
      <c r="BX1107" s="64"/>
      <c r="BY1107" s="64">
        <v>1</v>
      </c>
      <c r="BZ1107" s="64"/>
      <c r="CA1107" s="64"/>
      <c r="CB1107" s="64"/>
      <c r="CC1107" s="64"/>
      <c r="CD1107" s="64"/>
      <c r="CE1107" s="64"/>
      <c r="CF1107" s="64"/>
      <c r="CG1107" s="64"/>
      <c r="CH1107" s="64"/>
      <c r="CI1107" s="64"/>
      <c r="CJ1107" s="64"/>
      <c r="CK1107" s="64"/>
      <c r="CL1107" s="64"/>
      <c r="CM1107" s="64"/>
      <c r="CN1107" s="64"/>
      <c r="CO1107" s="64"/>
      <c r="CP1107" s="64"/>
      <c r="CQ1107" s="64"/>
      <c r="CR1107" s="64"/>
      <c r="CS1107" s="64">
        <v>1</v>
      </c>
      <c r="CT1107" s="64"/>
      <c r="CU1107" s="64">
        <v>3</v>
      </c>
      <c r="CV1107" s="64"/>
      <c r="CW1107" s="64"/>
      <c r="CX1107" s="64"/>
      <c r="CY1107" s="64"/>
      <c r="CZ1107" s="64"/>
      <c r="DA1107" s="64"/>
      <c r="DB1107" s="64"/>
      <c r="DC1107" s="64"/>
      <c r="DD1107" s="64"/>
      <c r="DE1107" s="64"/>
      <c r="DF1107" s="64"/>
      <c r="DG1107" s="64"/>
      <c r="DH1107" s="64"/>
      <c r="DI1107" s="64"/>
      <c r="DJ1107" s="64"/>
      <c r="DK1107" s="64"/>
      <c r="DL1107" s="64"/>
      <c r="DM1107" s="64"/>
      <c r="DN1107" s="64"/>
      <c r="DO1107" s="64"/>
      <c r="DP1107" s="64"/>
      <c r="DQ1107" s="64"/>
      <c r="DR1107" s="64"/>
      <c r="DS1107" s="64"/>
      <c r="DT1107" s="64"/>
      <c r="DU1107" s="64"/>
      <c r="DV1107" s="64"/>
      <c r="DW1107" s="64"/>
      <c r="DX1107" s="64"/>
      <c r="DY1107" s="64"/>
      <c r="DZ1107" s="64"/>
      <c r="EA1107" s="64"/>
      <c r="EB1107" s="64"/>
      <c r="EC1107" s="64"/>
      <c r="ED1107" s="64"/>
      <c r="EE1107" s="64"/>
      <c r="EF1107" s="64"/>
      <c r="EG1107" s="64"/>
      <c r="EH1107" s="64"/>
      <c r="EI1107" s="64"/>
      <c r="EJ1107" s="64"/>
      <c r="EK1107" s="64"/>
      <c r="EL1107" s="64"/>
      <c r="EM1107" s="64"/>
      <c r="EN1107" s="64"/>
      <c r="EO1107" s="64"/>
      <c r="EP1107" s="64"/>
      <c r="EQ1107" s="64"/>
      <c r="ER1107" s="64"/>
      <c r="ES1107" s="64"/>
      <c r="ET1107" s="64"/>
      <c r="EU1107" s="64"/>
      <c r="FC1107">
        <v>0.7</v>
      </c>
      <c r="FD1107">
        <v>1</v>
      </c>
      <c r="FI1107" s="64"/>
      <c r="FJ1107" s="64"/>
      <c r="FK1107" s="64"/>
      <c r="FL1107" s="64"/>
      <c r="FM1107" s="64"/>
      <c r="FN1107" s="64"/>
      <c r="FO1107" s="64"/>
      <c r="FP1107" s="64"/>
      <c r="FQ1107" s="64"/>
      <c r="FR1107" s="64"/>
      <c r="FS1107" s="64"/>
      <c r="FT1107" s="64"/>
      <c r="FU1107" s="64"/>
      <c r="FV1107" s="64"/>
      <c r="FW1107" s="64"/>
      <c r="FX1107" s="64"/>
      <c r="FY1107" s="64"/>
      <c r="FZ1107" s="64"/>
      <c r="GA1107" s="64"/>
      <c r="GB1107" s="64"/>
      <c r="GC1107" s="64"/>
      <c r="GD1107" s="64"/>
      <c r="GE1107" s="64"/>
      <c r="GF1107" s="64"/>
      <c r="GG1107" s="64"/>
      <c r="GH1107" s="64"/>
      <c r="GI1107" s="64"/>
      <c r="GJ1107" s="64"/>
      <c r="GK1107" s="64"/>
      <c r="GL1107" s="64"/>
      <c r="GM1107" s="64"/>
      <c r="GN1107" s="64"/>
      <c r="GO1107" s="64"/>
      <c r="GP1107" s="64"/>
      <c r="GQ1107" s="64"/>
      <c r="GR1107" s="64"/>
      <c r="GS1107" s="64"/>
      <c r="GT1107" s="64"/>
      <c r="GU1107" s="64"/>
      <c r="GV1107" s="64"/>
      <c r="GW1107" s="64"/>
      <c r="GX1107" s="64"/>
      <c r="GY1107" s="64"/>
      <c r="GZ1107" s="64"/>
      <c r="HA1107" s="64"/>
      <c r="HB1107" s="64"/>
      <c r="HC1107" s="64"/>
      <c r="HD1107" s="64"/>
      <c r="HE1107" s="64"/>
      <c r="HF1107" s="64"/>
      <c r="HG1107" s="64"/>
      <c r="HH1107" s="64"/>
      <c r="HI1107" s="64"/>
      <c r="HJ1107" s="64"/>
      <c r="HK1107" s="64"/>
      <c r="HL1107" s="64"/>
      <c r="HM1107" s="64"/>
      <c r="HN1107" s="64"/>
      <c r="HO1107" s="64"/>
      <c r="HP1107" s="64"/>
    </row>
    <row r="1108" spans="2:224" x14ac:dyDescent="0.25">
      <c r="B1108">
        <v>364</v>
      </c>
      <c r="C1108">
        <v>693</v>
      </c>
      <c r="D1108" s="62">
        <v>44043</v>
      </c>
      <c r="E1108" t="s">
        <v>444</v>
      </c>
      <c r="F1108">
        <v>31991644004</v>
      </c>
      <c r="G1108" t="s">
        <v>445</v>
      </c>
      <c r="H1108">
        <v>0</v>
      </c>
      <c r="I1108">
        <v>0</v>
      </c>
      <c r="J1108">
        <v>0</v>
      </c>
      <c r="K1108">
        <v>0</v>
      </c>
      <c r="L1108" t="s">
        <v>2592</v>
      </c>
      <c r="M1108" t="s">
        <v>2378</v>
      </c>
      <c r="N1108" t="s">
        <v>2379</v>
      </c>
      <c r="O1108" t="s">
        <v>2381</v>
      </c>
      <c r="P1108" t="s">
        <v>2457</v>
      </c>
      <c r="R1108">
        <v>225</v>
      </c>
      <c r="S1108">
        <v>0.01</v>
      </c>
      <c r="T1108" t="s">
        <v>2430</v>
      </c>
      <c r="Y1108" s="64"/>
      <c r="Z1108" s="64"/>
      <c r="AA1108" s="64"/>
      <c r="AB1108" s="64"/>
      <c r="AC1108" s="64"/>
      <c r="AD1108" s="64"/>
      <c r="AE1108" s="64"/>
      <c r="AF1108" s="64"/>
      <c r="AG1108" s="64">
        <v>1</v>
      </c>
      <c r="AH1108">
        <v>1</v>
      </c>
      <c r="AI1108" s="64"/>
      <c r="AJ1108" s="64"/>
      <c r="AK1108" s="64"/>
      <c r="AL1108" s="64"/>
      <c r="AM1108" s="64"/>
      <c r="AN1108" s="64"/>
      <c r="AO1108" s="64"/>
      <c r="AP1108" s="64"/>
      <c r="AQ1108" s="64"/>
      <c r="AR1108" s="64"/>
      <c r="AS1108" s="64"/>
      <c r="AT1108" s="64"/>
      <c r="AU1108">
        <v>0</v>
      </c>
      <c r="AV1108" s="64"/>
      <c r="AW1108" s="64">
        <v>0.79</v>
      </c>
      <c r="AX1108" s="64"/>
      <c r="AY1108" s="64"/>
      <c r="AZ1108" s="64">
        <v>0.68799999999999994</v>
      </c>
      <c r="BA1108" s="64"/>
      <c r="BB1108" s="64">
        <v>0.4</v>
      </c>
      <c r="BC1108" s="64"/>
      <c r="BD1108" s="64">
        <v>0.98</v>
      </c>
      <c r="BE1108" s="64"/>
      <c r="BF1108" s="64"/>
      <c r="BG1108" s="64"/>
      <c r="BH1108" s="64"/>
      <c r="BI1108" s="64"/>
      <c r="BJ1108" s="64"/>
      <c r="BK1108" s="64"/>
      <c r="BL1108" s="64"/>
      <c r="BM1108" s="64"/>
      <c r="BN1108" s="64"/>
      <c r="BO1108" s="64"/>
      <c r="BP1108" s="64"/>
      <c r="BQ1108" s="64"/>
      <c r="BR1108" s="64"/>
      <c r="BS1108" s="64"/>
      <c r="BT1108" s="64"/>
      <c r="BU1108" s="64">
        <v>1</v>
      </c>
      <c r="BV1108" s="64">
        <v>1</v>
      </c>
      <c r="BW1108" s="64"/>
      <c r="BX1108" s="64"/>
      <c r="BY1108" s="64"/>
      <c r="BZ1108" s="64"/>
      <c r="CA1108" s="64"/>
      <c r="CB1108" s="64"/>
      <c r="CC1108" s="64"/>
      <c r="CD1108" s="64"/>
      <c r="CE1108" s="64"/>
      <c r="CF1108" s="64"/>
      <c r="CG1108" s="64"/>
      <c r="CH1108" s="64"/>
      <c r="CI1108" s="64"/>
      <c r="CJ1108" s="64"/>
      <c r="CK1108" s="64">
        <v>1</v>
      </c>
      <c r="CL1108" s="64"/>
      <c r="CM1108" s="64"/>
      <c r="CN1108" s="64">
        <v>1</v>
      </c>
      <c r="CO1108" s="64"/>
      <c r="CP1108" s="64">
        <v>1</v>
      </c>
      <c r="CQ1108" s="64"/>
      <c r="CR1108" s="64">
        <v>2</v>
      </c>
      <c r="CS1108" s="64"/>
      <c r="CT1108" s="64"/>
      <c r="CU1108" s="64"/>
      <c r="CV1108" s="64"/>
      <c r="CW1108" s="64"/>
      <c r="CX1108" s="64"/>
      <c r="CY1108" s="64"/>
      <c r="CZ1108" s="64"/>
      <c r="DA1108" s="64"/>
      <c r="DB1108" s="64"/>
      <c r="DC1108" s="64"/>
      <c r="DD1108" s="64"/>
      <c r="DE1108" s="64"/>
      <c r="DF1108" s="64"/>
      <c r="DG1108" s="64"/>
      <c r="DH1108" s="64"/>
      <c r="DI1108" s="64"/>
      <c r="DJ1108" s="64"/>
      <c r="DK1108" s="64"/>
      <c r="DL1108" s="64"/>
      <c r="DM1108" s="64"/>
      <c r="DN1108" s="64"/>
      <c r="DO1108" s="64"/>
      <c r="DP1108" s="64"/>
      <c r="DQ1108" s="64"/>
      <c r="DR1108" s="64"/>
      <c r="DS1108" s="64"/>
      <c r="DT1108" s="64"/>
      <c r="DU1108" s="64"/>
      <c r="DV1108" s="64"/>
      <c r="DW1108" s="64"/>
      <c r="DX1108" s="64"/>
      <c r="DY1108" s="64"/>
      <c r="DZ1108" s="64"/>
      <c r="EA1108" s="64"/>
      <c r="EB1108" s="64"/>
      <c r="EC1108" s="64"/>
      <c r="ED1108" s="64"/>
      <c r="EE1108" s="64"/>
      <c r="EF1108" s="64"/>
      <c r="EG1108" s="64"/>
      <c r="EH1108" s="64"/>
      <c r="EI1108" s="64"/>
      <c r="EJ1108" s="64"/>
      <c r="EK1108" s="64"/>
      <c r="EL1108" s="64"/>
      <c r="EM1108" s="64"/>
      <c r="EN1108" s="64"/>
      <c r="EO1108" s="64"/>
      <c r="EP1108" s="64"/>
      <c r="EQ1108" s="64"/>
      <c r="ER1108" s="64"/>
      <c r="ES1108" s="64"/>
      <c r="ET1108" s="64"/>
      <c r="EU1108" s="64"/>
      <c r="FI1108" s="64"/>
      <c r="FJ1108" s="64"/>
      <c r="FK1108" s="64"/>
      <c r="FL1108" s="64"/>
      <c r="FM1108" s="64"/>
      <c r="FN1108" s="64"/>
      <c r="FO1108" s="64"/>
      <c r="FP1108" s="64"/>
      <c r="FQ1108" s="64"/>
      <c r="FR1108" s="64"/>
      <c r="FS1108" s="64"/>
      <c r="FT1108" s="64"/>
      <c r="FU1108" s="64"/>
      <c r="FV1108" s="64"/>
      <c r="FW1108" s="64"/>
      <c r="FX1108" s="64"/>
      <c r="FY1108" s="64"/>
      <c r="FZ1108" s="64"/>
      <c r="GA1108" s="64"/>
      <c r="GB1108" s="64"/>
      <c r="GC1108" s="64"/>
      <c r="GD1108" s="64"/>
      <c r="GE1108" s="64"/>
      <c r="GF1108" s="64"/>
      <c r="GG1108" s="64"/>
      <c r="GH1108" s="64"/>
      <c r="GI1108" s="64"/>
      <c r="GJ1108" s="64"/>
      <c r="GK1108" s="64"/>
      <c r="GL1108" s="64"/>
      <c r="GM1108" s="64"/>
      <c r="GN1108" s="64"/>
      <c r="GO1108" s="64"/>
      <c r="GP1108" s="64"/>
      <c r="GQ1108" s="64"/>
      <c r="GR1108" s="64"/>
      <c r="GS1108" s="64"/>
      <c r="GT1108" s="64"/>
      <c r="GU1108" s="64"/>
      <c r="GV1108" s="64"/>
      <c r="GW1108" s="64"/>
      <c r="GX1108" s="64"/>
      <c r="GY1108" s="64"/>
      <c r="GZ1108" s="64"/>
      <c r="HA1108" s="64"/>
      <c r="HB1108" s="64"/>
      <c r="HC1108" s="64"/>
      <c r="HD1108" s="64"/>
      <c r="HE1108" s="64"/>
      <c r="HF1108" s="64"/>
      <c r="HG1108" s="64"/>
      <c r="HH1108" s="64"/>
      <c r="HI1108" s="64"/>
      <c r="HJ1108" s="64"/>
      <c r="HK1108" s="64"/>
      <c r="HL1108" s="64"/>
      <c r="HM1108" s="64"/>
      <c r="HN1108" s="64"/>
      <c r="HO1108" s="64"/>
      <c r="HP1108" s="64"/>
    </row>
    <row r="1109" spans="2:224" ht="15" customHeight="1" x14ac:dyDescent="0.25">
      <c r="B1109">
        <v>363</v>
      </c>
      <c r="C1109">
        <v>692</v>
      </c>
      <c r="D1109" s="62">
        <v>44043</v>
      </c>
      <c r="E1109" t="s">
        <v>446</v>
      </c>
      <c r="F1109">
        <v>31993848700</v>
      </c>
      <c r="G1109">
        <v>0</v>
      </c>
      <c r="H1109">
        <v>0</v>
      </c>
      <c r="I1109">
        <v>0</v>
      </c>
      <c r="J1109">
        <v>0</v>
      </c>
      <c r="K1109">
        <v>0</v>
      </c>
      <c r="L1109" t="s">
        <v>2592</v>
      </c>
      <c r="M1109" t="s">
        <v>2378</v>
      </c>
      <c r="N1109" t="s">
        <v>2403</v>
      </c>
      <c r="O1109" t="s">
        <v>2381</v>
      </c>
      <c r="P1109">
        <v>15</v>
      </c>
      <c r="R1109">
        <v>246.7</v>
      </c>
      <c r="S1109">
        <v>0.01</v>
      </c>
      <c r="T1109" t="s">
        <v>2420</v>
      </c>
      <c r="V1109" t="s">
        <v>2644</v>
      </c>
      <c r="Y1109" s="64"/>
      <c r="Z1109" s="64"/>
      <c r="AA1109" s="64"/>
      <c r="AB1109" s="64"/>
      <c r="AC1109" s="64"/>
      <c r="AD1109" s="64">
        <v>1.5</v>
      </c>
      <c r="AE1109" s="64">
        <v>0.5</v>
      </c>
      <c r="AF1109" s="64"/>
      <c r="AG1109" s="64">
        <v>1</v>
      </c>
      <c r="AH1109">
        <v>2</v>
      </c>
      <c r="AI1109" s="64"/>
      <c r="AJ1109" s="64"/>
      <c r="AK1109" s="64"/>
      <c r="AL1109" s="64">
        <v>0.5</v>
      </c>
      <c r="AM1109" s="64"/>
      <c r="AN1109" s="64"/>
      <c r="AO1109" s="64"/>
      <c r="AP1109" s="64"/>
      <c r="AQ1109" s="64"/>
      <c r="AR1109" s="64"/>
      <c r="AS1109" s="64"/>
      <c r="AT1109" s="64"/>
      <c r="AU1109">
        <v>0</v>
      </c>
      <c r="AV1109" s="64"/>
      <c r="AW1109" s="64"/>
      <c r="AX1109" s="64"/>
      <c r="AY1109" s="64"/>
      <c r="AZ1109" s="64"/>
      <c r="BA1109" s="64"/>
      <c r="BB1109" s="64"/>
      <c r="BC1109" s="64"/>
      <c r="BD1109" s="64"/>
      <c r="BE1109" s="64"/>
      <c r="BF1109" s="64"/>
      <c r="BG1109" s="64"/>
      <c r="BH1109" s="64"/>
      <c r="BI1109" s="64"/>
      <c r="BJ1109" s="64"/>
      <c r="BK1109" s="64">
        <v>1.1240000000000001</v>
      </c>
      <c r="BL1109" s="64"/>
      <c r="BM1109" s="64"/>
      <c r="BN1109" s="64"/>
      <c r="BO1109" s="64"/>
      <c r="BP1109" s="64"/>
      <c r="BQ1109" s="64"/>
      <c r="BR1109" s="64">
        <v>3</v>
      </c>
      <c r="BS1109" s="64">
        <v>1</v>
      </c>
      <c r="BT1109" s="64"/>
      <c r="BU1109" s="64">
        <v>1</v>
      </c>
      <c r="BV1109" s="64">
        <v>2</v>
      </c>
      <c r="BW1109" s="64"/>
      <c r="BX1109" s="64"/>
      <c r="BY1109" s="64"/>
      <c r="BZ1109" s="64">
        <v>1</v>
      </c>
      <c r="CA1109" s="64"/>
      <c r="CB1109" s="64"/>
      <c r="CC1109" s="64"/>
      <c r="CD1109" s="64"/>
      <c r="CE1109" s="64"/>
      <c r="CF1109" s="64"/>
      <c r="CG1109" s="64"/>
      <c r="CH1109" s="64"/>
      <c r="CI1109" s="64"/>
      <c r="CJ1109" s="64"/>
      <c r="CK1109" s="64"/>
      <c r="CL1109" s="64"/>
      <c r="CM1109" s="64"/>
      <c r="CN1109" s="64"/>
      <c r="CO1109" s="64"/>
      <c r="CP1109" s="64"/>
      <c r="CQ1109" s="64"/>
      <c r="CR1109" s="64"/>
      <c r="CS1109" s="64"/>
      <c r="CT1109" s="64"/>
      <c r="CU1109" s="64"/>
      <c r="CV1109" s="64"/>
      <c r="CW1109" s="64"/>
      <c r="CX1109" s="64"/>
      <c r="CY1109" s="64">
        <v>1</v>
      </c>
      <c r="CZ1109" s="64"/>
      <c r="DA1109" s="64"/>
      <c r="DB1109" s="64"/>
      <c r="DC1109" s="64"/>
      <c r="DD1109" s="64"/>
      <c r="DE1109" s="64"/>
      <c r="DF1109" s="64"/>
      <c r="DG1109" s="64"/>
      <c r="DH1109" s="64"/>
      <c r="DI1109" s="64"/>
      <c r="DJ1109" s="64"/>
      <c r="DK1109" s="64"/>
      <c r="DL1109" s="64"/>
      <c r="DM1109" s="64"/>
      <c r="DN1109" s="64"/>
      <c r="DO1109" s="64"/>
      <c r="DP1109" s="64"/>
      <c r="DQ1109" s="64"/>
      <c r="DR1109" s="64"/>
      <c r="DS1109" s="64"/>
      <c r="DT1109" s="64"/>
      <c r="DU1109" s="64"/>
      <c r="DV1109" s="64"/>
      <c r="DW1109" s="64"/>
      <c r="DX1109" s="64"/>
      <c r="DY1109" s="64"/>
      <c r="DZ1109" s="64"/>
      <c r="EA1109" s="64"/>
      <c r="EB1109" s="64"/>
      <c r="EC1109" s="64"/>
      <c r="ED1109" s="64"/>
      <c r="EE1109" s="64"/>
      <c r="EF1109" s="64"/>
      <c r="EG1109" s="64"/>
      <c r="EH1109" s="64"/>
      <c r="EI1109" s="64"/>
      <c r="EJ1109" s="64"/>
      <c r="EK1109" s="64"/>
      <c r="EL1109" s="64"/>
      <c r="EM1109" s="64"/>
      <c r="EN1109" s="64"/>
      <c r="EO1109" s="64"/>
      <c r="EP1109" s="64"/>
      <c r="EQ1109" s="64"/>
      <c r="ER1109" s="64"/>
      <c r="ES1109" s="64"/>
      <c r="ET1109" s="64"/>
      <c r="EU1109" s="64"/>
      <c r="FC1109">
        <v>0.67800000000000005</v>
      </c>
      <c r="FD1109">
        <v>1</v>
      </c>
      <c r="FI1109" s="64"/>
      <c r="FJ1109" s="64">
        <v>1.0980000000000001</v>
      </c>
      <c r="FK1109" s="64"/>
      <c r="FL1109" s="64"/>
      <c r="FM1109" s="64"/>
      <c r="FN1109" s="64"/>
      <c r="FO1109" s="64"/>
      <c r="FP1109" s="64"/>
      <c r="FQ1109" s="64"/>
      <c r="FR1109" s="64"/>
      <c r="FS1109" s="64"/>
      <c r="FT1109" s="64"/>
      <c r="FU1109" s="64"/>
      <c r="FV1109" s="64"/>
      <c r="FW1109" s="64"/>
      <c r="FX1109" s="64"/>
      <c r="FY1109" s="64"/>
      <c r="FZ1109" s="64"/>
      <c r="GA1109" s="64"/>
      <c r="GB1109" s="64"/>
      <c r="GC1109" s="64"/>
      <c r="GD1109" s="64"/>
      <c r="GE1109" s="64"/>
      <c r="GF1109" s="64"/>
      <c r="GG1109" s="64"/>
      <c r="GH1109" s="64"/>
      <c r="GI1109" s="64"/>
      <c r="GJ1109" s="64"/>
      <c r="GK1109" s="64"/>
      <c r="GL1109" s="64"/>
      <c r="GM1109" s="64"/>
      <c r="GN1109" s="64">
        <v>1</v>
      </c>
      <c r="GO1109" s="64"/>
      <c r="GP1109" s="64"/>
      <c r="GQ1109" s="64"/>
      <c r="GR1109" s="64"/>
      <c r="GS1109" s="64"/>
      <c r="GT1109" s="64"/>
      <c r="GU1109" s="64"/>
      <c r="GV1109" s="64"/>
      <c r="GW1109" s="64"/>
      <c r="GX1109" s="64"/>
      <c r="GY1109" s="64"/>
      <c r="GZ1109" s="64"/>
      <c r="HA1109" s="64"/>
      <c r="HB1109" s="64"/>
      <c r="HC1109" s="64"/>
      <c r="HD1109" s="64"/>
      <c r="HE1109" s="64"/>
      <c r="HF1109" s="64"/>
      <c r="HG1109" s="64"/>
      <c r="HH1109" s="64"/>
      <c r="HI1109" s="64"/>
      <c r="HJ1109" s="64"/>
      <c r="HK1109" s="64"/>
      <c r="HL1109" s="64"/>
      <c r="HM1109" s="64"/>
      <c r="HN1109" s="64"/>
      <c r="HO1109" s="64"/>
      <c r="HP1109" s="64"/>
    </row>
    <row r="1110" spans="2:224" ht="15" customHeight="1" x14ac:dyDescent="0.25">
      <c r="B1110">
        <v>355</v>
      </c>
      <c r="C1110">
        <v>2</v>
      </c>
      <c r="D1110" s="62">
        <v>44042</v>
      </c>
      <c r="E1110" t="s">
        <v>2359</v>
      </c>
      <c r="F1110">
        <v>31994906440</v>
      </c>
      <c r="G1110" t="s">
        <v>2360</v>
      </c>
      <c r="H1110">
        <v>44027</v>
      </c>
      <c r="I1110" t="s">
        <v>2361</v>
      </c>
      <c r="J1110" t="s">
        <v>20</v>
      </c>
      <c r="K1110" t="s">
        <v>274</v>
      </c>
      <c r="L1110" t="s">
        <v>2593</v>
      </c>
      <c r="M1110" t="s">
        <v>2378</v>
      </c>
      <c r="N1110" t="s">
        <v>2378</v>
      </c>
      <c r="O1110" t="s">
        <v>2382</v>
      </c>
      <c r="P1110" t="s">
        <v>2382</v>
      </c>
      <c r="R1110">
        <v>19.899999999999999</v>
      </c>
      <c r="S1110">
        <v>0.01</v>
      </c>
      <c r="T1110" t="s">
        <v>2414</v>
      </c>
      <c r="U1110">
        <v>10</v>
      </c>
      <c r="Y1110" s="64"/>
      <c r="Z1110" s="64"/>
      <c r="AA1110" s="64"/>
      <c r="AB1110" s="64"/>
      <c r="AC1110" s="64"/>
      <c r="AD1110" s="64"/>
      <c r="AE1110" s="64"/>
      <c r="AF1110" s="64"/>
      <c r="AG1110" s="64"/>
      <c r="AH1110">
        <v>0</v>
      </c>
      <c r="AI1110" s="64"/>
      <c r="AJ1110" s="64"/>
      <c r="AK1110" s="64"/>
      <c r="AL1110" s="64"/>
      <c r="AM1110" s="64"/>
      <c r="AN1110" s="64"/>
      <c r="AO1110" s="64"/>
      <c r="AP1110" s="64"/>
      <c r="AQ1110" s="64"/>
      <c r="AR1110" s="64"/>
      <c r="AS1110" s="64"/>
      <c r="AT1110" s="64"/>
      <c r="AU1110">
        <v>0</v>
      </c>
      <c r="AV1110" s="64"/>
      <c r="AW1110" s="64"/>
      <c r="AX1110" s="64"/>
      <c r="AY1110" s="64"/>
      <c r="AZ1110" s="64"/>
      <c r="BA1110" s="64"/>
      <c r="BB1110" s="64">
        <v>0.4</v>
      </c>
      <c r="BC1110" s="64"/>
      <c r="BD1110" s="64"/>
      <c r="BE1110" s="64"/>
      <c r="BF1110" s="64"/>
      <c r="BG1110" s="64"/>
      <c r="BH1110" s="64"/>
      <c r="BI1110" s="64"/>
      <c r="BJ1110" s="64"/>
      <c r="BK1110" s="64"/>
      <c r="BL1110" s="64"/>
      <c r="BM1110" s="64"/>
      <c r="BN1110" s="64"/>
      <c r="BO1110" s="64"/>
      <c r="BP1110" s="64"/>
      <c r="BQ1110" s="64"/>
      <c r="BR1110" s="64"/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64"/>
      <c r="CC1110" s="64"/>
      <c r="CD1110" s="64"/>
      <c r="CE1110" s="64"/>
      <c r="CF1110" s="64"/>
      <c r="CG1110" s="64"/>
      <c r="CH1110" s="64"/>
      <c r="CI1110" s="64"/>
      <c r="CJ1110" s="64"/>
      <c r="CK1110" s="64"/>
      <c r="CL1110" s="64"/>
      <c r="CM1110" s="64"/>
      <c r="CN1110" s="64"/>
      <c r="CO1110" s="64"/>
      <c r="CP1110" s="64">
        <v>1</v>
      </c>
      <c r="CQ1110" s="64"/>
      <c r="CR1110" s="64"/>
      <c r="CS1110" s="64"/>
      <c r="CT1110" s="64"/>
      <c r="CU1110" s="64"/>
      <c r="CV1110" s="64"/>
      <c r="CW1110" s="64"/>
      <c r="CX1110" s="64"/>
      <c r="CY1110" s="64"/>
      <c r="CZ1110" s="64"/>
      <c r="DA1110" s="64"/>
      <c r="DB1110" s="64"/>
      <c r="DC1110" s="64"/>
      <c r="DD1110" s="64"/>
      <c r="DE1110" s="64"/>
      <c r="DF1110" s="64"/>
      <c r="DG1110" s="64"/>
      <c r="DH1110" s="64"/>
      <c r="DI1110" s="64"/>
      <c r="DJ1110" s="64"/>
      <c r="DK1110" s="64"/>
      <c r="DL1110" s="64"/>
      <c r="DM1110" s="64"/>
      <c r="DN1110" s="64"/>
      <c r="DO1110" s="64"/>
      <c r="DP1110" s="64"/>
      <c r="DQ1110" s="64"/>
      <c r="DR1110" s="64"/>
      <c r="DS1110" s="64"/>
      <c r="DT1110" s="64"/>
      <c r="DU1110" s="64"/>
      <c r="DV1110" s="64"/>
      <c r="DW1110" s="64"/>
      <c r="DX1110" s="64"/>
      <c r="DY1110" s="64"/>
      <c r="DZ1110" s="64"/>
      <c r="EA1110" s="64"/>
      <c r="EB1110" s="64"/>
      <c r="EC1110" s="64"/>
      <c r="ED1110" s="64"/>
      <c r="EE1110" s="64"/>
      <c r="EF1110" s="64"/>
      <c r="EG1110" s="64"/>
      <c r="EH1110" s="64"/>
      <c r="EI1110" s="64"/>
      <c r="EJ1110" s="64"/>
      <c r="EK1110" s="64"/>
      <c r="EL1110" s="64"/>
      <c r="EM1110" s="64"/>
      <c r="EN1110" s="64"/>
      <c r="EO1110" s="64"/>
      <c r="EP1110" s="64"/>
      <c r="EQ1110" s="64"/>
      <c r="ER1110" s="64"/>
      <c r="ES1110" s="64"/>
      <c r="ET1110" s="64"/>
      <c r="EU1110" s="64"/>
      <c r="FI1110" s="64"/>
      <c r="FJ1110" s="64"/>
      <c r="FK1110" s="64"/>
      <c r="FL1110" s="64"/>
      <c r="FM1110" s="64"/>
      <c r="FN1110" s="64"/>
      <c r="FO1110" s="64"/>
      <c r="FP1110" s="64"/>
      <c r="FQ1110" s="64"/>
      <c r="FR1110" s="64"/>
      <c r="FS1110" s="64"/>
      <c r="FT1110" s="64"/>
      <c r="FU1110" s="64"/>
      <c r="FV1110" s="64"/>
      <c r="FW1110" s="64"/>
      <c r="FX1110" s="64"/>
      <c r="FY1110" s="64"/>
      <c r="FZ1110" s="64"/>
      <c r="GA1110" s="64"/>
      <c r="GB1110" s="64"/>
      <c r="GC1110" s="64"/>
      <c r="GD1110" s="64"/>
      <c r="GE1110" s="64"/>
      <c r="GF1110" s="64"/>
      <c r="GG1110" s="64"/>
      <c r="GH1110" s="64"/>
      <c r="GI1110" s="64"/>
      <c r="GJ1110" s="64"/>
      <c r="GK1110" s="64"/>
      <c r="GL1110" s="64"/>
      <c r="GM1110" s="64"/>
      <c r="GN1110" s="64"/>
      <c r="GO1110" s="64"/>
      <c r="GP1110" s="64"/>
      <c r="GQ1110" s="64"/>
      <c r="GR1110" s="64"/>
      <c r="GS1110" s="64"/>
      <c r="GT1110" s="64"/>
      <c r="GU1110" s="64"/>
      <c r="GV1110" s="64"/>
      <c r="GW1110" s="64"/>
      <c r="GX1110" s="64"/>
      <c r="GY1110" s="64"/>
      <c r="GZ1110" s="64"/>
      <c r="HA1110" s="64"/>
      <c r="HB1110" s="64"/>
      <c r="HC1110" s="64"/>
      <c r="HD1110" s="64"/>
      <c r="HE1110" s="64"/>
      <c r="HF1110" s="64"/>
      <c r="HG1110" s="64"/>
      <c r="HH1110" s="64"/>
      <c r="HI1110" s="64"/>
      <c r="HJ1110" s="64"/>
      <c r="HK1110" s="64"/>
      <c r="HL1110" s="64"/>
      <c r="HM1110" s="64"/>
      <c r="HN1110" s="64"/>
      <c r="HO1110" s="64"/>
      <c r="HP1110" s="64"/>
    </row>
    <row r="1111" spans="2:224" ht="15" customHeight="1" x14ac:dyDescent="0.25">
      <c r="B1111">
        <v>353</v>
      </c>
      <c r="C1111">
        <v>3</v>
      </c>
      <c r="D1111" s="62">
        <v>44042</v>
      </c>
      <c r="E1111" t="s">
        <v>2357</v>
      </c>
      <c r="F1111">
        <v>31983177510</v>
      </c>
      <c r="G1111" t="s">
        <v>2358</v>
      </c>
      <c r="H1111">
        <v>44031</v>
      </c>
      <c r="I1111" t="s">
        <v>2356</v>
      </c>
      <c r="J1111" t="s">
        <v>20</v>
      </c>
      <c r="K1111" t="s">
        <v>227</v>
      </c>
      <c r="M1111" t="s">
        <v>2378</v>
      </c>
      <c r="N1111" t="s">
        <v>2413</v>
      </c>
      <c r="O1111" t="s">
        <v>2381</v>
      </c>
      <c r="P1111" t="s">
        <v>2431</v>
      </c>
      <c r="R1111">
        <v>0.01</v>
      </c>
      <c r="S1111">
        <v>0.01</v>
      </c>
      <c r="T1111" t="s">
        <v>2395</v>
      </c>
      <c r="U1111">
        <v>10</v>
      </c>
      <c r="Y1111" s="64"/>
      <c r="Z1111" s="64"/>
      <c r="AA1111" s="64"/>
      <c r="AB1111" s="64"/>
      <c r="AC1111" s="64"/>
      <c r="AD1111" s="64">
        <f>1+0.5</f>
        <v>1.5</v>
      </c>
      <c r="AE1111" s="64"/>
      <c r="AF1111" s="64">
        <v>1</v>
      </c>
      <c r="AG1111" s="64">
        <v>1</v>
      </c>
      <c r="AH1111">
        <v>2</v>
      </c>
      <c r="AI1111" s="64"/>
      <c r="AJ1111" s="64"/>
      <c r="AK1111" s="64"/>
      <c r="AL1111" s="64"/>
      <c r="AM1111" s="64"/>
      <c r="AN1111" s="64"/>
      <c r="AO1111" s="64"/>
      <c r="AP1111" s="64"/>
      <c r="AQ1111" s="64"/>
      <c r="AR1111" s="64"/>
      <c r="AS1111" s="64"/>
      <c r="AT1111" s="64"/>
      <c r="AU1111">
        <v>0</v>
      </c>
      <c r="AV1111" s="64"/>
      <c r="AW1111" s="64">
        <v>1.5</v>
      </c>
      <c r="AX1111" s="64"/>
      <c r="AY1111" s="64"/>
      <c r="AZ1111" s="64">
        <f>1.182+0.6</f>
        <v>1.782</v>
      </c>
      <c r="BA1111" s="64"/>
      <c r="BB1111" s="64">
        <v>1.6</v>
      </c>
      <c r="BC1111" s="64"/>
      <c r="BD1111" s="64">
        <v>0.68</v>
      </c>
      <c r="BE1111" s="64"/>
      <c r="BF1111" s="64">
        <v>1.35</v>
      </c>
      <c r="BG1111" s="64"/>
      <c r="BH1111" s="64"/>
      <c r="BI1111" s="64"/>
      <c r="BJ1111" s="64"/>
      <c r="BK1111" s="64"/>
      <c r="BL1111" s="64"/>
      <c r="BM1111" s="64"/>
      <c r="BN1111" s="64"/>
      <c r="BO1111" s="64"/>
      <c r="BP1111" s="64"/>
      <c r="BQ1111" s="64"/>
      <c r="BR1111" s="64">
        <f>2+1</f>
        <v>3</v>
      </c>
      <c r="BS1111" s="64"/>
      <c r="BT1111" s="64">
        <v>1</v>
      </c>
      <c r="BU1111" s="64">
        <v>1</v>
      </c>
      <c r="BV1111" s="64">
        <v>2</v>
      </c>
      <c r="BW1111" s="64"/>
      <c r="BX1111" s="64"/>
      <c r="BY1111" s="64"/>
      <c r="BZ1111" s="64"/>
      <c r="CA1111" s="64"/>
      <c r="CB1111" s="64"/>
      <c r="CC1111" s="64"/>
      <c r="CD1111" s="64"/>
      <c r="CE1111" s="64"/>
      <c r="CF1111" s="64"/>
      <c r="CG1111" s="64"/>
      <c r="CH1111" s="64"/>
      <c r="CI1111" s="64"/>
      <c r="CJ1111" s="64"/>
      <c r="CK1111" s="64">
        <v>2</v>
      </c>
      <c r="CL1111" s="64"/>
      <c r="CM1111" s="64"/>
      <c r="CN1111" s="64">
        <f>2+1</f>
        <v>3</v>
      </c>
      <c r="CO1111" s="64"/>
      <c r="CP1111" s="64">
        <v>4</v>
      </c>
      <c r="CQ1111" s="64"/>
      <c r="CR1111" s="64">
        <v>1</v>
      </c>
      <c r="CS1111" s="64"/>
      <c r="CT1111" s="64">
        <v>2</v>
      </c>
      <c r="CU1111" s="64"/>
      <c r="CV1111" s="64"/>
      <c r="CW1111" s="64"/>
      <c r="CX1111" s="64"/>
      <c r="CY1111" s="64"/>
      <c r="CZ1111" s="64"/>
      <c r="DA1111" s="64"/>
      <c r="DB1111" s="64"/>
      <c r="DC1111" s="64"/>
      <c r="DD1111" s="64"/>
      <c r="DE1111" s="64"/>
      <c r="DF1111" s="64"/>
      <c r="DG1111" s="64"/>
      <c r="DH1111" s="64"/>
      <c r="DI1111" s="64"/>
      <c r="DJ1111" s="64"/>
      <c r="DK1111" s="64"/>
      <c r="DL1111" s="64"/>
      <c r="DM1111" s="64"/>
      <c r="DN1111" s="64"/>
      <c r="DO1111" s="64"/>
      <c r="DP1111" s="64"/>
      <c r="DQ1111" s="64"/>
      <c r="DR1111" s="64"/>
      <c r="DS1111" s="64"/>
      <c r="DT1111" s="64"/>
      <c r="DU1111" s="64"/>
      <c r="DV1111" s="64"/>
      <c r="DW1111" s="64"/>
      <c r="DX1111" s="64"/>
      <c r="DY1111" s="64"/>
      <c r="DZ1111" s="64"/>
      <c r="EA1111" s="64"/>
      <c r="EB1111" s="64"/>
      <c r="EC1111" s="64"/>
      <c r="ED1111" s="64"/>
      <c r="EE1111" s="64"/>
      <c r="EF1111" s="64"/>
      <c r="EG1111" s="64"/>
      <c r="EH1111" s="64"/>
      <c r="EI1111" s="64"/>
      <c r="EJ1111" s="64"/>
      <c r="EK1111" s="64"/>
      <c r="EL1111" s="64"/>
      <c r="EM1111" s="64"/>
      <c r="EN1111" s="64"/>
      <c r="EO1111" s="64"/>
      <c r="EP1111" s="64"/>
      <c r="EQ1111" s="64"/>
      <c r="ER1111" s="64"/>
      <c r="ES1111" s="64"/>
      <c r="ET1111" s="64"/>
      <c r="EU1111" s="64"/>
      <c r="FC1111">
        <v>0.81399999999999995</v>
      </c>
      <c r="FD1111">
        <v>1</v>
      </c>
      <c r="FG1111">
        <v>0.8</v>
      </c>
      <c r="FH1111">
        <v>1</v>
      </c>
      <c r="FI1111" s="64"/>
      <c r="FJ1111" s="64"/>
      <c r="FK1111" s="64"/>
      <c r="FL1111" s="64"/>
      <c r="FM1111" s="64"/>
      <c r="FN1111" s="64"/>
      <c r="FO1111" s="64"/>
      <c r="FP1111" s="64"/>
      <c r="FQ1111" s="64"/>
      <c r="FR1111" s="64"/>
      <c r="FS1111" s="64"/>
      <c r="FT1111" s="64"/>
      <c r="FU1111" s="64"/>
      <c r="FV1111" s="64"/>
      <c r="FW1111" s="64"/>
      <c r="FX1111" s="64"/>
      <c r="FY1111" s="64"/>
      <c r="FZ1111" s="64"/>
      <c r="GA1111" s="64"/>
      <c r="GB1111" s="64"/>
      <c r="GC1111" s="64"/>
      <c r="GD1111" s="64"/>
      <c r="GE1111" s="64"/>
      <c r="GF1111" s="64"/>
      <c r="GG1111" s="64"/>
      <c r="GH1111" s="64"/>
      <c r="GI1111" s="64"/>
      <c r="GJ1111" s="64"/>
      <c r="GK1111" s="64"/>
      <c r="GL1111" s="64"/>
      <c r="GM1111" s="64"/>
      <c r="GN1111" s="64"/>
      <c r="GO1111" s="64"/>
      <c r="GP1111" s="64"/>
      <c r="GQ1111" s="64"/>
      <c r="GR1111" s="64"/>
      <c r="GS1111" s="64"/>
      <c r="GT1111" s="64"/>
      <c r="GU1111" s="64"/>
      <c r="GV1111" s="64"/>
      <c r="GW1111" s="64"/>
      <c r="GX1111" s="64"/>
      <c r="GY1111" s="64"/>
      <c r="GZ1111" s="64"/>
      <c r="HA1111" s="64"/>
      <c r="HB1111" s="64"/>
      <c r="HC1111" s="64"/>
      <c r="HD1111" s="64"/>
      <c r="HE1111" s="64"/>
      <c r="HF1111" s="64"/>
      <c r="HG1111" s="64"/>
      <c r="HH1111" s="64"/>
      <c r="HI1111" s="64"/>
      <c r="HJ1111" s="64"/>
      <c r="HK1111" s="64"/>
      <c r="HL1111" s="64"/>
      <c r="HM1111" s="64"/>
      <c r="HN1111" s="64"/>
      <c r="HO1111" s="64"/>
      <c r="HP1111" s="64"/>
    </row>
    <row r="1112" spans="2:224" ht="15" customHeight="1" x14ac:dyDescent="0.25">
      <c r="B1112">
        <v>352</v>
      </c>
      <c r="C1112">
        <v>520</v>
      </c>
      <c r="D1112" s="62">
        <v>44042</v>
      </c>
      <c r="E1112" t="s">
        <v>888</v>
      </c>
      <c r="F1112">
        <v>31999942002</v>
      </c>
      <c r="G1112">
        <v>0</v>
      </c>
      <c r="H1112">
        <v>0</v>
      </c>
      <c r="I1112" t="s">
        <v>889</v>
      </c>
      <c r="J1112" t="s">
        <v>20</v>
      </c>
      <c r="K1112" t="s">
        <v>90</v>
      </c>
      <c r="M1112" t="s">
        <v>2378</v>
      </c>
      <c r="N1112" t="s">
        <v>2378</v>
      </c>
      <c r="O1112" t="s">
        <v>2382</v>
      </c>
      <c r="P1112" t="s">
        <v>2382</v>
      </c>
      <c r="R1112">
        <v>500</v>
      </c>
      <c r="S1112">
        <v>0.01</v>
      </c>
      <c r="T1112" t="s">
        <v>2380</v>
      </c>
      <c r="U1112">
        <v>10</v>
      </c>
      <c r="Y1112" s="64"/>
      <c r="Z1112" s="64"/>
      <c r="AA1112" s="64"/>
      <c r="AB1112" s="64"/>
      <c r="AC1112" s="64"/>
      <c r="AD1112" s="64"/>
      <c r="AE1112" s="64"/>
      <c r="AF1112" s="64"/>
      <c r="AG1112" s="64"/>
      <c r="AH1112">
        <v>0</v>
      </c>
      <c r="AI1112" s="64"/>
      <c r="AJ1112" s="64"/>
      <c r="AK1112" s="64"/>
      <c r="AL1112" s="64"/>
      <c r="AM1112" s="64"/>
      <c r="AN1112" s="64"/>
      <c r="AO1112" s="64"/>
      <c r="AP1112" s="64"/>
      <c r="AQ1112" s="64"/>
      <c r="AR1112" s="64"/>
      <c r="AS1112" s="64"/>
      <c r="AT1112" s="64"/>
      <c r="AU1112">
        <v>0</v>
      </c>
      <c r="AV1112" s="64"/>
      <c r="AW1112" s="64"/>
      <c r="AX1112" s="64"/>
      <c r="AY1112" s="64"/>
      <c r="AZ1112" s="64"/>
      <c r="BA1112" s="64"/>
      <c r="BB1112" s="64"/>
      <c r="BC1112" s="64"/>
      <c r="BD1112" s="64"/>
      <c r="BE1112" s="64"/>
      <c r="BF1112" s="64"/>
      <c r="BG1112" s="64"/>
      <c r="BH1112" s="64"/>
      <c r="BI1112" s="64"/>
      <c r="BJ1112" s="64"/>
      <c r="BK1112" s="64"/>
      <c r="BL1112" s="64"/>
      <c r="BM1112" s="64"/>
      <c r="BN1112" s="64"/>
      <c r="BO1112" s="64"/>
      <c r="BP1112" s="64"/>
      <c r="BQ1112" s="64"/>
      <c r="BR1112" s="64"/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64"/>
      <c r="CC1112" s="64"/>
      <c r="CD1112" s="64"/>
      <c r="CE1112" s="64"/>
      <c r="CF1112" s="64"/>
      <c r="CG1112" s="64"/>
      <c r="CH1112" s="64"/>
      <c r="CI1112" s="64"/>
      <c r="CJ1112" s="64"/>
      <c r="CK1112" s="64"/>
      <c r="CL1112" s="64"/>
      <c r="CM1112" s="64"/>
      <c r="CN1112" s="64"/>
      <c r="CO1112" s="64"/>
      <c r="CP1112" s="64"/>
      <c r="CQ1112" s="64"/>
      <c r="CR1112" s="64"/>
      <c r="CS1112" s="64"/>
      <c r="CT1112" s="64"/>
      <c r="CU1112" s="64"/>
      <c r="CV1112" s="64"/>
      <c r="CW1112" s="64"/>
      <c r="CX1112" s="64"/>
      <c r="CY1112" s="64"/>
      <c r="CZ1112" s="64"/>
      <c r="DA1112" s="64"/>
      <c r="DB1112" s="64"/>
      <c r="DC1112" s="64"/>
      <c r="DD1112" s="64"/>
      <c r="DE1112" s="64"/>
      <c r="DF1112" s="64"/>
      <c r="DG1112" s="64"/>
      <c r="DH1112" s="64"/>
      <c r="DI1112" s="64"/>
      <c r="DJ1112" s="64"/>
      <c r="DK1112" s="64"/>
      <c r="DL1112" s="64"/>
      <c r="DM1112" s="64"/>
      <c r="DN1112" s="64"/>
      <c r="DO1112" s="64"/>
      <c r="DP1112" s="64"/>
      <c r="DQ1112" s="64"/>
      <c r="DR1112" s="64"/>
      <c r="DS1112" s="64"/>
      <c r="DT1112" s="64"/>
      <c r="DU1112" s="64"/>
      <c r="DV1112" s="64"/>
      <c r="DW1112" s="64"/>
      <c r="DX1112" s="64"/>
      <c r="DY1112" s="64"/>
      <c r="DZ1112" s="64"/>
      <c r="EA1112" s="64"/>
      <c r="EB1112" s="64"/>
      <c r="EC1112" s="64"/>
      <c r="ED1112" s="64">
        <v>440</v>
      </c>
      <c r="EE1112" s="64"/>
      <c r="EF1112" s="64"/>
      <c r="EG1112" s="64"/>
      <c r="EH1112" s="64"/>
      <c r="EI1112" s="64"/>
      <c r="EJ1112" s="64"/>
      <c r="EK1112" s="64">
        <v>50</v>
      </c>
      <c r="EL1112" s="64"/>
      <c r="EM1112" s="64"/>
      <c r="EN1112" s="64"/>
      <c r="EO1112" s="64"/>
      <c r="EP1112" s="64"/>
      <c r="EQ1112" s="64"/>
      <c r="ER1112" s="64" t="s">
        <v>2655</v>
      </c>
      <c r="ES1112" s="64"/>
      <c r="ET1112" s="64"/>
      <c r="EU1112" s="64"/>
      <c r="FI1112" s="64"/>
      <c r="FJ1112" s="64"/>
      <c r="FK1112" s="64"/>
      <c r="FL1112" s="64"/>
      <c r="FM1112" s="64"/>
      <c r="FN1112" s="64"/>
      <c r="FO1112" s="64"/>
      <c r="FP1112" s="64"/>
      <c r="FQ1112" s="64"/>
      <c r="FR1112" s="64"/>
      <c r="FS1112" s="64"/>
      <c r="FT1112" s="64"/>
      <c r="FU1112" s="64"/>
      <c r="FV1112" s="64"/>
      <c r="FW1112" s="64"/>
      <c r="FX1112" s="64"/>
      <c r="FY1112" s="64"/>
      <c r="FZ1112" s="64"/>
      <c r="GA1112" s="64"/>
      <c r="GB1112" s="64"/>
      <c r="GC1112" s="64"/>
      <c r="GD1112" s="64"/>
      <c r="GE1112" s="64"/>
      <c r="GF1112" s="64"/>
      <c r="GG1112" s="64"/>
      <c r="GH1112" s="64"/>
      <c r="GI1112" s="64"/>
      <c r="GJ1112" s="64"/>
      <c r="GK1112" s="64"/>
      <c r="GL1112" s="64"/>
      <c r="GM1112" s="64"/>
      <c r="GN1112" s="64"/>
      <c r="GO1112" s="64"/>
      <c r="GP1112" s="64"/>
      <c r="GQ1112" s="64"/>
      <c r="GR1112" s="64"/>
      <c r="GS1112" s="64"/>
      <c r="GT1112" s="64"/>
      <c r="GU1112" s="64"/>
      <c r="GV1112" s="64"/>
      <c r="GW1112" s="64"/>
      <c r="GX1112" s="64"/>
      <c r="GY1112" s="64"/>
      <c r="GZ1112" s="64"/>
      <c r="HA1112" s="64"/>
      <c r="HB1112" s="64"/>
      <c r="HC1112" s="64"/>
      <c r="HD1112" s="64"/>
      <c r="HE1112" s="64"/>
      <c r="HF1112" s="64"/>
      <c r="HG1112" s="64"/>
      <c r="HH1112" s="64"/>
      <c r="HI1112" s="64"/>
      <c r="HJ1112" s="64"/>
      <c r="HK1112" s="64"/>
      <c r="HL1112" s="64"/>
      <c r="HM1112" s="64"/>
      <c r="HN1112" s="64"/>
      <c r="HO1112" s="64"/>
      <c r="HP1112" s="64"/>
    </row>
    <row r="1113" spans="2:224" ht="15" customHeight="1" x14ac:dyDescent="0.25">
      <c r="B1113">
        <v>347</v>
      </c>
      <c r="C1113">
        <v>617</v>
      </c>
      <c r="D1113" s="62">
        <v>44041</v>
      </c>
      <c r="E1113" t="s">
        <v>641</v>
      </c>
      <c r="F1113">
        <v>31999382020</v>
      </c>
      <c r="G1113">
        <v>0</v>
      </c>
      <c r="H1113">
        <v>0</v>
      </c>
      <c r="I1113">
        <v>0</v>
      </c>
      <c r="J1113">
        <v>0</v>
      </c>
      <c r="K1113">
        <v>0</v>
      </c>
      <c r="L1113" t="s">
        <v>2592</v>
      </c>
      <c r="M1113" t="s">
        <v>2378</v>
      </c>
      <c r="N1113" t="s">
        <v>617</v>
      </c>
      <c r="O1113" t="s">
        <v>2381</v>
      </c>
      <c r="P1113" t="s">
        <v>2431</v>
      </c>
      <c r="R1113">
        <v>217.43</v>
      </c>
      <c r="S1113">
        <v>0.01</v>
      </c>
      <c r="T1113" t="s">
        <v>2430</v>
      </c>
      <c r="Y1113" s="64"/>
      <c r="Z1113" s="64"/>
      <c r="AA1113" s="64"/>
      <c r="AB1113" s="64"/>
      <c r="AC1113" s="64"/>
      <c r="AD1113" s="64">
        <v>1</v>
      </c>
      <c r="AE1113" s="64"/>
      <c r="AF1113" s="64"/>
      <c r="AG1113" s="64">
        <v>1</v>
      </c>
      <c r="AH1113">
        <v>1</v>
      </c>
      <c r="AI1113" s="64"/>
      <c r="AJ1113" s="64"/>
      <c r="AK1113" s="64"/>
      <c r="AL1113" s="64">
        <v>0.5</v>
      </c>
      <c r="AM1113" s="64"/>
      <c r="AN1113" s="64"/>
      <c r="AO1113" s="64"/>
      <c r="AP1113" s="64"/>
      <c r="AQ1113" s="64"/>
      <c r="AR1113" s="64"/>
      <c r="AS1113" s="64"/>
      <c r="AT1113" s="64"/>
      <c r="AU1113">
        <v>0</v>
      </c>
      <c r="AV1113" s="64"/>
      <c r="AW1113" s="64"/>
      <c r="AX1113" s="64">
        <v>0.97399999999999998</v>
      </c>
      <c r="AY1113" s="64"/>
      <c r="AZ1113" s="64"/>
      <c r="BA1113" s="64"/>
      <c r="BB1113" s="64"/>
      <c r="BC1113" s="64"/>
      <c r="BD1113" s="64"/>
      <c r="BE1113" s="64">
        <v>0.5</v>
      </c>
      <c r="BF1113" s="64"/>
      <c r="BG1113" s="64"/>
      <c r="BH1113" s="64"/>
      <c r="BI1113" s="64"/>
      <c r="BJ1113" s="64"/>
      <c r="BK1113" s="64">
        <v>0.79800000000000004</v>
      </c>
      <c r="BL1113" s="64"/>
      <c r="BM1113" s="64"/>
      <c r="BN1113" s="64"/>
      <c r="BO1113" s="64"/>
      <c r="BP1113" s="64"/>
      <c r="BQ1113" s="64"/>
      <c r="BR1113" s="64">
        <v>2</v>
      </c>
      <c r="BS1113" s="64"/>
      <c r="BT1113" s="64"/>
      <c r="BU1113" s="64">
        <v>1</v>
      </c>
      <c r="BV1113" s="64">
        <v>1</v>
      </c>
      <c r="BW1113" s="64"/>
      <c r="BX1113" s="64"/>
      <c r="BY1113" s="64"/>
      <c r="BZ1113" s="64">
        <v>1</v>
      </c>
      <c r="CA1113" s="64"/>
      <c r="CB1113" s="64"/>
      <c r="CC1113" s="64"/>
      <c r="CD1113" s="64"/>
      <c r="CE1113" s="64"/>
      <c r="CF1113" s="64"/>
      <c r="CG1113" s="64"/>
      <c r="CH1113" s="64"/>
      <c r="CI1113" s="64"/>
      <c r="CJ1113" s="64"/>
      <c r="CK1113" s="64"/>
      <c r="CL1113" s="64">
        <v>1</v>
      </c>
      <c r="CM1113" s="64"/>
      <c r="CN1113" s="64"/>
      <c r="CO1113" s="64"/>
      <c r="CP1113" s="64"/>
      <c r="CQ1113" s="64"/>
      <c r="CR1113" s="64"/>
      <c r="CS1113" s="64">
        <v>1</v>
      </c>
      <c r="CT1113" s="64"/>
      <c r="CU1113" s="64"/>
      <c r="CV1113" s="64"/>
      <c r="CW1113" s="64"/>
      <c r="CX1113" s="64"/>
      <c r="CY1113" s="64">
        <v>1</v>
      </c>
      <c r="CZ1113" s="64"/>
      <c r="DA1113" s="64"/>
      <c r="DB1113" s="64"/>
      <c r="DC1113" s="64"/>
      <c r="DD1113" s="64"/>
      <c r="DE1113" s="64"/>
      <c r="DF1113" s="64"/>
      <c r="DG1113" s="64"/>
      <c r="DH1113" s="64"/>
      <c r="DI1113" s="64"/>
      <c r="DJ1113" s="64"/>
      <c r="DK1113" s="64"/>
      <c r="DL1113" s="64"/>
      <c r="DM1113" s="64"/>
      <c r="DN1113" s="64"/>
      <c r="DO1113" s="64"/>
      <c r="DP1113" s="64"/>
      <c r="DQ1113" s="64"/>
      <c r="DR1113" s="64"/>
      <c r="DS1113" s="64"/>
      <c r="DT1113" s="64"/>
      <c r="DU1113" s="64"/>
      <c r="DV1113" s="64"/>
      <c r="DW1113" s="64"/>
      <c r="DX1113" s="64"/>
      <c r="DY1113" s="64"/>
      <c r="DZ1113" s="64"/>
      <c r="EA1113" s="64"/>
      <c r="EB1113" s="64"/>
      <c r="EC1113" s="64"/>
      <c r="ED1113" s="64"/>
      <c r="EE1113" s="64"/>
      <c r="EF1113" s="64"/>
      <c r="EG1113" s="64"/>
      <c r="EH1113" s="64"/>
      <c r="EI1113" s="64"/>
      <c r="EJ1113" s="64"/>
      <c r="EK1113" s="64"/>
      <c r="EL1113" s="64"/>
      <c r="EM1113" s="64"/>
      <c r="EN1113" s="64"/>
      <c r="EO1113" s="64"/>
      <c r="EP1113" s="64"/>
      <c r="EQ1113" s="64"/>
      <c r="ER1113" s="64"/>
      <c r="ES1113" s="64"/>
      <c r="ET1113" s="64"/>
      <c r="EU1113" s="64"/>
      <c r="FI1113" s="64"/>
      <c r="FJ1113" s="64"/>
      <c r="FK1113" s="64"/>
      <c r="FL1113" s="64"/>
      <c r="FM1113" s="64"/>
      <c r="FN1113" s="64"/>
      <c r="FO1113" s="64"/>
      <c r="FP1113" s="64"/>
      <c r="FQ1113" s="64"/>
      <c r="FR1113" s="64"/>
      <c r="FS1113" s="64"/>
      <c r="FT1113" s="64"/>
      <c r="FU1113" s="64"/>
      <c r="FV1113" s="64"/>
      <c r="FW1113" s="64"/>
      <c r="FX1113" s="64"/>
      <c r="FY1113" s="64"/>
      <c r="FZ1113" s="64"/>
      <c r="GA1113" s="64"/>
      <c r="GB1113" s="64"/>
      <c r="GC1113" s="64"/>
      <c r="GD1113" s="64"/>
      <c r="GE1113" s="64"/>
      <c r="GF1113" s="64"/>
      <c r="GG1113" s="64"/>
      <c r="GH1113" s="64"/>
      <c r="GI1113" s="64"/>
      <c r="GJ1113" s="64"/>
      <c r="GK1113" s="64"/>
      <c r="GL1113" s="64"/>
      <c r="GM1113" s="64"/>
      <c r="GN1113" s="64"/>
      <c r="GO1113" s="64"/>
      <c r="GP1113" s="64"/>
      <c r="GQ1113" s="64"/>
      <c r="GR1113" s="64"/>
      <c r="GS1113" s="64"/>
      <c r="GT1113" s="64"/>
      <c r="GU1113" s="64"/>
      <c r="GV1113" s="64"/>
      <c r="GW1113" s="64"/>
      <c r="GX1113" s="64"/>
      <c r="GY1113" s="64"/>
      <c r="GZ1113" s="64"/>
      <c r="HA1113" s="64"/>
      <c r="HB1113" s="64"/>
      <c r="HC1113" s="64"/>
      <c r="HD1113" s="64"/>
      <c r="HE1113" s="64"/>
      <c r="HF1113" s="64"/>
      <c r="HG1113" s="64"/>
      <c r="HH1113" s="64"/>
      <c r="HI1113" s="64"/>
      <c r="HJ1113" s="64"/>
      <c r="HK1113" s="64"/>
      <c r="HL1113" s="64"/>
      <c r="HM1113" s="64"/>
      <c r="HN1113" s="64"/>
      <c r="HO1113" s="64"/>
      <c r="HP1113" s="64"/>
    </row>
    <row r="1114" spans="2:224" ht="15" customHeight="1" x14ac:dyDescent="0.25">
      <c r="B1114">
        <v>346</v>
      </c>
      <c r="C1114">
        <v>337</v>
      </c>
      <c r="D1114" s="62">
        <v>44041</v>
      </c>
      <c r="E1114" t="s">
        <v>1340</v>
      </c>
      <c r="F1114" t="s">
        <v>1341</v>
      </c>
      <c r="G1114">
        <v>0</v>
      </c>
      <c r="H1114">
        <v>0</v>
      </c>
      <c r="I1114" t="s">
        <v>1342</v>
      </c>
      <c r="J1114" t="s">
        <v>20</v>
      </c>
      <c r="K1114" t="s">
        <v>90</v>
      </c>
      <c r="L1114" t="s">
        <v>1342</v>
      </c>
      <c r="M1114" t="s">
        <v>2378</v>
      </c>
      <c r="N1114" t="s">
        <v>2379</v>
      </c>
      <c r="O1114" t="s">
        <v>2381</v>
      </c>
      <c r="P1114">
        <v>5</v>
      </c>
      <c r="R1114">
        <v>119.7</v>
      </c>
      <c r="S1114">
        <v>0.01</v>
      </c>
      <c r="T1114" t="s">
        <v>2395</v>
      </c>
      <c r="U1114">
        <v>10</v>
      </c>
      <c r="Y1114" s="64">
        <v>1.028</v>
      </c>
      <c r="Z1114" s="64"/>
      <c r="AA1114" s="64"/>
      <c r="AB1114" s="64"/>
      <c r="AC1114" s="64"/>
      <c r="AD1114" s="64">
        <v>0.5</v>
      </c>
      <c r="AE1114" s="64"/>
      <c r="AF1114" s="64">
        <v>1</v>
      </c>
      <c r="AG1114" s="64"/>
      <c r="AH1114">
        <v>0</v>
      </c>
      <c r="AI1114" s="64"/>
      <c r="AJ1114" s="64"/>
      <c r="AK1114" s="64"/>
      <c r="AL1114" s="64"/>
      <c r="AM1114" s="64"/>
      <c r="AN1114" s="64"/>
      <c r="AO1114" s="64"/>
      <c r="AP1114" s="64"/>
      <c r="AQ1114" s="64"/>
      <c r="AR1114" s="64"/>
      <c r="AS1114" s="64"/>
      <c r="AT1114" s="64"/>
      <c r="AU1114">
        <v>0</v>
      </c>
      <c r="AV1114" s="64"/>
      <c r="AW1114" s="64"/>
      <c r="AX1114" s="64"/>
      <c r="AY1114" s="64"/>
      <c r="AZ1114" s="64"/>
      <c r="BA1114" s="64"/>
      <c r="BB1114" s="64">
        <v>0.4</v>
      </c>
      <c r="BC1114" s="64"/>
      <c r="BD1114" s="64"/>
      <c r="BE1114" s="64"/>
      <c r="BF1114" s="64"/>
      <c r="BG1114" s="64"/>
      <c r="BH1114" s="64"/>
      <c r="BI1114" s="64"/>
      <c r="BJ1114" s="64"/>
      <c r="BK1114" s="64"/>
      <c r="BL1114" s="64"/>
      <c r="BM1114" s="64">
        <v>1</v>
      </c>
      <c r="BN1114" s="64"/>
      <c r="BO1114" s="64"/>
      <c r="BP1114" s="64"/>
      <c r="BQ1114" s="64"/>
      <c r="BR1114" s="64">
        <v>1</v>
      </c>
      <c r="BS1114" s="64"/>
      <c r="BT1114" s="64">
        <v>1</v>
      </c>
      <c r="BU1114" s="64"/>
      <c r="BV1114" s="64"/>
      <c r="BW1114" s="64"/>
      <c r="BX1114" s="64"/>
      <c r="BY1114" s="64"/>
      <c r="BZ1114" s="64"/>
      <c r="CA1114" s="64"/>
      <c r="CB1114" s="64"/>
      <c r="CC1114" s="64"/>
      <c r="CD1114" s="64"/>
      <c r="CE1114" s="64"/>
      <c r="CF1114" s="64"/>
      <c r="CG1114" s="64"/>
      <c r="CH1114" s="64"/>
      <c r="CI1114" s="64"/>
      <c r="CJ1114" s="64"/>
      <c r="CK1114" s="64"/>
      <c r="CL1114" s="64"/>
      <c r="CM1114" s="64"/>
      <c r="CN1114" s="64"/>
      <c r="CO1114" s="64"/>
      <c r="CP1114" s="64">
        <v>1</v>
      </c>
      <c r="CQ1114" s="64"/>
      <c r="CR1114" s="64"/>
      <c r="CS1114" s="64"/>
      <c r="CT1114" s="64"/>
      <c r="CU1114" s="64"/>
      <c r="CV1114" s="64"/>
      <c r="CW1114" s="64"/>
      <c r="CX1114" s="64"/>
      <c r="CY1114" s="64"/>
      <c r="CZ1114" s="64"/>
      <c r="DA1114" s="64"/>
      <c r="DB1114" s="64"/>
      <c r="DC1114" s="64"/>
      <c r="DD1114" s="64"/>
      <c r="DE1114" s="64"/>
      <c r="DF1114" s="64"/>
      <c r="DG1114" s="64"/>
      <c r="DH1114" s="64"/>
      <c r="DI1114" s="64"/>
      <c r="DJ1114" s="64"/>
      <c r="DK1114" s="64"/>
      <c r="DL1114" s="64"/>
      <c r="DM1114" s="64"/>
      <c r="DN1114" s="64"/>
      <c r="DO1114" s="64"/>
      <c r="DP1114" s="64"/>
      <c r="DQ1114" s="64"/>
      <c r="DR1114" s="64"/>
      <c r="DS1114" s="64"/>
      <c r="DT1114" s="64"/>
      <c r="DU1114" s="64"/>
      <c r="DV1114" s="64"/>
      <c r="DW1114" s="64"/>
      <c r="DX1114" s="64"/>
      <c r="DY1114" s="64"/>
      <c r="DZ1114" s="64"/>
      <c r="EA1114" s="64"/>
      <c r="EB1114" s="64"/>
      <c r="EC1114" s="64"/>
      <c r="ED1114" s="64"/>
      <c r="EE1114" s="64"/>
      <c r="EF1114" s="64"/>
      <c r="EG1114" s="64"/>
      <c r="EH1114" s="64"/>
      <c r="EI1114" s="64"/>
      <c r="EJ1114" s="64"/>
      <c r="EK1114" s="64"/>
      <c r="EL1114" s="64"/>
      <c r="EM1114" s="64"/>
      <c r="EN1114" s="64"/>
      <c r="EO1114" s="64"/>
      <c r="EP1114" s="64"/>
      <c r="EQ1114" s="64"/>
      <c r="ER1114" s="64"/>
      <c r="ES1114" s="64"/>
      <c r="ET1114" s="64"/>
      <c r="EU1114" s="64"/>
      <c r="FI1114" s="64"/>
      <c r="FJ1114" s="64"/>
      <c r="FK1114" s="64"/>
      <c r="FL1114" s="64"/>
      <c r="FM1114" s="64"/>
      <c r="FN1114" s="64"/>
      <c r="FO1114" s="64"/>
      <c r="FP1114" s="64"/>
      <c r="FQ1114" s="64"/>
      <c r="FR1114" s="64"/>
      <c r="FS1114" s="64"/>
      <c r="FT1114" s="64"/>
      <c r="FU1114" s="64"/>
      <c r="FV1114" s="64"/>
      <c r="FW1114" s="64"/>
      <c r="FX1114" s="64"/>
      <c r="FY1114" s="64"/>
      <c r="FZ1114" s="64"/>
      <c r="GA1114" s="64"/>
      <c r="GB1114" s="64"/>
      <c r="GC1114" s="64"/>
      <c r="GD1114" s="64"/>
      <c r="GE1114" s="64"/>
      <c r="GF1114" s="64"/>
      <c r="GG1114" s="64"/>
      <c r="GH1114" s="64"/>
      <c r="GI1114" s="64"/>
      <c r="GJ1114" s="64"/>
      <c r="GK1114" s="64"/>
      <c r="GL1114" s="64"/>
      <c r="GM1114" s="64"/>
      <c r="GN1114" s="64"/>
      <c r="GO1114" s="64"/>
      <c r="GP1114" s="64"/>
      <c r="GQ1114" s="64"/>
      <c r="GR1114" s="64"/>
      <c r="GS1114" s="64"/>
      <c r="GT1114" s="64"/>
      <c r="GU1114" s="64"/>
      <c r="GV1114" s="64"/>
      <c r="GW1114" s="64"/>
      <c r="GX1114" s="64"/>
      <c r="GY1114" s="64"/>
      <c r="GZ1114" s="64"/>
      <c r="HA1114" s="64"/>
      <c r="HB1114" s="64"/>
      <c r="HC1114" s="64"/>
      <c r="HD1114" s="64"/>
      <c r="HE1114" s="64"/>
      <c r="HF1114" s="64"/>
      <c r="HG1114" s="64"/>
      <c r="HH1114" s="64"/>
      <c r="HI1114" s="64"/>
      <c r="HJ1114" s="64"/>
      <c r="HK1114" s="64"/>
      <c r="HL1114" s="64"/>
      <c r="HM1114" s="64"/>
      <c r="HN1114" s="64"/>
      <c r="HO1114" s="64"/>
      <c r="HP1114" s="64"/>
    </row>
    <row r="1115" spans="2:224" ht="15" customHeight="1" x14ac:dyDescent="0.25">
      <c r="B1115">
        <v>345</v>
      </c>
      <c r="C1115">
        <v>3</v>
      </c>
      <c r="D1115" s="62">
        <v>44041</v>
      </c>
      <c r="E1115" t="s">
        <v>2357</v>
      </c>
      <c r="F1115">
        <v>31983177510</v>
      </c>
      <c r="G1115" t="s">
        <v>2358</v>
      </c>
      <c r="H1115">
        <v>44031</v>
      </c>
      <c r="I1115" t="s">
        <v>2356</v>
      </c>
      <c r="J1115" t="s">
        <v>20</v>
      </c>
      <c r="K1115" t="s">
        <v>227</v>
      </c>
      <c r="L1115" t="s">
        <v>2592</v>
      </c>
      <c r="M1115" t="s">
        <v>2378</v>
      </c>
      <c r="N1115" t="s">
        <v>2413</v>
      </c>
      <c r="O1115" t="s">
        <v>2381</v>
      </c>
      <c r="P1115" t="s">
        <v>2431</v>
      </c>
      <c r="R1115">
        <v>0.01</v>
      </c>
      <c r="S1115">
        <v>0.01</v>
      </c>
      <c r="T1115" t="s">
        <v>2414</v>
      </c>
      <c r="U1115">
        <v>10</v>
      </c>
      <c r="Y1115" s="64"/>
      <c r="Z1115" s="64"/>
      <c r="AA1115" s="64"/>
      <c r="AB1115" s="64"/>
      <c r="AC1115" s="64"/>
      <c r="AD1115" s="64">
        <v>1.5</v>
      </c>
      <c r="AE1115" s="64"/>
      <c r="AF1115" s="64">
        <v>1</v>
      </c>
      <c r="AG1115" s="64">
        <v>2</v>
      </c>
      <c r="AH1115">
        <v>0</v>
      </c>
      <c r="AI1115" s="64"/>
      <c r="AJ1115" s="64"/>
      <c r="AK1115" s="64"/>
      <c r="AL1115" s="64"/>
      <c r="AM1115" s="64"/>
      <c r="AN1115" s="64"/>
      <c r="AO1115" s="64"/>
      <c r="AP1115" s="64"/>
      <c r="AQ1115" s="64"/>
      <c r="AR1115" s="64"/>
      <c r="AS1115" s="64"/>
      <c r="AT1115" s="64"/>
      <c r="AU1115">
        <v>0</v>
      </c>
      <c r="AV1115" s="64"/>
      <c r="AW1115" s="64"/>
      <c r="AX1115" s="64"/>
      <c r="AY1115" s="64"/>
      <c r="AZ1115" s="64">
        <v>0.5</v>
      </c>
      <c r="BA1115" s="64"/>
      <c r="BB1115" s="64">
        <v>1.2</v>
      </c>
      <c r="BC1115" s="64"/>
      <c r="BD1115" s="64"/>
      <c r="BE1115" s="64"/>
      <c r="BF1115" s="64"/>
      <c r="BG1115" s="64"/>
      <c r="BH1115" s="64"/>
      <c r="BI1115" s="64"/>
      <c r="BJ1115" s="64"/>
      <c r="BK1115" s="64"/>
      <c r="BL1115" s="64"/>
      <c r="BM1115" s="64"/>
      <c r="BN1115" s="64"/>
      <c r="BO1115" s="64"/>
      <c r="BP1115" s="64"/>
      <c r="BQ1115" s="64"/>
      <c r="BR1115" s="64">
        <v>3</v>
      </c>
      <c r="BS1115" s="64"/>
      <c r="BT1115" s="64">
        <v>1</v>
      </c>
      <c r="BU1115" s="64">
        <v>2</v>
      </c>
      <c r="BV1115" s="64"/>
      <c r="BW1115" s="64"/>
      <c r="BX1115" s="64"/>
      <c r="BY1115" s="64"/>
      <c r="BZ1115" s="64"/>
      <c r="CA1115" s="64"/>
      <c r="CB1115" s="64"/>
      <c r="CC1115" s="64"/>
      <c r="CD1115" s="64"/>
      <c r="CE1115" s="64"/>
      <c r="CF1115" s="64"/>
      <c r="CG1115" s="64"/>
      <c r="CH1115" s="64"/>
      <c r="CI1115" s="64"/>
      <c r="CJ1115" s="64"/>
      <c r="CK1115" s="64"/>
      <c r="CL1115" s="64"/>
      <c r="CM1115" s="64"/>
      <c r="CN1115" s="64">
        <v>1</v>
      </c>
      <c r="CO1115" s="64"/>
      <c r="CP1115" s="64">
        <v>3</v>
      </c>
      <c r="CQ1115" s="64"/>
      <c r="CR1115" s="64"/>
      <c r="CS1115" s="64"/>
      <c r="CT1115" s="64"/>
      <c r="CU1115" s="64"/>
      <c r="CV1115" s="64"/>
      <c r="CW1115" s="64"/>
      <c r="CX1115" s="64"/>
      <c r="CY1115" s="64"/>
      <c r="CZ1115" s="64"/>
      <c r="DA1115" s="64"/>
      <c r="DB1115" s="64"/>
      <c r="DC1115" s="64"/>
      <c r="DD1115" s="64"/>
      <c r="DE1115" s="64"/>
      <c r="DF1115" s="64"/>
      <c r="DG1115" s="64"/>
      <c r="DH1115" s="64"/>
      <c r="DI1115" s="64"/>
      <c r="DJ1115" s="64"/>
      <c r="DK1115" s="64"/>
      <c r="DL1115" s="64"/>
      <c r="DM1115" s="64"/>
      <c r="DN1115" s="64"/>
      <c r="DO1115" s="64"/>
      <c r="DP1115" s="64"/>
      <c r="DQ1115" s="64"/>
      <c r="DR1115" s="64"/>
      <c r="DS1115" s="64"/>
      <c r="DT1115" s="64"/>
      <c r="DU1115" s="64"/>
      <c r="DV1115" s="64"/>
      <c r="DW1115" s="64"/>
      <c r="DX1115" s="64"/>
      <c r="DY1115" s="64"/>
      <c r="DZ1115" s="64"/>
      <c r="EA1115" s="64"/>
      <c r="EB1115" s="64"/>
      <c r="EC1115" s="64"/>
      <c r="ED1115" s="64"/>
      <c r="EE1115" s="64"/>
      <c r="EF1115" s="64"/>
      <c r="EG1115" s="64"/>
      <c r="EH1115" s="64"/>
      <c r="EI1115" s="64"/>
      <c r="EJ1115" s="64"/>
      <c r="EK1115" s="64"/>
      <c r="EL1115" s="64"/>
      <c r="EM1115" s="64"/>
      <c r="EN1115" s="64"/>
      <c r="EO1115" s="64"/>
      <c r="EP1115" s="64"/>
      <c r="EQ1115" s="64"/>
      <c r="ER1115" s="64"/>
      <c r="ES1115" s="64"/>
      <c r="ET1115" s="64"/>
      <c r="EU1115" s="64"/>
      <c r="FG1115">
        <f>2.4-0.76</f>
        <v>1.64</v>
      </c>
      <c r="FH1115">
        <v>2</v>
      </c>
      <c r="FI1115" s="64"/>
      <c r="FJ1115" s="64"/>
      <c r="FK1115" s="64"/>
      <c r="FL1115" s="64"/>
      <c r="FM1115" s="64"/>
      <c r="FN1115" s="64"/>
      <c r="FO1115" s="64"/>
      <c r="FP1115" s="64"/>
      <c r="FQ1115" s="64"/>
      <c r="FR1115" s="64"/>
      <c r="FS1115" s="64"/>
      <c r="FT1115" s="64"/>
      <c r="FU1115" s="64"/>
      <c r="FV1115" s="64"/>
      <c r="FW1115" s="64"/>
      <c r="FX1115" s="64"/>
      <c r="FY1115" s="64"/>
      <c r="FZ1115" s="64"/>
      <c r="GA1115" s="64"/>
      <c r="GB1115" s="64"/>
      <c r="GC1115" s="64"/>
      <c r="GD1115" s="64"/>
      <c r="GE1115" s="64"/>
      <c r="GF1115" s="64"/>
      <c r="GG1115" s="64"/>
      <c r="GH1115" s="64"/>
      <c r="GI1115" s="64"/>
      <c r="GJ1115" s="64"/>
      <c r="GK1115" s="64"/>
      <c r="GL1115" s="64"/>
      <c r="GM1115" s="64"/>
      <c r="GN1115" s="64"/>
      <c r="GO1115" s="64"/>
      <c r="GP1115" s="64"/>
      <c r="GQ1115" s="64"/>
      <c r="GR1115" s="64"/>
      <c r="GS1115" s="64"/>
      <c r="GT1115" s="64"/>
      <c r="GU1115" s="64"/>
      <c r="GV1115" s="64"/>
      <c r="GW1115" s="64"/>
      <c r="GX1115" s="64"/>
      <c r="GY1115" s="64"/>
      <c r="GZ1115" s="64"/>
      <c r="HA1115" s="64"/>
      <c r="HB1115" s="64"/>
      <c r="HC1115" s="64"/>
      <c r="HD1115" s="64"/>
      <c r="HE1115" s="64"/>
      <c r="HF1115" s="64"/>
      <c r="HG1115" s="64"/>
      <c r="HH1115" s="64"/>
      <c r="HI1115" s="64"/>
      <c r="HJ1115" s="64"/>
      <c r="HK1115" s="64"/>
      <c r="HL1115" s="64"/>
      <c r="HM1115" s="64"/>
      <c r="HN1115" s="64"/>
      <c r="HO1115" s="64"/>
      <c r="HP1115" s="64"/>
    </row>
    <row r="1116" spans="2:224" ht="15" customHeight="1" x14ac:dyDescent="0.25">
      <c r="B1116">
        <v>340</v>
      </c>
      <c r="C1116">
        <v>588</v>
      </c>
      <c r="D1116" s="62">
        <v>44038</v>
      </c>
      <c r="E1116" t="s">
        <v>715</v>
      </c>
      <c r="F1116">
        <v>31999999999</v>
      </c>
      <c r="G1116">
        <v>0</v>
      </c>
      <c r="H1116">
        <v>0</v>
      </c>
      <c r="I1116">
        <v>0</v>
      </c>
      <c r="J1116">
        <v>0</v>
      </c>
      <c r="K1116">
        <v>0</v>
      </c>
      <c r="L1116" t="s">
        <v>2592</v>
      </c>
      <c r="M1116" t="s">
        <v>2378</v>
      </c>
      <c r="N1116" t="s">
        <v>2379</v>
      </c>
      <c r="O1116" t="s">
        <v>2381</v>
      </c>
      <c r="P1116" t="s">
        <v>2431</v>
      </c>
      <c r="R1116">
        <v>94.57</v>
      </c>
      <c r="S1116">
        <v>0.01</v>
      </c>
      <c r="T1116" t="s">
        <v>2430</v>
      </c>
      <c r="Y1116" s="64"/>
      <c r="Z1116" s="64"/>
      <c r="AA1116" s="64"/>
      <c r="AB1116" s="64">
        <v>1.028</v>
      </c>
      <c r="AC1116" s="64"/>
      <c r="AD1116" s="64"/>
      <c r="AE1116" s="64"/>
      <c r="AF1116" s="64"/>
      <c r="AG1116" s="64">
        <v>2</v>
      </c>
      <c r="AH1116">
        <v>1</v>
      </c>
      <c r="AI1116" s="64"/>
      <c r="AJ1116" s="64"/>
      <c r="AK1116" s="64"/>
      <c r="AL1116" s="64"/>
      <c r="AM1116" s="64"/>
      <c r="AN1116" s="64"/>
      <c r="AO1116" s="64"/>
      <c r="AP1116" s="64"/>
      <c r="AQ1116" s="64"/>
      <c r="AR1116" s="64"/>
      <c r="AS1116" s="64"/>
      <c r="AT1116" s="64"/>
      <c r="AU1116">
        <v>0</v>
      </c>
      <c r="AV1116" s="64"/>
      <c r="AW1116" s="64"/>
      <c r="AX1116" s="64"/>
      <c r="AY1116" s="64"/>
      <c r="AZ1116" s="64"/>
      <c r="BA1116" s="64"/>
      <c r="BB1116" s="64"/>
      <c r="BC1116" s="64"/>
      <c r="BD1116" s="64"/>
      <c r="BE1116" s="64"/>
      <c r="BF1116" s="64"/>
      <c r="BG1116" s="64"/>
      <c r="BH1116" s="64"/>
      <c r="BI1116" s="64"/>
      <c r="BJ1116" s="64"/>
      <c r="BK1116" s="64"/>
      <c r="BL1116" s="64"/>
      <c r="BM1116" s="64"/>
      <c r="BN1116" s="64"/>
      <c r="BO1116" s="64"/>
      <c r="BP1116" s="64">
        <v>1</v>
      </c>
      <c r="BQ1116" s="64"/>
      <c r="BR1116" s="64"/>
      <c r="BS1116" s="64"/>
      <c r="BT1116" s="64"/>
      <c r="BU1116" s="64">
        <v>2</v>
      </c>
      <c r="BV1116" s="64">
        <v>1</v>
      </c>
      <c r="BW1116" s="64"/>
      <c r="BX1116" s="64"/>
      <c r="BY1116" s="64"/>
      <c r="BZ1116" s="64"/>
      <c r="CA1116" s="64"/>
      <c r="CB1116" s="64"/>
      <c r="CC1116" s="64"/>
      <c r="CD1116" s="64"/>
      <c r="CE1116" s="64"/>
      <c r="CF1116" s="64"/>
      <c r="CG1116" s="64"/>
      <c r="CH1116" s="64"/>
      <c r="CI1116" s="64"/>
      <c r="CJ1116" s="64"/>
      <c r="CK1116" s="64"/>
      <c r="CL1116" s="64"/>
      <c r="CM1116" s="64"/>
      <c r="CN1116" s="64"/>
      <c r="CO1116" s="64"/>
      <c r="CP1116" s="64"/>
      <c r="CQ1116" s="64"/>
      <c r="CR1116" s="64"/>
      <c r="CS1116" s="64"/>
      <c r="CT1116" s="64"/>
      <c r="CU1116" s="64"/>
      <c r="CV1116" s="64"/>
      <c r="CW1116" s="64"/>
      <c r="CX1116" s="64"/>
      <c r="CY1116" s="64"/>
      <c r="CZ1116" s="64"/>
      <c r="DA1116" s="64"/>
      <c r="DB1116" s="64"/>
      <c r="DC1116" s="64"/>
      <c r="DD1116" s="64"/>
      <c r="DE1116" s="64"/>
      <c r="DF1116" s="64"/>
      <c r="DG1116" s="64"/>
      <c r="DH1116" s="64"/>
      <c r="DI1116" s="64"/>
      <c r="DJ1116" s="64"/>
      <c r="DK1116" s="64"/>
      <c r="DL1116" s="64"/>
      <c r="DM1116" s="64"/>
      <c r="DN1116" s="64"/>
      <c r="DO1116" s="64"/>
      <c r="DP1116" s="64"/>
      <c r="DQ1116" s="64"/>
      <c r="DR1116" s="64"/>
      <c r="DS1116" s="64"/>
      <c r="DT1116" s="64"/>
      <c r="DU1116" s="64"/>
      <c r="DV1116" s="64"/>
      <c r="DW1116" s="64"/>
      <c r="DX1116" s="64"/>
      <c r="DY1116" s="64"/>
      <c r="DZ1116" s="64"/>
      <c r="EA1116" s="64"/>
      <c r="EB1116" s="64"/>
      <c r="EC1116" s="64"/>
      <c r="ED1116" s="64"/>
      <c r="EE1116" s="64"/>
      <c r="EF1116" s="64"/>
      <c r="EG1116" s="64"/>
      <c r="EH1116" s="64"/>
      <c r="EI1116" s="64"/>
      <c r="EJ1116" s="64"/>
      <c r="EK1116" s="64"/>
      <c r="EL1116" s="64"/>
      <c r="EM1116" s="64"/>
      <c r="EN1116" s="64"/>
      <c r="EO1116" s="64"/>
      <c r="EP1116" s="64"/>
      <c r="EQ1116" s="64"/>
      <c r="ER1116" s="64"/>
      <c r="ES1116" s="64"/>
      <c r="ET1116" s="64"/>
      <c r="EU1116" s="64"/>
      <c r="FI1116" s="64"/>
      <c r="FJ1116" s="64"/>
      <c r="FK1116" s="64"/>
      <c r="FL1116" s="64"/>
      <c r="FM1116" s="64"/>
      <c r="FN1116" s="64"/>
      <c r="FO1116" s="64"/>
      <c r="FP1116" s="64"/>
      <c r="FQ1116" s="64"/>
      <c r="FR1116" s="64"/>
      <c r="FS1116" s="64"/>
      <c r="FT1116" s="64"/>
      <c r="FU1116" s="64"/>
      <c r="FV1116" s="64"/>
      <c r="FW1116" s="64"/>
      <c r="FX1116" s="64"/>
      <c r="FY1116" s="64"/>
      <c r="FZ1116" s="64"/>
      <c r="GA1116" s="64"/>
      <c r="GB1116" s="64"/>
      <c r="GC1116" s="64"/>
      <c r="GD1116" s="64"/>
      <c r="GE1116" s="64"/>
      <c r="GF1116" s="64"/>
      <c r="GG1116" s="64"/>
      <c r="GH1116" s="64"/>
      <c r="GI1116" s="64"/>
      <c r="GJ1116" s="64"/>
      <c r="GK1116" s="64"/>
      <c r="GL1116" s="64"/>
      <c r="GM1116" s="64"/>
      <c r="GN1116" s="64"/>
      <c r="GO1116" s="64"/>
      <c r="GP1116" s="64"/>
      <c r="GQ1116" s="64"/>
      <c r="GR1116" s="64"/>
      <c r="GS1116" s="64"/>
      <c r="GT1116" s="64"/>
      <c r="GU1116" s="64"/>
      <c r="GV1116" s="64"/>
      <c r="GW1116" s="64"/>
      <c r="GX1116" s="64"/>
      <c r="GY1116" s="64"/>
      <c r="GZ1116" s="64"/>
      <c r="HA1116" s="64"/>
      <c r="HB1116" s="64"/>
      <c r="HC1116" s="64"/>
      <c r="HD1116" s="64"/>
      <c r="HE1116" s="64"/>
      <c r="HF1116" s="64"/>
      <c r="HG1116" s="64"/>
      <c r="HH1116" s="64"/>
      <c r="HI1116" s="64"/>
      <c r="HJ1116" s="64"/>
      <c r="HK1116" s="64"/>
      <c r="HL1116" s="64"/>
      <c r="HM1116" s="64"/>
      <c r="HN1116" s="64"/>
      <c r="HO1116" s="64"/>
      <c r="HP1116" s="64"/>
    </row>
    <row r="1117" spans="2:224" ht="15" customHeight="1" x14ac:dyDescent="0.25">
      <c r="B1117">
        <v>339</v>
      </c>
      <c r="C1117">
        <v>622</v>
      </c>
      <c r="D1117" s="62">
        <v>44038</v>
      </c>
      <c r="E1117" t="s">
        <v>628</v>
      </c>
      <c r="F1117">
        <v>31999779299</v>
      </c>
      <c r="G1117">
        <v>0</v>
      </c>
      <c r="H1117">
        <v>0</v>
      </c>
      <c r="I1117" t="s">
        <v>629</v>
      </c>
      <c r="J1117" t="s">
        <v>20</v>
      </c>
      <c r="K1117" t="s">
        <v>104</v>
      </c>
      <c r="M1117" t="s">
        <v>2378</v>
      </c>
      <c r="N1117" t="s">
        <v>617</v>
      </c>
      <c r="O1117" t="s">
        <v>2381</v>
      </c>
      <c r="P1117" t="s">
        <v>2431</v>
      </c>
      <c r="R1117">
        <v>112.24</v>
      </c>
      <c r="S1117">
        <v>0.01</v>
      </c>
      <c r="T1117" t="s">
        <v>2426</v>
      </c>
      <c r="Y1117" s="64">
        <v>0.90400000000000003</v>
      </c>
      <c r="Z1117" s="64"/>
      <c r="AA1117" s="64"/>
      <c r="AB1117" s="64"/>
      <c r="AC1117" s="64"/>
      <c r="AD1117" s="64"/>
      <c r="AE1117" s="64"/>
      <c r="AF1117" s="64"/>
      <c r="AG1117" s="64"/>
      <c r="AH1117">
        <v>1</v>
      </c>
      <c r="AI1117" s="64"/>
      <c r="AJ1117" s="64"/>
      <c r="AK1117" s="64"/>
      <c r="AL1117" s="64">
        <v>0.5</v>
      </c>
      <c r="AM1117" s="64"/>
      <c r="AN1117" s="64"/>
      <c r="AO1117" s="64"/>
      <c r="AP1117" s="64"/>
      <c r="AQ1117" s="64"/>
      <c r="AR1117" s="64"/>
      <c r="AS1117" s="64"/>
      <c r="AT1117" s="64"/>
      <c r="AU1117">
        <v>0</v>
      </c>
      <c r="AV1117" s="64"/>
      <c r="AW1117" s="64"/>
      <c r="AX1117" s="64"/>
      <c r="AY1117" s="64"/>
      <c r="AZ1117" s="64"/>
      <c r="BA1117" s="64"/>
      <c r="BB1117" s="64"/>
      <c r="BC1117" s="64"/>
      <c r="BD1117" s="64"/>
      <c r="BE1117" s="64"/>
      <c r="BF1117" s="64"/>
      <c r="BG1117" s="64"/>
      <c r="BH1117" s="64"/>
      <c r="BI1117" s="64"/>
      <c r="BJ1117" s="64"/>
      <c r="BK1117" s="64"/>
      <c r="BL1117" s="64"/>
      <c r="BM1117" s="64">
        <v>1</v>
      </c>
      <c r="BN1117" s="64"/>
      <c r="BO1117" s="64"/>
      <c r="BP1117" s="64"/>
      <c r="BQ1117" s="64"/>
      <c r="BR1117" s="64"/>
      <c r="BS1117" s="64"/>
      <c r="BT1117" s="64"/>
      <c r="BU1117" s="64"/>
      <c r="BV1117" s="64">
        <v>1</v>
      </c>
      <c r="BW1117" s="64"/>
      <c r="BX1117" s="64"/>
      <c r="BY1117" s="64"/>
      <c r="BZ1117" s="64">
        <v>1</v>
      </c>
      <c r="CA1117" s="64"/>
      <c r="CB1117" s="64"/>
      <c r="CC1117" s="64"/>
      <c r="CD1117" s="64"/>
      <c r="CE1117" s="64"/>
      <c r="CF1117" s="64"/>
      <c r="CG1117" s="64"/>
      <c r="CH1117" s="64"/>
      <c r="CI1117" s="64"/>
      <c r="CJ1117" s="64"/>
      <c r="CK1117" s="64"/>
      <c r="CL1117" s="64"/>
      <c r="CM1117" s="64"/>
      <c r="CN1117" s="64"/>
      <c r="CO1117" s="64"/>
      <c r="CP1117" s="64"/>
      <c r="CQ1117" s="64"/>
      <c r="CR1117" s="64"/>
      <c r="CS1117" s="64"/>
      <c r="CT1117" s="64"/>
      <c r="CU1117" s="64"/>
      <c r="CV1117" s="64"/>
      <c r="CW1117" s="64"/>
      <c r="CX1117" s="64"/>
      <c r="CY1117" s="64"/>
      <c r="CZ1117" s="64"/>
      <c r="DA1117" s="64"/>
      <c r="DB1117" s="64"/>
      <c r="DC1117" s="64"/>
      <c r="DD1117" s="64"/>
      <c r="DE1117" s="64"/>
      <c r="DF1117" s="64"/>
      <c r="DG1117" s="64"/>
      <c r="DH1117" s="64"/>
      <c r="DI1117" s="64"/>
      <c r="DJ1117" s="64"/>
      <c r="DK1117" s="64"/>
      <c r="DL1117" s="64"/>
      <c r="DM1117" s="64"/>
      <c r="DN1117" s="64"/>
      <c r="DO1117" s="64"/>
      <c r="DP1117" s="64"/>
      <c r="DQ1117" s="64"/>
      <c r="DR1117" s="64"/>
      <c r="DS1117" s="64"/>
      <c r="DT1117" s="64"/>
      <c r="DU1117" s="64"/>
      <c r="DV1117" s="64"/>
      <c r="DW1117" s="64"/>
      <c r="DX1117" s="64"/>
      <c r="DY1117" s="64"/>
      <c r="DZ1117" s="64"/>
      <c r="EA1117" s="64"/>
      <c r="EB1117" s="64"/>
      <c r="EC1117" s="64"/>
      <c r="ED1117" s="64"/>
      <c r="EE1117" s="64"/>
      <c r="EF1117" s="64"/>
      <c r="EG1117" s="64"/>
      <c r="EH1117" s="64"/>
      <c r="EI1117" s="64"/>
      <c r="EJ1117" s="64"/>
      <c r="EK1117" s="64"/>
      <c r="EL1117" s="64"/>
      <c r="EM1117" s="64"/>
      <c r="EN1117" s="64"/>
      <c r="EO1117" s="64"/>
      <c r="EP1117" s="64"/>
      <c r="EQ1117" s="64"/>
      <c r="ER1117" s="64"/>
      <c r="ES1117" s="64"/>
      <c r="ET1117" s="64"/>
      <c r="EU1117" s="64"/>
      <c r="FI1117" s="64"/>
      <c r="FJ1117" s="64"/>
      <c r="FK1117" s="64"/>
      <c r="FL1117" s="64"/>
      <c r="FM1117" s="64"/>
      <c r="FN1117" s="64"/>
      <c r="FO1117" s="64"/>
      <c r="FP1117" s="64"/>
      <c r="FQ1117" s="64"/>
      <c r="FR1117" s="64"/>
      <c r="FS1117" s="64"/>
      <c r="FT1117" s="64"/>
      <c r="FU1117" s="64"/>
      <c r="FV1117" s="64"/>
      <c r="FW1117" s="64"/>
      <c r="FX1117" s="64"/>
      <c r="FY1117" s="64"/>
      <c r="FZ1117" s="64"/>
      <c r="GA1117" s="64"/>
      <c r="GB1117" s="64"/>
      <c r="GC1117" s="64"/>
      <c r="GD1117" s="64"/>
      <c r="GE1117" s="64"/>
      <c r="GF1117" s="64"/>
      <c r="GG1117" s="64"/>
      <c r="GH1117" s="64"/>
      <c r="GI1117" s="64"/>
      <c r="GJ1117" s="64"/>
      <c r="GK1117" s="64"/>
      <c r="GL1117" s="64"/>
      <c r="GM1117" s="64"/>
      <c r="GN1117" s="64"/>
      <c r="GO1117" s="64"/>
      <c r="GP1117" s="64"/>
      <c r="GQ1117" s="64"/>
      <c r="GR1117" s="64"/>
      <c r="GS1117" s="64"/>
      <c r="GT1117" s="64"/>
      <c r="GU1117" s="64"/>
      <c r="GV1117" s="64"/>
      <c r="GW1117" s="64"/>
      <c r="GX1117" s="64"/>
      <c r="GY1117" s="64"/>
      <c r="GZ1117" s="64"/>
      <c r="HA1117" s="64"/>
      <c r="HB1117" s="64"/>
      <c r="HC1117" s="64"/>
      <c r="HD1117" s="64"/>
      <c r="HE1117" s="64"/>
      <c r="HF1117" s="64"/>
      <c r="HG1117" s="64"/>
      <c r="HH1117" s="64"/>
      <c r="HI1117" s="64"/>
      <c r="HJ1117" s="64"/>
      <c r="HK1117" s="64"/>
      <c r="HL1117" s="64"/>
      <c r="HM1117" s="64"/>
      <c r="HN1117" s="64"/>
      <c r="HO1117" s="64"/>
      <c r="HP1117" s="64"/>
    </row>
    <row r="1118" spans="2:224" ht="15" customHeight="1" x14ac:dyDescent="0.25">
      <c r="B1118">
        <v>338</v>
      </c>
      <c r="C1118">
        <v>1</v>
      </c>
      <c r="D1118" s="62">
        <v>44038</v>
      </c>
      <c r="E1118" t="s">
        <v>2362</v>
      </c>
      <c r="F1118">
        <v>31999927305</v>
      </c>
      <c r="G1118" t="s">
        <v>2363</v>
      </c>
      <c r="H1118">
        <v>43988</v>
      </c>
      <c r="I1118" t="s">
        <v>2364</v>
      </c>
      <c r="J1118" t="s">
        <v>20</v>
      </c>
      <c r="K1118" t="s">
        <v>622</v>
      </c>
      <c r="M1118" t="s">
        <v>2378</v>
      </c>
      <c r="N1118" t="s">
        <v>2403</v>
      </c>
      <c r="O1118" t="s">
        <v>2381</v>
      </c>
      <c r="P1118" t="s">
        <v>2431</v>
      </c>
      <c r="R1118">
        <v>279.10000000000002</v>
      </c>
      <c r="S1118">
        <v>0.01</v>
      </c>
      <c r="T1118" t="s">
        <v>2395</v>
      </c>
      <c r="U1118">
        <v>10</v>
      </c>
      <c r="Y1118" s="64"/>
      <c r="Z1118" s="64"/>
      <c r="AA1118" s="64"/>
      <c r="AB1118" s="64"/>
      <c r="AC1118" s="64"/>
      <c r="AD1118" s="64">
        <v>1</v>
      </c>
      <c r="AE1118" s="64">
        <v>1</v>
      </c>
      <c r="AF1118" s="64">
        <v>1</v>
      </c>
      <c r="AG1118" s="64"/>
      <c r="AH1118">
        <v>1</v>
      </c>
      <c r="AI1118" s="64"/>
      <c r="AJ1118" s="64"/>
      <c r="AK1118" s="64"/>
      <c r="AL1118" s="64"/>
      <c r="AM1118" s="64"/>
      <c r="AN1118" s="64"/>
      <c r="AO1118" s="64"/>
      <c r="AP1118" s="64"/>
      <c r="AQ1118" s="64">
        <v>0.5</v>
      </c>
      <c r="AR1118" s="64"/>
      <c r="AS1118" s="64"/>
      <c r="AT1118" s="64"/>
      <c r="AU1118">
        <v>0</v>
      </c>
      <c r="AV1118" s="64">
        <v>2.8</v>
      </c>
      <c r="AW1118" s="64"/>
      <c r="AX1118" s="64"/>
      <c r="AY1118" s="64"/>
      <c r="AZ1118" s="64"/>
      <c r="BA1118" s="64"/>
      <c r="BB1118" s="64"/>
      <c r="BC1118" s="64"/>
      <c r="BD1118" s="64"/>
      <c r="BE1118" s="64"/>
      <c r="BF1118" s="64"/>
      <c r="BG1118" s="64">
        <v>1</v>
      </c>
      <c r="BH1118" s="64"/>
      <c r="BI1118" s="64"/>
      <c r="BJ1118" s="64"/>
      <c r="BK1118" s="64"/>
      <c r="BL1118" s="64"/>
      <c r="BM1118" s="64"/>
      <c r="BN1118" s="64"/>
      <c r="BO1118" s="64"/>
      <c r="BP1118" s="64"/>
      <c r="BQ1118" s="64"/>
      <c r="BR1118" s="64">
        <v>2</v>
      </c>
      <c r="BS1118" s="64">
        <v>2</v>
      </c>
      <c r="BT1118" s="64">
        <v>1</v>
      </c>
      <c r="BU1118" s="64"/>
      <c r="BV1118" s="64">
        <v>1</v>
      </c>
      <c r="BW1118" s="64"/>
      <c r="BX1118" s="64"/>
      <c r="BY1118" s="64"/>
      <c r="BZ1118" s="64"/>
      <c r="CA1118" s="64"/>
      <c r="CB1118" s="64"/>
      <c r="CC1118" s="64"/>
      <c r="CD1118" s="64"/>
      <c r="CE1118" s="64">
        <v>1</v>
      </c>
      <c r="CF1118" s="64"/>
      <c r="CG1118" s="64"/>
      <c r="CH1118" s="64"/>
      <c r="CI1118" s="64"/>
      <c r="CJ1118" s="64">
        <v>1</v>
      </c>
      <c r="CK1118" s="64"/>
      <c r="CL1118" s="64"/>
      <c r="CM1118" s="64"/>
      <c r="CN1118" s="64"/>
      <c r="CO1118" s="64"/>
      <c r="CP1118" s="64"/>
      <c r="CQ1118" s="64"/>
      <c r="CR1118" s="64"/>
      <c r="CS1118" s="64"/>
      <c r="CT1118" s="64"/>
      <c r="CU1118" s="64">
        <v>1</v>
      </c>
      <c r="CV1118" s="64"/>
      <c r="CW1118" s="64"/>
      <c r="CX1118" s="64"/>
      <c r="CY1118" s="64"/>
      <c r="CZ1118" s="64"/>
      <c r="DA1118" s="64"/>
      <c r="DB1118" s="64"/>
      <c r="DC1118" s="64"/>
      <c r="DD1118" s="64"/>
      <c r="DE1118" s="64"/>
      <c r="DF1118" s="64"/>
      <c r="DG1118" s="64"/>
      <c r="DH1118" s="64"/>
      <c r="DI1118" s="64"/>
      <c r="DJ1118" s="64"/>
      <c r="DK1118" s="64"/>
      <c r="DL1118" s="64"/>
      <c r="DM1118" s="64"/>
      <c r="DN1118" s="64"/>
      <c r="DO1118" s="64"/>
      <c r="DP1118" s="64"/>
      <c r="DQ1118" s="64"/>
      <c r="DR1118" s="64"/>
      <c r="DS1118" s="64"/>
      <c r="DT1118" s="64"/>
      <c r="DU1118" s="64"/>
      <c r="DV1118" s="64"/>
      <c r="DW1118" s="64"/>
      <c r="DX1118" s="64"/>
      <c r="DY1118" s="64"/>
      <c r="DZ1118" s="64"/>
      <c r="EA1118" s="64"/>
      <c r="EB1118" s="64"/>
      <c r="EC1118" s="64"/>
      <c r="ED1118" s="64"/>
      <c r="EE1118" s="64"/>
      <c r="EF1118" s="64"/>
      <c r="EG1118" s="64"/>
      <c r="EH1118" s="64"/>
      <c r="EI1118" s="64"/>
      <c r="EJ1118" s="64"/>
      <c r="EK1118" s="64"/>
      <c r="EL1118" s="64"/>
      <c r="EM1118" s="64"/>
      <c r="EN1118" s="64"/>
      <c r="EO1118" s="64"/>
      <c r="EP1118" s="64"/>
      <c r="EQ1118" s="64"/>
      <c r="ER1118" s="64"/>
      <c r="ES1118" s="64"/>
      <c r="ET1118" s="64"/>
      <c r="EU1118" s="64"/>
      <c r="FI1118" s="64"/>
      <c r="FJ1118" s="64"/>
      <c r="FK1118" s="64"/>
      <c r="FL1118" s="64"/>
      <c r="FM1118" s="64"/>
      <c r="FN1118" s="64"/>
      <c r="FO1118" s="64"/>
      <c r="FP1118" s="64"/>
      <c r="FQ1118" s="64"/>
      <c r="FR1118" s="64"/>
      <c r="FS1118" s="64"/>
      <c r="FT1118" s="64"/>
      <c r="FU1118" s="64"/>
      <c r="FV1118" s="64"/>
      <c r="FW1118" s="64"/>
      <c r="FX1118" s="64"/>
      <c r="FY1118" s="64"/>
      <c r="FZ1118" s="64"/>
      <c r="GA1118" s="64"/>
      <c r="GB1118" s="64"/>
      <c r="GC1118" s="64"/>
      <c r="GD1118" s="64"/>
      <c r="GE1118" s="64"/>
      <c r="GF1118" s="64"/>
      <c r="GG1118" s="64"/>
      <c r="GH1118" s="64"/>
      <c r="GI1118" s="64"/>
      <c r="GJ1118" s="64"/>
      <c r="GK1118" s="64"/>
      <c r="GL1118" s="64"/>
      <c r="GM1118" s="64"/>
      <c r="GN1118" s="64"/>
      <c r="GO1118" s="64"/>
      <c r="GP1118" s="64"/>
      <c r="GQ1118" s="64"/>
      <c r="GR1118" s="64"/>
      <c r="GS1118" s="64"/>
      <c r="GT1118" s="64"/>
      <c r="GU1118" s="64"/>
      <c r="GV1118" s="64"/>
      <c r="GW1118" s="64"/>
      <c r="GX1118" s="64"/>
      <c r="GY1118" s="64"/>
      <c r="GZ1118" s="64"/>
      <c r="HA1118" s="64"/>
      <c r="HB1118" s="64"/>
      <c r="HC1118" s="64"/>
      <c r="HD1118" s="64"/>
      <c r="HE1118" s="64"/>
      <c r="HF1118" s="64"/>
      <c r="HG1118" s="64"/>
      <c r="HH1118" s="64"/>
      <c r="HI1118" s="64"/>
      <c r="HJ1118" s="64"/>
      <c r="HK1118" s="64"/>
      <c r="HL1118" s="64"/>
      <c r="HM1118" s="64"/>
      <c r="HN1118" s="64"/>
      <c r="HO1118" s="64"/>
      <c r="HP1118" s="64"/>
    </row>
    <row r="1119" spans="2:224" x14ac:dyDescent="0.25">
      <c r="B1119">
        <v>336</v>
      </c>
      <c r="C1119">
        <v>461</v>
      </c>
      <c r="D1119" s="62">
        <v>44038</v>
      </c>
      <c r="E1119" t="s">
        <v>1017</v>
      </c>
      <c r="F1119">
        <v>31999079999</v>
      </c>
      <c r="G1119">
        <v>0</v>
      </c>
      <c r="H1119">
        <v>0</v>
      </c>
      <c r="I1119">
        <v>0</v>
      </c>
      <c r="J1119">
        <v>0</v>
      </c>
      <c r="K1119">
        <v>0</v>
      </c>
      <c r="L1119" t="s">
        <v>2592</v>
      </c>
      <c r="M1119" t="s">
        <v>2378</v>
      </c>
      <c r="N1119" t="s">
        <v>2379</v>
      </c>
      <c r="O1119" t="s">
        <v>2382</v>
      </c>
      <c r="P1119" t="s">
        <v>2382</v>
      </c>
      <c r="R1119">
        <v>19.899999999999999</v>
      </c>
      <c r="S1119">
        <v>0.01</v>
      </c>
      <c r="T1119" t="s">
        <v>2395</v>
      </c>
      <c r="Y1119" s="64"/>
      <c r="Z1119" s="64"/>
      <c r="AA1119" s="64"/>
      <c r="AB1119" s="64"/>
      <c r="AC1119" s="64"/>
      <c r="AD1119" s="64"/>
      <c r="AE1119" s="64"/>
      <c r="AF1119" s="64"/>
      <c r="AG1119" s="64">
        <v>1</v>
      </c>
      <c r="AH1119">
        <v>0</v>
      </c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>
        <v>0</v>
      </c>
      <c r="AV1119" s="64"/>
      <c r="AW1119" s="64"/>
      <c r="AX1119" s="64"/>
      <c r="AY1119" s="64"/>
      <c r="AZ1119" s="64"/>
      <c r="BA1119" s="64"/>
      <c r="BB1119" s="64"/>
      <c r="BC1119" s="64"/>
      <c r="BD1119" s="64"/>
      <c r="BE1119" s="64"/>
      <c r="BF1119" s="64"/>
      <c r="BG1119" s="64"/>
      <c r="BH1119" s="64"/>
      <c r="BI1119" s="64"/>
      <c r="BJ1119" s="64"/>
      <c r="BK1119" s="64"/>
      <c r="BL1119" s="64"/>
      <c r="BM1119" s="64"/>
      <c r="BN1119" s="64"/>
      <c r="BO1119" s="64"/>
      <c r="BP1119" s="64"/>
      <c r="BQ1119" s="64"/>
      <c r="BR1119" s="64"/>
      <c r="BS1119" s="64"/>
      <c r="BT1119" s="64"/>
      <c r="BU1119" s="64">
        <v>1</v>
      </c>
      <c r="BV1119" s="64"/>
      <c r="BW1119" s="64"/>
      <c r="BX1119" s="64"/>
      <c r="BY1119" s="64"/>
      <c r="BZ1119" s="64"/>
      <c r="CA1119" s="64"/>
      <c r="CB1119" s="64"/>
      <c r="CC1119" s="64"/>
      <c r="CD1119" s="64"/>
      <c r="CE1119" s="64"/>
      <c r="CF1119" s="64"/>
      <c r="CG1119" s="64"/>
      <c r="CH1119" s="64"/>
      <c r="CI1119" s="64"/>
      <c r="CJ1119" s="64"/>
      <c r="CK1119" s="64"/>
      <c r="CL1119" s="64"/>
      <c r="CM1119" s="64"/>
      <c r="CN1119" s="64"/>
      <c r="CO1119" s="64"/>
      <c r="CP1119" s="64"/>
      <c r="CQ1119" s="64"/>
      <c r="CR1119" s="64"/>
      <c r="CS1119" s="64"/>
      <c r="CT1119" s="64"/>
      <c r="CU1119" s="64"/>
      <c r="CV1119" s="64"/>
      <c r="CW1119" s="64"/>
      <c r="CX1119" s="64"/>
      <c r="CY1119" s="64"/>
      <c r="CZ1119" s="64"/>
      <c r="DA1119" s="64"/>
      <c r="DB1119" s="64"/>
      <c r="DC1119" s="64"/>
      <c r="DD1119" s="64"/>
      <c r="DE1119" s="64"/>
      <c r="DF1119" s="64"/>
      <c r="DG1119" s="64"/>
      <c r="DH1119" s="64"/>
      <c r="DI1119" s="64"/>
      <c r="DJ1119" s="64"/>
      <c r="DK1119" s="64"/>
      <c r="DL1119" s="64"/>
      <c r="DM1119" s="64"/>
      <c r="DN1119" s="64"/>
      <c r="DO1119" s="64"/>
      <c r="DP1119" s="64"/>
      <c r="DQ1119" s="64"/>
      <c r="DR1119" s="64"/>
      <c r="DS1119" s="64"/>
      <c r="DT1119" s="64"/>
      <c r="DU1119" s="64"/>
      <c r="DV1119" s="64"/>
      <c r="DW1119" s="64"/>
      <c r="DX1119" s="64"/>
      <c r="DY1119" s="64"/>
      <c r="DZ1119" s="64"/>
      <c r="EA1119" s="64"/>
      <c r="EB1119" s="64"/>
      <c r="EC1119" s="64"/>
      <c r="ED1119" s="64"/>
      <c r="EE1119" s="64"/>
      <c r="EF1119" s="64"/>
      <c r="EG1119" s="64"/>
      <c r="EH1119" s="64"/>
      <c r="EI1119" s="64"/>
      <c r="EJ1119" s="64"/>
      <c r="EK1119" s="64"/>
      <c r="EL1119" s="64"/>
      <c r="EM1119" s="64"/>
      <c r="EN1119" s="64"/>
      <c r="EO1119" s="64"/>
      <c r="EP1119" s="64"/>
      <c r="EQ1119" s="64"/>
      <c r="ER1119" s="64"/>
      <c r="ES1119" s="64"/>
      <c r="ET1119" s="64"/>
      <c r="EU1119" s="64"/>
      <c r="FI1119" s="64"/>
      <c r="FJ1119" s="64"/>
      <c r="FK1119" s="64"/>
      <c r="FL1119" s="64"/>
      <c r="FM1119" s="64"/>
      <c r="FN1119" s="64"/>
      <c r="FO1119" s="64"/>
      <c r="FP1119" s="64"/>
      <c r="FQ1119" s="64"/>
      <c r="FR1119" s="64"/>
      <c r="FS1119" s="64"/>
      <c r="FT1119" s="64"/>
      <c r="FU1119" s="64"/>
      <c r="FV1119" s="64"/>
      <c r="FW1119" s="64"/>
      <c r="FX1119" s="64"/>
      <c r="FY1119" s="64"/>
      <c r="FZ1119" s="64"/>
      <c r="GA1119" s="64"/>
      <c r="GB1119" s="64"/>
      <c r="GC1119" s="64"/>
      <c r="GD1119" s="64"/>
      <c r="GE1119" s="64"/>
      <c r="GF1119" s="64"/>
      <c r="GG1119" s="64"/>
      <c r="GH1119" s="64"/>
      <c r="GI1119" s="64"/>
      <c r="GJ1119" s="64"/>
      <c r="GK1119" s="64"/>
      <c r="GL1119" s="64"/>
      <c r="GM1119" s="64"/>
      <c r="GN1119" s="64"/>
      <c r="GO1119" s="64"/>
      <c r="GP1119" s="64"/>
      <c r="GQ1119" s="64"/>
      <c r="GR1119" s="64"/>
      <c r="GS1119" s="64"/>
      <c r="GT1119" s="64"/>
      <c r="GU1119" s="64"/>
      <c r="GV1119" s="64"/>
      <c r="GW1119" s="64"/>
      <c r="GX1119" s="64"/>
      <c r="GY1119" s="64"/>
      <c r="GZ1119" s="64"/>
      <c r="HA1119" s="64"/>
      <c r="HB1119" s="64"/>
      <c r="HC1119" s="64"/>
      <c r="HD1119" s="64"/>
      <c r="HE1119" s="64"/>
      <c r="HF1119" s="64"/>
      <c r="HG1119" s="64"/>
      <c r="HH1119" s="64"/>
      <c r="HI1119" s="64"/>
      <c r="HJ1119" s="64"/>
      <c r="HK1119" s="64"/>
      <c r="HL1119" s="64"/>
      <c r="HM1119" s="64"/>
      <c r="HN1119" s="64"/>
      <c r="HO1119" s="64"/>
      <c r="HP1119" s="64"/>
    </row>
    <row r="1120" spans="2:224" ht="15" customHeight="1" x14ac:dyDescent="0.25">
      <c r="B1120">
        <v>330</v>
      </c>
      <c r="C1120">
        <v>3</v>
      </c>
      <c r="D1120" s="62">
        <v>44037</v>
      </c>
      <c r="E1120" t="s">
        <v>2357</v>
      </c>
      <c r="F1120">
        <v>31983177510</v>
      </c>
      <c r="G1120" t="s">
        <v>2358</v>
      </c>
      <c r="H1120">
        <v>44031</v>
      </c>
      <c r="I1120" t="s">
        <v>2356</v>
      </c>
      <c r="J1120" t="s">
        <v>20</v>
      </c>
      <c r="K1120" t="s">
        <v>227</v>
      </c>
      <c r="L1120" t="s">
        <v>2592</v>
      </c>
      <c r="M1120" t="s">
        <v>2378</v>
      </c>
      <c r="N1120" t="s">
        <v>2413</v>
      </c>
      <c r="O1120" t="s">
        <v>2381</v>
      </c>
      <c r="P1120" t="s">
        <v>2431</v>
      </c>
      <c r="R1120">
        <v>145.69999999999999</v>
      </c>
      <c r="S1120">
        <v>0.01</v>
      </c>
      <c r="T1120" t="s">
        <v>2395</v>
      </c>
      <c r="U1120">
        <v>10</v>
      </c>
      <c r="Y1120" s="64"/>
      <c r="Z1120" s="64"/>
      <c r="AA1120" s="64"/>
      <c r="AB1120" s="64"/>
      <c r="AC1120" s="64"/>
      <c r="AD1120" s="64"/>
      <c r="AE1120" s="64"/>
      <c r="AF1120" s="64"/>
      <c r="AG1120" s="64"/>
      <c r="AH1120">
        <v>1</v>
      </c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>
        <v>0</v>
      </c>
      <c r="AV1120" s="64"/>
      <c r="AW1120" s="64"/>
      <c r="AX1120" s="64"/>
      <c r="AY1120" s="64"/>
      <c r="AZ1120" s="64">
        <v>0.42399999999999999</v>
      </c>
      <c r="BA1120" s="64"/>
      <c r="BB1120" s="64">
        <v>0.4</v>
      </c>
      <c r="BC1120" s="64"/>
      <c r="BD1120" s="64"/>
      <c r="BE1120" s="64">
        <v>1</v>
      </c>
      <c r="BF1120" s="64"/>
      <c r="BG1120" s="64">
        <v>0.5</v>
      </c>
      <c r="BH1120" s="64"/>
      <c r="BI1120" s="64"/>
      <c r="BJ1120" s="64"/>
      <c r="BK1120" s="64"/>
      <c r="BL1120" s="64"/>
      <c r="BM1120" s="64"/>
      <c r="BN1120" s="64"/>
      <c r="BO1120" s="64"/>
      <c r="BP1120" s="64"/>
      <c r="BQ1120" s="64"/>
      <c r="BR1120" s="64"/>
      <c r="BS1120" s="64"/>
      <c r="BT1120" s="64"/>
      <c r="BU1120" s="64"/>
      <c r="BV1120" s="64">
        <v>1</v>
      </c>
      <c r="BW1120" s="64"/>
      <c r="BX1120" s="64"/>
      <c r="BY1120" s="64"/>
      <c r="BZ1120" s="64"/>
      <c r="CA1120" s="64"/>
      <c r="CB1120" s="64"/>
      <c r="CC1120" s="64"/>
      <c r="CD1120" s="64"/>
      <c r="CE1120" s="64"/>
      <c r="CF1120" s="64"/>
      <c r="CG1120" s="64"/>
      <c r="CH1120" s="64"/>
      <c r="CI1120" s="64"/>
      <c r="CJ1120" s="64"/>
      <c r="CK1120" s="64"/>
      <c r="CL1120" s="64"/>
      <c r="CM1120" s="64"/>
      <c r="CN1120" s="64">
        <v>1</v>
      </c>
      <c r="CO1120" s="64"/>
      <c r="CP1120" s="64">
        <v>1</v>
      </c>
      <c r="CQ1120" s="64"/>
      <c r="CR1120" s="64"/>
      <c r="CS1120" s="64">
        <v>2</v>
      </c>
      <c r="CT1120" s="64"/>
      <c r="CU1120" s="64">
        <v>0.5</v>
      </c>
      <c r="CV1120" s="64"/>
      <c r="CW1120" s="64"/>
      <c r="CX1120" s="64"/>
      <c r="CY1120" s="64"/>
      <c r="CZ1120" s="64"/>
      <c r="DA1120" s="64"/>
      <c r="DB1120" s="64"/>
      <c r="DC1120" s="64"/>
      <c r="DD1120" s="64"/>
      <c r="DE1120" s="64"/>
      <c r="DF1120" s="64"/>
      <c r="DG1120" s="64"/>
      <c r="DH1120" s="64"/>
      <c r="DI1120" s="64"/>
      <c r="DJ1120" s="64"/>
      <c r="DK1120" s="64"/>
      <c r="DL1120" s="64"/>
      <c r="DM1120" s="64"/>
      <c r="DN1120" s="64"/>
      <c r="DO1120" s="64"/>
      <c r="DP1120" s="64"/>
      <c r="DQ1120" s="64"/>
      <c r="DR1120" s="64"/>
      <c r="DS1120" s="64"/>
      <c r="DT1120" s="64"/>
      <c r="DU1120" s="64"/>
      <c r="DV1120" s="64"/>
      <c r="DW1120" s="64"/>
      <c r="DX1120" s="64"/>
      <c r="DY1120" s="64"/>
      <c r="DZ1120" s="64"/>
      <c r="EA1120" s="64"/>
      <c r="EB1120" s="64"/>
      <c r="EC1120" s="64"/>
      <c r="ED1120" s="64"/>
      <c r="EE1120" s="64"/>
      <c r="EF1120" s="64"/>
      <c r="EG1120" s="64"/>
      <c r="EH1120" s="64"/>
      <c r="EI1120" s="64"/>
      <c r="EJ1120" s="64"/>
      <c r="EK1120" s="64"/>
      <c r="EL1120" s="64"/>
      <c r="EM1120" s="64"/>
      <c r="EN1120" s="64"/>
      <c r="EO1120" s="64"/>
      <c r="EP1120" s="64"/>
      <c r="EQ1120" s="64"/>
      <c r="ER1120" s="64"/>
      <c r="ES1120" s="64"/>
      <c r="ET1120" s="64"/>
      <c r="EU1120" s="64"/>
      <c r="FI1120" s="64"/>
      <c r="FJ1120" s="64"/>
      <c r="FK1120" s="64"/>
      <c r="FL1120" s="64"/>
      <c r="FM1120" s="64"/>
      <c r="FN1120" s="64"/>
      <c r="FO1120" s="64"/>
      <c r="FP1120" s="64"/>
      <c r="FQ1120" s="64"/>
      <c r="FR1120" s="64"/>
      <c r="FS1120" s="64"/>
      <c r="FT1120" s="64"/>
      <c r="FU1120" s="64"/>
      <c r="FV1120" s="64"/>
      <c r="FW1120" s="64"/>
      <c r="FX1120" s="64"/>
      <c r="FY1120" s="64"/>
      <c r="FZ1120" s="64"/>
      <c r="GA1120" s="64"/>
      <c r="GB1120" s="64"/>
      <c r="GC1120" s="64"/>
      <c r="GD1120" s="64"/>
      <c r="GE1120" s="64"/>
      <c r="GF1120" s="64"/>
      <c r="GG1120" s="64"/>
      <c r="GH1120" s="64"/>
      <c r="GI1120" s="64"/>
      <c r="GJ1120" s="64"/>
      <c r="GK1120" s="64"/>
      <c r="GL1120" s="64"/>
      <c r="GM1120" s="64"/>
      <c r="GN1120" s="64"/>
      <c r="GO1120" s="64"/>
      <c r="GP1120" s="64"/>
      <c r="GQ1120" s="64"/>
      <c r="GR1120" s="64"/>
      <c r="GS1120" s="64"/>
      <c r="GT1120" s="64"/>
      <c r="GU1120" s="64"/>
      <c r="GV1120" s="64"/>
      <c r="GW1120" s="64"/>
      <c r="GX1120" s="64"/>
      <c r="GY1120" s="64"/>
      <c r="GZ1120" s="64"/>
      <c r="HA1120" s="64"/>
      <c r="HB1120" s="64"/>
      <c r="HC1120" s="64"/>
      <c r="HD1120" s="64"/>
      <c r="HE1120" s="64"/>
      <c r="HF1120" s="64"/>
      <c r="HG1120" s="64"/>
      <c r="HH1120" s="64"/>
      <c r="HI1120" s="64"/>
      <c r="HJ1120" s="64"/>
      <c r="HK1120" s="64"/>
      <c r="HL1120" s="64"/>
      <c r="HM1120" s="64"/>
      <c r="HN1120" s="64"/>
      <c r="HO1120" s="64"/>
      <c r="HP1120" s="64"/>
    </row>
    <row r="1121" spans="2:224" ht="15" customHeight="1" x14ac:dyDescent="0.25">
      <c r="B1121">
        <v>323</v>
      </c>
      <c r="C1121">
        <v>679</v>
      </c>
      <c r="D1121" s="62">
        <v>44037</v>
      </c>
      <c r="E1121" t="s">
        <v>484</v>
      </c>
      <c r="F1121">
        <v>31999999999</v>
      </c>
      <c r="G1121">
        <v>0</v>
      </c>
      <c r="H1121">
        <v>0</v>
      </c>
      <c r="I1121">
        <v>0</v>
      </c>
      <c r="J1121">
        <v>0</v>
      </c>
      <c r="K1121">
        <v>0</v>
      </c>
      <c r="L1121" t="s">
        <v>2592</v>
      </c>
      <c r="M1121" t="s">
        <v>2378</v>
      </c>
      <c r="N1121" t="s">
        <v>2379</v>
      </c>
      <c r="O1121" t="s">
        <v>2381</v>
      </c>
      <c r="P1121" t="s">
        <v>2486</v>
      </c>
      <c r="R1121">
        <v>119.9</v>
      </c>
      <c r="S1121">
        <v>0.01</v>
      </c>
      <c r="T1121" t="s">
        <v>2444</v>
      </c>
      <c r="Y1121" s="64"/>
      <c r="Z1121" s="64"/>
      <c r="AA1121" s="64"/>
      <c r="AB1121" s="64"/>
      <c r="AC1121" s="64"/>
      <c r="AD1121" s="64"/>
      <c r="AE1121" s="64"/>
      <c r="AF1121" s="64"/>
      <c r="AG1121" s="64">
        <v>1</v>
      </c>
      <c r="AH1121">
        <v>1</v>
      </c>
      <c r="AI1121" s="64"/>
      <c r="AJ1121" s="64"/>
      <c r="AK1121" s="64"/>
      <c r="AL1121" s="64"/>
      <c r="AM1121" s="64"/>
      <c r="AN1121" s="64"/>
      <c r="AO1121" s="64"/>
      <c r="AP1121" s="64">
        <v>1.2</v>
      </c>
      <c r="AQ1121" s="64"/>
      <c r="AR1121" s="64"/>
      <c r="AS1121" s="64"/>
      <c r="AT1121" s="64"/>
      <c r="AU1121">
        <v>0</v>
      </c>
      <c r="AV1121" s="64"/>
      <c r="AW1121" s="64"/>
      <c r="AX1121" s="64"/>
      <c r="AY1121" s="64"/>
      <c r="AZ1121" s="64"/>
      <c r="BA1121" s="64"/>
      <c r="BB1121" s="64">
        <v>0.4</v>
      </c>
      <c r="BC1121" s="64"/>
      <c r="BD1121" s="64"/>
      <c r="BE1121" s="64"/>
      <c r="BF1121" s="64"/>
      <c r="BG1121" s="64"/>
      <c r="BH1121" s="64"/>
      <c r="BI1121" s="64"/>
      <c r="BJ1121" s="64"/>
      <c r="BK1121" s="64"/>
      <c r="BL1121" s="64"/>
      <c r="BM1121" s="64"/>
      <c r="BN1121" s="64"/>
      <c r="BO1121" s="64"/>
      <c r="BP1121" s="64"/>
      <c r="BQ1121" s="64"/>
      <c r="BR1121" s="64"/>
      <c r="BS1121" s="64"/>
      <c r="BT1121" s="64"/>
      <c r="BU1121" s="64">
        <v>1</v>
      </c>
      <c r="BV1121" s="64">
        <v>1</v>
      </c>
      <c r="BW1121" s="64"/>
      <c r="BX1121" s="64"/>
      <c r="BY1121" s="64"/>
      <c r="BZ1121" s="64"/>
      <c r="CA1121" s="64"/>
      <c r="CB1121" s="64"/>
      <c r="CC1121" s="64"/>
      <c r="CD1121" s="64">
        <v>1</v>
      </c>
      <c r="CE1121" s="64"/>
      <c r="CF1121" s="64"/>
      <c r="CG1121" s="64"/>
      <c r="CH1121" s="64"/>
      <c r="CI1121" s="64"/>
      <c r="CJ1121" s="64"/>
      <c r="CK1121" s="64"/>
      <c r="CL1121" s="64"/>
      <c r="CM1121" s="64"/>
      <c r="CN1121" s="64"/>
      <c r="CO1121" s="64"/>
      <c r="CP1121" s="64">
        <v>1</v>
      </c>
      <c r="CQ1121" s="64"/>
      <c r="CR1121" s="64"/>
      <c r="CS1121" s="64"/>
      <c r="CT1121" s="64"/>
      <c r="CU1121" s="64"/>
      <c r="CV1121" s="64"/>
      <c r="CW1121" s="64"/>
      <c r="CX1121" s="64"/>
      <c r="CY1121" s="64"/>
      <c r="CZ1121" s="64"/>
      <c r="DA1121" s="64"/>
      <c r="DB1121" s="64"/>
      <c r="DC1121" s="64"/>
      <c r="DD1121" s="64"/>
      <c r="DE1121" s="64"/>
      <c r="DF1121" s="64"/>
      <c r="DG1121" s="64"/>
      <c r="DH1121" s="64"/>
      <c r="DI1121" s="64"/>
      <c r="DJ1121" s="64"/>
      <c r="DK1121" s="64"/>
      <c r="DL1121" s="64"/>
      <c r="DM1121" s="64"/>
      <c r="DN1121" s="64"/>
      <c r="DO1121" s="64"/>
      <c r="DP1121" s="64"/>
      <c r="DQ1121" s="64"/>
      <c r="DR1121" s="64"/>
      <c r="DS1121" s="64"/>
      <c r="DT1121" s="64"/>
      <c r="DU1121" s="64"/>
      <c r="DV1121" s="64"/>
      <c r="DW1121" s="64"/>
      <c r="DX1121" s="64"/>
      <c r="DY1121" s="64"/>
      <c r="DZ1121" s="64"/>
      <c r="EA1121" s="64"/>
      <c r="EB1121" s="64"/>
      <c r="EC1121" s="64"/>
      <c r="ED1121" s="64"/>
      <c r="EE1121" s="64"/>
      <c r="EF1121" s="64"/>
      <c r="EG1121" s="64"/>
      <c r="EH1121" s="64"/>
      <c r="EI1121" s="64"/>
      <c r="EJ1121" s="64"/>
      <c r="EK1121" s="64"/>
      <c r="EL1121" s="64"/>
      <c r="EM1121" s="64"/>
      <c r="EN1121" s="64"/>
      <c r="EO1121" s="64"/>
      <c r="EP1121" s="64"/>
      <c r="EQ1121" s="64"/>
      <c r="ER1121" s="64"/>
      <c r="ES1121" s="64"/>
      <c r="ET1121" s="64"/>
      <c r="EU1121" s="64"/>
      <c r="FI1121" s="64"/>
      <c r="FJ1121" s="64"/>
      <c r="FK1121" s="64"/>
      <c r="FL1121" s="64"/>
      <c r="FM1121" s="64"/>
      <c r="FN1121" s="64"/>
      <c r="FO1121" s="64"/>
      <c r="FP1121" s="64"/>
      <c r="FQ1121" s="64"/>
      <c r="FR1121" s="64"/>
      <c r="FS1121" s="64"/>
      <c r="FT1121" s="64"/>
      <c r="FU1121" s="64"/>
      <c r="FV1121" s="64"/>
      <c r="FW1121" s="64"/>
      <c r="FX1121" s="64"/>
      <c r="FY1121" s="64"/>
      <c r="FZ1121" s="64"/>
      <c r="GA1121" s="64"/>
      <c r="GB1121" s="64"/>
      <c r="GC1121" s="64"/>
      <c r="GD1121" s="64"/>
      <c r="GE1121" s="64"/>
      <c r="GF1121" s="64"/>
      <c r="GG1121" s="64"/>
      <c r="GH1121" s="64"/>
      <c r="GI1121" s="64"/>
      <c r="GJ1121" s="64"/>
      <c r="GK1121" s="64"/>
      <c r="GL1121" s="64"/>
      <c r="GM1121" s="64"/>
      <c r="GN1121" s="64"/>
      <c r="GO1121" s="64"/>
      <c r="GP1121" s="64"/>
      <c r="GQ1121" s="64"/>
      <c r="GR1121" s="64"/>
      <c r="GS1121" s="64"/>
      <c r="GT1121" s="64"/>
      <c r="GU1121" s="64"/>
      <c r="GV1121" s="64"/>
      <c r="GW1121" s="64"/>
      <c r="GX1121" s="64"/>
      <c r="GY1121" s="64"/>
      <c r="GZ1121" s="64"/>
      <c r="HA1121" s="64"/>
      <c r="HB1121" s="64"/>
      <c r="HC1121" s="64"/>
      <c r="HD1121" s="64"/>
      <c r="HE1121" s="64"/>
      <c r="HF1121" s="64"/>
      <c r="HG1121" s="64"/>
      <c r="HH1121" s="64"/>
      <c r="HI1121" s="64"/>
      <c r="HJ1121" s="64"/>
      <c r="HK1121" s="64"/>
      <c r="HL1121" s="64"/>
      <c r="HM1121" s="64"/>
      <c r="HN1121" s="64"/>
      <c r="HO1121" s="64"/>
      <c r="HP1121" s="64"/>
    </row>
    <row r="1122" spans="2:224" ht="15" customHeight="1" x14ac:dyDescent="0.25">
      <c r="B1122">
        <v>319</v>
      </c>
      <c r="C1122">
        <v>619</v>
      </c>
      <c r="D1122" s="62">
        <v>44037</v>
      </c>
      <c r="E1122" t="s">
        <v>635</v>
      </c>
      <c r="F1122">
        <v>31986753535</v>
      </c>
      <c r="G1122" t="s">
        <v>636</v>
      </c>
      <c r="H1122">
        <v>0</v>
      </c>
      <c r="I1122">
        <v>0</v>
      </c>
      <c r="J1122">
        <v>0</v>
      </c>
      <c r="K1122">
        <v>0</v>
      </c>
      <c r="M1122" t="s">
        <v>2378</v>
      </c>
      <c r="N1122" t="s">
        <v>2413</v>
      </c>
      <c r="O1122" t="s">
        <v>2381</v>
      </c>
      <c r="P1122" t="s">
        <v>2431</v>
      </c>
      <c r="R1122">
        <v>384</v>
      </c>
      <c r="S1122">
        <v>0.01</v>
      </c>
      <c r="T1122" t="s">
        <v>2380</v>
      </c>
      <c r="U1122">
        <v>10</v>
      </c>
      <c r="Y1122" s="64"/>
      <c r="Z1122" s="64"/>
      <c r="AA1122" s="64"/>
      <c r="AB1122" s="64"/>
      <c r="AC1122" s="64"/>
      <c r="AD1122" s="64"/>
      <c r="AE1122" s="64">
        <v>0.5</v>
      </c>
      <c r="AF1122" s="64"/>
      <c r="AG1122" s="64">
        <v>1</v>
      </c>
      <c r="AH1122">
        <v>0</v>
      </c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>
        <v>0</v>
      </c>
      <c r="AV1122" s="64"/>
      <c r="AW1122" s="64"/>
      <c r="AX1122" s="64">
        <v>0.996</v>
      </c>
      <c r="AY1122" s="64"/>
      <c r="AZ1122" s="64"/>
      <c r="BA1122" s="64">
        <v>0.93799999999999994</v>
      </c>
      <c r="BB1122" s="64">
        <v>0.4</v>
      </c>
      <c r="BC1122" s="64"/>
      <c r="BD1122" s="64"/>
      <c r="BE1122" s="64"/>
      <c r="BF1122" s="64"/>
      <c r="BG1122" s="64"/>
      <c r="BH1122" s="64">
        <v>1.101</v>
      </c>
      <c r="BI1122" s="64"/>
      <c r="BJ1122" s="64"/>
      <c r="BK1122" s="64"/>
      <c r="BL1122" s="64"/>
      <c r="BM1122" s="64"/>
      <c r="BN1122" s="64"/>
      <c r="BO1122" s="64"/>
      <c r="BP1122" s="64"/>
      <c r="BQ1122" s="64"/>
      <c r="BR1122" s="64"/>
      <c r="BS1122" s="64">
        <v>1</v>
      </c>
      <c r="BT1122" s="64"/>
      <c r="BU1122" s="64">
        <v>1</v>
      </c>
      <c r="BV1122" s="64"/>
      <c r="BW1122" s="64"/>
      <c r="BX1122" s="64"/>
      <c r="BY1122" s="64"/>
      <c r="BZ1122" s="64"/>
      <c r="CA1122" s="64"/>
      <c r="CB1122" s="64"/>
      <c r="CC1122" s="64"/>
      <c r="CD1122" s="64"/>
      <c r="CE1122" s="64"/>
      <c r="CF1122" s="64"/>
      <c r="CG1122" s="64"/>
      <c r="CH1122" s="64"/>
      <c r="CI1122" s="64"/>
      <c r="CJ1122" s="64"/>
      <c r="CK1122" s="64"/>
      <c r="CL1122" s="64">
        <v>1</v>
      </c>
      <c r="CM1122" s="64"/>
      <c r="CN1122" s="64"/>
      <c r="CO1122" s="64">
        <v>1</v>
      </c>
      <c r="CP1122" s="64">
        <v>1</v>
      </c>
      <c r="CQ1122" s="64"/>
      <c r="CR1122" s="64"/>
      <c r="CS1122" s="64"/>
      <c r="CT1122" s="64"/>
      <c r="CU1122" s="64"/>
      <c r="CV1122" s="64">
        <v>1</v>
      </c>
      <c r="CW1122" s="64"/>
      <c r="CX1122" s="64"/>
      <c r="CY1122" s="64"/>
      <c r="CZ1122" s="64"/>
      <c r="DA1122" s="64"/>
      <c r="DB1122" s="64"/>
      <c r="DC1122" s="64"/>
      <c r="DD1122" s="64"/>
      <c r="DE1122" s="64"/>
      <c r="DF1122" s="64"/>
      <c r="DG1122" s="64"/>
      <c r="DH1122" s="64"/>
      <c r="DI1122" s="64"/>
      <c r="DJ1122" s="64"/>
      <c r="DK1122" s="64">
        <v>1</v>
      </c>
      <c r="DL1122" s="64"/>
      <c r="DM1122" s="64"/>
      <c r="DN1122" s="64"/>
      <c r="DO1122" s="64"/>
      <c r="DP1122" s="64"/>
      <c r="DQ1122" s="64"/>
      <c r="DR1122" s="64"/>
      <c r="DS1122" s="64"/>
      <c r="DT1122" s="64"/>
      <c r="DU1122" s="64"/>
      <c r="DV1122" s="64"/>
      <c r="DW1122" s="64"/>
      <c r="DX1122" s="64"/>
      <c r="DY1122" s="64"/>
      <c r="DZ1122" s="64"/>
      <c r="EA1122" s="64"/>
      <c r="EB1122" s="64"/>
      <c r="EC1122" s="64"/>
      <c r="ED1122" s="64"/>
      <c r="EE1122" s="64"/>
      <c r="EF1122" s="64"/>
      <c r="EG1122" s="64"/>
      <c r="EH1122" s="64"/>
      <c r="EI1122" s="64"/>
      <c r="EJ1122" s="64"/>
      <c r="EK1122" s="64"/>
      <c r="EL1122" s="64"/>
      <c r="EM1122" s="64"/>
      <c r="EN1122" s="64"/>
      <c r="EO1122" s="64"/>
      <c r="EP1122" s="64"/>
      <c r="EQ1122" s="64"/>
      <c r="ER1122" s="64"/>
      <c r="ES1122" s="64"/>
      <c r="ET1122" s="64"/>
      <c r="EU1122" s="64"/>
      <c r="EV1122">
        <v>5</v>
      </c>
      <c r="EW1122" t="s">
        <v>2599</v>
      </c>
      <c r="FI1122" s="64"/>
      <c r="FJ1122" s="64"/>
      <c r="FK1122" s="64"/>
      <c r="FL1122" s="64"/>
      <c r="FM1122" s="64"/>
      <c r="FN1122" s="64"/>
      <c r="FO1122" s="64"/>
      <c r="FP1122" s="64"/>
      <c r="FQ1122" s="64"/>
      <c r="FR1122" s="64"/>
      <c r="FS1122" s="64"/>
      <c r="FT1122" s="64"/>
      <c r="FU1122" s="64"/>
      <c r="FV1122" s="64"/>
      <c r="FW1122" s="64"/>
      <c r="FX1122" s="64"/>
      <c r="FY1122" s="64"/>
      <c r="FZ1122" s="64"/>
      <c r="GA1122" s="64"/>
      <c r="GB1122" s="64"/>
      <c r="GC1122" s="64"/>
      <c r="GD1122" s="64"/>
      <c r="GE1122" s="64"/>
      <c r="GF1122" s="64"/>
      <c r="GG1122" s="64"/>
      <c r="GH1122" s="64"/>
      <c r="GI1122" s="64"/>
      <c r="GJ1122" s="64"/>
      <c r="GK1122" s="64"/>
      <c r="GL1122" s="64"/>
      <c r="GM1122" s="64"/>
      <c r="GN1122" s="64"/>
      <c r="GO1122" s="64"/>
      <c r="GP1122" s="64"/>
      <c r="GQ1122" s="64"/>
      <c r="GR1122" s="64"/>
      <c r="GS1122" s="64"/>
      <c r="GT1122" s="64"/>
      <c r="GU1122" s="64"/>
      <c r="GV1122" s="64"/>
      <c r="GW1122" s="64"/>
      <c r="GX1122" s="64"/>
      <c r="GY1122" s="64"/>
      <c r="GZ1122" s="64"/>
      <c r="HA1122" s="64"/>
      <c r="HB1122" s="64"/>
      <c r="HC1122" s="64"/>
      <c r="HD1122" s="64"/>
      <c r="HE1122" s="64"/>
      <c r="HF1122" s="64"/>
      <c r="HG1122" s="64"/>
      <c r="HH1122" s="64"/>
      <c r="HI1122" s="64"/>
      <c r="HJ1122" s="64"/>
      <c r="HK1122" s="64"/>
      <c r="HL1122" s="64"/>
      <c r="HM1122" s="64"/>
      <c r="HN1122" s="64"/>
      <c r="HO1122" s="64"/>
      <c r="HP1122" s="64"/>
    </row>
    <row r="1123" spans="2:224" ht="15" customHeight="1" x14ac:dyDescent="0.25">
      <c r="B1123">
        <v>318</v>
      </c>
      <c r="C1123">
        <v>588</v>
      </c>
      <c r="D1123" s="62">
        <v>44036</v>
      </c>
      <c r="E1123" t="s">
        <v>715</v>
      </c>
      <c r="F1123">
        <v>31999999999</v>
      </c>
      <c r="G1123">
        <v>0</v>
      </c>
      <c r="H1123">
        <v>0</v>
      </c>
      <c r="I1123">
        <v>0</v>
      </c>
      <c r="J1123">
        <v>0</v>
      </c>
      <c r="K1123">
        <v>0</v>
      </c>
      <c r="L1123" t="s">
        <v>2592</v>
      </c>
      <c r="M1123" t="s">
        <v>2378</v>
      </c>
      <c r="N1123" t="s">
        <v>2379</v>
      </c>
      <c r="O1123" t="s">
        <v>2382</v>
      </c>
      <c r="P1123" t="s">
        <v>2382</v>
      </c>
      <c r="R1123">
        <v>18.899999999999999</v>
      </c>
      <c r="S1123">
        <v>0.01</v>
      </c>
      <c r="T1123" t="s">
        <v>2430</v>
      </c>
      <c r="Y1123" s="64"/>
      <c r="Z1123" s="64"/>
      <c r="AA1123" s="64"/>
      <c r="AB1123" s="64"/>
      <c r="AC1123" s="64"/>
      <c r="AD1123" s="64"/>
      <c r="AE1123" s="64"/>
      <c r="AF1123" s="64"/>
      <c r="AG1123" s="64"/>
      <c r="AH1123">
        <v>1</v>
      </c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>
        <v>0</v>
      </c>
      <c r="AV1123" s="64"/>
      <c r="AW1123" s="64"/>
      <c r="AX1123" s="64"/>
      <c r="AY1123" s="64"/>
      <c r="AZ1123" s="64"/>
      <c r="BA1123" s="64"/>
      <c r="BB1123" s="64"/>
      <c r="BC1123" s="64"/>
      <c r="BD1123" s="64"/>
      <c r="BE1123" s="64"/>
      <c r="BF1123" s="64"/>
      <c r="BG1123" s="64"/>
      <c r="BH1123" s="64"/>
      <c r="BI1123" s="64"/>
      <c r="BJ1123" s="64"/>
      <c r="BK1123" s="64"/>
      <c r="BL1123" s="64"/>
      <c r="BM1123" s="64"/>
      <c r="BN1123" s="64"/>
      <c r="BO1123" s="64"/>
      <c r="BP1123" s="64"/>
      <c r="BQ1123" s="64"/>
      <c r="BR1123" s="64"/>
      <c r="BS1123" s="64"/>
      <c r="BT1123" s="64"/>
      <c r="BU1123" s="64"/>
      <c r="BV1123" s="64">
        <v>1</v>
      </c>
      <c r="BW1123" s="64"/>
      <c r="BX1123" s="64"/>
      <c r="BY1123" s="64"/>
      <c r="BZ1123" s="64"/>
      <c r="CA1123" s="64"/>
      <c r="CB1123" s="64"/>
      <c r="CC1123" s="64"/>
      <c r="CD1123" s="64"/>
      <c r="CE1123" s="64"/>
      <c r="CF1123" s="64"/>
      <c r="CG1123" s="64"/>
      <c r="CH1123" s="64"/>
      <c r="CI1123" s="64"/>
      <c r="CJ1123" s="64"/>
      <c r="CK1123" s="64"/>
      <c r="CL1123" s="64"/>
      <c r="CM1123" s="64"/>
      <c r="CN1123" s="64"/>
      <c r="CO1123" s="64"/>
      <c r="CP1123" s="64"/>
      <c r="CQ1123" s="64"/>
      <c r="CR1123" s="64"/>
      <c r="CS1123" s="64"/>
      <c r="CT1123" s="64"/>
      <c r="CU1123" s="64"/>
      <c r="CV1123" s="64"/>
      <c r="CW1123" s="64"/>
      <c r="CX1123" s="64"/>
      <c r="CY1123" s="64"/>
      <c r="CZ1123" s="64"/>
      <c r="DA1123" s="64"/>
      <c r="DB1123" s="64"/>
      <c r="DC1123" s="64"/>
      <c r="DD1123" s="64"/>
      <c r="DE1123" s="64"/>
      <c r="DF1123" s="64"/>
      <c r="DG1123" s="64"/>
      <c r="DH1123" s="64"/>
      <c r="DI1123" s="64"/>
      <c r="DJ1123" s="64"/>
      <c r="DK1123" s="64"/>
      <c r="DL1123" s="64"/>
      <c r="DM1123" s="64"/>
      <c r="DN1123" s="64"/>
      <c r="DO1123" s="64"/>
      <c r="DP1123" s="64"/>
      <c r="DQ1123" s="64"/>
      <c r="DR1123" s="64"/>
      <c r="DS1123" s="64"/>
      <c r="DT1123" s="64"/>
      <c r="DU1123" s="64"/>
      <c r="DV1123" s="64"/>
      <c r="DW1123" s="64"/>
      <c r="DX1123" s="64"/>
      <c r="DY1123" s="64"/>
      <c r="DZ1123" s="64"/>
      <c r="EA1123" s="64"/>
      <c r="EB1123" s="64"/>
      <c r="EC1123" s="64"/>
      <c r="ED1123" s="64"/>
      <c r="EE1123" s="64"/>
      <c r="EF1123" s="64"/>
      <c r="EG1123" s="64"/>
      <c r="EH1123" s="64"/>
      <c r="EI1123" s="64"/>
      <c r="EJ1123" s="64"/>
      <c r="EK1123" s="64"/>
      <c r="EL1123" s="64"/>
      <c r="EM1123" s="64"/>
      <c r="EN1123" s="64"/>
      <c r="EO1123" s="64"/>
      <c r="EP1123" s="64"/>
      <c r="EQ1123" s="64"/>
      <c r="ER1123" s="64"/>
      <c r="ES1123" s="64"/>
      <c r="ET1123" s="64"/>
      <c r="EU1123" s="64"/>
      <c r="FI1123" s="64"/>
      <c r="FJ1123" s="64"/>
      <c r="FK1123" s="64"/>
      <c r="FL1123" s="64"/>
      <c r="FM1123" s="64"/>
      <c r="FN1123" s="64"/>
      <c r="FO1123" s="64"/>
      <c r="FP1123" s="64"/>
      <c r="FQ1123" s="64"/>
      <c r="FR1123" s="64"/>
      <c r="FS1123" s="64"/>
      <c r="FT1123" s="64"/>
      <c r="FU1123" s="64"/>
      <c r="FV1123" s="64"/>
      <c r="FW1123" s="64"/>
      <c r="FX1123" s="64"/>
      <c r="FY1123" s="64"/>
      <c r="FZ1123" s="64"/>
      <c r="GA1123" s="64"/>
      <c r="GB1123" s="64"/>
      <c r="GC1123" s="64"/>
      <c r="GD1123" s="64"/>
      <c r="GE1123" s="64"/>
      <c r="GF1123" s="64"/>
      <c r="GG1123" s="64"/>
      <c r="GH1123" s="64"/>
      <c r="GI1123" s="64"/>
      <c r="GJ1123" s="64"/>
      <c r="GK1123" s="64"/>
      <c r="GL1123" s="64"/>
      <c r="GM1123" s="64"/>
      <c r="GN1123" s="64"/>
      <c r="GO1123" s="64"/>
      <c r="GP1123" s="64"/>
      <c r="GQ1123" s="64"/>
      <c r="GR1123" s="64"/>
      <c r="GS1123" s="64"/>
      <c r="GT1123" s="64"/>
      <c r="GU1123" s="64"/>
      <c r="GV1123" s="64"/>
      <c r="GW1123" s="64"/>
      <c r="GX1123" s="64"/>
      <c r="GY1123" s="64"/>
      <c r="GZ1123" s="64"/>
      <c r="HA1123" s="64"/>
      <c r="HB1123" s="64"/>
      <c r="HC1123" s="64"/>
      <c r="HD1123" s="64"/>
      <c r="HE1123" s="64"/>
      <c r="HF1123" s="64"/>
      <c r="HG1123" s="64"/>
      <c r="HH1123" s="64"/>
      <c r="HI1123" s="64"/>
      <c r="HJ1123" s="64"/>
      <c r="HK1123" s="64"/>
      <c r="HL1123" s="64"/>
      <c r="HM1123" s="64"/>
      <c r="HN1123" s="64"/>
      <c r="HO1123" s="64"/>
      <c r="HP1123" s="64"/>
    </row>
    <row r="1124" spans="2:224" ht="15" customHeight="1" x14ac:dyDescent="0.25">
      <c r="B1124">
        <v>314</v>
      </c>
      <c r="C1124">
        <v>674</v>
      </c>
      <c r="D1124" s="62">
        <v>44036</v>
      </c>
      <c r="E1124" t="s">
        <v>496</v>
      </c>
      <c r="F1124">
        <v>31993296178</v>
      </c>
      <c r="G1124">
        <v>0</v>
      </c>
      <c r="H1124">
        <v>0</v>
      </c>
      <c r="I1124">
        <v>0</v>
      </c>
      <c r="J1124">
        <v>0</v>
      </c>
      <c r="K1124">
        <v>0</v>
      </c>
      <c r="L1124" t="s">
        <v>2593</v>
      </c>
      <c r="M1124" t="s">
        <v>2378</v>
      </c>
      <c r="N1124" t="s">
        <v>2379</v>
      </c>
      <c r="O1124" t="s">
        <v>2381</v>
      </c>
      <c r="P1124" t="s">
        <v>2431</v>
      </c>
      <c r="R1124">
        <v>100</v>
      </c>
      <c r="S1124">
        <v>0.01</v>
      </c>
      <c r="T1124" t="s">
        <v>2414</v>
      </c>
      <c r="Y1124" s="64">
        <v>0.97399999999999998</v>
      </c>
      <c r="Z1124" s="64"/>
      <c r="AA1124" s="64"/>
      <c r="AB1124" s="64"/>
      <c r="AC1124" s="64"/>
      <c r="AD1124" s="64"/>
      <c r="AE1124" s="64"/>
      <c r="AF1124" s="64"/>
      <c r="AG1124" s="64"/>
      <c r="AH1124">
        <v>0</v>
      </c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>
        <v>0</v>
      </c>
      <c r="AV1124" s="64"/>
      <c r="AW1124" s="64"/>
      <c r="AX1124" s="64"/>
      <c r="AY1124" s="64"/>
      <c r="AZ1124" s="64"/>
      <c r="BA1124" s="64"/>
      <c r="BB1124" s="64"/>
      <c r="BC1124" s="64"/>
      <c r="BD1124" s="64"/>
      <c r="BE1124" s="64"/>
      <c r="BF1124" s="64"/>
      <c r="BG1124" s="64">
        <v>0.5</v>
      </c>
      <c r="BH1124" s="64"/>
      <c r="BI1124" s="64"/>
      <c r="BJ1124" s="64"/>
      <c r="BK1124" s="64">
        <v>0.83</v>
      </c>
      <c r="BL1124" s="64"/>
      <c r="BM1124" s="64">
        <v>1</v>
      </c>
      <c r="BN1124" s="64"/>
      <c r="BO1124" s="64"/>
      <c r="BP1124" s="64"/>
      <c r="BQ1124" s="64"/>
      <c r="BR1124" s="64"/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64"/>
      <c r="CC1124" s="64"/>
      <c r="CD1124" s="64"/>
      <c r="CE1124" s="64"/>
      <c r="CF1124" s="64"/>
      <c r="CG1124" s="64"/>
      <c r="CH1124" s="64"/>
      <c r="CI1124" s="64"/>
      <c r="CJ1124" s="64"/>
      <c r="CK1124" s="64"/>
      <c r="CL1124" s="64"/>
      <c r="CM1124" s="64"/>
      <c r="CN1124" s="64"/>
      <c r="CO1124" s="64"/>
      <c r="CP1124" s="64"/>
      <c r="CQ1124" s="64"/>
      <c r="CR1124" s="64"/>
      <c r="CS1124" s="64"/>
      <c r="CT1124" s="64"/>
      <c r="CU1124" s="64">
        <v>0.5</v>
      </c>
      <c r="CV1124" s="64"/>
      <c r="CW1124" s="64"/>
      <c r="CX1124" s="64"/>
      <c r="CY1124" s="64">
        <v>1</v>
      </c>
      <c r="CZ1124" s="64"/>
      <c r="DA1124" s="64"/>
      <c r="DB1124" s="64"/>
      <c r="DC1124" s="64"/>
      <c r="DD1124" s="64"/>
      <c r="DE1124" s="64"/>
      <c r="DF1124" s="64"/>
      <c r="DG1124" s="64"/>
      <c r="DH1124" s="64"/>
      <c r="DI1124" s="64"/>
      <c r="DJ1124" s="64"/>
      <c r="DK1124" s="64"/>
      <c r="DL1124" s="64"/>
      <c r="DM1124" s="64"/>
      <c r="DN1124" s="64"/>
      <c r="DO1124" s="64"/>
      <c r="DP1124" s="64"/>
      <c r="DQ1124" s="64"/>
      <c r="DR1124" s="64"/>
      <c r="DS1124" s="64"/>
      <c r="DT1124" s="64"/>
      <c r="DU1124" s="64"/>
      <c r="DV1124" s="64"/>
      <c r="DW1124" s="64"/>
      <c r="DX1124" s="64"/>
      <c r="DY1124" s="64"/>
      <c r="DZ1124" s="64"/>
      <c r="EA1124" s="64"/>
      <c r="EB1124" s="64"/>
      <c r="EC1124" s="64"/>
      <c r="ED1124" s="64"/>
      <c r="EE1124" s="64"/>
      <c r="EF1124" s="64"/>
      <c r="EG1124" s="64"/>
      <c r="EH1124" s="64"/>
      <c r="EI1124" s="64"/>
      <c r="EJ1124" s="64"/>
      <c r="EK1124" s="64"/>
      <c r="EL1124" s="64"/>
      <c r="EM1124" s="64"/>
      <c r="EN1124" s="64"/>
      <c r="EO1124" s="64"/>
      <c r="EP1124" s="64"/>
      <c r="EQ1124" s="64"/>
      <c r="ER1124" s="64"/>
      <c r="ES1124" s="64"/>
      <c r="ET1124" s="64"/>
      <c r="EU1124" s="64"/>
      <c r="FI1124" s="64"/>
      <c r="FJ1124" s="64"/>
      <c r="FK1124" s="64"/>
      <c r="FL1124" s="64"/>
      <c r="FM1124" s="64"/>
      <c r="FN1124" s="64"/>
      <c r="FO1124" s="64"/>
      <c r="FP1124" s="64"/>
      <c r="FQ1124" s="64"/>
      <c r="FR1124" s="64"/>
      <c r="FS1124" s="64"/>
      <c r="FT1124" s="64"/>
      <c r="FU1124" s="64"/>
      <c r="FV1124" s="64"/>
      <c r="FW1124" s="64"/>
      <c r="FX1124" s="64"/>
      <c r="FY1124" s="64"/>
      <c r="FZ1124" s="64"/>
      <c r="GA1124" s="64"/>
      <c r="GB1124" s="64"/>
      <c r="GC1124" s="64"/>
      <c r="GD1124" s="64"/>
      <c r="GE1124" s="64"/>
      <c r="GF1124" s="64"/>
      <c r="GG1124" s="64"/>
      <c r="GH1124" s="64"/>
      <c r="GI1124" s="64"/>
      <c r="GJ1124" s="64"/>
      <c r="GK1124" s="64"/>
      <c r="GL1124" s="64"/>
      <c r="GM1124" s="64"/>
      <c r="GN1124" s="64"/>
      <c r="GO1124" s="64"/>
      <c r="GP1124" s="64"/>
      <c r="GQ1124" s="64"/>
      <c r="GR1124" s="64"/>
      <c r="GS1124" s="64"/>
      <c r="GT1124" s="64"/>
      <c r="GU1124" s="64"/>
      <c r="GV1124" s="64"/>
      <c r="GW1124" s="64"/>
      <c r="GX1124" s="64"/>
      <c r="GY1124" s="64"/>
      <c r="GZ1124" s="64"/>
      <c r="HA1124" s="64"/>
      <c r="HB1124" s="64"/>
      <c r="HC1124" s="64"/>
      <c r="HD1124" s="64"/>
      <c r="HE1124" s="64"/>
      <c r="HF1124" s="64"/>
      <c r="HG1124" s="64"/>
      <c r="HH1124" s="64"/>
      <c r="HI1124" s="64"/>
      <c r="HJ1124" s="64"/>
      <c r="HK1124" s="64"/>
      <c r="HL1124" s="64"/>
      <c r="HM1124" s="64"/>
      <c r="HN1124" s="64"/>
      <c r="HO1124" s="64"/>
      <c r="HP1124" s="64"/>
    </row>
    <row r="1125" spans="2:224" ht="15" customHeight="1" x14ac:dyDescent="0.25">
      <c r="B1125">
        <v>310</v>
      </c>
      <c r="C1125">
        <v>337</v>
      </c>
      <c r="D1125" s="62">
        <v>44035</v>
      </c>
      <c r="E1125" t="s">
        <v>1340</v>
      </c>
      <c r="F1125" t="s">
        <v>1341</v>
      </c>
      <c r="G1125">
        <v>0</v>
      </c>
      <c r="H1125">
        <v>0</v>
      </c>
      <c r="I1125" t="s">
        <v>1342</v>
      </c>
      <c r="J1125" t="s">
        <v>20</v>
      </c>
      <c r="K1125" t="s">
        <v>90</v>
      </c>
      <c r="L1125" t="s">
        <v>2592</v>
      </c>
      <c r="M1125" t="s">
        <v>2378</v>
      </c>
      <c r="N1125" t="s">
        <v>2379</v>
      </c>
      <c r="O1125" t="s">
        <v>2381</v>
      </c>
      <c r="P1125" t="s">
        <v>2431</v>
      </c>
      <c r="R1125">
        <v>193</v>
      </c>
      <c r="S1125">
        <v>0.01</v>
      </c>
      <c r="T1125" t="s">
        <v>2426</v>
      </c>
      <c r="U1125">
        <v>10</v>
      </c>
      <c r="Y1125" s="64"/>
      <c r="Z1125" s="64"/>
      <c r="AA1125" s="64"/>
      <c r="AB1125" s="64"/>
      <c r="AC1125" s="64"/>
      <c r="AD1125" s="64"/>
      <c r="AE1125" s="64"/>
      <c r="AF1125" s="64"/>
      <c r="AG1125" s="64"/>
      <c r="AH1125">
        <v>0</v>
      </c>
      <c r="AI1125" s="64"/>
      <c r="AJ1125" s="64"/>
      <c r="AK1125" s="64"/>
      <c r="AL1125" s="64"/>
      <c r="AM1125" s="64"/>
      <c r="AN1125" s="64"/>
      <c r="AO1125" s="64"/>
      <c r="AP1125" s="64"/>
      <c r="AQ1125" s="64">
        <v>1</v>
      </c>
      <c r="AR1125" s="64"/>
      <c r="AS1125" s="64"/>
      <c r="AT1125" s="64"/>
      <c r="AU1125">
        <v>0</v>
      </c>
      <c r="AV1125" s="64"/>
      <c r="AW1125" s="64"/>
      <c r="AX1125" s="64"/>
      <c r="AY1125" s="64"/>
      <c r="AZ1125" s="64"/>
      <c r="BA1125" s="64"/>
      <c r="BB1125" s="64">
        <v>0.4</v>
      </c>
      <c r="BC1125" s="64"/>
      <c r="BD1125" s="64"/>
      <c r="BE1125" s="64"/>
      <c r="BF1125" s="64"/>
      <c r="BG1125" s="64"/>
      <c r="BH1125" s="64">
        <v>1.17</v>
      </c>
      <c r="BI1125" s="64"/>
      <c r="BJ1125" s="64"/>
      <c r="BK1125" s="64"/>
      <c r="BL1125" s="64"/>
      <c r="BM1125" s="64"/>
      <c r="BN1125" s="64"/>
      <c r="BO1125" s="64"/>
      <c r="BP1125" s="64"/>
      <c r="BQ1125" s="64"/>
      <c r="BR1125" s="64"/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64"/>
      <c r="CC1125" s="64"/>
      <c r="CD1125" s="64"/>
      <c r="CE1125" s="64">
        <v>2</v>
      </c>
      <c r="CF1125" s="64"/>
      <c r="CG1125" s="64"/>
      <c r="CH1125" s="64"/>
      <c r="CI1125" s="64"/>
      <c r="CJ1125" s="64"/>
      <c r="CK1125" s="64"/>
      <c r="CL1125" s="64"/>
      <c r="CM1125" s="64"/>
      <c r="CN1125" s="64"/>
      <c r="CO1125" s="64"/>
      <c r="CP1125" s="64">
        <v>1</v>
      </c>
      <c r="CQ1125" s="64"/>
      <c r="CR1125" s="64"/>
      <c r="CS1125" s="64"/>
      <c r="CT1125" s="64"/>
      <c r="CU1125" s="64"/>
      <c r="CV1125" s="64">
        <v>1</v>
      </c>
      <c r="CW1125" s="64"/>
      <c r="CX1125" s="64"/>
      <c r="CY1125" s="64"/>
      <c r="CZ1125" s="64"/>
      <c r="DA1125" s="64"/>
      <c r="DB1125" s="64"/>
      <c r="DC1125" s="64"/>
      <c r="DD1125" s="64"/>
      <c r="DE1125" s="64">
        <v>2</v>
      </c>
      <c r="DF1125" s="64"/>
      <c r="DG1125" s="64"/>
      <c r="DH1125" s="64"/>
      <c r="DI1125" s="64"/>
      <c r="DJ1125" s="64"/>
      <c r="DK1125" s="64">
        <v>2</v>
      </c>
      <c r="DL1125" s="64"/>
      <c r="DM1125" s="64"/>
      <c r="DN1125" s="64"/>
      <c r="DO1125" s="64"/>
      <c r="DP1125" s="64"/>
      <c r="DQ1125" s="64"/>
      <c r="DR1125" s="64"/>
      <c r="DS1125" s="64"/>
      <c r="DT1125" s="64"/>
      <c r="DU1125" s="64"/>
      <c r="DV1125" s="64"/>
      <c r="DW1125" s="64"/>
      <c r="DX1125" s="64"/>
      <c r="DY1125" s="64"/>
      <c r="DZ1125" s="64"/>
      <c r="EA1125" s="64"/>
      <c r="EB1125" s="64"/>
      <c r="EC1125" s="64"/>
      <c r="ED1125" s="64"/>
      <c r="EE1125" s="64"/>
      <c r="EF1125" s="64"/>
      <c r="EG1125" s="64"/>
      <c r="EH1125" s="64"/>
      <c r="EI1125" s="64"/>
      <c r="EJ1125" s="64"/>
      <c r="EK1125" s="64"/>
      <c r="EL1125" s="64"/>
      <c r="EM1125" s="64"/>
      <c r="EN1125" s="64"/>
      <c r="EO1125" s="64"/>
      <c r="EP1125" s="64"/>
      <c r="EQ1125" s="64"/>
      <c r="ER1125" s="64"/>
      <c r="ES1125" s="64"/>
      <c r="ET1125" s="64"/>
      <c r="EU1125" s="64"/>
      <c r="EV1125">
        <v>16</v>
      </c>
      <c r="EW1125" t="s">
        <v>2664</v>
      </c>
      <c r="FI1125" s="64"/>
      <c r="FJ1125" s="64"/>
      <c r="FK1125" s="64"/>
      <c r="FL1125" s="64"/>
      <c r="FM1125" s="64"/>
      <c r="FN1125" s="64"/>
      <c r="FO1125" s="64"/>
      <c r="FP1125" s="64"/>
      <c r="FQ1125" s="64"/>
      <c r="FR1125" s="64"/>
      <c r="FS1125" s="64"/>
      <c r="FT1125" s="64"/>
      <c r="FU1125" s="64"/>
      <c r="FV1125" s="64"/>
      <c r="FW1125" s="64"/>
      <c r="FX1125" s="64"/>
      <c r="FY1125" s="64"/>
      <c r="FZ1125" s="64"/>
      <c r="GA1125" s="64"/>
      <c r="GB1125" s="64"/>
      <c r="GC1125" s="64"/>
      <c r="GD1125" s="64"/>
      <c r="GE1125" s="64"/>
      <c r="GF1125" s="64"/>
      <c r="GG1125" s="64"/>
      <c r="GH1125" s="64"/>
      <c r="GI1125" s="64"/>
      <c r="GJ1125" s="64"/>
      <c r="GK1125" s="64"/>
      <c r="GL1125" s="64"/>
      <c r="GM1125" s="64"/>
      <c r="GN1125" s="64"/>
      <c r="GO1125" s="64"/>
      <c r="GP1125" s="64"/>
      <c r="GQ1125" s="64"/>
      <c r="GR1125" s="64"/>
      <c r="GS1125" s="64"/>
      <c r="GT1125" s="64"/>
      <c r="GU1125" s="64"/>
      <c r="GV1125" s="64"/>
      <c r="GW1125" s="64"/>
      <c r="GX1125" s="64"/>
      <c r="GY1125" s="64"/>
      <c r="GZ1125" s="64"/>
      <c r="HA1125" s="64"/>
      <c r="HB1125" s="64"/>
      <c r="HC1125" s="64"/>
      <c r="HD1125" s="64"/>
      <c r="HE1125" s="64"/>
      <c r="HF1125" s="64"/>
      <c r="HG1125" s="64"/>
      <c r="HH1125" s="64"/>
      <c r="HI1125" s="64"/>
      <c r="HJ1125" s="64"/>
      <c r="HK1125" s="64"/>
      <c r="HL1125" s="64"/>
      <c r="HM1125" s="64"/>
      <c r="HN1125" s="64"/>
      <c r="HO1125" s="64"/>
      <c r="HP1125" s="64"/>
    </row>
    <row r="1126" spans="2:224" ht="15" customHeight="1" x14ac:dyDescent="0.25">
      <c r="B1126">
        <v>309</v>
      </c>
      <c r="C1126">
        <v>487</v>
      </c>
      <c r="D1126" s="62">
        <v>44035</v>
      </c>
      <c r="E1126" t="s">
        <v>958</v>
      </c>
      <c r="F1126" t="s">
        <v>959</v>
      </c>
      <c r="G1126">
        <v>0</v>
      </c>
      <c r="H1126">
        <v>0</v>
      </c>
      <c r="I1126" t="s">
        <v>960</v>
      </c>
      <c r="J1126" t="s">
        <v>20</v>
      </c>
      <c r="K1126" t="s">
        <v>961</v>
      </c>
      <c r="L1126" t="s">
        <v>2592</v>
      </c>
      <c r="M1126" t="s">
        <v>2378</v>
      </c>
      <c r="N1126" t="s">
        <v>617</v>
      </c>
      <c r="O1126" t="s">
        <v>2381</v>
      </c>
      <c r="P1126" t="s">
        <v>2431</v>
      </c>
      <c r="R1126">
        <v>96.14</v>
      </c>
      <c r="S1126">
        <v>0.01</v>
      </c>
      <c r="T1126" t="s">
        <v>2444</v>
      </c>
      <c r="U1126">
        <v>10</v>
      </c>
      <c r="Y1126" s="64"/>
      <c r="Z1126" s="64"/>
      <c r="AA1126" s="64"/>
      <c r="AB1126" s="64"/>
      <c r="AC1126" s="64"/>
      <c r="AD1126" s="64">
        <v>0.5</v>
      </c>
      <c r="AE1126" s="64"/>
      <c r="AF1126" s="64"/>
      <c r="AG1126" s="64">
        <v>1</v>
      </c>
      <c r="AH1126">
        <v>0</v>
      </c>
      <c r="AI1126" s="64"/>
      <c r="AJ1126" s="64"/>
      <c r="AK1126" s="64"/>
      <c r="AL1126" s="64"/>
      <c r="AM1126" s="64"/>
      <c r="AN1126" s="64">
        <v>0.5</v>
      </c>
      <c r="AO1126" s="64"/>
      <c r="AP1126" s="64"/>
      <c r="AQ1126" s="64"/>
      <c r="AR1126" s="64">
        <v>1</v>
      </c>
      <c r="AS1126" s="64"/>
      <c r="AT1126" s="64"/>
      <c r="AU1126">
        <v>0</v>
      </c>
      <c r="AV1126" s="64"/>
      <c r="AW1126" s="64"/>
      <c r="AX1126" s="64"/>
      <c r="AY1126" s="64"/>
      <c r="AZ1126" s="64"/>
      <c r="BA1126" s="64"/>
      <c r="BB1126" s="64"/>
      <c r="BC1126" s="64"/>
      <c r="BD1126" s="64"/>
      <c r="BE1126" s="64"/>
      <c r="BF1126" s="64"/>
      <c r="BG1126" s="64"/>
      <c r="BH1126" s="64"/>
      <c r="BI1126" s="64"/>
      <c r="BJ1126" s="64"/>
      <c r="BK1126" s="64"/>
      <c r="BL1126" s="64"/>
      <c r="BM1126" s="64"/>
      <c r="BN1126" s="64"/>
      <c r="BO1126" s="64"/>
      <c r="BP1126" s="64"/>
      <c r="BQ1126" s="64"/>
      <c r="BR1126" s="64">
        <v>1</v>
      </c>
      <c r="BS1126" s="64"/>
      <c r="BT1126" s="64"/>
      <c r="BU1126" s="64">
        <v>1</v>
      </c>
      <c r="BV1126" s="64"/>
      <c r="BW1126" s="64"/>
      <c r="BX1126" s="64"/>
      <c r="BY1126" s="64"/>
      <c r="BZ1126" s="64"/>
      <c r="CA1126" s="64"/>
      <c r="CB1126" s="64">
        <v>1</v>
      </c>
      <c r="CC1126" s="64"/>
      <c r="CD1126" s="64"/>
      <c r="CE1126" s="64"/>
      <c r="CF1126" s="64">
        <v>2</v>
      </c>
      <c r="CG1126" s="64"/>
      <c r="CH1126" s="64"/>
      <c r="CI1126" s="64"/>
      <c r="CJ1126" s="64"/>
      <c r="CK1126" s="64"/>
      <c r="CL1126" s="64"/>
      <c r="CM1126" s="64"/>
      <c r="CN1126" s="64"/>
      <c r="CO1126" s="64"/>
      <c r="CP1126" s="64"/>
      <c r="CQ1126" s="64"/>
      <c r="CR1126" s="64"/>
      <c r="CS1126" s="64"/>
      <c r="CT1126" s="64"/>
      <c r="CU1126" s="64"/>
      <c r="CV1126" s="64"/>
      <c r="CW1126" s="64"/>
      <c r="CX1126" s="64"/>
      <c r="CY1126" s="64"/>
      <c r="CZ1126" s="64"/>
      <c r="DA1126" s="64"/>
      <c r="DB1126" s="64"/>
      <c r="DC1126" s="64"/>
      <c r="DD1126" s="64"/>
      <c r="DE1126" s="64"/>
      <c r="DF1126" s="64"/>
      <c r="DG1126" s="64"/>
      <c r="DH1126" s="64"/>
      <c r="DI1126" s="64"/>
      <c r="DJ1126" s="64"/>
      <c r="DK1126" s="64"/>
      <c r="DL1126" s="64"/>
      <c r="DM1126" s="64"/>
      <c r="DN1126" s="64"/>
      <c r="DO1126" s="64"/>
      <c r="DP1126" s="64"/>
      <c r="DQ1126" s="64"/>
      <c r="DR1126" s="64"/>
      <c r="DS1126" s="64"/>
      <c r="DT1126" s="64"/>
      <c r="DU1126" s="64"/>
      <c r="DV1126" s="64"/>
      <c r="DW1126" s="64"/>
      <c r="DX1126" s="64"/>
      <c r="DY1126" s="64"/>
      <c r="DZ1126" s="64"/>
      <c r="EA1126" s="64"/>
      <c r="EB1126" s="64"/>
      <c r="EC1126" s="64"/>
      <c r="ED1126" s="64"/>
      <c r="EE1126" s="64"/>
      <c r="EF1126" s="64"/>
      <c r="EG1126" s="64"/>
      <c r="EH1126" s="64"/>
      <c r="EI1126" s="64"/>
      <c r="EJ1126" s="64"/>
      <c r="EK1126" s="64"/>
      <c r="EL1126" s="64"/>
      <c r="EM1126" s="64"/>
      <c r="EN1126" s="64"/>
      <c r="EO1126" s="64"/>
      <c r="EP1126" s="64"/>
      <c r="EQ1126" s="64"/>
      <c r="ER1126" s="64"/>
      <c r="ES1126" s="64"/>
      <c r="ET1126" s="64"/>
      <c r="EU1126" s="64"/>
      <c r="EZ1126">
        <v>0.5</v>
      </c>
      <c r="FA1126">
        <v>1</v>
      </c>
      <c r="FI1126" s="64"/>
      <c r="FJ1126" s="64"/>
      <c r="FK1126" s="64"/>
      <c r="FL1126" s="64"/>
      <c r="FM1126" s="64"/>
      <c r="FN1126" s="64"/>
      <c r="FO1126" s="64"/>
      <c r="FP1126" s="64"/>
      <c r="FQ1126" s="64"/>
      <c r="FR1126" s="64"/>
      <c r="FS1126" s="64"/>
      <c r="FT1126" s="64"/>
      <c r="FU1126" s="64"/>
      <c r="FV1126" s="64"/>
      <c r="FW1126" s="64"/>
      <c r="FX1126" s="64"/>
      <c r="FY1126" s="64"/>
      <c r="FZ1126" s="64"/>
      <c r="GA1126" s="64"/>
      <c r="GB1126" s="64"/>
      <c r="GC1126" s="64"/>
      <c r="GD1126" s="64"/>
      <c r="GE1126" s="64"/>
      <c r="GF1126" s="64"/>
      <c r="GG1126" s="64"/>
      <c r="GH1126" s="64"/>
      <c r="GI1126" s="64"/>
      <c r="GJ1126" s="64"/>
      <c r="GK1126" s="64"/>
      <c r="GL1126" s="64"/>
      <c r="GM1126" s="64"/>
      <c r="GN1126" s="64"/>
      <c r="GO1126" s="64"/>
      <c r="GP1126" s="64"/>
      <c r="GQ1126" s="64"/>
      <c r="GR1126" s="64"/>
      <c r="GS1126" s="64"/>
      <c r="GT1126" s="64"/>
      <c r="GU1126" s="64"/>
      <c r="GV1126" s="64"/>
      <c r="GW1126" s="64"/>
      <c r="GX1126" s="64"/>
      <c r="GY1126" s="64"/>
      <c r="GZ1126" s="64"/>
      <c r="HA1126" s="64"/>
      <c r="HB1126" s="64"/>
      <c r="HC1126" s="64"/>
      <c r="HD1126" s="64"/>
      <c r="HE1126" s="64"/>
      <c r="HF1126" s="64"/>
      <c r="HG1126" s="64"/>
      <c r="HH1126" s="64"/>
      <c r="HI1126" s="64"/>
      <c r="HJ1126" s="64"/>
      <c r="HK1126" s="64"/>
      <c r="HL1126" s="64"/>
      <c r="HM1126" s="64"/>
      <c r="HN1126" s="64"/>
      <c r="HO1126" s="64"/>
      <c r="HP1126" s="64"/>
    </row>
    <row r="1127" spans="2:224" ht="15" customHeight="1" x14ac:dyDescent="0.25">
      <c r="B1127">
        <v>304</v>
      </c>
      <c r="C1127">
        <v>588</v>
      </c>
      <c r="D1127" s="43">
        <v>44034</v>
      </c>
      <c r="E1127" t="s">
        <v>715</v>
      </c>
      <c r="F1127">
        <v>31999999999</v>
      </c>
      <c r="G1127">
        <v>0</v>
      </c>
      <c r="H1127">
        <v>0</v>
      </c>
      <c r="I1127">
        <v>0</v>
      </c>
      <c r="J1127">
        <v>0</v>
      </c>
      <c r="K1127">
        <v>0</v>
      </c>
      <c r="L1127" t="s">
        <v>2592</v>
      </c>
      <c r="M1127" t="s">
        <v>2378</v>
      </c>
      <c r="N1127" t="s">
        <v>2379</v>
      </c>
      <c r="O1127" t="s">
        <v>2382</v>
      </c>
      <c r="P1127" t="s">
        <v>2382</v>
      </c>
      <c r="R1127">
        <v>18.899999999999999</v>
      </c>
      <c r="S1127">
        <v>0.01</v>
      </c>
      <c r="T1127" t="s">
        <v>2430</v>
      </c>
      <c r="Y1127" s="5"/>
      <c r="Z1127" s="5"/>
      <c r="AA1127" s="5"/>
      <c r="AB1127" s="5"/>
      <c r="AC1127" s="5"/>
      <c r="AD1127" s="5"/>
      <c r="AE1127" s="5"/>
      <c r="AF1127" s="5"/>
      <c r="AG1127" s="5"/>
      <c r="AH1127">
        <v>1</v>
      </c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>
        <v>0</v>
      </c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5"/>
      <c r="BP1127" s="5"/>
      <c r="BQ1127" s="5"/>
      <c r="BR1127" s="5"/>
      <c r="BS1127" s="5"/>
      <c r="BT1127" s="5"/>
      <c r="BU1127" s="5"/>
      <c r="BV1127" s="5">
        <v>1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  <c r="CT1127" s="5"/>
      <c r="CU1127" s="5"/>
      <c r="CV1127" s="5"/>
      <c r="CW1127" s="5"/>
      <c r="CX1127" s="5"/>
      <c r="CY1127" s="5"/>
      <c r="CZ1127" s="5"/>
      <c r="DA1127" s="5"/>
      <c r="DB1127" s="5"/>
      <c r="DC1127" s="5"/>
      <c r="DD1127" s="5"/>
      <c r="DE1127" s="5"/>
      <c r="DF1127" s="5"/>
      <c r="DG1127" s="5"/>
      <c r="DH1127" s="5"/>
      <c r="DI1127" s="5"/>
      <c r="DJ1127" s="5"/>
      <c r="DK1127" s="5"/>
      <c r="DL1127" s="5"/>
      <c r="DM1127" s="5"/>
      <c r="DN1127" s="5"/>
      <c r="DO1127" s="5"/>
      <c r="DP1127" s="5"/>
      <c r="DQ1127" s="5"/>
      <c r="DR1127" s="5"/>
      <c r="DS1127" s="5"/>
      <c r="DT1127" s="5"/>
      <c r="DU1127" s="5"/>
      <c r="DV1127" s="5"/>
      <c r="DW1127" s="5"/>
      <c r="DX1127" s="5"/>
      <c r="DY1127" s="5"/>
      <c r="DZ1127" s="5"/>
      <c r="EA1127" s="5"/>
      <c r="EB1127" s="5"/>
      <c r="EC1127" s="5"/>
      <c r="ED1127" s="5"/>
      <c r="EE1127" s="5"/>
      <c r="EF1127" s="5"/>
      <c r="EG1127" s="5"/>
      <c r="EH1127" s="5"/>
      <c r="EI1127" s="5"/>
      <c r="EJ1127" s="5"/>
      <c r="EK1127" s="5"/>
      <c r="EL1127" s="5"/>
      <c r="EM1127" s="5"/>
      <c r="EN1127" s="5"/>
      <c r="EO1127" s="5"/>
      <c r="EP1127" s="5"/>
      <c r="EQ1127" s="5"/>
      <c r="ER1127" s="5"/>
      <c r="ES1127" s="5"/>
      <c r="ET1127" s="5"/>
      <c r="EU1127" s="5"/>
      <c r="FI1127" s="5"/>
      <c r="FJ1127" s="5"/>
      <c r="FK1127" s="5"/>
      <c r="FL1127" s="5"/>
      <c r="FM1127" s="5"/>
      <c r="FN1127" s="5"/>
      <c r="FO1127" s="5"/>
      <c r="FP1127" s="5"/>
      <c r="FQ1127" s="5"/>
      <c r="FR1127" s="5"/>
      <c r="FS1127" s="5"/>
      <c r="FT1127" s="5"/>
      <c r="FU1127" s="5"/>
      <c r="FV1127" s="5"/>
      <c r="FW1127" s="5"/>
      <c r="FX1127" s="5"/>
      <c r="FY1127" s="5"/>
      <c r="FZ1127" s="5"/>
      <c r="GA1127" s="5"/>
      <c r="GB1127" s="5"/>
      <c r="GC1127" s="5"/>
      <c r="GD1127" s="5"/>
      <c r="GE1127" s="5"/>
      <c r="GF1127" s="5"/>
      <c r="GG1127" s="5"/>
      <c r="GH1127" s="5"/>
      <c r="GI1127" s="5"/>
      <c r="GJ1127" s="5"/>
      <c r="GK1127" s="5"/>
      <c r="GL1127" s="5"/>
      <c r="GM1127" s="5"/>
      <c r="GN1127" s="5"/>
      <c r="GO1127" s="5"/>
      <c r="GP1127" s="5"/>
      <c r="GQ1127" s="5"/>
      <c r="GR1127" s="5"/>
      <c r="GS1127" s="5"/>
      <c r="GT1127" s="5"/>
      <c r="GU1127" s="5"/>
      <c r="GV1127" s="5"/>
      <c r="GW1127" s="5"/>
      <c r="GX1127" s="5"/>
      <c r="GY1127" s="5"/>
      <c r="GZ1127" s="5"/>
      <c r="HA1127" s="5"/>
      <c r="HB1127" s="5"/>
      <c r="HC1127" s="5"/>
      <c r="HD1127" s="5"/>
      <c r="HE1127" s="5"/>
      <c r="HF1127" s="5"/>
      <c r="HG1127" s="5"/>
      <c r="HH1127" s="5"/>
      <c r="HI1127" s="5"/>
      <c r="HJ1127" s="5"/>
      <c r="HK1127" s="5"/>
      <c r="HL1127" s="5"/>
      <c r="HM1127" s="5"/>
      <c r="HN1127" s="5"/>
      <c r="HO1127" s="5"/>
      <c r="HP1127" s="5"/>
    </row>
    <row r="1128" spans="2:224" ht="15" customHeight="1" x14ac:dyDescent="0.25">
      <c r="B1128">
        <v>303</v>
      </c>
      <c r="C1128">
        <v>397</v>
      </c>
      <c r="D1128" s="43">
        <v>44034</v>
      </c>
      <c r="E1128" t="s">
        <v>1161</v>
      </c>
      <c r="F1128">
        <v>31986464322</v>
      </c>
      <c r="G1128">
        <v>0</v>
      </c>
      <c r="H1128">
        <v>0</v>
      </c>
      <c r="I1128" t="s">
        <v>1162</v>
      </c>
      <c r="J1128" t="s">
        <v>20</v>
      </c>
      <c r="K1128" t="s">
        <v>127</v>
      </c>
      <c r="L1128" t="s">
        <v>2592</v>
      </c>
      <c r="M1128" t="s">
        <v>2378</v>
      </c>
      <c r="N1128" t="s">
        <v>617</v>
      </c>
      <c r="O1128" t="s">
        <v>2381</v>
      </c>
      <c r="P1128" t="s">
        <v>2431</v>
      </c>
      <c r="R1128">
        <v>1127</v>
      </c>
      <c r="S1128">
        <v>0.01</v>
      </c>
      <c r="T1128" t="s">
        <v>2395</v>
      </c>
      <c r="U1128">
        <v>10</v>
      </c>
      <c r="Y1128" s="5">
        <v>4.1040000000000001</v>
      </c>
      <c r="Z1128" s="5"/>
      <c r="AA1128" s="5"/>
      <c r="AB1128" s="5"/>
      <c r="AC1128" s="5"/>
      <c r="AD1128" s="5"/>
      <c r="AE1128" s="5">
        <v>1</v>
      </c>
      <c r="AF1128" s="5"/>
      <c r="AG1128" s="5">
        <v>2</v>
      </c>
      <c r="AH1128">
        <v>5</v>
      </c>
      <c r="AI1128" s="5"/>
      <c r="AJ1128" s="5"/>
      <c r="AK1128" s="5"/>
      <c r="AL1128" s="5">
        <v>1</v>
      </c>
      <c r="AM1128" s="5"/>
      <c r="AN1128" s="5"/>
      <c r="AO1128" s="5"/>
      <c r="AP1128" s="5"/>
      <c r="AQ1128" s="5"/>
      <c r="AR1128" s="5"/>
      <c r="AS1128" s="5"/>
      <c r="AT1128" s="5"/>
      <c r="AU1128">
        <v>0</v>
      </c>
      <c r="AV1128" s="5">
        <v>0.92</v>
      </c>
      <c r="AW1128" s="5"/>
      <c r="AX1128" s="5"/>
      <c r="AY1128" s="5">
        <v>1.754</v>
      </c>
      <c r="AZ1128" s="5"/>
      <c r="BA1128" s="5"/>
      <c r="BB1128" s="5">
        <v>0.8</v>
      </c>
      <c r="BC1128" s="5"/>
      <c r="BD1128" s="5"/>
      <c r="BE1128" s="5">
        <v>0.5</v>
      </c>
      <c r="BF1128" s="5"/>
      <c r="BG1128" s="5"/>
      <c r="BH1128" s="5">
        <v>2.3460000000000001</v>
      </c>
      <c r="BI1128" s="5"/>
      <c r="BJ1128" s="5"/>
      <c r="BK1128" s="5"/>
      <c r="BL1128" s="5"/>
      <c r="BM1128" s="5">
        <v>4</v>
      </c>
      <c r="BN1128" s="5"/>
      <c r="BO1128" s="5"/>
      <c r="BP1128" s="5"/>
      <c r="BQ1128" s="5"/>
      <c r="BR1128" s="5"/>
      <c r="BS1128" s="5">
        <v>2</v>
      </c>
      <c r="BT1128" s="5"/>
      <c r="BU1128" s="5">
        <v>2</v>
      </c>
      <c r="BV1128" s="5">
        <v>5</v>
      </c>
      <c r="BW1128" s="5"/>
      <c r="BX1128" s="5"/>
      <c r="BY1128" s="5"/>
      <c r="BZ1128" s="5">
        <v>2</v>
      </c>
      <c r="CA1128" s="5"/>
      <c r="CB1128" s="5"/>
      <c r="CC1128" s="5"/>
      <c r="CD1128" s="5"/>
      <c r="CE1128" s="5"/>
      <c r="CF1128" s="5"/>
      <c r="CG1128" s="5"/>
      <c r="CH1128" s="5"/>
      <c r="CI1128" s="5"/>
      <c r="CJ1128" s="5">
        <v>1</v>
      </c>
      <c r="CK1128" s="5"/>
      <c r="CL1128" s="5"/>
      <c r="CM1128" s="5">
        <v>2</v>
      </c>
      <c r="CN1128" s="5"/>
      <c r="CO1128" s="5"/>
      <c r="CP1128" s="5">
        <v>2</v>
      </c>
      <c r="CQ1128" s="5"/>
      <c r="CR1128" s="5"/>
      <c r="CS1128" s="5">
        <v>1</v>
      </c>
      <c r="CT1128" s="5"/>
      <c r="CU1128" s="5"/>
      <c r="CV1128" s="5">
        <v>2</v>
      </c>
      <c r="CW1128" s="5"/>
      <c r="CX1128" s="5"/>
      <c r="CY1128" s="5"/>
      <c r="CZ1128" s="5"/>
      <c r="DA1128" s="5"/>
      <c r="DB1128" s="5"/>
      <c r="DC1128" s="5"/>
      <c r="DD1128" s="5"/>
      <c r="DE1128" s="5"/>
      <c r="DF1128" s="5"/>
      <c r="DG1128" s="5"/>
      <c r="DH1128" s="5"/>
      <c r="DI1128" s="5"/>
      <c r="DJ1128" s="5"/>
      <c r="DK1128" s="5"/>
      <c r="DL1128" s="5"/>
      <c r="DM1128" s="5"/>
      <c r="DN1128" s="5"/>
      <c r="DO1128" s="5"/>
      <c r="DP1128" s="5"/>
      <c r="DQ1128" s="5"/>
      <c r="DR1128" s="5"/>
      <c r="DS1128" s="5"/>
      <c r="DT1128" s="5"/>
      <c r="DU1128" s="5"/>
      <c r="DV1128" s="5"/>
      <c r="DW1128" s="5"/>
      <c r="DX1128" s="5"/>
      <c r="DY1128" s="5"/>
      <c r="DZ1128" s="5"/>
      <c r="EA1128" s="5"/>
      <c r="EB1128" s="5"/>
      <c r="EC1128" s="5"/>
      <c r="ED1128" s="5"/>
      <c r="EE1128" s="5"/>
      <c r="EF1128" s="5"/>
      <c r="EG1128" s="5"/>
      <c r="EH1128" s="5"/>
      <c r="EI1128" s="5"/>
      <c r="EJ1128" s="5"/>
      <c r="EK1128" s="5"/>
      <c r="EL1128" s="5"/>
      <c r="EM1128" s="5"/>
      <c r="EN1128" s="5"/>
      <c r="EO1128" s="5"/>
      <c r="EP1128" s="5"/>
      <c r="EQ1128" s="5"/>
      <c r="ER1128" s="5"/>
      <c r="ES1128" s="5"/>
      <c r="ET1128" s="5"/>
      <c r="EU1128" s="5"/>
      <c r="EV1128">
        <v>7.45</v>
      </c>
      <c r="EW1128" t="s">
        <v>2665</v>
      </c>
      <c r="EZ1128">
        <v>0.5</v>
      </c>
      <c r="FA1128">
        <v>1</v>
      </c>
      <c r="FC1128">
        <v>1.8879999999999999</v>
      </c>
      <c r="FD1128">
        <v>2</v>
      </c>
      <c r="FI1128" s="5"/>
      <c r="FJ1128" s="5"/>
      <c r="FK1128" s="5"/>
      <c r="FL1128" s="5"/>
      <c r="FM1128" s="5"/>
      <c r="FN1128" s="5"/>
      <c r="FO1128" s="5"/>
      <c r="FP1128" s="5"/>
      <c r="FQ1128" s="5"/>
      <c r="FR1128" s="5"/>
      <c r="FS1128" s="5"/>
      <c r="FT1128" s="5"/>
      <c r="FU1128" s="5"/>
      <c r="FV1128" s="5"/>
      <c r="FW1128" s="5"/>
      <c r="FX1128" s="5"/>
      <c r="FY1128" s="5"/>
      <c r="FZ1128" s="5"/>
      <c r="GA1128" s="5"/>
      <c r="GB1128" s="5"/>
      <c r="GC1128" s="5"/>
      <c r="GD1128" s="5"/>
      <c r="GE1128" s="5"/>
      <c r="GF1128" s="5"/>
      <c r="GG1128" s="5"/>
      <c r="GH1128" s="5"/>
      <c r="GI1128" s="5"/>
      <c r="GJ1128" s="5"/>
      <c r="GK1128" s="5"/>
      <c r="GL1128" s="5"/>
      <c r="GM1128" s="5"/>
      <c r="GN1128" s="5"/>
      <c r="GO1128" s="5"/>
      <c r="GP1128" s="5"/>
      <c r="GQ1128" s="5"/>
      <c r="GR1128" s="5"/>
      <c r="GS1128" s="5"/>
      <c r="GT1128" s="5"/>
      <c r="GU1128" s="5"/>
      <c r="GV1128" s="5"/>
      <c r="GW1128" s="5"/>
      <c r="GX1128" s="5"/>
      <c r="GY1128" s="5"/>
      <c r="GZ1128" s="5"/>
      <c r="HA1128" s="5"/>
      <c r="HB1128" s="5"/>
      <c r="HC1128" s="5"/>
      <c r="HD1128" s="5"/>
      <c r="HE1128" s="5"/>
      <c r="HF1128" s="5"/>
      <c r="HG1128" s="5"/>
      <c r="HH1128" s="5"/>
      <c r="HI1128" s="5"/>
      <c r="HJ1128" s="5"/>
      <c r="HK1128" s="5"/>
      <c r="HL1128" s="5"/>
      <c r="HM1128" s="5"/>
      <c r="HN1128" s="5"/>
      <c r="HO1128" s="5"/>
      <c r="HP1128" s="5"/>
    </row>
    <row r="1129" spans="2:224" ht="15" customHeight="1" x14ac:dyDescent="0.25">
      <c r="B1129">
        <v>300</v>
      </c>
      <c r="C1129">
        <v>486</v>
      </c>
      <c r="D1129" s="43">
        <v>44033</v>
      </c>
      <c r="E1129" t="s">
        <v>962</v>
      </c>
      <c r="F1129">
        <v>31995877305</v>
      </c>
      <c r="G1129">
        <v>0</v>
      </c>
      <c r="H1129">
        <v>0</v>
      </c>
      <c r="I1129">
        <v>0</v>
      </c>
      <c r="J1129">
        <v>0</v>
      </c>
      <c r="K1129">
        <v>0</v>
      </c>
      <c r="L1129" t="s">
        <v>2592</v>
      </c>
      <c r="M1129" t="s">
        <v>2378</v>
      </c>
      <c r="N1129" t="s">
        <v>2403</v>
      </c>
      <c r="O1129" t="s">
        <v>2382</v>
      </c>
      <c r="P1129" t="s">
        <v>2382</v>
      </c>
      <c r="R1129">
        <v>20.9</v>
      </c>
      <c r="S1129">
        <v>0.01</v>
      </c>
      <c r="T1129" t="s">
        <v>2395</v>
      </c>
      <c r="U1129">
        <v>10</v>
      </c>
      <c r="Y1129" s="5"/>
      <c r="Z1129" s="5"/>
      <c r="AA1129" s="5"/>
      <c r="AB1129" s="5"/>
      <c r="AC1129" s="5"/>
      <c r="AD1129" s="5"/>
      <c r="AE1129" s="5"/>
      <c r="AF1129" s="5"/>
      <c r="AG1129" s="5"/>
      <c r="AH1129">
        <v>0</v>
      </c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>
        <v>0</v>
      </c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>
        <v>0.5</v>
      </c>
      <c r="BH1129" s="5"/>
      <c r="BI1129" s="5"/>
      <c r="BJ1129" s="5"/>
      <c r="BK1129" s="5"/>
      <c r="BL1129" s="5"/>
      <c r="BM1129" s="5"/>
      <c r="BN1129" s="5"/>
      <c r="BO1129" s="5"/>
      <c r="BP1129" s="5"/>
      <c r="BQ1129" s="5"/>
      <c r="BR1129" s="5"/>
      <c r="BS1129" s="5"/>
      <c r="BT1129" s="5"/>
      <c r="BU1129" s="5"/>
      <c r="BV1129" s="5"/>
      <c r="BW1129" s="5"/>
      <c r="BX1129" s="5"/>
      <c r="BY1129" s="5"/>
      <c r="BZ1129" s="5"/>
      <c r="CA1129" s="5"/>
      <c r="CB1129" s="5"/>
      <c r="CC1129" s="5"/>
      <c r="CD1129" s="5"/>
      <c r="CE1129" s="5"/>
      <c r="CF1129" s="5"/>
      <c r="CG1129" s="5"/>
      <c r="CH1129" s="5"/>
      <c r="CI1129" s="5"/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  <c r="CT1129" s="5"/>
      <c r="CU1129" s="5">
        <v>1</v>
      </c>
      <c r="CV1129" s="5"/>
      <c r="CW1129" s="5"/>
      <c r="CX1129" s="5"/>
      <c r="CY1129" s="5"/>
      <c r="CZ1129" s="5"/>
      <c r="DA1129" s="5"/>
      <c r="DB1129" s="5"/>
      <c r="DC1129" s="5"/>
      <c r="DD1129" s="5"/>
      <c r="DE1129" s="5"/>
      <c r="DF1129" s="5"/>
      <c r="DG1129" s="5"/>
      <c r="DH1129" s="5"/>
      <c r="DI1129" s="5"/>
      <c r="DJ1129" s="5"/>
      <c r="DK1129" s="5"/>
      <c r="DL1129" s="5"/>
      <c r="DM1129" s="5"/>
      <c r="DN1129" s="5"/>
      <c r="DO1129" s="5"/>
      <c r="DP1129" s="5"/>
      <c r="DQ1129" s="5"/>
      <c r="DR1129" s="5"/>
      <c r="DS1129" s="5"/>
      <c r="DT1129" s="5"/>
      <c r="DU1129" s="5"/>
      <c r="DV1129" s="5"/>
      <c r="DW1129" s="5"/>
      <c r="DX1129" s="5"/>
      <c r="DY1129" s="5"/>
      <c r="DZ1129" s="5"/>
      <c r="EA1129" s="5"/>
      <c r="EB1129" s="5"/>
      <c r="EC1129" s="5"/>
      <c r="ED1129" s="5"/>
      <c r="EE1129" s="5"/>
      <c r="EF1129" s="5"/>
      <c r="EG1129" s="5"/>
      <c r="EH1129" s="5"/>
      <c r="EI1129" s="5"/>
      <c r="EJ1129" s="5"/>
      <c r="EK1129" s="5"/>
      <c r="EL1129" s="5"/>
      <c r="EM1129" s="5"/>
      <c r="EN1129" s="5"/>
      <c r="EO1129" s="5"/>
      <c r="EP1129" s="5"/>
      <c r="EQ1129" s="5"/>
      <c r="ER1129" s="5"/>
      <c r="ES1129" s="5"/>
      <c r="ET1129" s="5"/>
      <c r="EU1129" s="5"/>
      <c r="FI1129" s="5"/>
      <c r="FJ1129" s="5"/>
      <c r="FK1129" s="5"/>
      <c r="FL1129" s="5"/>
      <c r="FM1129" s="5"/>
      <c r="FN1129" s="5"/>
      <c r="FO1129" s="5"/>
      <c r="FP1129" s="5"/>
      <c r="FQ1129" s="5"/>
      <c r="FR1129" s="5"/>
      <c r="FS1129" s="5"/>
      <c r="FT1129" s="5"/>
      <c r="FU1129" s="5"/>
      <c r="FV1129" s="5"/>
      <c r="FW1129" s="5"/>
      <c r="FX1129" s="5"/>
      <c r="FY1129" s="5"/>
      <c r="FZ1129" s="5"/>
      <c r="GA1129" s="5"/>
      <c r="GB1129" s="5"/>
      <c r="GC1129" s="5"/>
      <c r="GD1129" s="5"/>
      <c r="GE1129" s="5"/>
      <c r="GF1129" s="5"/>
      <c r="GG1129" s="5"/>
      <c r="GH1129" s="5"/>
      <c r="GI1129" s="5"/>
      <c r="GJ1129" s="5"/>
      <c r="GK1129" s="5"/>
      <c r="GL1129" s="5"/>
      <c r="GM1129" s="5"/>
      <c r="GN1129" s="5"/>
      <c r="GO1129" s="5"/>
      <c r="GP1129" s="5"/>
      <c r="GQ1129" s="5"/>
      <c r="GR1129" s="5"/>
      <c r="GS1129" s="5"/>
      <c r="GT1129" s="5"/>
      <c r="GU1129" s="5"/>
      <c r="GV1129" s="5"/>
      <c r="GW1129" s="5"/>
      <c r="GX1129" s="5"/>
      <c r="GY1129" s="5"/>
      <c r="GZ1129" s="5"/>
      <c r="HA1129" s="5"/>
      <c r="HB1129" s="5"/>
      <c r="HC1129" s="5"/>
      <c r="HD1129" s="5"/>
      <c r="HE1129" s="5"/>
      <c r="HF1129" s="5"/>
      <c r="HG1129" s="5"/>
      <c r="HH1129" s="5"/>
      <c r="HI1129" s="5"/>
      <c r="HJ1129" s="5"/>
      <c r="HK1129" s="5"/>
      <c r="HL1129" s="5"/>
      <c r="HM1129" s="5"/>
      <c r="HN1129" s="5"/>
      <c r="HO1129" s="5"/>
      <c r="HP1129" s="5"/>
    </row>
    <row r="1130" spans="2:224" ht="15" customHeight="1" x14ac:dyDescent="0.25">
      <c r="B1130">
        <v>295</v>
      </c>
      <c r="C1130">
        <v>2</v>
      </c>
      <c r="D1130" s="43">
        <v>44032</v>
      </c>
      <c r="E1130" t="s">
        <v>2359</v>
      </c>
      <c r="F1130">
        <v>31994906440</v>
      </c>
      <c r="G1130" t="s">
        <v>2360</v>
      </c>
      <c r="H1130">
        <v>44027</v>
      </c>
      <c r="I1130" t="s">
        <v>2361</v>
      </c>
      <c r="J1130" t="s">
        <v>20</v>
      </c>
      <c r="K1130" t="s">
        <v>274</v>
      </c>
      <c r="L1130" t="s">
        <v>2592</v>
      </c>
      <c r="M1130" t="s">
        <v>2378</v>
      </c>
      <c r="N1130" t="s">
        <v>2378</v>
      </c>
      <c r="O1130" t="s">
        <v>2381</v>
      </c>
      <c r="P1130" t="s">
        <v>2622</v>
      </c>
      <c r="R1130">
        <v>149.9</v>
      </c>
      <c r="S1130">
        <v>0.01</v>
      </c>
      <c r="T1130" t="s">
        <v>2666</v>
      </c>
      <c r="U1130">
        <v>10</v>
      </c>
      <c r="Y1130" s="5">
        <v>1.1200000000000001</v>
      </c>
      <c r="Z1130" s="5"/>
      <c r="AA1130" s="5"/>
      <c r="AB1130" s="5"/>
      <c r="AC1130" s="5"/>
      <c r="AD1130" s="5"/>
      <c r="AE1130" s="5"/>
      <c r="AF1130" s="5"/>
      <c r="AG1130" s="5">
        <v>1</v>
      </c>
      <c r="AH1130">
        <v>0</v>
      </c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>
        <v>0</v>
      </c>
      <c r="AV1130" s="5"/>
      <c r="AW1130" s="5"/>
      <c r="AX1130" s="5"/>
      <c r="AY1130" s="5"/>
      <c r="AZ1130" s="5"/>
      <c r="BA1130" s="5"/>
      <c r="BB1130" s="5">
        <v>0.4</v>
      </c>
      <c r="BC1130" s="5"/>
      <c r="BD1130" s="5"/>
      <c r="BE1130" s="5">
        <v>0.5</v>
      </c>
      <c r="BF1130" s="5"/>
      <c r="BG1130" s="5"/>
      <c r="BH1130" s="5"/>
      <c r="BI1130" s="5"/>
      <c r="BJ1130" s="5"/>
      <c r="BK1130" s="5"/>
      <c r="BL1130" s="5"/>
      <c r="BM1130" s="5">
        <v>1</v>
      </c>
      <c r="BN1130" s="5"/>
      <c r="BO1130" s="5"/>
      <c r="BP1130" s="5"/>
      <c r="BQ1130" s="5"/>
      <c r="BR1130" s="5"/>
      <c r="BS1130" s="5"/>
      <c r="BT1130" s="5"/>
      <c r="BU1130" s="5">
        <v>1</v>
      </c>
      <c r="BV1130" s="5"/>
      <c r="BW1130" s="5"/>
      <c r="BX1130" s="5"/>
      <c r="BY1130" s="5"/>
      <c r="BZ1130" s="5"/>
      <c r="CA1130" s="5"/>
      <c r="CB1130" s="5"/>
      <c r="CC1130" s="5"/>
      <c r="CD1130" s="5"/>
      <c r="CE1130" s="5"/>
      <c r="CF1130" s="5"/>
      <c r="CG1130" s="5"/>
      <c r="CH1130" s="5"/>
      <c r="CI1130" s="5"/>
      <c r="CJ1130" s="5"/>
      <c r="CK1130" s="5"/>
      <c r="CL1130" s="5"/>
      <c r="CM1130" s="5"/>
      <c r="CN1130" s="5"/>
      <c r="CO1130" s="5"/>
      <c r="CP1130" s="5">
        <v>1</v>
      </c>
      <c r="CQ1130" s="5"/>
      <c r="CR1130" s="5"/>
      <c r="CS1130" s="5">
        <v>1</v>
      </c>
      <c r="CT1130" s="5"/>
      <c r="CU1130" s="5"/>
      <c r="CV1130" s="5"/>
      <c r="CW1130" s="5"/>
      <c r="CX1130" s="5"/>
      <c r="CY1130" s="5"/>
      <c r="CZ1130" s="5"/>
      <c r="DA1130" s="5"/>
      <c r="DB1130" s="5"/>
      <c r="DC1130" s="5"/>
      <c r="DD1130" s="5"/>
      <c r="DE1130" s="5"/>
      <c r="DF1130" s="5"/>
      <c r="DG1130" s="5"/>
      <c r="DH1130" s="5"/>
      <c r="DI1130" s="5"/>
      <c r="DJ1130" s="5"/>
      <c r="DK1130" s="5"/>
      <c r="DL1130" s="5"/>
      <c r="DM1130" s="5"/>
      <c r="DN1130" s="5"/>
      <c r="DO1130" s="5"/>
      <c r="DP1130" s="5"/>
      <c r="DQ1130" s="5"/>
      <c r="DR1130" s="5"/>
      <c r="DS1130" s="5"/>
      <c r="DT1130" s="5"/>
      <c r="DU1130" s="5"/>
      <c r="DV1130" s="5"/>
      <c r="DW1130" s="5"/>
      <c r="DX1130" s="5"/>
      <c r="DY1130" s="5"/>
      <c r="DZ1130" s="5"/>
      <c r="EA1130" s="5"/>
      <c r="EB1130" s="5"/>
      <c r="EC1130" s="5"/>
      <c r="ED1130" s="5"/>
      <c r="EE1130" s="5"/>
      <c r="EF1130" s="5"/>
      <c r="EG1130" s="5"/>
      <c r="EH1130" s="5"/>
      <c r="EI1130" s="5"/>
      <c r="EJ1130" s="5"/>
      <c r="EK1130" s="5"/>
      <c r="EL1130" s="5"/>
      <c r="EM1130" s="5"/>
      <c r="EN1130" s="5"/>
      <c r="EO1130" s="5"/>
      <c r="EP1130" s="5"/>
      <c r="EQ1130" s="5"/>
      <c r="ER1130" s="5"/>
      <c r="ES1130" s="5"/>
      <c r="ET1130" s="5"/>
      <c r="EU1130" s="5"/>
      <c r="EV1130">
        <v>9</v>
      </c>
      <c r="EW1130" t="s">
        <v>2667</v>
      </c>
      <c r="EZ1130">
        <v>0.5</v>
      </c>
      <c r="FA1130">
        <v>1</v>
      </c>
      <c r="FC1130">
        <v>1.1200000000000001</v>
      </c>
      <c r="FD1130">
        <v>1</v>
      </c>
      <c r="FI1130" s="5"/>
      <c r="FJ1130" s="5"/>
      <c r="FK1130" s="5"/>
      <c r="FL1130" s="5"/>
      <c r="FM1130" s="5"/>
      <c r="FN1130" s="5"/>
      <c r="FO1130" s="5"/>
      <c r="FP1130" s="5"/>
      <c r="FQ1130" s="5"/>
      <c r="FR1130" s="5"/>
      <c r="FS1130" s="5"/>
      <c r="FT1130" s="5"/>
      <c r="FU1130" s="5"/>
      <c r="FV1130" s="5"/>
      <c r="FW1130" s="5"/>
      <c r="FX1130" s="5"/>
      <c r="FY1130" s="5"/>
      <c r="FZ1130" s="5"/>
      <c r="GA1130" s="5"/>
      <c r="GB1130" s="5"/>
      <c r="GC1130" s="5"/>
      <c r="GD1130" s="5"/>
      <c r="GE1130" s="5"/>
      <c r="GF1130" s="5"/>
      <c r="GG1130" s="5"/>
      <c r="GH1130" s="5"/>
      <c r="GI1130" s="5"/>
      <c r="GJ1130" s="5"/>
      <c r="GK1130" s="5"/>
      <c r="GL1130" s="5"/>
      <c r="GM1130" s="5"/>
      <c r="GN1130" s="5"/>
      <c r="GO1130" s="5"/>
      <c r="GP1130" s="5"/>
      <c r="GQ1130" s="5"/>
      <c r="GR1130" s="5"/>
      <c r="GS1130" s="5"/>
      <c r="GT1130" s="5"/>
      <c r="GU1130" s="5"/>
      <c r="GV1130" s="5"/>
      <c r="GW1130" s="5"/>
      <c r="GX1130" s="5"/>
      <c r="GY1130" s="5"/>
      <c r="GZ1130" s="5"/>
      <c r="HA1130" s="5"/>
      <c r="HB1130" s="5"/>
      <c r="HC1130" s="5"/>
      <c r="HD1130" s="5"/>
      <c r="HE1130" s="5"/>
      <c r="HF1130" s="5"/>
      <c r="HG1130" s="5"/>
      <c r="HH1130" s="5"/>
      <c r="HI1130" s="5"/>
      <c r="HJ1130" s="5"/>
      <c r="HK1130" s="5"/>
      <c r="HL1130" s="5"/>
      <c r="HM1130" s="5"/>
      <c r="HN1130" s="5"/>
      <c r="HO1130" s="5"/>
      <c r="HP1130" s="5"/>
    </row>
    <row r="1131" spans="2:224" ht="15" customHeight="1" x14ac:dyDescent="0.25">
      <c r="B1131">
        <v>290</v>
      </c>
      <c r="C1131">
        <v>487</v>
      </c>
      <c r="D1131" s="43">
        <v>44031</v>
      </c>
      <c r="E1131" t="s">
        <v>958</v>
      </c>
      <c r="F1131" t="s">
        <v>959</v>
      </c>
      <c r="G1131">
        <v>0</v>
      </c>
      <c r="H1131">
        <v>0</v>
      </c>
      <c r="I1131" t="s">
        <v>960</v>
      </c>
      <c r="J1131" t="s">
        <v>20</v>
      </c>
      <c r="K1131" t="s">
        <v>961</v>
      </c>
      <c r="M1131" t="s">
        <v>2378</v>
      </c>
      <c r="N1131" t="s">
        <v>617</v>
      </c>
      <c r="O1131" t="s">
        <v>2382</v>
      </c>
      <c r="P1131" t="s">
        <v>2382</v>
      </c>
      <c r="R1131">
        <v>13.95</v>
      </c>
      <c r="S1131">
        <v>0.01</v>
      </c>
      <c r="T1131" t="s">
        <v>2395</v>
      </c>
      <c r="U1131">
        <v>10</v>
      </c>
      <c r="Y1131" s="5"/>
      <c r="Z1131" s="5"/>
      <c r="AA1131" s="5"/>
      <c r="AB1131" s="5"/>
      <c r="AC1131" s="5"/>
      <c r="AD1131" s="5"/>
      <c r="AE1131" s="5"/>
      <c r="AF1131" s="5"/>
      <c r="AG1131" s="5"/>
      <c r="AH1131">
        <v>0</v>
      </c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>
        <v>0</v>
      </c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5"/>
      <c r="BP1131" s="5"/>
      <c r="BQ1131" s="5"/>
      <c r="BR1131" s="5"/>
      <c r="BS1131" s="5"/>
      <c r="BT1131" s="5"/>
      <c r="BU1131" s="5"/>
      <c r="BV1131" s="5"/>
      <c r="BW1131" s="5"/>
      <c r="BX1131" s="5"/>
      <c r="BY1131" s="5"/>
      <c r="BZ1131" s="5"/>
      <c r="CA1131" s="5"/>
      <c r="CB1131" s="5"/>
      <c r="CC1131" s="5"/>
      <c r="CD1131" s="5"/>
      <c r="CE1131" s="5"/>
      <c r="CF1131" s="5"/>
      <c r="CG1131" s="5"/>
      <c r="CH1131" s="5"/>
      <c r="CI1131" s="5"/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  <c r="CT1131" s="5"/>
      <c r="CU1131" s="5"/>
      <c r="CV1131" s="5"/>
      <c r="CW1131" s="5"/>
      <c r="CX1131" s="5"/>
      <c r="CY1131" s="5"/>
      <c r="CZ1131" s="5"/>
      <c r="DA1131" s="5"/>
      <c r="DB1131" s="5"/>
      <c r="DC1131" s="5"/>
      <c r="DD1131" s="5"/>
      <c r="DE1131" s="5"/>
      <c r="DF1131" s="5"/>
      <c r="DG1131" s="5"/>
      <c r="DH1131" s="5"/>
      <c r="DI1131" s="5"/>
      <c r="DJ1131" s="5"/>
      <c r="DK1131" s="5"/>
      <c r="DL1131" s="5"/>
      <c r="DM1131" s="5"/>
      <c r="DN1131" s="5"/>
      <c r="DO1131" s="5"/>
      <c r="DP1131" s="5"/>
      <c r="DQ1131" s="5"/>
      <c r="DR1131" s="5"/>
      <c r="DS1131" s="5"/>
      <c r="DT1131" s="5"/>
      <c r="DU1131" s="5"/>
      <c r="DV1131" s="5"/>
      <c r="DW1131" s="5"/>
      <c r="DX1131" s="5"/>
      <c r="DY1131" s="5"/>
      <c r="DZ1131" s="5"/>
      <c r="EA1131" s="5"/>
      <c r="EB1131" s="5"/>
      <c r="EC1131" s="5"/>
      <c r="ED1131" s="5"/>
      <c r="EE1131" s="5"/>
      <c r="EF1131" s="5"/>
      <c r="EG1131" s="5"/>
      <c r="EH1131" s="5"/>
      <c r="EI1131" s="5"/>
      <c r="EJ1131" s="5"/>
      <c r="EK1131" s="5"/>
      <c r="EL1131" s="5"/>
      <c r="EM1131" s="5"/>
      <c r="EN1131" s="5"/>
      <c r="EO1131" s="5"/>
      <c r="EP1131" s="5"/>
      <c r="EQ1131" s="5"/>
      <c r="ER1131" s="5"/>
      <c r="ES1131" s="5"/>
      <c r="ET1131" s="5"/>
      <c r="EU1131" s="5"/>
      <c r="EZ1131">
        <v>0.5</v>
      </c>
      <c r="FA1131">
        <v>1</v>
      </c>
      <c r="FI1131" s="5"/>
      <c r="FJ1131" s="5"/>
      <c r="FK1131" s="5"/>
      <c r="FL1131" s="5"/>
      <c r="FM1131" s="5"/>
      <c r="FN1131" s="5"/>
      <c r="FO1131" s="5"/>
      <c r="FP1131" s="5"/>
      <c r="FQ1131" s="5"/>
      <c r="FR1131" s="5"/>
      <c r="FS1131" s="5"/>
      <c r="FT1131" s="5"/>
      <c r="FU1131" s="5"/>
      <c r="FV1131" s="5"/>
      <c r="FW1131" s="5"/>
      <c r="FX1131" s="5"/>
      <c r="FY1131" s="5"/>
      <c r="FZ1131" s="5"/>
      <c r="GA1131" s="5"/>
      <c r="GB1131" s="5"/>
      <c r="GC1131" s="5"/>
      <c r="GD1131" s="5"/>
      <c r="GE1131" s="5"/>
      <c r="GF1131" s="5"/>
      <c r="GG1131" s="5"/>
      <c r="GH1131" s="5"/>
      <c r="GI1131" s="5"/>
      <c r="GJ1131" s="5"/>
      <c r="GK1131" s="5"/>
      <c r="GL1131" s="5"/>
      <c r="GM1131" s="5"/>
      <c r="GN1131" s="5"/>
      <c r="GO1131" s="5"/>
      <c r="GP1131" s="5"/>
      <c r="GQ1131" s="5"/>
      <c r="GR1131" s="5"/>
      <c r="GS1131" s="5"/>
      <c r="GT1131" s="5"/>
      <c r="GU1131" s="5"/>
      <c r="GV1131" s="5"/>
      <c r="GW1131" s="5"/>
      <c r="GX1131" s="5"/>
      <c r="GY1131" s="5"/>
      <c r="GZ1131" s="5"/>
      <c r="HA1131" s="5"/>
      <c r="HB1131" s="5"/>
      <c r="HC1131" s="5"/>
      <c r="HD1131" s="5"/>
      <c r="HE1131" s="5"/>
      <c r="HF1131" s="5"/>
      <c r="HG1131" s="5"/>
      <c r="HH1131" s="5"/>
      <c r="HI1131" s="5"/>
      <c r="HJ1131" s="5"/>
      <c r="HK1131" s="5"/>
      <c r="HL1131" s="5"/>
      <c r="HM1131" s="5"/>
      <c r="HN1131" s="5"/>
      <c r="HO1131" s="5"/>
      <c r="HP1131" s="5"/>
    </row>
    <row r="1132" spans="2:224" ht="15" customHeight="1" x14ac:dyDescent="0.25">
      <c r="B1132">
        <v>283</v>
      </c>
      <c r="C1132">
        <v>3</v>
      </c>
      <c r="D1132" s="43">
        <v>44030</v>
      </c>
      <c r="E1132" t="s">
        <v>2357</v>
      </c>
      <c r="F1132">
        <v>31983177510</v>
      </c>
      <c r="G1132" t="s">
        <v>2358</v>
      </c>
      <c r="H1132">
        <v>44031</v>
      </c>
      <c r="I1132" t="s">
        <v>2356</v>
      </c>
      <c r="J1132" t="s">
        <v>20</v>
      </c>
      <c r="K1132" t="s">
        <v>227</v>
      </c>
      <c r="L1132" t="s">
        <v>2592</v>
      </c>
      <c r="M1132" t="s">
        <v>2378</v>
      </c>
      <c r="N1132" t="s">
        <v>2413</v>
      </c>
      <c r="O1132" t="s">
        <v>2382</v>
      </c>
      <c r="P1132" t="s">
        <v>2382</v>
      </c>
      <c r="R1132">
        <v>24</v>
      </c>
      <c r="S1132">
        <v>0.01</v>
      </c>
      <c r="T1132" t="s">
        <v>2395</v>
      </c>
      <c r="U1132">
        <v>10</v>
      </c>
      <c r="Y1132" s="5"/>
      <c r="Z1132" s="5"/>
      <c r="AA1132" s="5"/>
      <c r="AB1132" s="5"/>
      <c r="AC1132" s="5"/>
      <c r="AD1132" s="5"/>
      <c r="AE1132" s="5"/>
      <c r="AF1132" s="5"/>
      <c r="AG1132" s="5"/>
      <c r="AH1132">
        <v>0</v>
      </c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>
        <v>0</v>
      </c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5"/>
      <c r="BP1132" s="5"/>
      <c r="BQ1132" s="5"/>
      <c r="BR1132" s="5"/>
      <c r="BS1132" s="5"/>
      <c r="BT1132" s="5"/>
      <c r="BU1132" s="5"/>
      <c r="BV1132" s="5"/>
      <c r="BW1132" s="5"/>
      <c r="BX1132" s="5"/>
      <c r="BY1132" s="5"/>
      <c r="BZ1132" s="5"/>
      <c r="CA1132" s="5"/>
      <c r="CB1132" s="5"/>
      <c r="CC1132" s="5"/>
      <c r="CD1132" s="5"/>
      <c r="CE1132" s="5"/>
      <c r="CF1132" s="5"/>
      <c r="CG1132" s="5"/>
      <c r="CH1132" s="5"/>
      <c r="CI1132" s="5"/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  <c r="CT1132" s="5"/>
      <c r="CU1132" s="5"/>
      <c r="CV1132" s="5"/>
      <c r="CW1132" s="5"/>
      <c r="CX1132" s="5"/>
      <c r="CY1132" s="5"/>
      <c r="CZ1132" s="5"/>
      <c r="DA1132" s="5"/>
      <c r="DB1132" s="5"/>
      <c r="DC1132" s="5">
        <v>3</v>
      </c>
      <c r="DD1132" s="5">
        <v>1</v>
      </c>
      <c r="DE1132" s="5"/>
      <c r="DF1132" s="5"/>
      <c r="DG1132" s="5"/>
      <c r="DH1132" s="5"/>
      <c r="DI1132" s="5"/>
      <c r="DJ1132" s="5"/>
      <c r="DK1132" s="5"/>
      <c r="DL1132" s="5"/>
      <c r="DM1132" s="5"/>
      <c r="DN1132" s="5"/>
      <c r="DO1132" s="5"/>
      <c r="DP1132" s="5"/>
      <c r="DQ1132" s="5"/>
      <c r="DR1132" s="5"/>
      <c r="DS1132" s="5"/>
      <c r="DT1132" s="5"/>
      <c r="DU1132" s="5"/>
      <c r="DV1132" s="5"/>
      <c r="DW1132" s="5"/>
      <c r="DX1132" s="5"/>
      <c r="DY1132" s="5"/>
      <c r="DZ1132" s="5"/>
      <c r="EA1132" s="5"/>
      <c r="EB1132" s="5"/>
      <c r="EC1132" s="5"/>
      <c r="ED1132" s="5"/>
      <c r="EE1132" s="5"/>
      <c r="EF1132" s="5"/>
      <c r="EG1132" s="5"/>
      <c r="EH1132" s="5"/>
      <c r="EI1132" s="5"/>
      <c r="EJ1132" s="5"/>
      <c r="EK1132" s="5"/>
      <c r="EL1132" s="5"/>
      <c r="EM1132" s="5"/>
      <c r="EN1132" s="5"/>
      <c r="EO1132" s="5"/>
      <c r="EP1132" s="5"/>
      <c r="EQ1132" s="5"/>
      <c r="ER1132" s="5"/>
      <c r="ES1132" s="5"/>
      <c r="ET1132" s="5"/>
      <c r="EU1132" s="5"/>
      <c r="FI1132" s="5"/>
      <c r="FJ1132" s="5"/>
      <c r="FK1132" s="5"/>
      <c r="FL1132" s="5"/>
      <c r="FM1132" s="5"/>
      <c r="FN1132" s="5"/>
      <c r="FO1132" s="5"/>
      <c r="FP1132" s="5"/>
      <c r="FQ1132" s="5"/>
      <c r="FR1132" s="5"/>
      <c r="FS1132" s="5"/>
      <c r="FT1132" s="5"/>
      <c r="FU1132" s="5"/>
      <c r="FV1132" s="5"/>
      <c r="FW1132" s="5"/>
      <c r="FX1132" s="5"/>
      <c r="FY1132" s="5"/>
      <c r="FZ1132" s="5"/>
      <c r="GA1132" s="5"/>
      <c r="GB1132" s="5"/>
      <c r="GC1132" s="5"/>
      <c r="GD1132" s="5"/>
      <c r="GE1132" s="5"/>
      <c r="GF1132" s="5"/>
      <c r="GG1132" s="5"/>
      <c r="GH1132" s="5"/>
      <c r="GI1132" s="5"/>
      <c r="GJ1132" s="5"/>
      <c r="GK1132" s="5"/>
      <c r="GL1132" s="5"/>
      <c r="GM1132" s="5"/>
      <c r="GN1132" s="5"/>
      <c r="GO1132" s="5"/>
      <c r="GP1132" s="5"/>
      <c r="GQ1132" s="5"/>
      <c r="GR1132" s="5"/>
      <c r="GS1132" s="5"/>
      <c r="GT1132" s="5"/>
      <c r="GU1132" s="5"/>
      <c r="GV1132" s="5"/>
      <c r="GW1132" s="5"/>
      <c r="GX1132" s="5"/>
      <c r="GY1132" s="5"/>
      <c r="GZ1132" s="5"/>
      <c r="HA1132" s="5"/>
      <c r="HB1132" s="5"/>
      <c r="HC1132" s="5"/>
      <c r="HD1132" s="5"/>
      <c r="HE1132" s="5"/>
      <c r="HF1132" s="5"/>
      <c r="HG1132" s="5"/>
      <c r="HH1132" s="5"/>
      <c r="HI1132" s="5"/>
      <c r="HJ1132" s="5"/>
      <c r="HK1132" s="5"/>
      <c r="HL1132" s="5"/>
      <c r="HM1132" s="5"/>
      <c r="HN1132" s="5"/>
      <c r="HO1132" s="5"/>
      <c r="HP1132" s="5"/>
    </row>
    <row r="1133" spans="2:224" ht="15" customHeight="1" x14ac:dyDescent="0.25">
      <c r="B1133">
        <v>282</v>
      </c>
      <c r="C1133">
        <v>487</v>
      </c>
      <c r="D1133" s="43">
        <v>44030</v>
      </c>
      <c r="E1133" t="s">
        <v>958</v>
      </c>
      <c r="F1133" t="s">
        <v>959</v>
      </c>
      <c r="G1133">
        <v>0</v>
      </c>
      <c r="H1133">
        <v>0</v>
      </c>
      <c r="I1133" t="s">
        <v>960</v>
      </c>
      <c r="J1133" t="s">
        <v>20</v>
      </c>
      <c r="K1133" t="s">
        <v>961</v>
      </c>
      <c r="L1133" t="s">
        <v>2592</v>
      </c>
      <c r="M1133" t="s">
        <v>2378</v>
      </c>
      <c r="N1133" t="s">
        <v>617</v>
      </c>
      <c r="O1133" t="s">
        <v>2382</v>
      </c>
      <c r="P1133" t="s">
        <v>2382</v>
      </c>
      <c r="R1133">
        <v>115</v>
      </c>
      <c r="S1133">
        <v>0.01</v>
      </c>
      <c r="T1133" t="s">
        <v>2395</v>
      </c>
      <c r="U1133">
        <v>10</v>
      </c>
      <c r="Y1133" s="5"/>
      <c r="Z1133" s="5"/>
      <c r="AA1133" s="5"/>
      <c r="AB1133" s="5"/>
      <c r="AC1133" s="5"/>
      <c r="AD1133" s="5"/>
      <c r="AE1133" s="5"/>
      <c r="AF1133" s="5"/>
      <c r="AG1133" s="5"/>
      <c r="AH1133">
        <v>0</v>
      </c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>
        <v>0</v>
      </c>
      <c r="AV1133" s="5"/>
      <c r="AW1133" s="5"/>
      <c r="AX1133" s="5">
        <v>0.8</v>
      </c>
      <c r="AY1133" s="5"/>
      <c r="AZ1133" s="5"/>
      <c r="BA1133" s="5"/>
      <c r="BB1133" s="5"/>
      <c r="BC1133" s="5"/>
      <c r="BD1133" s="5"/>
      <c r="BE1133" s="5">
        <v>0.5</v>
      </c>
      <c r="BF1133" s="5"/>
      <c r="BG1133" s="5"/>
      <c r="BH1133" s="5"/>
      <c r="BI1133" s="5"/>
      <c r="BJ1133" s="5"/>
      <c r="BK1133" s="5"/>
      <c r="BL1133" s="5"/>
      <c r="BM1133" s="5"/>
      <c r="BN1133" s="5"/>
      <c r="BO1133" s="5"/>
      <c r="BP1133" s="5"/>
      <c r="BQ1133" s="5"/>
      <c r="BR1133" s="5"/>
      <c r="BS1133" s="5"/>
      <c r="BT1133" s="5"/>
      <c r="BU1133" s="5"/>
      <c r="BV1133" s="5"/>
      <c r="BW1133" s="5"/>
      <c r="BX1133" s="5"/>
      <c r="BY1133" s="5"/>
      <c r="BZ1133" s="5"/>
      <c r="CA1133" s="5"/>
      <c r="CB1133" s="5"/>
      <c r="CC1133" s="5"/>
      <c r="CD1133" s="5"/>
      <c r="CE1133" s="5"/>
      <c r="CF1133" s="5"/>
      <c r="CG1133" s="5"/>
      <c r="CH1133" s="5"/>
      <c r="CI1133" s="5"/>
      <c r="CJ1133" s="5"/>
      <c r="CK1133" s="5"/>
      <c r="CL1133" s="5">
        <v>1</v>
      </c>
      <c r="CM1133" s="5"/>
      <c r="CN1133" s="5"/>
      <c r="CO1133" s="5"/>
      <c r="CP1133" s="5"/>
      <c r="CQ1133" s="5"/>
      <c r="CR1133" s="5"/>
      <c r="CS1133" s="5">
        <v>1</v>
      </c>
      <c r="CT1133" s="5"/>
      <c r="CU1133" s="5"/>
      <c r="CV1133" s="5"/>
      <c r="CW1133" s="5"/>
      <c r="CX1133" s="5"/>
      <c r="CY1133" s="5"/>
      <c r="CZ1133" s="5"/>
      <c r="DA1133" s="5"/>
      <c r="DB1133" s="5"/>
      <c r="DC1133" s="5"/>
      <c r="DD1133" s="5"/>
      <c r="DE1133" s="5"/>
      <c r="DF1133" s="5"/>
      <c r="DG1133" s="5"/>
      <c r="DH1133" s="5"/>
      <c r="DI1133" s="5"/>
      <c r="DJ1133" s="5"/>
      <c r="DK1133" s="5"/>
      <c r="DL1133" s="5"/>
      <c r="DM1133" s="5"/>
      <c r="DN1133" s="5"/>
      <c r="DO1133" s="5"/>
      <c r="DP1133" s="5"/>
      <c r="DQ1133" s="5"/>
      <c r="DR1133" s="5"/>
      <c r="DS1133" s="5"/>
      <c r="DT1133" s="5"/>
      <c r="DU1133" s="5"/>
      <c r="DV1133" s="5"/>
      <c r="DW1133" s="5"/>
      <c r="DX1133" s="5"/>
      <c r="DY1133" s="5"/>
      <c r="DZ1133" s="5"/>
      <c r="EA1133" s="5"/>
      <c r="EB1133" s="5"/>
      <c r="EC1133" s="5"/>
      <c r="ED1133" s="5"/>
      <c r="EE1133" s="5"/>
      <c r="EF1133" s="5"/>
      <c r="EG1133" s="5"/>
      <c r="EH1133" s="5"/>
      <c r="EI1133" s="5"/>
      <c r="EJ1133" s="5"/>
      <c r="EK1133" s="5"/>
      <c r="EL1133" s="5"/>
      <c r="EM1133" s="5"/>
      <c r="EN1133" s="5"/>
      <c r="EO1133" s="5"/>
      <c r="EP1133" s="5"/>
      <c r="EQ1133" s="5"/>
      <c r="ER1133" s="5"/>
      <c r="ES1133" s="5"/>
      <c r="ET1133" s="5"/>
      <c r="EU1133" s="5"/>
      <c r="FI1133" s="5"/>
      <c r="FJ1133" s="5"/>
      <c r="FK1133" s="5"/>
      <c r="FL1133" s="5"/>
      <c r="FM1133" s="5"/>
      <c r="FN1133" s="5"/>
      <c r="FO1133" s="5"/>
      <c r="FP1133" s="5"/>
      <c r="FQ1133" s="5"/>
      <c r="FR1133" s="5"/>
      <c r="FS1133" s="5"/>
      <c r="FT1133" s="5"/>
      <c r="FU1133" s="5"/>
      <c r="FV1133" s="5"/>
      <c r="FW1133" s="5"/>
      <c r="FX1133" s="5"/>
      <c r="FY1133" s="5"/>
      <c r="FZ1133" s="5"/>
      <c r="GA1133" s="5"/>
      <c r="GB1133" s="5"/>
      <c r="GC1133" s="5"/>
      <c r="GD1133" s="5"/>
      <c r="GE1133" s="5"/>
      <c r="GF1133" s="5"/>
      <c r="GG1133" s="5"/>
      <c r="GH1133" s="5"/>
      <c r="GI1133" s="5"/>
      <c r="GJ1133" s="5"/>
      <c r="GK1133" s="5"/>
      <c r="GL1133" s="5"/>
      <c r="GM1133" s="5"/>
      <c r="GN1133" s="5"/>
      <c r="GO1133" s="5"/>
      <c r="GP1133" s="5"/>
      <c r="GQ1133" s="5"/>
      <c r="GR1133" s="5"/>
      <c r="GS1133" s="5"/>
      <c r="GT1133" s="5"/>
      <c r="GU1133" s="5"/>
      <c r="GV1133" s="5"/>
      <c r="GW1133" s="5"/>
      <c r="GX1133" s="5"/>
      <c r="GY1133" s="5"/>
      <c r="GZ1133" s="5"/>
      <c r="HA1133" s="5"/>
      <c r="HB1133" s="5"/>
      <c r="HC1133" s="5"/>
      <c r="HD1133" s="5"/>
      <c r="HE1133" s="5"/>
      <c r="HF1133" s="5"/>
      <c r="HG1133" s="5"/>
      <c r="HH1133" s="5"/>
      <c r="HI1133" s="5"/>
      <c r="HJ1133" s="5"/>
      <c r="HK1133" s="5"/>
      <c r="HL1133" s="5"/>
      <c r="HM1133" s="5"/>
      <c r="HN1133" s="5"/>
      <c r="HO1133" s="5"/>
      <c r="HP1133" s="5"/>
    </row>
    <row r="1134" spans="2:224" ht="15" customHeight="1" x14ac:dyDescent="0.25">
      <c r="B1134">
        <v>281</v>
      </c>
      <c r="C1134">
        <v>663</v>
      </c>
      <c r="D1134" s="43">
        <v>44030</v>
      </c>
      <c r="E1134" t="s">
        <v>525</v>
      </c>
      <c r="F1134">
        <v>31997797659</v>
      </c>
      <c r="G1134">
        <v>0</v>
      </c>
      <c r="H1134">
        <v>0</v>
      </c>
      <c r="I1134">
        <v>0</v>
      </c>
      <c r="J1134">
        <v>0</v>
      </c>
      <c r="K1134">
        <v>0</v>
      </c>
      <c r="M1134" t="s">
        <v>2378</v>
      </c>
      <c r="N1134" t="s">
        <v>2379</v>
      </c>
      <c r="O1134" t="s">
        <v>2382</v>
      </c>
      <c r="P1134" t="s">
        <v>2382</v>
      </c>
      <c r="R1134">
        <v>0.01</v>
      </c>
      <c r="S1134">
        <v>0.01</v>
      </c>
      <c r="T1134" t="s">
        <v>2395</v>
      </c>
      <c r="U1134">
        <v>10</v>
      </c>
      <c r="Y1134" s="5"/>
      <c r="Z1134" s="5">
        <v>1.06</v>
      </c>
      <c r="AA1134" s="5"/>
      <c r="AB1134" s="5"/>
      <c r="AC1134" s="5"/>
      <c r="AD1134" s="5"/>
      <c r="AE1134" s="5"/>
      <c r="AF1134" s="5"/>
      <c r="AG1134" s="5"/>
      <c r="AH1134">
        <v>0</v>
      </c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>
        <v>0</v>
      </c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>
        <v>1</v>
      </c>
      <c r="BO1134" s="5"/>
      <c r="BP1134" s="5"/>
      <c r="BQ1134" s="5"/>
      <c r="BR1134" s="5"/>
      <c r="BS1134" s="5"/>
      <c r="BT1134" s="5"/>
      <c r="BU1134" s="5"/>
      <c r="BV1134" s="5"/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  <c r="CT1134" s="5"/>
      <c r="CU1134" s="5"/>
      <c r="CV1134" s="5"/>
      <c r="CW1134" s="5"/>
      <c r="CX1134" s="5"/>
      <c r="CY1134" s="5"/>
      <c r="CZ1134" s="5"/>
      <c r="DA1134" s="5"/>
      <c r="DB1134" s="5"/>
      <c r="DC1134" s="5"/>
      <c r="DD1134" s="5"/>
      <c r="DE1134" s="5"/>
      <c r="DF1134" s="5"/>
      <c r="DG1134" s="5"/>
      <c r="DH1134" s="5"/>
      <c r="DI1134" s="5"/>
      <c r="DJ1134" s="5"/>
      <c r="DK1134" s="5"/>
      <c r="DL1134" s="5"/>
      <c r="DM1134" s="5"/>
      <c r="DN1134" s="5"/>
      <c r="DO1134" s="5"/>
      <c r="DP1134" s="5"/>
      <c r="DQ1134" s="5"/>
      <c r="DR1134" s="5"/>
      <c r="DS1134" s="5"/>
      <c r="DT1134" s="5"/>
      <c r="DU1134" s="5"/>
      <c r="DV1134" s="5"/>
      <c r="DW1134" s="5"/>
      <c r="DX1134" s="5"/>
      <c r="DY1134" s="5"/>
      <c r="DZ1134" s="5"/>
      <c r="EA1134" s="5"/>
      <c r="EB1134" s="5"/>
      <c r="EC1134" s="5"/>
      <c r="ED1134" s="5"/>
      <c r="EE1134" s="5"/>
      <c r="EF1134" s="5"/>
      <c r="EG1134" s="5"/>
      <c r="EH1134" s="5"/>
      <c r="EI1134" s="5"/>
      <c r="EJ1134" s="5"/>
      <c r="EK1134" s="5"/>
      <c r="EL1134" s="5"/>
      <c r="EM1134" s="5"/>
      <c r="EN1134" s="5"/>
      <c r="EO1134" s="5"/>
      <c r="EP1134" s="5"/>
      <c r="EQ1134" s="5"/>
      <c r="ER1134" s="5"/>
      <c r="ES1134" s="5"/>
      <c r="ET1134" s="5"/>
      <c r="EU1134" s="5"/>
      <c r="FI1134" s="5"/>
      <c r="FJ1134" s="5"/>
      <c r="FK1134" s="5"/>
      <c r="FL1134" s="5"/>
      <c r="FM1134" s="5"/>
      <c r="FN1134" s="5"/>
      <c r="FO1134" s="5"/>
      <c r="FP1134" s="5"/>
      <c r="FQ1134" s="5"/>
      <c r="FR1134" s="5"/>
      <c r="FS1134" s="5"/>
      <c r="FT1134" s="5"/>
      <c r="FU1134" s="5"/>
      <c r="FV1134" s="5"/>
      <c r="FW1134" s="5"/>
      <c r="FX1134" s="5"/>
      <c r="FY1134" s="5"/>
      <c r="FZ1134" s="5"/>
      <c r="GA1134" s="5"/>
      <c r="GB1134" s="5"/>
      <c r="GC1134" s="5"/>
      <c r="GD1134" s="5"/>
      <c r="GE1134" s="5"/>
      <c r="GF1134" s="5"/>
      <c r="GG1134" s="5"/>
      <c r="GH1134" s="5"/>
      <c r="GI1134" s="5"/>
      <c r="GJ1134" s="5"/>
      <c r="GK1134" s="5"/>
      <c r="GL1134" s="5"/>
      <c r="GM1134" s="5"/>
      <c r="GN1134" s="5"/>
      <c r="GO1134" s="5"/>
      <c r="GP1134" s="5"/>
      <c r="GQ1134" s="5"/>
      <c r="GR1134" s="5"/>
      <c r="GS1134" s="5"/>
      <c r="GT1134" s="5"/>
      <c r="GU1134" s="5"/>
      <c r="GV1134" s="5"/>
      <c r="GW1134" s="5"/>
      <c r="GX1134" s="5"/>
      <c r="GY1134" s="5"/>
      <c r="GZ1134" s="5"/>
      <c r="HA1134" s="5"/>
      <c r="HB1134" s="5"/>
      <c r="HC1134" s="5"/>
      <c r="HD1134" s="5"/>
      <c r="HE1134" s="5"/>
      <c r="HF1134" s="5"/>
      <c r="HG1134" s="5"/>
      <c r="HH1134" s="5"/>
      <c r="HI1134" s="5"/>
      <c r="HJ1134" s="5"/>
      <c r="HK1134" s="5"/>
      <c r="HL1134" s="5"/>
      <c r="HM1134" s="5"/>
      <c r="HN1134" s="5"/>
      <c r="HO1134" s="5"/>
      <c r="HP1134" s="5"/>
    </row>
    <row r="1135" spans="2:224" x14ac:dyDescent="0.25">
      <c r="B1135">
        <v>280</v>
      </c>
      <c r="C1135">
        <v>662</v>
      </c>
      <c r="D1135" s="43">
        <v>44030</v>
      </c>
      <c r="E1135" t="s">
        <v>526</v>
      </c>
      <c r="F1135">
        <v>31996657474</v>
      </c>
      <c r="G1135">
        <v>0</v>
      </c>
      <c r="H1135">
        <v>44014</v>
      </c>
      <c r="I1135" t="s">
        <v>527</v>
      </c>
      <c r="J1135" t="s">
        <v>20</v>
      </c>
      <c r="K1135" t="s">
        <v>139</v>
      </c>
      <c r="L1135" t="s">
        <v>2593</v>
      </c>
      <c r="M1135" t="s">
        <v>2378</v>
      </c>
      <c r="N1135" t="s">
        <v>2378</v>
      </c>
      <c r="O1135" t="s">
        <v>2382</v>
      </c>
      <c r="P1135" t="s">
        <v>2382</v>
      </c>
      <c r="R1135">
        <v>60</v>
      </c>
      <c r="S1135">
        <v>0.01</v>
      </c>
      <c r="T1135" t="s">
        <v>2395</v>
      </c>
      <c r="U1135">
        <v>10</v>
      </c>
      <c r="Y1135" s="5"/>
      <c r="Z1135" s="5"/>
      <c r="AA1135" s="5"/>
      <c r="AB1135" s="5"/>
      <c r="AC1135" s="5"/>
      <c r="AD1135" s="5"/>
      <c r="AE1135" s="5"/>
      <c r="AF1135" s="5"/>
      <c r="AG1135" s="5"/>
      <c r="AH1135">
        <v>0</v>
      </c>
      <c r="AI1135" s="5"/>
      <c r="AJ1135" s="5"/>
      <c r="AK1135" s="5"/>
      <c r="AL1135" s="5"/>
      <c r="AM1135" s="5">
        <v>1</v>
      </c>
      <c r="AN1135" s="5"/>
      <c r="AO1135" s="5"/>
      <c r="AP1135" s="5"/>
      <c r="AQ1135" s="5"/>
      <c r="AR1135" s="5"/>
      <c r="AS1135" s="5"/>
      <c r="AT1135" s="5"/>
      <c r="AU1135">
        <v>0</v>
      </c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5"/>
      <c r="BP1135" s="5"/>
      <c r="BQ1135" s="5"/>
      <c r="BR1135" s="5"/>
      <c r="BS1135" s="5"/>
      <c r="BT1135" s="5"/>
      <c r="BU1135" s="5"/>
      <c r="BV1135" s="5"/>
      <c r="BW1135" s="5"/>
      <c r="BX1135" s="5"/>
      <c r="BY1135" s="5"/>
      <c r="BZ1135" s="5"/>
      <c r="CA1135" s="5">
        <v>2</v>
      </c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  <c r="CT1135" s="5"/>
      <c r="CU1135" s="5"/>
      <c r="CV1135" s="5"/>
      <c r="CW1135" s="5"/>
      <c r="CX1135" s="5"/>
      <c r="CY1135" s="5"/>
      <c r="CZ1135" s="5"/>
      <c r="DA1135" s="5"/>
      <c r="DB1135" s="5"/>
      <c r="DC1135" s="5"/>
      <c r="DD1135" s="5"/>
      <c r="DE1135" s="5"/>
      <c r="DF1135" s="5"/>
      <c r="DG1135" s="5"/>
      <c r="DH1135" s="5"/>
      <c r="DI1135" s="5"/>
      <c r="DJ1135" s="5"/>
      <c r="DK1135" s="5"/>
      <c r="DL1135" s="5"/>
      <c r="DM1135" s="5"/>
      <c r="DN1135" s="5"/>
      <c r="DO1135" s="5"/>
      <c r="DP1135" s="5"/>
      <c r="DQ1135" s="5"/>
      <c r="DR1135" s="5"/>
      <c r="DS1135" s="5"/>
      <c r="DT1135" s="5"/>
      <c r="DU1135" s="5"/>
      <c r="DV1135" s="5"/>
      <c r="DW1135" s="5"/>
      <c r="DX1135" s="5"/>
      <c r="DY1135" s="5"/>
      <c r="DZ1135" s="5"/>
      <c r="EA1135" s="5"/>
      <c r="EB1135" s="5"/>
      <c r="EC1135" s="5"/>
      <c r="ED1135" s="5"/>
      <c r="EE1135" s="5"/>
      <c r="EF1135" s="5"/>
      <c r="EG1135" s="5"/>
      <c r="EH1135" s="5"/>
      <c r="EI1135" s="5"/>
      <c r="EJ1135" s="5"/>
      <c r="EK1135" s="5"/>
      <c r="EL1135" s="5"/>
      <c r="EM1135" s="5"/>
      <c r="EN1135" s="5"/>
      <c r="EO1135" s="5"/>
      <c r="EP1135" s="5"/>
      <c r="EQ1135" s="5"/>
      <c r="ER1135" s="5"/>
      <c r="ES1135" s="5"/>
      <c r="ET1135" s="5"/>
      <c r="EU1135" s="5"/>
      <c r="FI1135" s="5"/>
      <c r="FJ1135" s="5"/>
      <c r="FK1135" s="5"/>
      <c r="FL1135" s="5"/>
      <c r="FM1135" s="5"/>
      <c r="FN1135" s="5"/>
      <c r="FO1135" s="5"/>
      <c r="FP1135" s="5"/>
      <c r="FQ1135" s="5"/>
      <c r="FR1135" s="5"/>
      <c r="FS1135" s="5"/>
      <c r="FT1135" s="5"/>
      <c r="FU1135" s="5"/>
      <c r="FV1135" s="5"/>
      <c r="FW1135" s="5"/>
      <c r="FX1135" s="5"/>
      <c r="FY1135" s="5"/>
      <c r="FZ1135" s="5"/>
      <c r="GA1135" s="5"/>
      <c r="GB1135" s="5"/>
      <c r="GC1135" s="5"/>
      <c r="GD1135" s="5"/>
      <c r="GE1135" s="5"/>
      <c r="GF1135" s="5"/>
      <c r="GG1135" s="5"/>
      <c r="GH1135" s="5"/>
      <c r="GI1135" s="5"/>
      <c r="GJ1135" s="5"/>
      <c r="GK1135" s="5"/>
      <c r="GL1135" s="5"/>
      <c r="GM1135" s="5"/>
      <c r="GN1135" s="5"/>
      <c r="GO1135" s="5"/>
      <c r="GP1135" s="5"/>
      <c r="GQ1135" s="5"/>
      <c r="GR1135" s="5"/>
      <c r="GS1135" s="5"/>
      <c r="GT1135" s="5"/>
      <c r="GU1135" s="5"/>
      <c r="GV1135" s="5"/>
      <c r="GW1135" s="5"/>
      <c r="GX1135" s="5"/>
      <c r="GY1135" s="5"/>
      <c r="GZ1135" s="5"/>
      <c r="HA1135" s="5"/>
      <c r="HB1135" s="5"/>
      <c r="HC1135" s="5"/>
      <c r="HD1135" s="5"/>
      <c r="HE1135" s="5"/>
      <c r="HF1135" s="5"/>
      <c r="HG1135" s="5"/>
      <c r="HH1135" s="5"/>
      <c r="HI1135" s="5"/>
      <c r="HJ1135" s="5"/>
      <c r="HK1135" s="5"/>
      <c r="HL1135" s="5"/>
      <c r="HM1135" s="5"/>
      <c r="HN1135" s="5"/>
      <c r="HO1135" s="5"/>
      <c r="HP1135" s="5"/>
    </row>
    <row r="1136" spans="2:224" ht="15" customHeight="1" x14ac:dyDescent="0.25">
      <c r="B1136">
        <v>275</v>
      </c>
      <c r="C1136">
        <v>659</v>
      </c>
      <c r="D1136" s="43">
        <v>44030</v>
      </c>
      <c r="E1136" t="s">
        <v>534</v>
      </c>
      <c r="F1136">
        <v>31991024757</v>
      </c>
      <c r="G1136" t="s">
        <v>535</v>
      </c>
      <c r="H1136">
        <v>0</v>
      </c>
      <c r="I1136" t="s">
        <v>536</v>
      </c>
      <c r="J1136" t="s">
        <v>20</v>
      </c>
      <c r="K1136" t="s">
        <v>274</v>
      </c>
      <c r="L1136" t="s">
        <v>2592</v>
      </c>
      <c r="M1136" t="s">
        <v>2378</v>
      </c>
      <c r="N1136" t="s">
        <v>2378</v>
      </c>
      <c r="O1136" t="s">
        <v>2381</v>
      </c>
      <c r="P1136">
        <v>10</v>
      </c>
      <c r="R1136">
        <v>220</v>
      </c>
      <c r="S1136">
        <v>0.01</v>
      </c>
      <c r="T1136" t="s">
        <v>2430</v>
      </c>
      <c r="U1136">
        <v>10</v>
      </c>
      <c r="Y1136" s="5">
        <v>1.05</v>
      </c>
      <c r="Z1136" s="5"/>
      <c r="AA1136" s="5"/>
      <c r="AB1136" s="5">
        <v>0.95</v>
      </c>
      <c r="AC1136" s="5"/>
      <c r="AD1136" s="5">
        <v>0.5</v>
      </c>
      <c r="AE1136" s="5">
        <v>0.5</v>
      </c>
      <c r="AF1136" s="5"/>
      <c r="AG1136" s="5">
        <v>1</v>
      </c>
      <c r="AH1136">
        <v>3</v>
      </c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>
        <v>0</v>
      </c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>
        <v>1</v>
      </c>
      <c r="BN1136" s="5"/>
      <c r="BO1136" s="5"/>
      <c r="BP1136" s="5">
        <v>1</v>
      </c>
      <c r="BQ1136" s="5"/>
      <c r="BR1136" s="5">
        <v>1</v>
      </c>
      <c r="BS1136" s="5">
        <v>1</v>
      </c>
      <c r="BT1136" s="5"/>
      <c r="BU1136" s="5">
        <v>1</v>
      </c>
      <c r="BV1136" s="5">
        <v>3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  <c r="CT1136" s="5"/>
      <c r="CU1136" s="5"/>
      <c r="CV1136" s="5"/>
      <c r="CW1136" s="5"/>
      <c r="CX1136" s="5"/>
      <c r="CY1136" s="5"/>
      <c r="CZ1136" s="5"/>
      <c r="DA1136" s="5">
        <v>1</v>
      </c>
      <c r="DB1136" s="5"/>
      <c r="DC1136" s="5"/>
      <c r="DD1136" s="5"/>
      <c r="DE1136" s="5"/>
      <c r="DF1136" s="5"/>
      <c r="DG1136" s="5"/>
      <c r="DH1136" s="5"/>
      <c r="DI1136" s="5"/>
      <c r="DJ1136" s="5"/>
      <c r="DK1136" s="5"/>
      <c r="DL1136" s="5"/>
      <c r="DM1136" s="5"/>
      <c r="DN1136" s="5"/>
      <c r="DO1136" s="5"/>
      <c r="DP1136" s="5"/>
      <c r="DQ1136" s="5"/>
      <c r="DR1136" s="5"/>
      <c r="DS1136" s="5"/>
      <c r="DT1136" s="5"/>
      <c r="DU1136" s="5"/>
      <c r="DV1136" s="5"/>
      <c r="DW1136" s="5"/>
      <c r="DX1136" s="5"/>
      <c r="DY1136" s="5"/>
      <c r="DZ1136" s="5"/>
      <c r="EA1136" s="5"/>
      <c r="EB1136" s="5"/>
      <c r="EC1136" s="5"/>
      <c r="ED1136" s="5"/>
      <c r="EE1136" s="5"/>
      <c r="EF1136" s="5"/>
      <c r="EG1136" s="5"/>
      <c r="EH1136" s="5"/>
      <c r="EI1136" s="5"/>
      <c r="EJ1136" s="5"/>
      <c r="EK1136" s="5"/>
      <c r="EL1136" s="5"/>
      <c r="EM1136" s="5"/>
      <c r="EN1136" s="5"/>
      <c r="EO1136" s="5"/>
      <c r="EP1136" s="5"/>
      <c r="EQ1136" s="5"/>
      <c r="ER1136" s="5"/>
      <c r="ES1136" s="5"/>
      <c r="ET1136" s="5"/>
      <c r="EU1136" s="5"/>
      <c r="EZ1136">
        <v>0.5</v>
      </c>
      <c r="FA1136">
        <v>1</v>
      </c>
      <c r="FI1136" s="5"/>
      <c r="FJ1136" s="5"/>
      <c r="FK1136" s="5"/>
      <c r="FL1136" s="5"/>
      <c r="FM1136" s="5"/>
      <c r="FN1136" s="5"/>
      <c r="FO1136" s="5"/>
      <c r="FP1136" s="5"/>
      <c r="FQ1136" s="5"/>
      <c r="FR1136" s="5"/>
      <c r="FS1136" s="5"/>
      <c r="FT1136" s="5"/>
      <c r="FU1136" s="5"/>
      <c r="FV1136" s="5"/>
      <c r="FW1136" s="5"/>
      <c r="FX1136" s="5"/>
      <c r="FY1136" s="5"/>
      <c r="FZ1136" s="5"/>
      <c r="GA1136" s="5"/>
      <c r="GB1136" s="5"/>
      <c r="GC1136" s="5"/>
      <c r="GD1136" s="5"/>
      <c r="GE1136" s="5"/>
      <c r="GF1136" s="5"/>
      <c r="GG1136" s="5"/>
      <c r="GH1136" s="5"/>
      <c r="GI1136" s="5"/>
      <c r="GJ1136" s="5"/>
      <c r="GK1136" s="5"/>
      <c r="GL1136" s="5"/>
      <c r="GM1136" s="5"/>
      <c r="GN1136" s="5"/>
      <c r="GO1136" s="5"/>
      <c r="GP1136" s="5"/>
      <c r="GQ1136" s="5"/>
      <c r="GR1136" s="5"/>
      <c r="GS1136" s="5"/>
      <c r="GT1136" s="5"/>
      <c r="GU1136" s="5"/>
      <c r="GV1136" s="5"/>
      <c r="GW1136" s="5"/>
      <c r="GX1136" s="5"/>
      <c r="GY1136" s="5"/>
      <c r="GZ1136" s="5"/>
      <c r="HA1136" s="5"/>
      <c r="HB1136" s="5"/>
      <c r="HC1136" s="5"/>
      <c r="HD1136" s="5"/>
      <c r="HE1136" s="5"/>
      <c r="HF1136" s="5"/>
      <c r="HG1136" s="5"/>
      <c r="HH1136" s="5"/>
      <c r="HI1136" s="5"/>
      <c r="HJ1136" s="5"/>
      <c r="HK1136" s="5"/>
      <c r="HL1136" s="5"/>
      <c r="HM1136" s="5"/>
      <c r="HN1136" s="5"/>
      <c r="HO1136" s="5"/>
      <c r="HP1136" s="5"/>
    </row>
    <row r="1137" spans="2:224" ht="15" customHeight="1" x14ac:dyDescent="0.25">
      <c r="B1137">
        <v>270</v>
      </c>
      <c r="C1137">
        <v>657</v>
      </c>
      <c r="D1137" s="43">
        <v>44029</v>
      </c>
      <c r="E1137" t="s">
        <v>541</v>
      </c>
      <c r="F1137">
        <v>31991552419</v>
      </c>
      <c r="G1137" t="s">
        <v>542</v>
      </c>
      <c r="H1137">
        <v>0</v>
      </c>
      <c r="I1137">
        <v>0</v>
      </c>
      <c r="J1137">
        <v>0</v>
      </c>
      <c r="K1137">
        <v>0</v>
      </c>
      <c r="L1137" t="s">
        <v>2592</v>
      </c>
      <c r="M1137" t="s">
        <v>2378</v>
      </c>
      <c r="N1137" t="s">
        <v>2379</v>
      </c>
      <c r="O1137" t="s">
        <v>2381</v>
      </c>
      <c r="P1137" t="s">
        <v>2486</v>
      </c>
      <c r="R1137">
        <v>119.9</v>
      </c>
      <c r="S1137">
        <v>0.01</v>
      </c>
      <c r="T1137" t="s">
        <v>2444</v>
      </c>
      <c r="U1137">
        <v>10</v>
      </c>
      <c r="Y1137" s="5"/>
      <c r="Z1137" s="5"/>
      <c r="AA1137" s="5"/>
      <c r="AB1137" s="5"/>
      <c r="AC1137" s="5"/>
      <c r="AD1137" s="5"/>
      <c r="AE1137" s="5"/>
      <c r="AF1137" s="5"/>
      <c r="AG1137" s="5">
        <v>1</v>
      </c>
      <c r="AH1137">
        <v>0</v>
      </c>
      <c r="AI1137" s="5"/>
      <c r="AJ1137" s="5"/>
      <c r="AK1137" s="5"/>
      <c r="AL1137" s="5"/>
      <c r="AM1137" s="5"/>
      <c r="AN1137" s="5"/>
      <c r="AO1137" s="5"/>
      <c r="AP1137" s="5">
        <v>1.34</v>
      </c>
      <c r="AQ1137" s="5"/>
      <c r="AR1137" s="5"/>
      <c r="AS1137" s="5"/>
      <c r="AT1137" s="5"/>
      <c r="AU1137">
        <v>0</v>
      </c>
      <c r="AV1137" s="5"/>
      <c r="AW1137" s="5"/>
      <c r="AX1137" s="5"/>
      <c r="AY1137" s="5"/>
      <c r="AZ1137" s="5"/>
      <c r="BA1137" s="5"/>
      <c r="BB1137" s="5">
        <v>0.4</v>
      </c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5"/>
      <c r="BP1137" s="5"/>
      <c r="BQ1137" s="5"/>
      <c r="BR1137" s="5"/>
      <c r="BS1137" s="5"/>
      <c r="BT1137" s="5"/>
      <c r="BU1137" s="5">
        <v>1</v>
      </c>
      <c r="BV1137" s="5"/>
      <c r="BW1137" s="5"/>
      <c r="BX1137" s="5"/>
      <c r="BY1137" s="5"/>
      <c r="BZ1137" s="5"/>
      <c r="CA1137" s="5"/>
      <c r="CB1137" s="5"/>
      <c r="CC1137" s="5"/>
      <c r="CD1137" s="5">
        <v>1</v>
      </c>
      <c r="CE1137" s="5"/>
      <c r="CF1137" s="5"/>
      <c r="CG1137" s="5"/>
      <c r="CH1137" s="5"/>
      <c r="CI1137" s="5"/>
      <c r="CJ1137" s="5"/>
      <c r="CK1137" s="5"/>
      <c r="CL1137" s="5"/>
      <c r="CM1137" s="5"/>
      <c r="CN1137" s="5"/>
      <c r="CO1137" s="5"/>
      <c r="CP1137" s="5">
        <v>1</v>
      </c>
      <c r="CQ1137" s="5"/>
      <c r="CR1137" s="5"/>
      <c r="CS1137" s="5"/>
      <c r="CT1137" s="5"/>
      <c r="CU1137" s="5"/>
      <c r="CV1137" s="5"/>
      <c r="CW1137" s="5"/>
      <c r="CX1137" s="5"/>
      <c r="CY1137" s="5"/>
      <c r="CZ1137" s="5"/>
      <c r="DA1137" s="5"/>
      <c r="DB1137" s="5"/>
      <c r="DC1137" s="5"/>
      <c r="DD1137" s="5"/>
      <c r="DE1137" s="5"/>
      <c r="DF1137" s="5"/>
      <c r="DG1137" s="5"/>
      <c r="DH1137" s="5"/>
      <c r="DI1137" s="5"/>
      <c r="DJ1137" s="5"/>
      <c r="DK1137" s="5"/>
      <c r="DL1137" s="5"/>
      <c r="DM1137" s="5"/>
      <c r="DN1137" s="5"/>
      <c r="DO1137" s="5"/>
      <c r="DP1137" s="5"/>
      <c r="DQ1137" s="5"/>
      <c r="DR1137" s="5"/>
      <c r="DS1137" s="5"/>
      <c r="DT1137" s="5"/>
      <c r="DU1137" s="5"/>
      <c r="DV1137" s="5"/>
      <c r="DW1137" s="5"/>
      <c r="DX1137" s="5"/>
      <c r="DY1137" s="5"/>
      <c r="DZ1137" s="5"/>
      <c r="EA1137" s="5"/>
      <c r="EB1137" s="5"/>
      <c r="EC1137" s="5"/>
      <c r="ED1137" s="5"/>
      <c r="EE1137" s="5"/>
      <c r="EF1137" s="5"/>
      <c r="EG1137" s="5"/>
      <c r="EH1137" s="5"/>
      <c r="EI1137" s="5"/>
      <c r="EJ1137" s="5"/>
      <c r="EK1137" s="5"/>
      <c r="EL1137" s="5"/>
      <c r="EM1137" s="5"/>
      <c r="EN1137" s="5"/>
      <c r="EO1137" s="5"/>
      <c r="EP1137" s="5"/>
      <c r="EQ1137" s="5"/>
      <c r="ER1137" s="5"/>
      <c r="ES1137" s="5"/>
      <c r="ET1137" s="5"/>
      <c r="EU1137" s="5"/>
      <c r="EZ1137">
        <v>0.5</v>
      </c>
      <c r="FA1137">
        <v>1</v>
      </c>
      <c r="FI1137" s="5"/>
      <c r="FJ1137" s="5"/>
      <c r="FK1137" s="5"/>
      <c r="FL1137" s="5"/>
      <c r="FM1137" s="5"/>
      <c r="FN1137" s="5"/>
      <c r="FO1137" s="5"/>
      <c r="FP1137" s="5"/>
      <c r="FQ1137" s="5"/>
      <c r="FR1137" s="5"/>
      <c r="FS1137" s="5"/>
      <c r="FT1137" s="5"/>
      <c r="FU1137" s="5"/>
      <c r="FV1137" s="5"/>
      <c r="FW1137" s="5"/>
      <c r="FX1137" s="5"/>
      <c r="FY1137" s="5"/>
      <c r="FZ1137" s="5"/>
      <c r="GA1137" s="5"/>
      <c r="GB1137" s="5"/>
      <c r="GC1137" s="5"/>
      <c r="GD1137" s="5"/>
      <c r="GE1137" s="5"/>
      <c r="GF1137" s="5"/>
      <c r="GG1137" s="5"/>
      <c r="GH1137" s="5"/>
      <c r="GI1137" s="5"/>
      <c r="GJ1137" s="5"/>
      <c r="GK1137" s="5"/>
      <c r="GL1137" s="5"/>
      <c r="GM1137" s="5"/>
      <c r="GN1137" s="5"/>
      <c r="GO1137" s="5"/>
      <c r="GP1137" s="5"/>
      <c r="GQ1137" s="5"/>
      <c r="GR1137" s="5"/>
      <c r="GS1137" s="5"/>
      <c r="GT1137" s="5"/>
      <c r="GU1137" s="5"/>
      <c r="GV1137" s="5"/>
      <c r="GW1137" s="5"/>
      <c r="GX1137" s="5"/>
      <c r="GY1137" s="5"/>
      <c r="GZ1137" s="5"/>
      <c r="HA1137" s="5"/>
      <c r="HB1137" s="5"/>
      <c r="HC1137" s="5"/>
      <c r="HD1137" s="5"/>
      <c r="HE1137" s="5"/>
      <c r="HF1137" s="5"/>
      <c r="HG1137" s="5"/>
      <c r="HH1137" s="5"/>
      <c r="HI1137" s="5"/>
      <c r="HJ1137" s="5"/>
      <c r="HK1137" s="5"/>
      <c r="HL1137" s="5"/>
      <c r="HM1137" s="5"/>
      <c r="HN1137" s="5"/>
      <c r="HO1137" s="5"/>
      <c r="HP1137" s="5"/>
    </row>
    <row r="1138" spans="2:224" ht="15" customHeight="1" x14ac:dyDescent="0.25">
      <c r="B1138">
        <v>264</v>
      </c>
      <c r="C1138">
        <v>3</v>
      </c>
      <c r="D1138" s="43">
        <v>44029</v>
      </c>
      <c r="E1138" t="s">
        <v>2357</v>
      </c>
      <c r="F1138">
        <v>31983177510</v>
      </c>
      <c r="G1138" t="s">
        <v>2358</v>
      </c>
      <c r="H1138">
        <v>44031</v>
      </c>
      <c r="I1138" t="s">
        <v>2356</v>
      </c>
      <c r="J1138" t="s">
        <v>20</v>
      </c>
      <c r="K1138" t="s">
        <v>227</v>
      </c>
      <c r="L1138" t="s">
        <v>2592</v>
      </c>
      <c r="M1138" t="s">
        <v>2378</v>
      </c>
      <c r="N1138" t="s">
        <v>2413</v>
      </c>
      <c r="O1138" t="s">
        <v>2381</v>
      </c>
      <c r="P1138" t="s">
        <v>2431</v>
      </c>
      <c r="R1138">
        <v>125</v>
      </c>
      <c r="S1138">
        <v>0.01</v>
      </c>
      <c r="T1138" t="s">
        <v>2666</v>
      </c>
      <c r="U1138">
        <v>10</v>
      </c>
      <c r="Y1138" s="5"/>
      <c r="Z1138" s="5"/>
      <c r="AA1138" s="5"/>
      <c r="AB1138" s="5"/>
      <c r="AC1138" s="5"/>
      <c r="AD1138" s="5"/>
      <c r="AE1138" s="5"/>
      <c r="AF1138" s="5"/>
      <c r="AG1138" s="5"/>
      <c r="AH1138">
        <v>0</v>
      </c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>
        <v>0</v>
      </c>
      <c r="AV1138" s="5"/>
      <c r="AW1138" s="5"/>
      <c r="AX1138" s="5"/>
      <c r="AY1138" s="5"/>
      <c r="AZ1138" s="5"/>
      <c r="BA1138" s="5"/>
      <c r="BB1138" s="5">
        <v>1.6</v>
      </c>
      <c r="BC1138" s="5"/>
      <c r="BD1138" s="5"/>
      <c r="BE1138" s="5">
        <v>0.5</v>
      </c>
      <c r="BF1138" s="5"/>
      <c r="BG1138" s="5">
        <v>0.5</v>
      </c>
      <c r="BH1138" s="5"/>
      <c r="BI1138" s="5"/>
      <c r="BJ1138" s="5"/>
      <c r="BK1138" s="5"/>
      <c r="BL1138" s="5"/>
      <c r="BM1138" s="5"/>
      <c r="BN1138" s="5"/>
      <c r="BO1138" s="5"/>
      <c r="BP1138" s="5"/>
      <c r="BQ1138" s="5"/>
      <c r="BR1138" s="5"/>
      <c r="BS1138" s="5"/>
      <c r="BT1138" s="5"/>
      <c r="BU1138" s="5"/>
      <c r="BV1138" s="5"/>
      <c r="BW1138" s="5"/>
      <c r="BX1138" s="5"/>
      <c r="BY1138" s="5"/>
      <c r="BZ1138" s="5"/>
      <c r="CA1138" s="5"/>
      <c r="CB1138" s="5"/>
      <c r="CC1138" s="5"/>
      <c r="CD1138" s="5"/>
      <c r="CE1138" s="5"/>
      <c r="CF1138" s="5"/>
      <c r="CG1138" s="5"/>
      <c r="CH1138" s="5"/>
      <c r="CI1138" s="5"/>
      <c r="CJ1138" s="5"/>
      <c r="CK1138" s="5"/>
      <c r="CL1138" s="5"/>
      <c r="CM1138" s="5"/>
      <c r="CN1138" s="5"/>
      <c r="CO1138" s="5"/>
      <c r="CP1138" s="5">
        <v>4</v>
      </c>
      <c r="CQ1138" s="5"/>
      <c r="CR1138" s="5"/>
      <c r="CS1138" s="5">
        <v>1</v>
      </c>
      <c r="CT1138" s="5"/>
      <c r="CU1138" s="5">
        <v>1</v>
      </c>
      <c r="CV1138" s="5"/>
      <c r="CW1138" s="5"/>
      <c r="CX1138" s="5"/>
      <c r="CY1138" s="5"/>
      <c r="CZ1138" s="5"/>
      <c r="DA1138" s="5"/>
      <c r="DB1138" s="5"/>
      <c r="DC1138" s="5"/>
      <c r="DD1138" s="5"/>
      <c r="DE1138" s="5"/>
      <c r="DF1138" s="5"/>
      <c r="DG1138" s="5"/>
      <c r="DH1138" s="5"/>
      <c r="DI1138" s="5"/>
      <c r="DJ1138" s="5"/>
      <c r="DK1138" s="5"/>
      <c r="DL1138" s="5"/>
      <c r="DM1138" s="5"/>
      <c r="DN1138" s="5"/>
      <c r="DO1138" s="5"/>
      <c r="DP1138" s="5"/>
      <c r="DQ1138" s="5"/>
      <c r="DR1138" s="5"/>
      <c r="DS1138" s="5"/>
      <c r="DT1138" s="5"/>
      <c r="DU1138" s="5"/>
      <c r="DV1138" s="5"/>
      <c r="DW1138" s="5"/>
      <c r="DX1138" s="5"/>
      <c r="DY1138" s="5"/>
      <c r="DZ1138" s="5"/>
      <c r="EA1138" s="5"/>
      <c r="EB1138" s="5"/>
      <c r="EC1138" s="5"/>
      <c r="ED1138" s="5"/>
      <c r="EE1138" s="5"/>
      <c r="EF1138" s="5"/>
      <c r="EG1138" s="5"/>
      <c r="EH1138" s="5"/>
      <c r="EI1138" s="5"/>
      <c r="EJ1138" s="5"/>
      <c r="EK1138" s="5"/>
      <c r="EL1138" s="5"/>
      <c r="EM1138" s="5"/>
      <c r="EN1138" s="5"/>
      <c r="EO1138" s="5"/>
      <c r="EP1138" s="5"/>
      <c r="EQ1138" s="5"/>
      <c r="ER1138" s="5"/>
      <c r="ES1138" s="5"/>
      <c r="ET1138" s="5"/>
      <c r="EU1138" s="5"/>
      <c r="FI1138" s="5"/>
      <c r="FJ1138" s="5"/>
      <c r="FK1138" s="5"/>
      <c r="FL1138" s="5"/>
      <c r="FM1138" s="5"/>
      <c r="FN1138" s="5"/>
      <c r="FO1138" s="5"/>
      <c r="FP1138" s="5"/>
      <c r="FQ1138" s="5"/>
      <c r="FR1138" s="5"/>
      <c r="FS1138" s="5"/>
      <c r="FT1138" s="5"/>
      <c r="FU1138" s="5"/>
      <c r="FV1138" s="5"/>
      <c r="FW1138" s="5"/>
      <c r="FX1138" s="5"/>
      <c r="FY1138" s="5"/>
      <c r="FZ1138" s="5"/>
      <c r="GA1138" s="5"/>
      <c r="GB1138" s="5"/>
      <c r="GC1138" s="5"/>
      <c r="GD1138" s="5"/>
      <c r="GE1138" s="5"/>
      <c r="GF1138" s="5"/>
      <c r="GG1138" s="5"/>
      <c r="GH1138" s="5"/>
      <c r="GI1138" s="5"/>
      <c r="GJ1138" s="5"/>
      <c r="GK1138" s="5"/>
      <c r="GL1138" s="5"/>
      <c r="GM1138" s="5"/>
      <c r="GN1138" s="5"/>
      <c r="GO1138" s="5"/>
      <c r="GP1138" s="5"/>
      <c r="GQ1138" s="5"/>
      <c r="GR1138" s="5"/>
      <c r="GS1138" s="5"/>
      <c r="GT1138" s="5"/>
      <c r="GU1138" s="5"/>
      <c r="GV1138" s="5"/>
      <c r="GW1138" s="5"/>
      <c r="GX1138" s="5"/>
      <c r="GY1138" s="5"/>
      <c r="GZ1138" s="5"/>
      <c r="HA1138" s="5"/>
      <c r="HB1138" s="5"/>
      <c r="HC1138" s="5"/>
      <c r="HD1138" s="5"/>
      <c r="HE1138" s="5"/>
      <c r="HF1138" s="5"/>
      <c r="HG1138" s="5"/>
      <c r="HH1138" s="5"/>
      <c r="HI1138" s="5"/>
      <c r="HJ1138" s="5"/>
      <c r="HK1138" s="5"/>
      <c r="HL1138" s="5"/>
      <c r="HM1138" s="5"/>
      <c r="HN1138" s="5"/>
      <c r="HO1138" s="5"/>
      <c r="HP1138" s="5"/>
    </row>
    <row r="1139" spans="2:224" ht="15" customHeight="1" x14ac:dyDescent="0.25">
      <c r="B1139">
        <v>257</v>
      </c>
      <c r="C1139">
        <v>337</v>
      </c>
      <c r="D1139" s="43">
        <v>44028</v>
      </c>
      <c r="E1139" t="s">
        <v>2671</v>
      </c>
      <c r="F1139" t="s">
        <v>1341</v>
      </c>
      <c r="G1139">
        <v>0</v>
      </c>
      <c r="H1139">
        <v>0</v>
      </c>
      <c r="I1139" t="s">
        <v>1342</v>
      </c>
      <c r="J1139" t="s">
        <v>20</v>
      </c>
      <c r="K1139" t="s">
        <v>90</v>
      </c>
      <c r="L1139" t="s">
        <v>2592</v>
      </c>
      <c r="M1139" t="s">
        <v>2378</v>
      </c>
      <c r="N1139" t="s">
        <v>2379</v>
      </c>
      <c r="O1139" t="s">
        <v>2382</v>
      </c>
      <c r="P1139" t="s">
        <v>2382</v>
      </c>
      <c r="R1139">
        <v>87</v>
      </c>
      <c r="S1139">
        <v>0.01</v>
      </c>
      <c r="T1139" t="s">
        <v>2426</v>
      </c>
      <c r="U1139">
        <v>10</v>
      </c>
      <c r="Y1139" s="5"/>
      <c r="Z1139" s="5"/>
      <c r="AA1139" s="5"/>
      <c r="AB1139" s="5"/>
      <c r="AC1139" s="5"/>
      <c r="AD1139" s="5"/>
      <c r="AE1139" s="5"/>
      <c r="AF1139" s="5"/>
      <c r="AG1139" s="5"/>
      <c r="AH1139">
        <v>0</v>
      </c>
      <c r="AI1139" s="5"/>
      <c r="AJ1139" s="5"/>
      <c r="AK1139" s="5"/>
      <c r="AL1139" s="5"/>
      <c r="AM1139" s="5"/>
      <c r="AN1139" s="5"/>
      <c r="AO1139" s="5"/>
      <c r="AP1139" s="5">
        <v>1.37</v>
      </c>
      <c r="AQ1139" s="5"/>
      <c r="AR1139" s="5"/>
      <c r="AS1139" s="5"/>
      <c r="AT1139" s="5"/>
      <c r="AU1139">
        <v>0</v>
      </c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5"/>
      <c r="BP1139" s="5"/>
      <c r="BQ1139" s="5"/>
      <c r="BR1139" s="5"/>
      <c r="BS1139" s="5"/>
      <c r="BT1139" s="5"/>
      <c r="BU1139" s="5"/>
      <c r="BV1139" s="5"/>
      <c r="BW1139" s="5"/>
      <c r="BX1139" s="5"/>
      <c r="BY1139" s="5"/>
      <c r="BZ1139" s="5"/>
      <c r="CA1139" s="5"/>
      <c r="CB1139" s="5"/>
      <c r="CC1139" s="5"/>
      <c r="CD1139" s="5">
        <v>1</v>
      </c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  <c r="CT1139" s="5"/>
      <c r="CU1139" s="5"/>
      <c r="CV1139" s="5"/>
      <c r="CW1139" s="5"/>
      <c r="CX1139" s="5"/>
      <c r="CY1139" s="5"/>
      <c r="CZ1139" s="5"/>
      <c r="DA1139" s="5"/>
      <c r="DB1139" s="5"/>
      <c r="DC1139" s="5"/>
      <c r="DD1139" s="5">
        <v>2</v>
      </c>
      <c r="DE1139" s="5"/>
      <c r="DF1139" s="5"/>
      <c r="DG1139" s="5"/>
      <c r="DH1139" s="5"/>
      <c r="DI1139" s="5"/>
      <c r="DJ1139" s="5"/>
      <c r="DK1139" s="5">
        <v>2</v>
      </c>
      <c r="DL1139" s="5"/>
      <c r="DM1139" s="5"/>
      <c r="DN1139" s="5"/>
      <c r="DO1139" s="5"/>
      <c r="DP1139" s="5"/>
      <c r="DQ1139" s="5"/>
      <c r="DR1139" s="5"/>
      <c r="DS1139" s="5"/>
      <c r="DT1139" s="5"/>
      <c r="DU1139" s="5"/>
      <c r="DV1139" s="5"/>
      <c r="DW1139" s="5"/>
      <c r="DX1139" s="5"/>
      <c r="DY1139" s="5"/>
      <c r="DZ1139" s="5"/>
      <c r="EA1139" s="5"/>
      <c r="EB1139" s="5"/>
      <c r="EC1139" s="5"/>
      <c r="ED1139" s="5"/>
      <c r="EE1139" s="5"/>
      <c r="EF1139" s="5"/>
      <c r="EG1139" s="5"/>
      <c r="EH1139" s="5"/>
      <c r="EI1139" s="5"/>
      <c r="EJ1139" s="5"/>
      <c r="EK1139" s="5"/>
      <c r="EL1139" s="5"/>
      <c r="EM1139" s="5"/>
      <c r="EN1139" s="5"/>
      <c r="EO1139" s="5"/>
      <c r="EP1139" s="5"/>
      <c r="EQ1139" s="5"/>
      <c r="ER1139" s="5"/>
      <c r="ES1139" s="5"/>
      <c r="ET1139" s="5"/>
      <c r="EU1139" s="5"/>
      <c r="FI1139" s="5"/>
      <c r="FJ1139" s="5"/>
      <c r="FK1139" s="5"/>
      <c r="FL1139" s="5"/>
      <c r="FM1139" s="5"/>
      <c r="FN1139" s="5"/>
      <c r="FO1139" s="5"/>
      <c r="FP1139" s="5"/>
      <c r="FQ1139" s="5"/>
      <c r="FR1139" s="5"/>
      <c r="FS1139" s="5"/>
      <c r="FT1139" s="5"/>
      <c r="FU1139" s="5"/>
      <c r="FV1139" s="5"/>
      <c r="FW1139" s="5"/>
      <c r="FX1139" s="5"/>
      <c r="FY1139" s="5"/>
      <c r="FZ1139" s="5"/>
      <c r="GA1139" s="5"/>
      <c r="GB1139" s="5"/>
      <c r="GC1139" s="5"/>
      <c r="GD1139" s="5"/>
      <c r="GE1139" s="5"/>
      <c r="GF1139" s="5"/>
      <c r="GG1139" s="5"/>
      <c r="GH1139" s="5"/>
      <c r="GI1139" s="5"/>
      <c r="GJ1139" s="5"/>
      <c r="GK1139" s="5"/>
      <c r="GL1139" s="5"/>
      <c r="GM1139" s="5"/>
      <c r="GN1139" s="5"/>
      <c r="GO1139" s="5"/>
      <c r="GP1139" s="5"/>
      <c r="GQ1139" s="5"/>
      <c r="GR1139" s="5"/>
      <c r="GS1139" s="5"/>
      <c r="GT1139" s="5"/>
      <c r="GU1139" s="5"/>
      <c r="GV1139" s="5"/>
      <c r="GW1139" s="5"/>
      <c r="GX1139" s="5"/>
      <c r="GY1139" s="5"/>
      <c r="GZ1139" s="5"/>
      <c r="HA1139" s="5"/>
      <c r="HB1139" s="5"/>
      <c r="HC1139" s="5"/>
      <c r="HD1139" s="5"/>
      <c r="HE1139" s="5"/>
      <c r="HF1139" s="5"/>
      <c r="HG1139" s="5"/>
      <c r="HH1139" s="5"/>
      <c r="HI1139" s="5"/>
      <c r="HJ1139" s="5"/>
      <c r="HK1139" s="5"/>
      <c r="HL1139" s="5"/>
      <c r="HM1139" s="5"/>
      <c r="HN1139" s="5"/>
      <c r="HO1139" s="5"/>
      <c r="HP1139" s="5"/>
    </row>
    <row r="1140" spans="2:224" ht="15" customHeight="1" x14ac:dyDescent="0.25">
      <c r="B1140">
        <v>252</v>
      </c>
      <c r="C1140">
        <v>394</v>
      </c>
      <c r="D1140" s="43">
        <v>44028</v>
      </c>
      <c r="E1140" t="s">
        <v>1167</v>
      </c>
      <c r="F1140">
        <v>31998131115</v>
      </c>
      <c r="G1140">
        <v>0</v>
      </c>
      <c r="H1140">
        <v>0</v>
      </c>
      <c r="I1140" t="s">
        <v>1168</v>
      </c>
      <c r="J1140" t="s">
        <v>20</v>
      </c>
      <c r="K1140" t="s">
        <v>239</v>
      </c>
      <c r="L1140" t="s">
        <v>2592</v>
      </c>
      <c r="M1140" t="s">
        <v>2378</v>
      </c>
      <c r="N1140" t="s">
        <v>2419</v>
      </c>
      <c r="O1140" t="s">
        <v>2381</v>
      </c>
      <c r="P1140" t="s">
        <v>2431</v>
      </c>
      <c r="R1140">
        <v>250</v>
      </c>
      <c r="S1140">
        <v>0.01</v>
      </c>
      <c r="T1140" t="s">
        <v>2439</v>
      </c>
      <c r="U1140">
        <v>10</v>
      </c>
      <c r="Y1140" s="5"/>
      <c r="Z1140" s="5"/>
      <c r="AA1140" s="5"/>
      <c r="AB1140" s="5"/>
      <c r="AC1140" s="5"/>
      <c r="AD1140" s="5"/>
      <c r="AE1140" s="5"/>
      <c r="AF1140" s="5"/>
      <c r="AG1140" s="5"/>
      <c r="AH1140">
        <v>0</v>
      </c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>
        <v>0</v>
      </c>
      <c r="AV1140" s="5"/>
      <c r="AW1140" s="5"/>
      <c r="AX1140" s="5"/>
      <c r="AY1140" s="5"/>
      <c r="AZ1140" s="5"/>
      <c r="BA1140" s="5"/>
      <c r="BB1140" s="5">
        <v>0.4</v>
      </c>
      <c r="BC1140" s="5"/>
      <c r="BD1140" s="5"/>
      <c r="BE1140" s="5"/>
      <c r="BF1140" s="5">
        <v>0.95</v>
      </c>
      <c r="BG1140" s="5"/>
      <c r="BH1140" s="5">
        <v>1.052</v>
      </c>
      <c r="BI1140" s="5"/>
      <c r="BJ1140" s="5"/>
      <c r="BK1140" s="5"/>
      <c r="BL1140" s="5"/>
      <c r="BM1140" s="5"/>
      <c r="BN1140" s="5"/>
      <c r="BO1140" s="5"/>
      <c r="BP1140" s="5"/>
      <c r="BQ1140" s="5"/>
      <c r="BR1140" s="5"/>
      <c r="BS1140" s="5"/>
      <c r="BT1140" s="5"/>
      <c r="BU1140" s="5"/>
      <c r="BV1140" s="5"/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>
        <v>1</v>
      </c>
      <c r="CQ1140" s="5"/>
      <c r="CR1140" s="5"/>
      <c r="CS1140" s="5"/>
      <c r="CT1140" s="5">
        <v>1</v>
      </c>
      <c r="CU1140" s="5"/>
      <c r="CV1140" s="5">
        <v>1</v>
      </c>
      <c r="CW1140" s="5"/>
      <c r="CX1140" s="5"/>
      <c r="CY1140" s="5"/>
      <c r="CZ1140" s="5"/>
      <c r="DA1140" s="5"/>
      <c r="DB1140" s="5"/>
      <c r="DC1140" s="5"/>
      <c r="DD1140" s="5"/>
      <c r="DE1140" s="5"/>
      <c r="DF1140" s="5"/>
      <c r="DG1140" s="5"/>
      <c r="DH1140" s="5"/>
      <c r="DI1140" s="5"/>
      <c r="DJ1140" s="5"/>
      <c r="DK1140" s="5"/>
      <c r="DL1140" s="5"/>
      <c r="DM1140" s="5"/>
      <c r="DN1140" s="5"/>
      <c r="DO1140" s="5"/>
      <c r="DP1140" s="5"/>
      <c r="DQ1140" s="5"/>
      <c r="DR1140" s="5"/>
      <c r="DS1140" s="5"/>
      <c r="DT1140" s="5"/>
      <c r="DU1140" s="5"/>
      <c r="DV1140" s="5"/>
      <c r="DW1140" s="5"/>
      <c r="DX1140" s="5"/>
      <c r="DY1140" s="5"/>
      <c r="DZ1140" s="5"/>
      <c r="EA1140" s="5"/>
      <c r="EB1140" s="5"/>
      <c r="EC1140" s="5"/>
      <c r="ED1140" s="5"/>
      <c r="EE1140" s="5"/>
      <c r="EF1140" s="5"/>
      <c r="EG1140" s="5"/>
      <c r="EH1140" s="5"/>
      <c r="EI1140" s="5"/>
      <c r="EJ1140" s="5"/>
      <c r="EK1140" s="5"/>
      <c r="EL1140" s="5"/>
      <c r="EM1140" s="5"/>
      <c r="EN1140" s="5"/>
      <c r="EO1140" s="5"/>
      <c r="EP1140" s="5"/>
      <c r="EQ1140" s="5"/>
      <c r="ER1140" s="5"/>
      <c r="ES1140" s="5"/>
      <c r="ET1140" s="5"/>
      <c r="EU1140" s="5"/>
      <c r="FI1140" s="5"/>
      <c r="FJ1140" s="5"/>
      <c r="FK1140" s="5"/>
      <c r="FL1140" s="5"/>
      <c r="FM1140" s="5"/>
      <c r="FN1140" s="5"/>
      <c r="FO1140" s="5"/>
      <c r="FP1140" s="5"/>
      <c r="FQ1140" s="5"/>
      <c r="FR1140" s="5"/>
      <c r="FS1140" s="5"/>
      <c r="FT1140" s="5"/>
      <c r="FU1140" s="5"/>
      <c r="FV1140" s="5"/>
      <c r="FW1140" s="5"/>
      <c r="FX1140" s="5"/>
      <c r="FY1140" s="5"/>
      <c r="FZ1140" s="5"/>
      <c r="GA1140" s="5"/>
      <c r="GB1140" s="5"/>
      <c r="GC1140" s="5"/>
      <c r="GD1140" s="5"/>
      <c r="GE1140" s="5"/>
      <c r="GF1140" s="5"/>
      <c r="GG1140" s="5"/>
      <c r="GH1140" s="5"/>
      <c r="GI1140" s="5"/>
      <c r="GJ1140" s="5"/>
      <c r="GK1140" s="5"/>
      <c r="GL1140" s="5"/>
      <c r="GM1140" s="5"/>
      <c r="GN1140" s="5"/>
      <c r="GO1140" s="5"/>
      <c r="GP1140" s="5"/>
      <c r="GQ1140" s="5"/>
      <c r="GR1140" s="5"/>
      <c r="GS1140" s="5"/>
      <c r="GT1140" s="5"/>
      <c r="GU1140" s="5"/>
      <c r="GV1140" s="5"/>
      <c r="GW1140" s="5"/>
      <c r="GX1140" s="5"/>
      <c r="GY1140" s="5"/>
      <c r="GZ1140" s="5"/>
      <c r="HA1140" s="5"/>
      <c r="HB1140" s="5"/>
      <c r="HC1140" s="5"/>
      <c r="HD1140" s="5"/>
      <c r="HE1140" s="5"/>
      <c r="HF1140" s="5"/>
      <c r="HG1140" s="5"/>
      <c r="HH1140" s="5"/>
      <c r="HI1140" s="5"/>
      <c r="HJ1140" s="5"/>
      <c r="HK1140" s="5"/>
      <c r="HL1140" s="5"/>
      <c r="HM1140" s="5"/>
      <c r="HN1140" s="5"/>
      <c r="HO1140" s="5"/>
      <c r="HP1140" s="5"/>
    </row>
    <row r="1141" spans="2:224" ht="15" customHeight="1" x14ac:dyDescent="0.25">
      <c r="B1141">
        <v>248</v>
      </c>
      <c r="C1141">
        <v>652</v>
      </c>
      <c r="D1141" s="43">
        <v>44027</v>
      </c>
      <c r="E1141" t="s">
        <v>556</v>
      </c>
      <c r="F1141">
        <v>31999907993</v>
      </c>
      <c r="G1141">
        <v>0</v>
      </c>
      <c r="H1141">
        <v>0</v>
      </c>
      <c r="I1141">
        <v>0</v>
      </c>
      <c r="J1141" t="s">
        <v>20</v>
      </c>
      <c r="K1141">
        <v>0</v>
      </c>
      <c r="M1141" t="s">
        <v>2378</v>
      </c>
      <c r="N1141" t="s">
        <v>2403</v>
      </c>
      <c r="O1141" t="s">
        <v>2381</v>
      </c>
      <c r="P1141">
        <v>15</v>
      </c>
      <c r="R1141">
        <v>150</v>
      </c>
      <c r="S1141">
        <v>0.01</v>
      </c>
      <c r="T1141" t="s">
        <v>2395</v>
      </c>
      <c r="U1141">
        <v>10</v>
      </c>
      <c r="Y1141" s="5">
        <v>1.74</v>
      </c>
      <c r="Z1141" s="5">
        <v>1.04</v>
      </c>
      <c r="AA1141" s="5"/>
      <c r="AB1141" s="5"/>
      <c r="AC1141" s="5">
        <v>0.95799999999999996</v>
      </c>
      <c r="AD1141" s="5">
        <v>1</v>
      </c>
      <c r="AE1141" s="5"/>
      <c r="AF1141" s="5"/>
      <c r="AG1141" s="5">
        <v>1</v>
      </c>
      <c r="AH1141">
        <v>2</v>
      </c>
      <c r="AI1141" s="5"/>
      <c r="AJ1141" s="5"/>
      <c r="AK1141" s="5"/>
      <c r="AL1141" s="5">
        <v>0.5</v>
      </c>
      <c r="AM1141" s="5"/>
      <c r="AN1141" s="5"/>
      <c r="AO1141" s="5"/>
      <c r="AP1141" s="5"/>
      <c r="AQ1141" s="5"/>
      <c r="AR1141" s="5"/>
      <c r="AS1141" s="5"/>
      <c r="AT1141" s="5"/>
      <c r="AU1141">
        <v>0</v>
      </c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>
        <v>2</v>
      </c>
      <c r="BN1141" s="5">
        <v>1</v>
      </c>
      <c r="BO1141" s="5"/>
      <c r="BP1141" s="5"/>
      <c r="BQ1141" s="5">
        <v>1</v>
      </c>
      <c r="BR1141" s="5">
        <v>2</v>
      </c>
      <c r="BS1141" s="5"/>
      <c r="BT1141" s="5"/>
      <c r="BU1141" s="5">
        <v>1</v>
      </c>
      <c r="BV1141" s="5">
        <v>2</v>
      </c>
      <c r="BW1141" s="5"/>
      <c r="BX1141" s="5"/>
      <c r="BY1141" s="5"/>
      <c r="BZ1141" s="5">
        <v>1</v>
      </c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  <c r="CT1141" s="5"/>
      <c r="CU1141" s="5"/>
      <c r="CV1141" s="5"/>
      <c r="CW1141" s="5"/>
      <c r="CX1141" s="5"/>
      <c r="CY1141" s="5"/>
      <c r="CZ1141" s="5"/>
      <c r="DA1141" s="5"/>
      <c r="DB1141" s="5"/>
      <c r="DC1141" s="5"/>
      <c r="DD1141" s="5"/>
      <c r="DE1141" s="5"/>
      <c r="DF1141" s="5"/>
      <c r="DG1141" s="5"/>
      <c r="DH1141" s="5"/>
      <c r="DI1141" s="5"/>
      <c r="DJ1141" s="5"/>
      <c r="DK1141" s="5"/>
      <c r="DL1141" s="5"/>
      <c r="DM1141" s="5"/>
      <c r="DN1141" s="5"/>
      <c r="DO1141" s="5"/>
      <c r="DP1141" s="5"/>
      <c r="DQ1141" s="5"/>
      <c r="DR1141" s="5"/>
      <c r="DS1141" s="5"/>
      <c r="DT1141" s="5"/>
      <c r="DU1141" s="5"/>
      <c r="DV1141" s="5"/>
      <c r="DW1141" s="5"/>
      <c r="DX1141" s="5"/>
      <c r="DY1141" s="5"/>
      <c r="DZ1141" s="5"/>
      <c r="EA1141" s="5"/>
      <c r="EB1141" s="5"/>
      <c r="EC1141" s="5"/>
      <c r="ED1141" s="5"/>
      <c r="EE1141" s="5"/>
      <c r="EF1141" s="5"/>
      <c r="EG1141" s="5"/>
      <c r="EH1141" s="5"/>
      <c r="EI1141" s="5"/>
      <c r="EJ1141" s="5"/>
      <c r="EK1141" s="5"/>
      <c r="EL1141" s="5"/>
      <c r="EM1141" s="5"/>
      <c r="EN1141" s="5"/>
      <c r="EO1141" s="5"/>
      <c r="EP1141" s="5"/>
      <c r="EQ1141" s="5"/>
      <c r="ER1141" s="5"/>
      <c r="ES1141" s="5"/>
      <c r="ET1141" s="5"/>
      <c r="EU1141" s="5"/>
      <c r="FI1141" s="5"/>
      <c r="FJ1141" s="5"/>
      <c r="FK1141" s="5"/>
      <c r="FL1141" s="5"/>
      <c r="FM1141" s="5"/>
      <c r="FN1141" s="5"/>
      <c r="FO1141" s="5"/>
      <c r="FP1141" s="5"/>
      <c r="FQ1141" s="5"/>
      <c r="FR1141" s="5"/>
      <c r="FS1141" s="5"/>
      <c r="FT1141" s="5"/>
      <c r="FU1141" s="5"/>
      <c r="FV1141" s="5"/>
      <c r="FW1141" s="5"/>
      <c r="FX1141" s="5"/>
      <c r="FY1141" s="5"/>
      <c r="FZ1141" s="5"/>
      <c r="GA1141" s="5"/>
      <c r="GB1141" s="5"/>
      <c r="GC1141" s="5"/>
      <c r="GD1141" s="5"/>
      <c r="GE1141" s="5"/>
      <c r="GF1141" s="5"/>
      <c r="GG1141" s="5"/>
      <c r="GH1141" s="5"/>
      <c r="GI1141" s="5"/>
      <c r="GJ1141" s="5"/>
      <c r="GK1141" s="5"/>
      <c r="GL1141" s="5"/>
      <c r="GM1141" s="5"/>
      <c r="GN1141" s="5"/>
      <c r="GO1141" s="5"/>
      <c r="GP1141" s="5"/>
      <c r="GQ1141" s="5"/>
      <c r="GR1141" s="5"/>
      <c r="GS1141" s="5"/>
      <c r="GT1141" s="5"/>
      <c r="GU1141" s="5"/>
      <c r="GV1141" s="5"/>
      <c r="GW1141" s="5"/>
      <c r="GX1141" s="5"/>
      <c r="GY1141" s="5"/>
      <c r="GZ1141" s="5"/>
      <c r="HA1141" s="5"/>
      <c r="HB1141" s="5"/>
      <c r="HC1141" s="5"/>
      <c r="HD1141" s="5"/>
      <c r="HE1141" s="5"/>
      <c r="HF1141" s="5"/>
      <c r="HG1141" s="5"/>
      <c r="HH1141" s="5"/>
      <c r="HI1141" s="5"/>
      <c r="HJ1141" s="5"/>
      <c r="HK1141" s="5"/>
      <c r="HL1141" s="5"/>
      <c r="HM1141" s="5"/>
      <c r="HN1141" s="5"/>
      <c r="HO1141" s="5"/>
      <c r="HP1141" s="5"/>
    </row>
    <row r="1142" spans="2:224" ht="15" customHeight="1" x14ac:dyDescent="0.25">
      <c r="B1142">
        <v>245</v>
      </c>
      <c r="C1142">
        <v>622</v>
      </c>
      <c r="D1142" s="43">
        <v>44024</v>
      </c>
      <c r="E1142" t="s">
        <v>628</v>
      </c>
      <c r="F1142">
        <v>31999779299</v>
      </c>
      <c r="G1142">
        <v>0</v>
      </c>
      <c r="H1142">
        <v>0</v>
      </c>
      <c r="I1142" t="s">
        <v>629</v>
      </c>
      <c r="J1142" t="s">
        <v>20</v>
      </c>
      <c r="K1142" t="s">
        <v>104</v>
      </c>
      <c r="M1142" t="s">
        <v>2378</v>
      </c>
      <c r="N1142" t="s">
        <v>2379</v>
      </c>
      <c r="O1142" t="s">
        <v>2381</v>
      </c>
      <c r="P1142" t="s">
        <v>2431</v>
      </c>
      <c r="R1142">
        <v>153.71</v>
      </c>
      <c r="S1142">
        <v>0.01</v>
      </c>
      <c r="T1142" t="s">
        <v>2420</v>
      </c>
      <c r="V1142" t="s">
        <v>2644</v>
      </c>
      <c r="Y1142" s="5">
        <v>1</v>
      </c>
      <c r="Z1142" s="5"/>
      <c r="AA1142" s="5"/>
      <c r="AB1142" s="5">
        <v>0.97199999999999998</v>
      </c>
      <c r="AC1142" s="5"/>
      <c r="AD1142" s="5"/>
      <c r="AE1142" s="5"/>
      <c r="AF1142" s="5"/>
      <c r="AG1142" s="5"/>
      <c r="AH1142">
        <v>2</v>
      </c>
      <c r="AI1142" s="5"/>
      <c r="AJ1142" s="5"/>
      <c r="AK1142" s="5"/>
      <c r="AL1142" s="5">
        <v>1</v>
      </c>
      <c r="AM1142" s="5"/>
      <c r="AN1142" s="5"/>
      <c r="AO1142" s="5"/>
      <c r="AP1142" s="5"/>
      <c r="AQ1142" s="5"/>
      <c r="AR1142" s="5"/>
      <c r="AS1142" s="5"/>
      <c r="AT1142" s="5"/>
      <c r="AU1142">
        <v>0</v>
      </c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>
        <v>1</v>
      </c>
      <c r="BN1142" s="5"/>
      <c r="BO1142" s="5"/>
      <c r="BP1142" s="5">
        <v>1</v>
      </c>
      <c r="BQ1142" s="5"/>
      <c r="BR1142" s="5"/>
      <c r="BS1142" s="5"/>
      <c r="BT1142" s="5"/>
      <c r="BU1142" s="5"/>
      <c r="BV1142" s="5">
        <v>2</v>
      </c>
      <c r="BW1142" s="5"/>
      <c r="BX1142" s="5"/>
      <c r="BY1142" s="5"/>
      <c r="BZ1142" s="5">
        <v>2</v>
      </c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  <c r="CT1142" s="5"/>
      <c r="CU1142" s="5"/>
      <c r="CV1142" s="5"/>
      <c r="CW1142" s="5"/>
      <c r="CX1142" s="5"/>
      <c r="CY1142" s="5"/>
      <c r="CZ1142" s="5"/>
      <c r="DA1142" s="5"/>
      <c r="DB1142" s="5"/>
      <c r="DC1142" s="5"/>
      <c r="DD1142" s="5"/>
      <c r="DE1142" s="5"/>
      <c r="DF1142" s="5"/>
      <c r="DG1142" s="5"/>
      <c r="DH1142" s="5"/>
      <c r="DI1142" s="5"/>
      <c r="DJ1142" s="5"/>
      <c r="DK1142" s="5"/>
      <c r="DL1142" s="5"/>
      <c r="DM1142" s="5"/>
      <c r="DN1142" s="5"/>
      <c r="DO1142" s="5"/>
      <c r="DP1142" s="5"/>
      <c r="DQ1142" s="5"/>
      <c r="DR1142" s="5"/>
      <c r="DS1142" s="5"/>
      <c r="DT1142" s="5"/>
      <c r="DU1142" s="5"/>
      <c r="DV1142" s="5"/>
      <c r="DW1142" s="5"/>
      <c r="DX1142" s="5"/>
      <c r="DY1142" s="5"/>
      <c r="DZ1142" s="5"/>
      <c r="EA1142" s="5"/>
      <c r="EB1142" s="5"/>
      <c r="EC1142" s="5"/>
      <c r="ED1142" s="5"/>
      <c r="EE1142" s="5"/>
      <c r="EF1142" s="5"/>
      <c r="EG1142" s="5"/>
      <c r="EH1142" s="5"/>
      <c r="EI1142" s="5"/>
      <c r="EJ1142" s="5"/>
      <c r="EK1142" s="5"/>
      <c r="EL1142" s="5"/>
      <c r="EM1142" s="5"/>
      <c r="EN1142" s="5"/>
      <c r="EO1142" s="5"/>
      <c r="EP1142" s="5"/>
      <c r="EQ1142" s="5"/>
      <c r="ER1142" s="5"/>
      <c r="ES1142" s="5"/>
      <c r="ET1142" s="5"/>
      <c r="EU1142" s="5"/>
      <c r="FI1142" s="5"/>
      <c r="FJ1142" s="5"/>
      <c r="FK1142" s="5"/>
      <c r="FL1142" s="5"/>
      <c r="FM1142" s="5"/>
      <c r="FN1142" s="5"/>
      <c r="FO1142" s="5"/>
      <c r="FP1142" s="5"/>
      <c r="FQ1142" s="5"/>
      <c r="FR1142" s="5"/>
      <c r="FS1142" s="5"/>
      <c r="FT1142" s="5"/>
      <c r="FU1142" s="5"/>
      <c r="FV1142" s="5"/>
      <c r="FW1142" s="5"/>
      <c r="FX1142" s="5"/>
      <c r="FY1142" s="5"/>
      <c r="FZ1142" s="5"/>
      <c r="GA1142" s="5"/>
      <c r="GB1142" s="5"/>
      <c r="GC1142" s="5"/>
      <c r="GD1142" s="5"/>
      <c r="GE1142" s="5"/>
      <c r="GF1142" s="5"/>
      <c r="GG1142" s="5"/>
      <c r="GH1142" s="5"/>
      <c r="GI1142" s="5"/>
      <c r="GJ1142" s="5"/>
      <c r="GK1142" s="5"/>
      <c r="GL1142" s="5"/>
      <c r="GM1142" s="5"/>
      <c r="GN1142" s="5"/>
      <c r="GO1142" s="5"/>
      <c r="GP1142" s="5"/>
      <c r="GQ1142" s="5"/>
      <c r="GR1142" s="5"/>
      <c r="GS1142" s="5"/>
      <c r="GT1142" s="5"/>
      <c r="GU1142" s="5"/>
      <c r="GV1142" s="5"/>
      <c r="GW1142" s="5"/>
      <c r="GX1142" s="5"/>
      <c r="GY1142" s="5"/>
      <c r="GZ1142" s="5"/>
      <c r="HA1142" s="5"/>
      <c r="HB1142" s="5"/>
      <c r="HC1142" s="5"/>
      <c r="HD1142" s="5"/>
      <c r="HE1142" s="5"/>
      <c r="HF1142" s="5"/>
      <c r="HG1142" s="5"/>
      <c r="HH1142" s="5"/>
      <c r="HI1142" s="5"/>
      <c r="HJ1142" s="5"/>
      <c r="HK1142" s="5"/>
      <c r="HL1142" s="5"/>
      <c r="HM1142" s="5"/>
      <c r="HN1142" s="5"/>
      <c r="HO1142" s="5"/>
      <c r="HP1142" s="5"/>
    </row>
    <row r="1143" spans="2:224" ht="15" customHeight="1" x14ac:dyDescent="0.25">
      <c r="B1143">
        <v>244</v>
      </c>
      <c r="C1143">
        <v>70</v>
      </c>
      <c r="D1143" s="43">
        <v>44024</v>
      </c>
      <c r="E1143" t="s">
        <v>2193</v>
      </c>
      <c r="F1143">
        <v>31991138888</v>
      </c>
      <c r="G1143" t="s">
        <v>2194</v>
      </c>
      <c r="H1143">
        <v>0</v>
      </c>
      <c r="I1143" t="s">
        <v>2195</v>
      </c>
      <c r="J1143" t="s">
        <v>20</v>
      </c>
      <c r="K1143" t="s">
        <v>164</v>
      </c>
      <c r="M1143" t="s">
        <v>2378</v>
      </c>
      <c r="N1143" t="s">
        <v>617</v>
      </c>
      <c r="O1143" t="s">
        <v>2382</v>
      </c>
      <c r="P1143" t="s">
        <v>2382</v>
      </c>
      <c r="R1143">
        <v>77.8</v>
      </c>
      <c r="S1143">
        <v>0.01</v>
      </c>
      <c r="T1143" t="s">
        <v>2395</v>
      </c>
      <c r="Y1143" s="5">
        <v>1.1000000000000001</v>
      </c>
      <c r="Z1143" s="5"/>
      <c r="AA1143" s="5"/>
      <c r="AB1143" s="5"/>
      <c r="AC1143" s="5"/>
      <c r="AD1143" s="5"/>
      <c r="AE1143" s="5"/>
      <c r="AF1143" s="5"/>
      <c r="AG1143" s="5"/>
      <c r="AH1143">
        <v>1</v>
      </c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>
        <v>0</v>
      </c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>
        <v>1</v>
      </c>
      <c r="BN1143" s="5"/>
      <c r="BO1143" s="5"/>
      <c r="BP1143" s="5"/>
      <c r="BQ1143" s="5"/>
      <c r="BR1143" s="5"/>
      <c r="BS1143" s="5"/>
      <c r="BT1143" s="5"/>
      <c r="BU1143" s="5"/>
      <c r="BV1143" s="5">
        <v>1</v>
      </c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  <c r="CT1143" s="5"/>
      <c r="CU1143" s="5"/>
      <c r="CV1143" s="5"/>
      <c r="CW1143" s="5"/>
      <c r="CX1143" s="5"/>
      <c r="CY1143" s="5"/>
      <c r="CZ1143" s="5"/>
      <c r="DA1143" s="5"/>
      <c r="DB1143" s="5"/>
      <c r="DC1143" s="5"/>
      <c r="DD1143" s="5"/>
      <c r="DE1143" s="5"/>
      <c r="DF1143" s="5"/>
      <c r="DG1143" s="5"/>
      <c r="DH1143" s="5"/>
      <c r="DI1143" s="5"/>
      <c r="DJ1143" s="5"/>
      <c r="DK1143" s="5"/>
      <c r="DL1143" s="5"/>
      <c r="DM1143" s="5"/>
      <c r="DN1143" s="5"/>
      <c r="DO1143" s="5"/>
      <c r="DP1143" s="5"/>
      <c r="DQ1143" s="5"/>
      <c r="DR1143" s="5"/>
      <c r="DS1143" s="5"/>
      <c r="DT1143" s="5"/>
      <c r="DU1143" s="5"/>
      <c r="DV1143" s="5"/>
      <c r="DW1143" s="5"/>
      <c r="DX1143" s="5"/>
      <c r="DY1143" s="5"/>
      <c r="DZ1143" s="5"/>
      <c r="EA1143" s="5"/>
      <c r="EB1143" s="5"/>
      <c r="EC1143" s="5"/>
      <c r="ED1143" s="5"/>
      <c r="EE1143" s="5"/>
      <c r="EF1143" s="5"/>
      <c r="EG1143" s="5"/>
      <c r="EH1143" s="5"/>
      <c r="EI1143" s="5"/>
      <c r="EJ1143" s="5"/>
      <c r="EK1143" s="5"/>
      <c r="EL1143" s="5"/>
      <c r="EM1143" s="5"/>
      <c r="EN1143" s="5"/>
      <c r="EO1143" s="5"/>
      <c r="EP1143" s="5"/>
      <c r="EQ1143" s="5"/>
      <c r="ER1143" s="5"/>
      <c r="ES1143" s="5"/>
      <c r="ET1143" s="5"/>
      <c r="EU1143" s="5"/>
      <c r="FI1143" s="5"/>
      <c r="FJ1143" s="5"/>
      <c r="FK1143" s="5"/>
      <c r="FL1143" s="5"/>
      <c r="FM1143" s="5"/>
      <c r="FN1143" s="5"/>
      <c r="FO1143" s="5"/>
      <c r="FP1143" s="5"/>
      <c r="FQ1143" s="5"/>
      <c r="FR1143" s="5"/>
      <c r="FS1143" s="5"/>
      <c r="FT1143" s="5"/>
      <c r="FU1143" s="5"/>
      <c r="FV1143" s="5"/>
      <c r="FW1143" s="5"/>
      <c r="FX1143" s="5"/>
      <c r="FY1143" s="5"/>
      <c r="FZ1143" s="5"/>
      <c r="GA1143" s="5"/>
      <c r="GB1143" s="5"/>
      <c r="GC1143" s="5"/>
      <c r="GD1143" s="5"/>
      <c r="GE1143" s="5"/>
      <c r="GF1143" s="5"/>
      <c r="GG1143" s="5"/>
      <c r="GH1143" s="5"/>
      <c r="GI1143" s="5"/>
      <c r="GJ1143" s="5"/>
      <c r="GK1143" s="5"/>
      <c r="GL1143" s="5"/>
      <c r="GM1143" s="5"/>
      <c r="GN1143" s="5"/>
      <c r="GO1143" s="5"/>
      <c r="GP1143" s="5"/>
      <c r="GQ1143" s="5"/>
      <c r="GR1143" s="5"/>
      <c r="GS1143" s="5"/>
      <c r="GT1143" s="5"/>
      <c r="GU1143" s="5"/>
      <c r="GV1143" s="5"/>
      <c r="GW1143" s="5"/>
      <c r="GX1143" s="5"/>
      <c r="GY1143" s="5"/>
      <c r="GZ1143" s="5"/>
      <c r="HA1143" s="5"/>
      <c r="HB1143" s="5"/>
      <c r="HC1143" s="5"/>
      <c r="HD1143" s="5"/>
      <c r="HE1143" s="5"/>
      <c r="HF1143" s="5"/>
      <c r="HG1143" s="5"/>
      <c r="HH1143" s="5"/>
      <c r="HI1143" s="5"/>
      <c r="HJ1143" s="5"/>
      <c r="HK1143" s="5"/>
      <c r="HL1143" s="5"/>
      <c r="HM1143" s="5"/>
      <c r="HN1143" s="5"/>
      <c r="HO1143" s="5"/>
      <c r="HP1143" s="5"/>
    </row>
    <row r="1144" spans="2:224" ht="15" customHeight="1" x14ac:dyDescent="0.25">
      <c r="B1144">
        <v>243</v>
      </c>
      <c r="C1144">
        <v>649</v>
      </c>
      <c r="D1144" s="43">
        <v>44024</v>
      </c>
      <c r="E1144" t="s">
        <v>563</v>
      </c>
      <c r="F1144">
        <v>31997191322</v>
      </c>
      <c r="G1144">
        <v>0</v>
      </c>
      <c r="H1144">
        <v>0</v>
      </c>
      <c r="I1144">
        <v>0</v>
      </c>
      <c r="J1144">
        <v>0</v>
      </c>
      <c r="K1144">
        <v>0</v>
      </c>
      <c r="M1144" t="s">
        <v>2378</v>
      </c>
      <c r="N1144" t="s">
        <v>617</v>
      </c>
      <c r="O1144" t="s">
        <v>2382</v>
      </c>
      <c r="P1144" t="s">
        <v>2382</v>
      </c>
      <c r="R1144">
        <v>95</v>
      </c>
      <c r="S1144">
        <v>0.01</v>
      </c>
      <c r="T1144" t="s">
        <v>2395</v>
      </c>
      <c r="Y1144" s="5"/>
      <c r="Z1144" s="5"/>
      <c r="AA1144" s="5"/>
      <c r="AB1144" s="5"/>
      <c r="AC1144" s="5"/>
      <c r="AD1144" s="5"/>
      <c r="AE1144" s="5"/>
      <c r="AF1144" s="5"/>
      <c r="AG1144" s="5"/>
      <c r="AH1144">
        <v>0</v>
      </c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>
        <v>0</v>
      </c>
      <c r="AV1144" s="5"/>
      <c r="AW1144" s="5"/>
      <c r="AX1144" s="5">
        <v>0.8</v>
      </c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/>
      <c r="CG1144" s="5"/>
      <c r="CH1144" s="5"/>
      <c r="CI1144" s="5"/>
      <c r="CJ1144" s="5"/>
      <c r="CK1144" s="5"/>
      <c r="CL1144" s="5">
        <v>1</v>
      </c>
      <c r="CM1144" s="5"/>
      <c r="CN1144" s="5"/>
      <c r="CO1144" s="5"/>
      <c r="CP1144" s="5"/>
      <c r="CQ1144" s="5"/>
      <c r="CR1144" s="5"/>
      <c r="CS1144" s="5"/>
      <c r="CT1144" s="5"/>
      <c r="CU1144" s="5"/>
      <c r="CV1144" s="5"/>
      <c r="CW1144" s="5"/>
      <c r="CX1144" s="5"/>
      <c r="CY1144" s="5"/>
      <c r="CZ1144" s="5"/>
      <c r="DA1144" s="5"/>
      <c r="DB1144" s="5"/>
      <c r="DC1144" s="5"/>
      <c r="DD1144" s="5"/>
      <c r="DE1144" s="5"/>
      <c r="DF1144" s="5"/>
      <c r="DG1144" s="5"/>
      <c r="DH1144" s="5"/>
      <c r="DI1144" s="5"/>
      <c r="DJ1144" s="5"/>
      <c r="DK1144" s="5"/>
      <c r="DL1144" s="5"/>
      <c r="DM1144" s="5"/>
      <c r="DN1144" s="5"/>
      <c r="DO1144" s="5"/>
      <c r="DP1144" s="5"/>
      <c r="DQ1144" s="5"/>
      <c r="DR1144" s="5"/>
      <c r="DS1144" s="5"/>
      <c r="DT1144" s="5"/>
      <c r="DU1144" s="5"/>
      <c r="DV1144" s="5"/>
      <c r="DW1144" s="5"/>
      <c r="DX1144" s="5"/>
      <c r="DY1144" s="5"/>
      <c r="DZ1144" s="5"/>
      <c r="EA1144" s="5"/>
      <c r="EB1144" s="5"/>
      <c r="EC1144" s="5"/>
      <c r="ED1144" s="5"/>
      <c r="EE1144" s="5"/>
      <c r="EF1144" s="5"/>
      <c r="EG1144" s="5"/>
      <c r="EH1144" s="5"/>
      <c r="EI1144" s="5"/>
      <c r="EJ1144" s="5"/>
      <c r="EK1144" s="5"/>
      <c r="EL1144" s="5"/>
      <c r="EM1144" s="5"/>
      <c r="EN1144" s="5"/>
      <c r="EO1144" s="5"/>
      <c r="EP1144" s="5"/>
      <c r="EQ1144" s="5"/>
      <c r="ER1144" s="5"/>
      <c r="ES1144" s="5"/>
      <c r="ET1144" s="5"/>
      <c r="EU1144" s="5"/>
      <c r="FI1144" s="5"/>
      <c r="FJ1144" s="5"/>
      <c r="FK1144" s="5"/>
      <c r="FL1144" s="5"/>
      <c r="FM1144" s="5"/>
      <c r="FN1144" s="5"/>
      <c r="FO1144" s="5"/>
      <c r="FP1144" s="5"/>
      <c r="FQ1144" s="5"/>
      <c r="FR1144" s="5"/>
      <c r="FS1144" s="5"/>
      <c r="FT1144" s="5"/>
      <c r="FU1144" s="5"/>
      <c r="FV1144" s="5"/>
      <c r="FW1144" s="5"/>
      <c r="FX1144" s="5"/>
      <c r="FY1144" s="5"/>
      <c r="FZ1144" s="5"/>
      <c r="GA1144" s="5"/>
      <c r="GB1144" s="5"/>
      <c r="GC1144" s="5"/>
      <c r="GD1144" s="5"/>
      <c r="GE1144" s="5"/>
      <c r="GF1144" s="5"/>
      <c r="GG1144" s="5"/>
      <c r="GH1144" s="5"/>
      <c r="GI1144" s="5"/>
      <c r="GJ1144" s="5"/>
      <c r="GK1144" s="5"/>
      <c r="GL1144" s="5"/>
      <c r="GM1144" s="5"/>
      <c r="GN1144" s="5"/>
      <c r="GO1144" s="5"/>
      <c r="GP1144" s="5"/>
      <c r="GQ1144" s="5"/>
      <c r="GR1144" s="5"/>
      <c r="GS1144" s="5"/>
      <c r="GT1144" s="5"/>
      <c r="GU1144" s="5"/>
      <c r="GV1144" s="5"/>
      <c r="GW1144" s="5"/>
      <c r="GX1144" s="5"/>
      <c r="GY1144" s="5"/>
      <c r="GZ1144" s="5"/>
      <c r="HA1144" s="5"/>
      <c r="HB1144" s="5"/>
      <c r="HC1144" s="5"/>
      <c r="HD1144" s="5"/>
      <c r="HE1144" s="5"/>
      <c r="HF1144" s="5"/>
      <c r="HG1144" s="5"/>
      <c r="HH1144" s="5"/>
      <c r="HI1144" s="5"/>
      <c r="HJ1144" s="5"/>
      <c r="HK1144" s="5"/>
      <c r="HL1144" s="5"/>
      <c r="HM1144" s="5"/>
      <c r="HN1144" s="5"/>
      <c r="HO1144" s="5"/>
      <c r="HP1144" s="5"/>
    </row>
    <row r="1145" spans="2:224" ht="15" customHeight="1" x14ac:dyDescent="0.25">
      <c r="B1145">
        <v>241</v>
      </c>
      <c r="C1145">
        <v>2</v>
      </c>
      <c r="D1145" s="43">
        <v>44024</v>
      </c>
      <c r="E1145" t="s">
        <v>2359</v>
      </c>
      <c r="F1145">
        <v>31994906440</v>
      </c>
      <c r="G1145" t="s">
        <v>2360</v>
      </c>
      <c r="H1145">
        <v>44027</v>
      </c>
      <c r="I1145" t="s">
        <v>2361</v>
      </c>
      <c r="J1145" t="s">
        <v>20</v>
      </c>
      <c r="K1145" t="s">
        <v>274</v>
      </c>
      <c r="L1145" t="s">
        <v>2592</v>
      </c>
      <c r="M1145" t="s">
        <v>2378</v>
      </c>
      <c r="N1145" t="s">
        <v>2378</v>
      </c>
      <c r="O1145" t="s">
        <v>2382</v>
      </c>
      <c r="P1145" t="s">
        <v>2382</v>
      </c>
      <c r="R1145">
        <v>66.42</v>
      </c>
      <c r="S1145">
        <v>0.01</v>
      </c>
      <c r="T1145" t="s">
        <v>2666</v>
      </c>
      <c r="U1145">
        <v>10</v>
      </c>
      <c r="Y1145" s="5">
        <v>1.1000000000000001</v>
      </c>
      <c r="Z1145" s="5"/>
      <c r="AA1145" s="5"/>
      <c r="AB1145" s="5"/>
      <c r="AC1145" s="5"/>
      <c r="AD1145" s="5"/>
      <c r="AE1145" s="5"/>
      <c r="AF1145" s="5"/>
      <c r="AG1145" s="5"/>
      <c r="AH1145">
        <v>0</v>
      </c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>
        <v>0</v>
      </c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>
        <v>1</v>
      </c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/>
      <c r="CG1145" s="5"/>
      <c r="CH1145" s="5"/>
      <c r="CI1145" s="5"/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  <c r="CT1145" s="5"/>
      <c r="CU1145" s="5"/>
      <c r="CV1145" s="5"/>
      <c r="CW1145" s="5"/>
      <c r="CX1145" s="5"/>
      <c r="CY1145" s="5"/>
      <c r="CZ1145" s="5"/>
      <c r="DA1145" s="5"/>
      <c r="DB1145" s="5"/>
      <c r="DC1145" s="5"/>
      <c r="DD1145" s="5"/>
      <c r="DE1145" s="5"/>
      <c r="DF1145" s="5"/>
      <c r="DG1145" s="5"/>
      <c r="DH1145" s="5"/>
      <c r="DI1145" s="5"/>
      <c r="DJ1145" s="5"/>
      <c r="DK1145" s="5"/>
      <c r="DL1145" s="5"/>
      <c r="DM1145" s="5"/>
      <c r="DN1145" s="5"/>
      <c r="DO1145" s="5"/>
      <c r="DP1145" s="5"/>
      <c r="DQ1145" s="5"/>
      <c r="DR1145" s="5"/>
      <c r="DS1145" s="5"/>
      <c r="DT1145" s="5"/>
      <c r="DU1145" s="5"/>
      <c r="DV1145" s="5"/>
      <c r="DW1145" s="5"/>
      <c r="DX1145" s="5"/>
      <c r="DY1145" s="5"/>
      <c r="DZ1145" s="5"/>
      <c r="EA1145" s="5"/>
      <c r="EB1145" s="5"/>
      <c r="EC1145" s="5"/>
      <c r="ED1145" s="5"/>
      <c r="EE1145" s="5"/>
      <c r="EF1145" s="5"/>
      <c r="EG1145" s="5"/>
      <c r="EH1145" s="5"/>
      <c r="EI1145" s="5"/>
      <c r="EJ1145" s="5"/>
      <c r="EK1145" s="5"/>
      <c r="EL1145" s="5"/>
      <c r="EM1145" s="5"/>
      <c r="EN1145" s="5"/>
      <c r="EO1145" s="5"/>
      <c r="EP1145" s="5"/>
      <c r="EQ1145" s="5"/>
      <c r="ER1145" s="5"/>
      <c r="ES1145" s="5"/>
      <c r="ET1145" s="5"/>
      <c r="EU1145" s="5"/>
      <c r="FI1145" s="5"/>
      <c r="FJ1145" s="5"/>
      <c r="FK1145" s="5"/>
      <c r="FL1145" s="5"/>
      <c r="FM1145" s="5"/>
      <c r="FN1145" s="5"/>
      <c r="FO1145" s="5"/>
      <c r="FP1145" s="5"/>
      <c r="FQ1145" s="5"/>
      <c r="FR1145" s="5"/>
      <c r="FS1145" s="5"/>
      <c r="FT1145" s="5"/>
      <c r="FU1145" s="5"/>
      <c r="FV1145" s="5"/>
      <c r="FW1145" s="5"/>
      <c r="FX1145" s="5"/>
      <c r="FY1145" s="5"/>
      <c r="FZ1145" s="5"/>
      <c r="GA1145" s="5"/>
      <c r="GB1145" s="5"/>
      <c r="GC1145" s="5"/>
      <c r="GD1145" s="5"/>
      <c r="GE1145" s="5"/>
      <c r="GF1145" s="5"/>
      <c r="GG1145" s="5"/>
      <c r="GH1145" s="5"/>
      <c r="GI1145" s="5"/>
      <c r="GJ1145" s="5"/>
      <c r="GK1145" s="5"/>
      <c r="GL1145" s="5"/>
      <c r="GM1145" s="5"/>
      <c r="GN1145" s="5"/>
      <c r="GO1145" s="5"/>
      <c r="GP1145" s="5"/>
      <c r="GQ1145" s="5"/>
      <c r="GR1145" s="5"/>
      <c r="GS1145" s="5"/>
      <c r="GT1145" s="5"/>
      <c r="GU1145" s="5"/>
      <c r="GV1145" s="5"/>
      <c r="GW1145" s="5"/>
      <c r="GX1145" s="5"/>
      <c r="GY1145" s="5"/>
      <c r="GZ1145" s="5"/>
      <c r="HA1145" s="5"/>
      <c r="HB1145" s="5"/>
      <c r="HC1145" s="5"/>
      <c r="HD1145" s="5"/>
      <c r="HE1145" s="5"/>
      <c r="HF1145" s="5"/>
      <c r="HG1145" s="5"/>
      <c r="HH1145" s="5"/>
      <c r="HI1145" s="5"/>
      <c r="HJ1145" s="5"/>
      <c r="HK1145" s="5"/>
      <c r="HL1145" s="5"/>
      <c r="HM1145" s="5"/>
      <c r="HN1145" s="5"/>
      <c r="HO1145" s="5"/>
      <c r="HP1145" s="5"/>
    </row>
    <row r="1146" spans="2:224" ht="15" customHeight="1" x14ac:dyDescent="0.25">
      <c r="B1146">
        <v>236</v>
      </c>
      <c r="C1146">
        <v>3</v>
      </c>
      <c r="D1146" s="43">
        <v>44023</v>
      </c>
      <c r="E1146" t="s">
        <v>2357</v>
      </c>
      <c r="F1146">
        <v>31983177510</v>
      </c>
      <c r="G1146" t="s">
        <v>2358</v>
      </c>
      <c r="H1146">
        <v>44031</v>
      </c>
      <c r="I1146" t="s">
        <v>2356</v>
      </c>
      <c r="J1146" t="s">
        <v>20</v>
      </c>
      <c r="K1146" t="s">
        <v>227</v>
      </c>
      <c r="L1146" t="s">
        <v>2592</v>
      </c>
      <c r="M1146" t="s">
        <v>2378</v>
      </c>
      <c r="N1146" t="s">
        <v>2413</v>
      </c>
      <c r="O1146" t="s">
        <v>2381</v>
      </c>
      <c r="P1146" t="s">
        <v>2431</v>
      </c>
      <c r="R1146">
        <v>47</v>
      </c>
      <c r="S1146">
        <v>0.01</v>
      </c>
      <c r="T1146" t="s">
        <v>2395</v>
      </c>
      <c r="U1146">
        <v>10</v>
      </c>
      <c r="Y1146" s="5"/>
      <c r="Z1146" s="5"/>
      <c r="AA1146" s="5"/>
      <c r="AB1146" s="5"/>
      <c r="AC1146" s="5"/>
      <c r="AD1146" s="5"/>
      <c r="AE1146" s="5"/>
      <c r="AF1146" s="5"/>
      <c r="AG1146" s="5"/>
      <c r="AH1146">
        <v>0</v>
      </c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>
        <v>0</v>
      </c>
      <c r="AV1146" s="5"/>
      <c r="AW1146" s="5"/>
      <c r="AX1146" s="5"/>
      <c r="AY1146" s="5"/>
      <c r="AZ1146" s="5"/>
      <c r="BA1146" s="5"/>
      <c r="BB1146" s="5">
        <v>0.4</v>
      </c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/>
      <c r="CG1146" s="5"/>
      <c r="CH1146" s="5"/>
      <c r="CI1146" s="5"/>
      <c r="CJ1146" s="5"/>
      <c r="CK1146" s="5"/>
      <c r="CL1146" s="5"/>
      <c r="CM1146" s="5"/>
      <c r="CN1146" s="5"/>
      <c r="CO1146" s="5"/>
      <c r="CP1146" s="5">
        <v>1</v>
      </c>
      <c r="CQ1146" s="5"/>
      <c r="CR1146" s="5"/>
      <c r="CS1146" s="5"/>
      <c r="CT1146" s="5"/>
      <c r="CU1146" s="5"/>
      <c r="CV1146" s="5"/>
      <c r="CW1146" s="5"/>
      <c r="CX1146" s="5"/>
      <c r="CY1146" s="5"/>
      <c r="CZ1146" s="5"/>
      <c r="DA1146" s="5"/>
      <c r="DB1146" s="5"/>
      <c r="DC1146" s="5"/>
      <c r="DD1146" s="5">
        <v>2</v>
      </c>
      <c r="DE1146" s="5">
        <v>2</v>
      </c>
      <c r="DF1146" s="5"/>
      <c r="DG1146" s="5"/>
      <c r="DH1146" s="5"/>
      <c r="DI1146" s="5"/>
      <c r="DJ1146" s="5"/>
      <c r="DK1146" s="5"/>
      <c r="DL1146" s="5"/>
      <c r="DM1146" s="5"/>
      <c r="DN1146" s="5"/>
      <c r="DO1146" s="5"/>
      <c r="DP1146" s="5"/>
      <c r="DQ1146" s="5"/>
      <c r="DR1146" s="5"/>
      <c r="DS1146" s="5"/>
      <c r="DT1146" s="5"/>
      <c r="DU1146" s="5"/>
      <c r="DV1146" s="5"/>
      <c r="DW1146" s="5"/>
      <c r="DX1146" s="5"/>
      <c r="DY1146" s="5"/>
      <c r="DZ1146" s="5"/>
      <c r="EA1146" s="5"/>
      <c r="EB1146" s="5"/>
      <c r="EC1146" s="5"/>
      <c r="ED1146" s="5"/>
      <c r="EE1146" s="5"/>
      <c r="EF1146" s="5"/>
      <c r="EG1146" s="5"/>
      <c r="EH1146" s="5"/>
      <c r="EI1146" s="5"/>
      <c r="EJ1146" s="5"/>
      <c r="EK1146" s="5"/>
      <c r="EL1146" s="5"/>
      <c r="EM1146" s="5"/>
      <c r="EN1146" s="5"/>
      <c r="EO1146" s="5"/>
      <c r="EP1146" s="5"/>
      <c r="EQ1146" s="5"/>
      <c r="ER1146" s="5"/>
      <c r="ES1146" s="5"/>
      <c r="ET1146" s="5"/>
      <c r="EU1146" s="5"/>
      <c r="FI1146" s="5"/>
      <c r="FJ1146" s="5"/>
      <c r="FK1146" s="5"/>
      <c r="FL1146" s="5"/>
      <c r="FM1146" s="5"/>
      <c r="FN1146" s="5"/>
      <c r="FO1146" s="5"/>
      <c r="FP1146" s="5"/>
      <c r="FQ1146" s="5"/>
      <c r="FR1146" s="5"/>
      <c r="FS1146" s="5"/>
      <c r="FT1146" s="5"/>
      <c r="FU1146" s="5"/>
      <c r="FV1146" s="5"/>
      <c r="FW1146" s="5"/>
      <c r="FX1146" s="5"/>
      <c r="FY1146" s="5"/>
      <c r="FZ1146" s="5"/>
      <c r="GA1146" s="5"/>
      <c r="GB1146" s="5"/>
      <c r="GC1146" s="5"/>
      <c r="GD1146" s="5"/>
      <c r="GE1146" s="5"/>
      <c r="GF1146" s="5"/>
      <c r="GG1146" s="5"/>
      <c r="GH1146" s="5"/>
      <c r="GI1146" s="5"/>
      <c r="GJ1146" s="5"/>
      <c r="GK1146" s="5"/>
      <c r="GL1146" s="5"/>
      <c r="GM1146" s="5"/>
      <c r="GN1146" s="5"/>
      <c r="GO1146" s="5"/>
      <c r="GP1146" s="5"/>
      <c r="GQ1146" s="5"/>
      <c r="GR1146" s="5"/>
      <c r="GS1146" s="5"/>
      <c r="GT1146" s="5"/>
      <c r="GU1146" s="5"/>
      <c r="GV1146" s="5"/>
      <c r="GW1146" s="5"/>
      <c r="GX1146" s="5"/>
      <c r="GY1146" s="5"/>
      <c r="GZ1146" s="5"/>
      <c r="HA1146" s="5"/>
      <c r="HB1146" s="5"/>
      <c r="HC1146" s="5"/>
      <c r="HD1146" s="5"/>
      <c r="HE1146" s="5"/>
      <c r="HF1146" s="5"/>
      <c r="HG1146" s="5"/>
      <c r="HH1146" s="5"/>
      <c r="HI1146" s="5"/>
      <c r="HJ1146" s="5"/>
      <c r="HK1146" s="5"/>
      <c r="HL1146" s="5"/>
      <c r="HM1146" s="5"/>
      <c r="HN1146" s="5"/>
      <c r="HO1146" s="5"/>
      <c r="HP1146" s="5"/>
    </row>
    <row r="1147" spans="2:224" ht="15" customHeight="1" x14ac:dyDescent="0.25">
      <c r="B1147">
        <v>235</v>
      </c>
      <c r="C1147">
        <v>598</v>
      </c>
      <c r="D1147" s="43">
        <v>44023</v>
      </c>
      <c r="E1147" t="s">
        <v>687</v>
      </c>
      <c r="F1147">
        <v>31991312261</v>
      </c>
      <c r="G1147" t="s">
        <v>688</v>
      </c>
      <c r="H1147">
        <v>0</v>
      </c>
      <c r="I1147" t="s">
        <v>689</v>
      </c>
      <c r="J1147" t="s">
        <v>20</v>
      </c>
      <c r="K1147" t="s">
        <v>97</v>
      </c>
      <c r="M1147" t="s">
        <v>2378</v>
      </c>
      <c r="N1147" t="s">
        <v>617</v>
      </c>
      <c r="O1147" t="s">
        <v>2381</v>
      </c>
      <c r="P1147" t="s">
        <v>2483</v>
      </c>
      <c r="R1147">
        <v>70.900000000000006</v>
      </c>
      <c r="S1147">
        <v>0.01</v>
      </c>
      <c r="T1147" t="s">
        <v>2395</v>
      </c>
      <c r="U1147">
        <v>10</v>
      </c>
      <c r="Y1147" s="5"/>
      <c r="Z1147" s="5"/>
      <c r="AA1147" s="5"/>
      <c r="AB1147" s="5"/>
      <c r="AC1147" s="5"/>
      <c r="AD1147" s="5"/>
      <c r="AE1147" s="5"/>
      <c r="AF1147" s="5"/>
      <c r="AG1147" s="5"/>
      <c r="AH1147">
        <v>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>
        <v>0</v>
      </c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>
        <v>1</v>
      </c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  <c r="CT1147" s="5"/>
      <c r="CU1147" s="5">
        <v>1</v>
      </c>
      <c r="CV1147" s="5"/>
      <c r="CW1147" s="5"/>
      <c r="CX1147" s="5"/>
      <c r="CY1147" s="5"/>
      <c r="CZ1147" s="5"/>
      <c r="DA1147" s="5"/>
      <c r="DB1147" s="5"/>
      <c r="DC1147" s="5"/>
      <c r="DD1147" s="5"/>
      <c r="DE1147" s="5"/>
      <c r="DF1147" s="5"/>
      <c r="DG1147" s="5"/>
      <c r="DH1147" s="5"/>
      <c r="DI1147" s="5"/>
      <c r="DJ1147" s="5"/>
      <c r="DK1147" s="5"/>
      <c r="DL1147" s="5"/>
      <c r="DM1147" s="5"/>
      <c r="DN1147" s="5"/>
      <c r="DO1147" s="5"/>
      <c r="DP1147" s="5"/>
      <c r="DQ1147" s="5"/>
      <c r="DR1147" s="5"/>
      <c r="DS1147" s="5"/>
      <c r="DT1147" s="5"/>
      <c r="DU1147" s="5"/>
      <c r="DV1147" s="5"/>
      <c r="DW1147" s="5"/>
      <c r="DX1147" s="5"/>
      <c r="DY1147" s="5"/>
      <c r="DZ1147" s="5"/>
      <c r="EA1147" s="5"/>
      <c r="EB1147" s="5"/>
      <c r="EC1147" s="5"/>
      <c r="ED1147" s="5"/>
      <c r="EE1147" s="5"/>
      <c r="EF1147" s="5"/>
      <c r="EG1147" s="5"/>
      <c r="EH1147" s="5"/>
      <c r="EI1147" s="5"/>
      <c r="EJ1147" s="5"/>
      <c r="EK1147" s="5"/>
      <c r="EL1147" s="5"/>
      <c r="EM1147" s="5"/>
      <c r="EN1147" s="5"/>
      <c r="EO1147" s="5"/>
      <c r="EP1147" s="5"/>
      <c r="EQ1147" s="5"/>
      <c r="ER1147" s="5"/>
      <c r="ES1147" s="5"/>
      <c r="ET1147" s="5"/>
      <c r="EU1147" s="5"/>
      <c r="FI1147" s="5"/>
      <c r="FJ1147" s="5"/>
      <c r="FK1147" s="5"/>
      <c r="FL1147" s="5"/>
      <c r="FM1147" s="5"/>
      <c r="FN1147" s="5"/>
      <c r="FO1147" s="5"/>
      <c r="FP1147" s="5"/>
      <c r="FQ1147" s="5"/>
      <c r="FR1147" s="5"/>
      <c r="FS1147" s="5"/>
      <c r="FT1147" s="5"/>
      <c r="FU1147" s="5"/>
      <c r="FV1147" s="5"/>
      <c r="FW1147" s="5"/>
      <c r="FX1147" s="5"/>
      <c r="FY1147" s="5"/>
      <c r="FZ1147" s="5"/>
      <c r="GA1147" s="5"/>
      <c r="GB1147" s="5"/>
      <c r="GC1147" s="5"/>
      <c r="GD1147" s="5"/>
      <c r="GE1147" s="5"/>
      <c r="GF1147" s="5"/>
      <c r="GG1147" s="5"/>
      <c r="GH1147" s="5"/>
      <c r="GI1147" s="5"/>
      <c r="GJ1147" s="5"/>
      <c r="GK1147" s="5"/>
      <c r="GL1147" s="5"/>
      <c r="GM1147" s="5"/>
      <c r="GN1147" s="5"/>
      <c r="GO1147" s="5"/>
      <c r="GP1147" s="5"/>
      <c r="GQ1147" s="5"/>
      <c r="GR1147" s="5"/>
      <c r="GS1147" s="5"/>
      <c r="GT1147" s="5"/>
      <c r="GU1147" s="5"/>
      <c r="GV1147" s="5"/>
      <c r="GW1147" s="5"/>
      <c r="GX1147" s="5"/>
      <c r="GY1147" s="5"/>
      <c r="GZ1147" s="5"/>
      <c r="HA1147" s="5"/>
      <c r="HB1147" s="5"/>
      <c r="HC1147" s="5"/>
      <c r="HD1147" s="5"/>
      <c r="HE1147" s="5"/>
      <c r="HF1147" s="5"/>
      <c r="HG1147" s="5"/>
      <c r="HH1147" s="5"/>
      <c r="HI1147" s="5"/>
      <c r="HJ1147" s="5"/>
      <c r="HK1147" s="5"/>
      <c r="HL1147" s="5"/>
      <c r="HM1147" s="5"/>
      <c r="HN1147" s="5"/>
      <c r="HO1147" s="5"/>
      <c r="HP1147" s="5"/>
    </row>
    <row r="1148" spans="2:224" ht="15" customHeight="1" x14ac:dyDescent="0.25">
      <c r="B1148">
        <v>234</v>
      </c>
      <c r="C1148">
        <v>587</v>
      </c>
      <c r="D1148" s="43">
        <v>44023</v>
      </c>
      <c r="E1148" t="s">
        <v>716</v>
      </c>
      <c r="F1148">
        <v>31997375999</v>
      </c>
      <c r="G1148">
        <v>0</v>
      </c>
      <c r="H1148">
        <v>0</v>
      </c>
      <c r="I1148">
        <v>0</v>
      </c>
      <c r="J1148">
        <v>0</v>
      </c>
      <c r="K1148">
        <v>0</v>
      </c>
      <c r="L1148" t="s">
        <v>2593</v>
      </c>
      <c r="M1148" t="s">
        <v>2378</v>
      </c>
      <c r="N1148" t="s">
        <v>2379</v>
      </c>
      <c r="O1148" t="s">
        <v>2381</v>
      </c>
      <c r="P1148" t="s">
        <v>2431</v>
      </c>
      <c r="R1148">
        <v>300</v>
      </c>
      <c r="S1148">
        <v>0.01</v>
      </c>
      <c r="T1148" t="s">
        <v>2395</v>
      </c>
      <c r="U1148">
        <v>10</v>
      </c>
      <c r="Y1148" s="5">
        <v>1</v>
      </c>
      <c r="Z1148" s="5"/>
      <c r="AA1148" s="5"/>
      <c r="AB1148" s="5"/>
      <c r="AC1148" s="5"/>
      <c r="AD1148" s="5">
        <v>0.5</v>
      </c>
      <c r="AE1148" s="5"/>
      <c r="AF1148" s="5">
        <v>1</v>
      </c>
      <c r="AG1148" s="5"/>
      <c r="AH1148">
        <v>1</v>
      </c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>
        <v>0</v>
      </c>
      <c r="AV1148" s="5"/>
      <c r="AW1148" s="5"/>
      <c r="AX1148" s="5"/>
      <c r="AY1148" s="5"/>
      <c r="AZ1148" s="5"/>
      <c r="BA1148" s="5">
        <v>0.95</v>
      </c>
      <c r="BB1148" s="5">
        <v>0.4</v>
      </c>
      <c r="BC1148" s="5"/>
      <c r="BD1148" s="5"/>
      <c r="BE1148" s="5"/>
      <c r="BF1148" s="5"/>
      <c r="BG1148" s="5"/>
      <c r="BH1148" s="5"/>
      <c r="BI1148" s="5"/>
      <c r="BJ1148" s="5"/>
      <c r="BK1148" s="5">
        <v>1.1000000000000001</v>
      </c>
      <c r="BL1148" s="5"/>
      <c r="BM1148" s="5">
        <v>1</v>
      </c>
      <c r="BN1148" s="5"/>
      <c r="BO1148" s="5"/>
      <c r="BP1148" s="5"/>
      <c r="BQ1148" s="5"/>
      <c r="BR1148" s="5">
        <v>1</v>
      </c>
      <c r="BS1148" s="5"/>
      <c r="BT1148" s="5">
        <v>1</v>
      </c>
      <c r="BU1148" s="5"/>
      <c r="BV1148" s="5">
        <v>1</v>
      </c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>
        <v>1</v>
      </c>
      <c r="CP1148" s="5">
        <v>1</v>
      </c>
      <c r="CQ1148" s="5"/>
      <c r="CR1148" s="5"/>
      <c r="CS1148" s="5"/>
      <c r="CT1148" s="5"/>
      <c r="CU1148" s="5"/>
      <c r="CV1148" s="5"/>
      <c r="CW1148" s="5"/>
      <c r="CX1148" s="5"/>
      <c r="CY1148" s="5">
        <v>1</v>
      </c>
      <c r="CZ1148" s="5"/>
      <c r="DA1148" s="5"/>
      <c r="DB1148" s="5"/>
      <c r="DC1148" s="5"/>
      <c r="DD1148" s="5"/>
      <c r="DE1148" s="5"/>
      <c r="DF1148" s="5"/>
      <c r="DG1148" s="5"/>
      <c r="DH1148" s="5"/>
      <c r="DI1148" s="5"/>
      <c r="DJ1148" s="5"/>
      <c r="DK1148" s="5"/>
      <c r="DL1148" s="5"/>
      <c r="DM1148" s="5"/>
      <c r="DN1148" s="5"/>
      <c r="DO1148" s="5"/>
      <c r="DP1148" s="5"/>
      <c r="DQ1148" s="5"/>
      <c r="DR1148" s="5"/>
      <c r="DS1148" s="5"/>
      <c r="DT1148" s="5"/>
      <c r="DU1148" s="5"/>
      <c r="DV1148" s="5">
        <v>5</v>
      </c>
      <c r="DW1148" s="5"/>
      <c r="DX1148" s="5" t="s">
        <v>2676</v>
      </c>
      <c r="DY1148" s="5" t="s">
        <v>2677</v>
      </c>
      <c r="DZ1148" s="5"/>
      <c r="EA1148" s="5"/>
      <c r="EB1148" s="5"/>
      <c r="EC1148" s="5"/>
      <c r="ED1148" s="5"/>
      <c r="EE1148" s="5"/>
      <c r="EF1148" s="5"/>
      <c r="EG1148" s="5"/>
      <c r="EH1148" s="5"/>
      <c r="EI1148" s="5"/>
      <c r="EJ1148" s="5"/>
      <c r="EK1148" s="5"/>
      <c r="EL1148" s="5"/>
      <c r="EM1148" s="5"/>
      <c r="EN1148" s="5"/>
      <c r="EO1148" s="5"/>
      <c r="EP1148" s="5"/>
      <c r="EQ1148" s="5"/>
      <c r="ER1148" s="5"/>
      <c r="ES1148" s="5"/>
      <c r="ET1148" s="5"/>
      <c r="EU1148" s="5"/>
      <c r="EZ1148">
        <v>0.5</v>
      </c>
      <c r="FA1148">
        <v>1</v>
      </c>
      <c r="FI1148" s="5"/>
      <c r="FJ1148" s="5"/>
      <c r="FK1148" s="5"/>
      <c r="FL1148" s="5"/>
      <c r="FM1148" s="5"/>
      <c r="FN1148" s="5"/>
      <c r="FO1148" s="5"/>
      <c r="FP1148" s="5"/>
      <c r="FQ1148" s="5"/>
      <c r="FR1148" s="5"/>
      <c r="FS1148" s="5"/>
      <c r="FT1148" s="5"/>
      <c r="FU1148" s="5"/>
      <c r="FV1148" s="5"/>
      <c r="FW1148" s="5"/>
      <c r="FX1148" s="5"/>
      <c r="FY1148" s="5"/>
      <c r="FZ1148" s="5"/>
      <c r="GA1148" s="5"/>
      <c r="GB1148" s="5"/>
      <c r="GC1148" s="5"/>
      <c r="GD1148" s="5"/>
      <c r="GE1148" s="5"/>
      <c r="GF1148" s="5"/>
      <c r="GG1148" s="5"/>
      <c r="GH1148" s="5"/>
      <c r="GI1148" s="5"/>
      <c r="GJ1148" s="5"/>
      <c r="GK1148" s="5"/>
      <c r="GL1148" s="5"/>
      <c r="GM1148" s="5"/>
      <c r="GN1148" s="5"/>
      <c r="GO1148" s="5"/>
      <c r="GP1148" s="5"/>
      <c r="GQ1148" s="5"/>
      <c r="GR1148" s="5"/>
      <c r="GS1148" s="5"/>
      <c r="GT1148" s="5"/>
      <c r="GU1148" s="5"/>
      <c r="GV1148" s="5"/>
      <c r="GW1148" s="5"/>
      <c r="GX1148" s="5"/>
      <c r="GY1148" s="5"/>
      <c r="GZ1148" s="5"/>
      <c r="HA1148" s="5"/>
      <c r="HB1148" s="5"/>
      <c r="HC1148" s="5"/>
      <c r="HD1148" s="5"/>
      <c r="HE1148" s="5"/>
      <c r="HF1148" s="5"/>
      <c r="HG1148" s="5"/>
      <c r="HH1148" s="5"/>
      <c r="HI1148" s="5"/>
      <c r="HJ1148" s="5"/>
      <c r="HK1148" s="5"/>
      <c r="HL1148" s="5"/>
      <c r="HM1148" s="5"/>
      <c r="HN1148" s="5"/>
      <c r="HO1148" s="5"/>
      <c r="HP1148" s="5"/>
    </row>
    <row r="1149" spans="2:224" ht="15" customHeight="1" x14ac:dyDescent="0.25">
      <c r="B1149">
        <v>220</v>
      </c>
      <c r="C1149">
        <v>642</v>
      </c>
      <c r="D1149" s="43">
        <v>44023</v>
      </c>
      <c r="E1149" t="s">
        <v>577</v>
      </c>
      <c r="F1149">
        <v>31993946232</v>
      </c>
      <c r="G1149">
        <v>0</v>
      </c>
      <c r="H1149">
        <v>0</v>
      </c>
      <c r="I1149" t="s">
        <v>578</v>
      </c>
      <c r="J1149" t="s">
        <v>20</v>
      </c>
      <c r="K1149" t="s">
        <v>288</v>
      </c>
      <c r="L1149" t="s">
        <v>2592</v>
      </c>
      <c r="M1149" t="s">
        <v>2378</v>
      </c>
      <c r="N1149" t="s">
        <v>617</v>
      </c>
      <c r="O1149" t="s">
        <v>2381</v>
      </c>
      <c r="P1149">
        <v>10</v>
      </c>
      <c r="R1149">
        <v>179.9</v>
      </c>
      <c r="S1149">
        <v>0.01</v>
      </c>
      <c r="T1149" t="s">
        <v>2395</v>
      </c>
      <c r="U1149">
        <v>10</v>
      </c>
      <c r="Y1149" s="5">
        <v>1.06</v>
      </c>
      <c r="Z1149" s="5"/>
      <c r="AA1149" s="5"/>
      <c r="AB1149" s="5">
        <v>1.26</v>
      </c>
      <c r="AC1149" s="5"/>
      <c r="AD1149" s="5">
        <v>0.5</v>
      </c>
      <c r="AE1149" s="5"/>
      <c r="AF1149" s="5"/>
      <c r="AG1149" s="5">
        <v>1</v>
      </c>
      <c r="AH1149">
        <v>1</v>
      </c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>
        <v>0</v>
      </c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>
        <v>1</v>
      </c>
      <c r="BN1149" s="5"/>
      <c r="BO1149" s="5"/>
      <c r="BP1149" s="5">
        <v>1</v>
      </c>
      <c r="BQ1149" s="5"/>
      <c r="BR1149" s="5">
        <v>1</v>
      </c>
      <c r="BS1149" s="5"/>
      <c r="BT1149" s="5"/>
      <c r="BU1149" s="5">
        <v>1</v>
      </c>
      <c r="BV1149" s="5">
        <v>1</v>
      </c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  <c r="CT1149" s="5"/>
      <c r="CU1149" s="5"/>
      <c r="CV1149" s="5"/>
      <c r="CW1149" s="5"/>
      <c r="CX1149" s="5"/>
      <c r="CY1149" s="5"/>
      <c r="CZ1149" s="5"/>
      <c r="DA1149" s="5">
        <v>1</v>
      </c>
      <c r="DB1149" s="5">
        <v>1</v>
      </c>
      <c r="DC1149" s="5"/>
      <c r="DD1149" s="5"/>
      <c r="DE1149" s="5"/>
      <c r="DF1149" s="5"/>
      <c r="DG1149" s="5"/>
      <c r="DH1149" s="5"/>
      <c r="DI1149" s="5"/>
      <c r="DJ1149" s="5"/>
      <c r="DK1149" s="5"/>
      <c r="DL1149" s="5"/>
      <c r="DM1149" s="5"/>
      <c r="DN1149" s="5"/>
      <c r="DO1149" s="5"/>
      <c r="DP1149" s="5"/>
      <c r="DQ1149" s="5"/>
      <c r="DR1149" s="5"/>
      <c r="DS1149" s="5"/>
      <c r="DT1149" s="5"/>
      <c r="DU1149" s="5"/>
      <c r="DV1149" s="5"/>
      <c r="DW1149" s="5"/>
      <c r="DX1149" s="5"/>
      <c r="DY1149" s="5"/>
      <c r="DZ1149" s="5"/>
      <c r="EA1149" s="5"/>
      <c r="EB1149" s="5"/>
      <c r="EC1149" s="5"/>
      <c r="ED1149" s="5"/>
      <c r="EE1149" s="5"/>
      <c r="EF1149" s="5"/>
      <c r="EG1149" s="5"/>
      <c r="EH1149" s="5"/>
      <c r="EI1149" s="5"/>
      <c r="EJ1149" s="5"/>
      <c r="EK1149" s="5"/>
      <c r="EL1149" s="5"/>
      <c r="EM1149" s="5"/>
      <c r="EN1149" s="5"/>
      <c r="EO1149" s="5"/>
      <c r="EP1149" s="5"/>
      <c r="EQ1149" s="5"/>
      <c r="ER1149" s="5"/>
      <c r="ES1149" s="5"/>
      <c r="ET1149" s="5"/>
      <c r="EU1149" s="5"/>
      <c r="FI1149" s="5"/>
      <c r="FJ1149" s="5"/>
      <c r="FK1149" s="5"/>
      <c r="FL1149" s="5"/>
      <c r="FM1149" s="5"/>
      <c r="FN1149" s="5"/>
      <c r="FO1149" s="5"/>
      <c r="FP1149" s="5"/>
      <c r="FQ1149" s="5"/>
      <c r="FR1149" s="5"/>
      <c r="FS1149" s="5"/>
      <c r="FT1149" s="5"/>
      <c r="FU1149" s="5"/>
      <c r="FV1149" s="5"/>
      <c r="FW1149" s="5"/>
      <c r="FX1149" s="5"/>
      <c r="FY1149" s="5"/>
      <c r="FZ1149" s="5"/>
      <c r="GA1149" s="5"/>
      <c r="GB1149" s="5"/>
      <c r="GC1149" s="5"/>
      <c r="GD1149" s="5"/>
      <c r="GE1149" s="5"/>
      <c r="GF1149" s="5"/>
      <c r="GG1149" s="5"/>
      <c r="GH1149" s="5"/>
      <c r="GI1149" s="5"/>
      <c r="GJ1149" s="5"/>
      <c r="GK1149" s="5"/>
      <c r="GL1149" s="5"/>
      <c r="GM1149" s="5"/>
      <c r="GN1149" s="5"/>
      <c r="GO1149" s="5"/>
      <c r="GP1149" s="5"/>
      <c r="GQ1149" s="5"/>
      <c r="GR1149" s="5"/>
      <c r="GS1149" s="5"/>
      <c r="GT1149" s="5"/>
      <c r="GU1149" s="5"/>
      <c r="GV1149" s="5"/>
      <c r="GW1149" s="5"/>
      <c r="GX1149" s="5"/>
      <c r="GY1149" s="5"/>
      <c r="GZ1149" s="5"/>
      <c r="HA1149" s="5"/>
      <c r="HB1149" s="5"/>
      <c r="HC1149" s="5"/>
      <c r="HD1149" s="5"/>
      <c r="HE1149" s="5"/>
      <c r="HF1149" s="5"/>
      <c r="HG1149" s="5"/>
      <c r="HH1149" s="5"/>
      <c r="HI1149" s="5"/>
      <c r="HJ1149" s="5"/>
      <c r="HK1149" s="5"/>
      <c r="HL1149" s="5"/>
      <c r="HM1149" s="5"/>
      <c r="HN1149" s="5"/>
      <c r="HO1149" s="5"/>
      <c r="HP1149" s="5"/>
    </row>
    <row r="1150" spans="2:224" ht="15" customHeight="1" x14ac:dyDescent="0.25">
      <c r="B1150">
        <v>219</v>
      </c>
      <c r="C1150">
        <v>641</v>
      </c>
      <c r="D1150" s="43">
        <v>44022</v>
      </c>
      <c r="E1150" t="s">
        <v>579</v>
      </c>
      <c r="F1150">
        <v>31971041367</v>
      </c>
      <c r="G1150">
        <v>0</v>
      </c>
      <c r="H1150">
        <v>0</v>
      </c>
      <c r="I1150">
        <v>0</v>
      </c>
      <c r="J1150" t="s">
        <v>20</v>
      </c>
      <c r="K1150" t="s">
        <v>127</v>
      </c>
      <c r="L1150" t="s">
        <v>2593</v>
      </c>
      <c r="M1150" t="s">
        <v>2378</v>
      </c>
      <c r="N1150" t="s">
        <v>2378</v>
      </c>
      <c r="O1150" t="s">
        <v>2381</v>
      </c>
      <c r="P1150">
        <v>5</v>
      </c>
      <c r="R1150">
        <v>79.900000000000006</v>
      </c>
      <c r="S1150">
        <v>0.01</v>
      </c>
      <c r="T1150" t="s">
        <v>2666</v>
      </c>
      <c r="U1150">
        <v>8</v>
      </c>
      <c r="Y1150" s="5"/>
      <c r="Z1150" s="5"/>
      <c r="AA1150" s="5"/>
      <c r="AB1150" s="5"/>
      <c r="AC1150" s="5"/>
      <c r="AD1150" s="5">
        <v>0.5</v>
      </c>
      <c r="AE1150" s="5"/>
      <c r="AF1150" s="5"/>
      <c r="AG1150" s="5">
        <v>1</v>
      </c>
      <c r="AH1150">
        <v>1</v>
      </c>
      <c r="AI1150" s="5">
        <v>0.62</v>
      </c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>
        <v>0</v>
      </c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>
        <v>1</v>
      </c>
      <c r="BS1150" s="5"/>
      <c r="BT1150" s="5"/>
      <c r="BU1150" s="5">
        <v>1</v>
      </c>
      <c r="BV1150" s="5">
        <v>1</v>
      </c>
      <c r="BW1150" s="5">
        <v>1</v>
      </c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  <c r="CT1150" s="5"/>
      <c r="CU1150" s="5"/>
      <c r="CV1150" s="5"/>
      <c r="CW1150" s="5"/>
      <c r="CX1150" s="5"/>
      <c r="CY1150" s="5"/>
      <c r="CZ1150" s="5"/>
      <c r="DA1150" s="5"/>
      <c r="DB1150" s="5"/>
      <c r="DC1150" s="5"/>
      <c r="DD1150" s="5"/>
      <c r="DE1150" s="5"/>
      <c r="DF1150" s="5"/>
      <c r="DG1150" s="5"/>
      <c r="DH1150" s="5"/>
      <c r="DI1150" s="5"/>
      <c r="DJ1150" s="5"/>
      <c r="DK1150" s="5"/>
      <c r="DL1150" s="5"/>
      <c r="DM1150" s="5"/>
      <c r="DN1150" s="5"/>
      <c r="DO1150" s="5"/>
      <c r="DP1150" s="5"/>
      <c r="DQ1150" s="5"/>
      <c r="DR1150" s="5"/>
      <c r="DS1150" s="5"/>
      <c r="DT1150" s="5"/>
      <c r="DU1150" s="5"/>
      <c r="DV1150" s="5"/>
      <c r="DW1150" s="5"/>
      <c r="DX1150" s="5"/>
      <c r="DY1150" s="5"/>
      <c r="DZ1150" s="5"/>
      <c r="EA1150" s="5"/>
      <c r="EB1150" s="5"/>
      <c r="EC1150" s="5"/>
      <c r="ED1150" s="5"/>
      <c r="EE1150" s="5"/>
      <c r="EF1150" s="5"/>
      <c r="EG1150" s="5"/>
      <c r="EH1150" s="5"/>
      <c r="EI1150" s="5"/>
      <c r="EJ1150" s="5"/>
      <c r="EK1150" s="5"/>
      <c r="EL1150" s="5"/>
      <c r="EM1150" s="5"/>
      <c r="EN1150" s="5"/>
      <c r="EO1150" s="5"/>
      <c r="EP1150" s="5"/>
      <c r="EQ1150" s="5"/>
      <c r="ER1150" s="5"/>
      <c r="ES1150" s="5"/>
      <c r="ET1150" s="5"/>
      <c r="EU1150" s="5"/>
      <c r="FI1150" s="5"/>
      <c r="FJ1150" s="5"/>
      <c r="FK1150" s="5"/>
      <c r="FL1150" s="5"/>
      <c r="FM1150" s="5"/>
      <c r="FN1150" s="5"/>
      <c r="FO1150" s="5"/>
      <c r="FP1150" s="5"/>
      <c r="FQ1150" s="5"/>
      <c r="FR1150" s="5"/>
      <c r="FS1150" s="5"/>
      <c r="FT1150" s="5"/>
      <c r="FU1150" s="5"/>
      <c r="FV1150" s="5"/>
      <c r="FW1150" s="5"/>
      <c r="FX1150" s="5"/>
      <c r="FY1150" s="5"/>
      <c r="FZ1150" s="5"/>
      <c r="GA1150" s="5"/>
      <c r="GB1150" s="5"/>
      <c r="GC1150" s="5"/>
      <c r="GD1150" s="5"/>
      <c r="GE1150" s="5"/>
      <c r="GF1150" s="5"/>
      <c r="GG1150" s="5"/>
      <c r="GH1150" s="5"/>
      <c r="GI1150" s="5"/>
      <c r="GJ1150" s="5"/>
      <c r="GK1150" s="5"/>
      <c r="GL1150" s="5"/>
      <c r="GM1150" s="5"/>
      <c r="GN1150" s="5"/>
      <c r="GO1150" s="5"/>
      <c r="GP1150" s="5"/>
      <c r="GQ1150" s="5"/>
      <c r="GR1150" s="5"/>
      <c r="GS1150" s="5"/>
      <c r="GT1150" s="5"/>
      <c r="GU1150" s="5"/>
      <c r="GV1150" s="5"/>
      <c r="GW1150" s="5"/>
      <c r="GX1150" s="5"/>
      <c r="GY1150" s="5"/>
      <c r="GZ1150" s="5"/>
      <c r="HA1150" s="5"/>
      <c r="HB1150" s="5"/>
      <c r="HC1150" s="5"/>
      <c r="HD1150" s="5"/>
      <c r="HE1150" s="5"/>
      <c r="HF1150" s="5"/>
      <c r="HG1150" s="5"/>
      <c r="HH1150" s="5"/>
      <c r="HI1150" s="5"/>
      <c r="HJ1150" s="5"/>
      <c r="HK1150" s="5"/>
      <c r="HL1150" s="5"/>
      <c r="HM1150" s="5"/>
      <c r="HN1150" s="5"/>
      <c r="HO1150" s="5"/>
      <c r="HP1150" s="5"/>
    </row>
    <row r="1151" spans="2:224" ht="15" customHeight="1" x14ac:dyDescent="0.25">
      <c r="B1151">
        <v>218</v>
      </c>
      <c r="C1151">
        <v>3</v>
      </c>
      <c r="D1151" s="43">
        <v>44022</v>
      </c>
      <c r="E1151" t="s">
        <v>2357</v>
      </c>
      <c r="F1151">
        <v>31983177510</v>
      </c>
      <c r="G1151" t="s">
        <v>2358</v>
      </c>
      <c r="H1151">
        <v>44031</v>
      </c>
      <c r="I1151" t="s">
        <v>2356</v>
      </c>
      <c r="J1151" t="s">
        <v>20</v>
      </c>
      <c r="K1151" t="s">
        <v>227</v>
      </c>
      <c r="L1151" t="s">
        <v>2592</v>
      </c>
      <c r="M1151" t="s">
        <v>2378</v>
      </c>
      <c r="N1151" t="s">
        <v>2413</v>
      </c>
      <c r="O1151" t="s">
        <v>2382</v>
      </c>
      <c r="P1151" t="s">
        <v>2382</v>
      </c>
      <c r="R1151">
        <v>25</v>
      </c>
      <c r="S1151">
        <v>0.01</v>
      </c>
      <c r="T1151" t="s">
        <v>2395</v>
      </c>
      <c r="U1151">
        <v>10</v>
      </c>
      <c r="Y1151" s="5"/>
      <c r="Z1151" s="5"/>
      <c r="AA1151" s="5"/>
      <c r="AB1151" s="5"/>
      <c r="AC1151" s="5"/>
      <c r="AD1151" s="5"/>
      <c r="AE1151" s="5"/>
      <c r="AF1151" s="5"/>
      <c r="AG1151" s="5"/>
      <c r="AH1151">
        <v>0</v>
      </c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>
        <v>0</v>
      </c>
      <c r="AV1151" s="5"/>
      <c r="AW1151" s="5"/>
      <c r="AX1151" s="5"/>
      <c r="AY1151" s="5"/>
      <c r="AZ1151" s="5"/>
      <c r="BA1151" s="5"/>
      <c r="BB1151" s="5">
        <v>0.4</v>
      </c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>
        <v>1</v>
      </c>
      <c r="CQ1151" s="5"/>
      <c r="CR1151" s="5"/>
      <c r="CS1151" s="5"/>
      <c r="CT1151" s="5"/>
      <c r="CU1151" s="5"/>
      <c r="CV1151" s="5"/>
      <c r="CW1151" s="5"/>
      <c r="CX1151" s="5"/>
      <c r="CY1151" s="5"/>
      <c r="CZ1151" s="5"/>
      <c r="DA1151" s="5"/>
      <c r="DB1151" s="5"/>
      <c r="DC1151" s="5"/>
      <c r="DD1151" s="5">
        <v>2</v>
      </c>
      <c r="DE1151" s="5"/>
      <c r="DF1151" s="5"/>
      <c r="DG1151" s="5"/>
      <c r="DH1151" s="5"/>
      <c r="DI1151" s="5"/>
      <c r="DJ1151" s="5"/>
      <c r="DK1151" s="5"/>
      <c r="DL1151" s="5"/>
      <c r="DM1151" s="5"/>
      <c r="DN1151" s="5"/>
      <c r="DO1151" s="5"/>
      <c r="DP1151" s="5"/>
      <c r="DQ1151" s="5"/>
      <c r="DR1151" s="5"/>
      <c r="DS1151" s="5"/>
      <c r="DT1151" s="5"/>
      <c r="DU1151" s="5"/>
      <c r="DV1151" s="5"/>
      <c r="DW1151" s="5"/>
      <c r="DX1151" s="5"/>
      <c r="DY1151" s="5"/>
      <c r="DZ1151" s="5"/>
      <c r="EA1151" s="5"/>
      <c r="EB1151" s="5"/>
      <c r="EC1151" s="5"/>
      <c r="ED1151" s="5"/>
      <c r="EE1151" s="5"/>
      <c r="EF1151" s="5"/>
      <c r="EG1151" s="5"/>
      <c r="EH1151" s="5"/>
      <c r="EI1151" s="5"/>
      <c r="EJ1151" s="5"/>
      <c r="EK1151" s="5"/>
      <c r="EL1151" s="5"/>
      <c r="EM1151" s="5"/>
      <c r="EN1151" s="5"/>
      <c r="EO1151" s="5"/>
      <c r="EP1151" s="5"/>
      <c r="EQ1151" s="5"/>
      <c r="ER1151" s="5"/>
      <c r="ES1151" s="5"/>
      <c r="ET1151" s="5"/>
      <c r="EU1151" s="5"/>
      <c r="FI1151" s="5"/>
      <c r="FJ1151" s="5"/>
      <c r="FK1151" s="5"/>
      <c r="FL1151" s="5"/>
      <c r="FM1151" s="5"/>
      <c r="FN1151" s="5"/>
      <c r="FO1151" s="5"/>
      <c r="FP1151" s="5"/>
      <c r="FQ1151" s="5"/>
      <c r="FR1151" s="5"/>
      <c r="FS1151" s="5"/>
      <c r="FT1151" s="5"/>
      <c r="FU1151" s="5"/>
      <c r="FV1151" s="5"/>
      <c r="FW1151" s="5"/>
      <c r="FX1151" s="5"/>
      <c r="FY1151" s="5"/>
      <c r="FZ1151" s="5"/>
      <c r="GA1151" s="5"/>
      <c r="GB1151" s="5"/>
      <c r="GC1151" s="5"/>
      <c r="GD1151" s="5"/>
      <c r="GE1151" s="5"/>
      <c r="GF1151" s="5"/>
      <c r="GG1151" s="5"/>
      <c r="GH1151" s="5"/>
      <c r="GI1151" s="5"/>
      <c r="GJ1151" s="5"/>
      <c r="GK1151" s="5"/>
      <c r="GL1151" s="5"/>
      <c r="GM1151" s="5"/>
      <c r="GN1151" s="5"/>
      <c r="GO1151" s="5"/>
      <c r="GP1151" s="5"/>
      <c r="GQ1151" s="5"/>
      <c r="GR1151" s="5"/>
      <c r="GS1151" s="5"/>
      <c r="GT1151" s="5"/>
      <c r="GU1151" s="5"/>
      <c r="GV1151" s="5"/>
      <c r="GW1151" s="5"/>
      <c r="GX1151" s="5"/>
      <c r="GY1151" s="5"/>
      <c r="GZ1151" s="5"/>
      <c r="HA1151" s="5"/>
      <c r="HB1151" s="5"/>
      <c r="HC1151" s="5"/>
      <c r="HD1151" s="5"/>
      <c r="HE1151" s="5"/>
      <c r="HF1151" s="5"/>
      <c r="HG1151" s="5"/>
      <c r="HH1151" s="5"/>
      <c r="HI1151" s="5"/>
      <c r="HJ1151" s="5"/>
      <c r="HK1151" s="5"/>
      <c r="HL1151" s="5"/>
      <c r="HM1151" s="5"/>
      <c r="HN1151" s="5"/>
      <c r="HO1151" s="5"/>
      <c r="HP1151" s="5"/>
    </row>
    <row r="1152" spans="2:224" ht="15" customHeight="1" x14ac:dyDescent="0.25">
      <c r="B1152">
        <v>216</v>
      </c>
      <c r="C1152">
        <v>380</v>
      </c>
      <c r="D1152" s="43">
        <v>44022</v>
      </c>
      <c r="E1152" t="s">
        <v>1197</v>
      </c>
      <c r="F1152">
        <v>31971767878</v>
      </c>
      <c r="G1152">
        <v>0</v>
      </c>
      <c r="H1152">
        <v>0</v>
      </c>
      <c r="I1152" t="s">
        <v>1198</v>
      </c>
      <c r="J1152" t="s">
        <v>20</v>
      </c>
      <c r="K1152" t="s">
        <v>698</v>
      </c>
      <c r="L1152" t="s">
        <v>2592</v>
      </c>
      <c r="M1152" t="s">
        <v>2378</v>
      </c>
      <c r="N1152" t="s">
        <v>617</v>
      </c>
      <c r="O1152" t="s">
        <v>2382</v>
      </c>
      <c r="P1152" t="s">
        <v>2382</v>
      </c>
      <c r="R1152">
        <v>56.9</v>
      </c>
      <c r="S1152">
        <v>0.01</v>
      </c>
      <c r="T1152" t="s">
        <v>2426</v>
      </c>
      <c r="U1152">
        <v>10</v>
      </c>
      <c r="Y1152" s="5">
        <v>1.03</v>
      </c>
      <c r="Z1152" s="5"/>
      <c r="AA1152" s="5"/>
      <c r="AB1152" s="5"/>
      <c r="AC1152" s="5"/>
      <c r="AD1152" s="5"/>
      <c r="AE1152" s="5"/>
      <c r="AF1152" s="5"/>
      <c r="AG1152" s="5"/>
      <c r="AH1152">
        <v>1</v>
      </c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>
        <v>0</v>
      </c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>
        <v>1</v>
      </c>
      <c r="BN1152" s="5"/>
      <c r="BO1152" s="5"/>
      <c r="BP1152" s="5"/>
      <c r="BQ1152" s="5"/>
      <c r="BR1152" s="5"/>
      <c r="BS1152" s="5"/>
      <c r="BT1152" s="5"/>
      <c r="BU1152" s="5"/>
      <c r="BV1152" s="5">
        <v>1</v>
      </c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  <c r="CT1152" s="5"/>
      <c r="CU1152" s="5"/>
      <c r="CV1152" s="5"/>
      <c r="CW1152" s="5"/>
      <c r="CX1152" s="5"/>
      <c r="CY1152" s="5"/>
      <c r="CZ1152" s="5"/>
      <c r="DA1152" s="5"/>
      <c r="DB1152" s="5"/>
      <c r="DC1152" s="5"/>
      <c r="DD1152" s="5"/>
      <c r="DE1152" s="5"/>
      <c r="DF1152" s="5"/>
      <c r="DG1152" s="5"/>
      <c r="DH1152" s="5"/>
      <c r="DI1152" s="5"/>
      <c r="DJ1152" s="5"/>
      <c r="DK1152" s="5"/>
      <c r="DL1152" s="5"/>
      <c r="DM1152" s="5"/>
      <c r="DN1152" s="5"/>
      <c r="DO1152" s="5"/>
      <c r="DP1152" s="5"/>
      <c r="DQ1152" s="5"/>
      <c r="DR1152" s="5"/>
      <c r="DS1152" s="5"/>
      <c r="DT1152" s="5"/>
      <c r="DU1152" s="5"/>
      <c r="DV1152" s="5"/>
      <c r="DW1152" s="5"/>
      <c r="DX1152" s="5"/>
      <c r="DY1152" s="5"/>
      <c r="DZ1152" s="5"/>
      <c r="EA1152" s="5"/>
      <c r="EB1152" s="5"/>
      <c r="EC1152" s="5"/>
      <c r="ED1152" s="5"/>
      <c r="EE1152" s="5"/>
      <c r="EF1152" s="5"/>
      <c r="EG1152" s="5"/>
      <c r="EH1152" s="5"/>
      <c r="EI1152" s="5"/>
      <c r="EJ1152" s="5"/>
      <c r="EK1152" s="5"/>
      <c r="EL1152" s="5"/>
      <c r="EM1152" s="5"/>
      <c r="EN1152" s="5"/>
      <c r="EO1152" s="5"/>
      <c r="EP1152" s="5"/>
      <c r="EQ1152" s="5"/>
      <c r="ER1152" s="5"/>
      <c r="ES1152" s="5"/>
      <c r="ET1152" s="5"/>
      <c r="EU1152" s="5"/>
      <c r="FI1152" s="5"/>
      <c r="FJ1152" s="5"/>
      <c r="FK1152" s="5"/>
      <c r="FL1152" s="5"/>
      <c r="FM1152" s="5"/>
      <c r="FN1152" s="5"/>
      <c r="FO1152" s="5"/>
      <c r="FP1152" s="5"/>
      <c r="FQ1152" s="5"/>
      <c r="FR1152" s="5"/>
      <c r="FS1152" s="5"/>
      <c r="FT1152" s="5"/>
      <c r="FU1152" s="5"/>
      <c r="FV1152" s="5"/>
      <c r="FW1152" s="5"/>
      <c r="FX1152" s="5"/>
      <c r="FY1152" s="5"/>
      <c r="FZ1152" s="5"/>
      <c r="GA1152" s="5"/>
      <c r="GB1152" s="5"/>
      <c r="GC1152" s="5"/>
      <c r="GD1152" s="5"/>
      <c r="GE1152" s="5"/>
      <c r="GF1152" s="5"/>
      <c r="GG1152" s="5"/>
      <c r="GH1152" s="5"/>
      <c r="GI1152" s="5"/>
      <c r="GJ1152" s="5"/>
      <c r="GK1152" s="5"/>
      <c r="GL1152" s="5"/>
      <c r="GM1152" s="5"/>
      <c r="GN1152" s="5"/>
      <c r="GO1152" s="5"/>
      <c r="GP1152" s="5"/>
      <c r="GQ1152" s="5"/>
      <c r="GR1152" s="5"/>
      <c r="GS1152" s="5"/>
      <c r="GT1152" s="5"/>
      <c r="GU1152" s="5"/>
      <c r="GV1152" s="5"/>
      <c r="GW1152" s="5"/>
      <c r="GX1152" s="5"/>
      <c r="GY1152" s="5"/>
      <c r="GZ1152" s="5"/>
      <c r="HA1152" s="5"/>
      <c r="HB1152" s="5"/>
      <c r="HC1152" s="5"/>
      <c r="HD1152" s="5"/>
      <c r="HE1152" s="5"/>
      <c r="HF1152" s="5"/>
      <c r="HG1152" s="5"/>
      <c r="HH1152" s="5"/>
      <c r="HI1152" s="5"/>
      <c r="HJ1152" s="5"/>
      <c r="HK1152" s="5"/>
      <c r="HL1152" s="5"/>
      <c r="HM1152" s="5"/>
      <c r="HN1152" s="5"/>
      <c r="HO1152" s="5"/>
      <c r="HP1152" s="5"/>
    </row>
    <row r="1153" spans="2:224" ht="15" customHeight="1" x14ac:dyDescent="0.25">
      <c r="B1153">
        <v>215</v>
      </c>
      <c r="C1153">
        <v>337</v>
      </c>
      <c r="D1153" s="43">
        <v>44022</v>
      </c>
      <c r="E1153" t="s">
        <v>2671</v>
      </c>
      <c r="F1153" t="s">
        <v>1341</v>
      </c>
      <c r="G1153">
        <v>0</v>
      </c>
      <c r="H1153">
        <v>0</v>
      </c>
      <c r="I1153" t="s">
        <v>1342</v>
      </c>
      <c r="J1153" t="s">
        <v>20</v>
      </c>
      <c r="K1153" t="s">
        <v>90</v>
      </c>
      <c r="L1153" t="s">
        <v>2592</v>
      </c>
      <c r="M1153" t="s">
        <v>2378</v>
      </c>
      <c r="N1153" t="s">
        <v>2379</v>
      </c>
      <c r="O1153" t="s">
        <v>2381</v>
      </c>
      <c r="P1153" t="s">
        <v>2431</v>
      </c>
      <c r="R1153">
        <v>192.3</v>
      </c>
      <c r="S1153">
        <v>0.01</v>
      </c>
      <c r="T1153" t="s">
        <v>2666</v>
      </c>
      <c r="U1153">
        <v>10</v>
      </c>
      <c r="Y1153" s="5"/>
      <c r="Z1153" s="5"/>
      <c r="AA1153" s="5"/>
      <c r="AB1153" s="5"/>
      <c r="AC1153" s="5"/>
      <c r="AD1153" s="5"/>
      <c r="AE1153" s="5"/>
      <c r="AF1153" s="5">
        <v>2</v>
      </c>
      <c r="AG1153" s="5"/>
      <c r="AH1153">
        <v>0</v>
      </c>
      <c r="AI1153" s="5"/>
      <c r="AJ1153" s="5"/>
      <c r="AK1153" s="5"/>
      <c r="AL1153" s="5"/>
      <c r="AM1153" s="5"/>
      <c r="AN1153" s="5">
        <v>0.5</v>
      </c>
      <c r="AO1153" s="5"/>
      <c r="AP1153" s="5"/>
      <c r="AQ1153" s="5">
        <v>0.5</v>
      </c>
      <c r="AR1153" s="5"/>
      <c r="AS1153" s="5"/>
      <c r="AT1153" s="5"/>
      <c r="AU1153">
        <v>0</v>
      </c>
      <c r="AV1153" s="5"/>
      <c r="AW1153" s="5"/>
      <c r="AX1153" s="5"/>
      <c r="AY1153" s="5">
        <v>0.95</v>
      </c>
      <c r="AZ1153" s="5"/>
      <c r="BA1153" s="5"/>
      <c r="BB1153" s="5">
        <v>0.4</v>
      </c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>
        <v>2</v>
      </c>
      <c r="BU1153" s="5"/>
      <c r="BV1153" s="5"/>
      <c r="BW1153" s="5"/>
      <c r="BX1153" s="5"/>
      <c r="BY1153" s="5"/>
      <c r="BZ1153" s="5"/>
      <c r="CA1153" s="5"/>
      <c r="CB1153" s="5">
        <v>1</v>
      </c>
      <c r="CC1153" s="5"/>
      <c r="CD1153" s="5"/>
      <c r="CE1153" s="5">
        <v>1</v>
      </c>
      <c r="CF1153" s="5"/>
      <c r="CG1153" s="5"/>
      <c r="CH1153" s="5"/>
      <c r="CI1153" s="5"/>
      <c r="CJ1153" s="5"/>
      <c r="CK1153" s="5"/>
      <c r="CL1153" s="5"/>
      <c r="CM1153" s="5">
        <v>1</v>
      </c>
      <c r="CN1153" s="5"/>
      <c r="CO1153" s="5"/>
      <c r="CP1153" s="5">
        <v>1</v>
      </c>
      <c r="CQ1153" s="5"/>
      <c r="CR1153" s="5"/>
      <c r="CS1153" s="5"/>
      <c r="CT1153" s="5"/>
      <c r="CU1153" s="5"/>
      <c r="CV1153" s="5"/>
      <c r="CW1153" s="5"/>
      <c r="CX1153" s="5"/>
      <c r="CY1153" s="5"/>
      <c r="CZ1153" s="5"/>
      <c r="DA1153" s="5"/>
      <c r="DB1153" s="5"/>
      <c r="DC1153" s="5"/>
      <c r="DD1153" s="5"/>
      <c r="DE1153" s="5"/>
      <c r="DF1153" s="5"/>
      <c r="DG1153" s="5"/>
      <c r="DH1153" s="5"/>
      <c r="DI1153" s="5"/>
      <c r="DJ1153" s="5"/>
      <c r="DK1153" s="5"/>
      <c r="DL1153" s="5"/>
      <c r="DM1153" s="5"/>
      <c r="DN1153" s="5"/>
      <c r="DO1153" s="5"/>
      <c r="DP1153" s="5"/>
      <c r="DQ1153" s="5"/>
      <c r="DR1153" s="5"/>
      <c r="DS1153" s="5"/>
      <c r="DT1153" s="5"/>
      <c r="DU1153" s="5"/>
      <c r="DV1153" s="5"/>
      <c r="DW1153" s="5"/>
      <c r="DX1153" s="5"/>
      <c r="DY1153" s="5"/>
      <c r="DZ1153" s="5"/>
      <c r="EA1153" s="5"/>
      <c r="EB1153" s="5"/>
      <c r="EC1153" s="5"/>
      <c r="ED1153" s="5"/>
      <c r="EE1153" s="5"/>
      <c r="EF1153" s="5"/>
      <c r="EG1153" s="5"/>
      <c r="EH1153" s="5"/>
      <c r="EI1153" s="5"/>
      <c r="EJ1153" s="5"/>
      <c r="EK1153" s="5"/>
      <c r="EL1153" s="5"/>
      <c r="EM1153" s="5"/>
      <c r="EN1153" s="5"/>
      <c r="EO1153" s="5"/>
      <c r="EP1153" s="5"/>
      <c r="EQ1153" s="5"/>
      <c r="ER1153" s="5"/>
      <c r="ES1153" s="5"/>
      <c r="ET1153" s="5"/>
      <c r="EU1153" s="5"/>
      <c r="FI1153" s="5"/>
      <c r="FJ1153" s="5"/>
      <c r="FK1153" s="5"/>
      <c r="FL1153" s="5"/>
      <c r="FM1153" s="5"/>
      <c r="FN1153" s="5"/>
      <c r="FO1153" s="5"/>
      <c r="FP1153" s="5"/>
      <c r="FQ1153" s="5"/>
      <c r="FR1153" s="5"/>
      <c r="FS1153" s="5"/>
      <c r="FT1153" s="5"/>
      <c r="FU1153" s="5"/>
      <c r="FV1153" s="5"/>
      <c r="FW1153" s="5"/>
      <c r="FX1153" s="5"/>
      <c r="FY1153" s="5"/>
      <c r="FZ1153" s="5"/>
      <c r="GA1153" s="5"/>
      <c r="GB1153" s="5"/>
      <c r="GC1153" s="5"/>
      <c r="GD1153" s="5"/>
      <c r="GE1153" s="5"/>
      <c r="GF1153" s="5"/>
      <c r="GG1153" s="5"/>
      <c r="GH1153" s="5"/>
      <c r="GI1153" s="5"/>
      <c r="GJ1153" s="5"/>
      <c r="GK1153" s="5"/>
      <c r="GL1153" s="5"/>
      <c r="GM1153" s="5"/>
      <c r="GN1153" s="5"/>
      <c r="GO1153" s="5"/>
      <c r="GP1153" s="5"/>
      <c r="GQ1153" s="5"/>
      <c r="GR1153" s="5"/>
      <c r="GS1153" s="5"/>
      <c r="GT1153" s="5"/>
      <c r="GU1153" s="5"/>
      <c r="GV1153" s="5"/>
      <c r="GW1153" s="5"/>
      <c r="GX1153" s="5"/>
      <c r="GY1153" s="5"/>
      <c r="GZ1153" s="5"/>
      <c r="HA1153" s="5"/>
      <c r="HB1153" s="5"/>
      <c r="HC1153" s="5"/>
      <c r="HD1153" s="5"/>
      <c r="HE1153" s="5"/>
      <c r="HF1153" s="5"/>
      <c r="HG1153" s="5"/>
      <c r="HH1153" s="5"/>
      <c r="HI1153" s="5"/>
      <c r="HJ1153" s="5"/>
      <c r="HK1153" s="5"/>
      <c r="HL1153" s="5"/>
      <c r="HM1153" s="5"/>
      <c r="HN1153" s="5"/>
      <c r="HO1153" s="5"/>
      <c r="HP1153" s="5"/>
    </row>
    <row r="1154" spans="2:224" ht="15" customHeight="1" x14ac:dyDescent="0.25">
      <c r="B1154">
        <v>211</v>
      </c>
      <c r="C1154">
        <v>595</v>
      </c>
      <c r="D1154" s="43">
        <v>44022</v>
      </c>
      <c r="E1154" t="s">
        <v>695</v>
      </c>
      <c r="F1154">
        <v>31998212665</v>
      </c>
      <c r="G1154" t="s">
        <v>696</v>
      </c>
      <c r="H1154">
        <v>0</v>
      </c>
      <c r="I1154" t="s">
        <v>697</v>
      </c>
      <c r="J1154" t="s">
        <v>20</v>
      </c>
      <c r="K1154" t="s">
        <v>698</v>
      </c>
      <c r="L1154" t="s">
        <v>697</v>
      </c>
      <c r="M1154" t="s">
        <v>2378</v>
      </c>
      <c r="N1154" t="s">
        <v>2379</v>
      </c>
      <c r="O1154" t="s">
        <v>2381</v>
      </c>
      <c r="P1154" t="s">
        <v>2431</v>
      </c>
      <c r="R1154">
        <v>182.24</v>
      </c>
      <c r="S1154">
        <v>0.01</v>
      </c>
      <c r="T1154" t="s">
        <v>2420</v>
      </c>
      <c r="U1154">
        <v>10</v>
      </c>
      <c r="Y1154" s="5">
        <v>0.93799999999999994</v>
      </c>
      <c r="Z1154" s="5"/>
      <c r="AA1154" s="5"/>
      <c r="AB1154" s="5"/>
      <c r="AC1154" s="5"/>
      <c r="AD1154" s="5">
        <v>0.5</v>
      </c>
      <c r="AE1154" s="5"/>
      <c r="AF1154" s="5"/>
      <c r="AG1154" s="5"/>
      <c r="AH1154">
        <v>2</v>
      </c>
      <c r="AI1154" s="5"/>
      <c r="AJ1154" s="5"/>
      <c r="AK1154" s="5"/>
      <c r="AL1154" s="5">
        <v>0.5</v>
      </c>
      <c r="AM1154" s="5"/>
      <c r="AN1154" s="5"/>
      <c r="AO1154" s="5"/>
      <c r="AP1154" s="5"/>
      <c r="AQ1154" s="5"/>
      <c r="AR1154" s="5"/>
      <c r="AS1154" s="5"/>
      <c r="AT1154" s="5"/>
      <c r="AU1154">
        <v>0</v>
      </c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>
        <v>1</v>
      </c>
      <c r="BH1154" s="5"/>
      <c r="BI1154" s="5"/>
      <c r="BJ1154" s="5"/>
      <c r="BK1154" s="5"/>
      <c r="BL1154" s="5"/>
      <c r="BM1154" s="5">
        <v>1</v>
      </c>
      <c r="BN1154" s="5"/>
      <c r="BO1154" s="5"/>
      <c r="BP1154" s="5"/>
      <c r="BQ1154" s="5"/>
      <c r="BR1154" s="5">
        <v>1</v>
      </c>
      <c r="BS1154" s="5"/>
      <c r="BT1154" s="5"/>
      <c r="BU1154" s="5"/>
      <c r="BV1154" s="5">
        <v>2</v>
      </c>
      <c r="BW1154" s="5"/>
      <c r="BX1154" s="5"/>
      <c r="BY1154" s="5"/>
      <c r="BZ1154" s="5">
        <v>1</v>
      </c>
      <c r="CA1154" s="5"/>
      <c r="CB1154" s="5"/>
      <c r="CC1154" s="5"/>
      <c r="CD1154" s="5"/>
      <c r="CE1154" s="5"/>
      <c r="CF1154" s="5"/>
      <c r="CG1154" s="5"/>
      <c r="CH1154" s="5"/>
      <c r="CI1154" s="5"/>
      <c r="CJ1154" s="5"/>
      <c r="CK1154" s="5"/>
      <c r="CL1154" s="5"/>
      <c r="CM1154" s="5"/>
      <c r="CN1154" s="5"/>
      <c r="CO1154" s="5"/>
      <c r="CP1154" s="5"/>
      <c r="CQ1154" s="5"/>
      <c r="CR1154" s="5"/>
      <c r="CS1154" s="5"/>
      <c r="CT1154" s="5"/>
      <c r="CU1154" s="5">
        <v>1</v>
      </c>
      <c r="CV1154" s="5"/>
      <c r="CW1154" s="5"/>
      <c r="CX1154" s="5"/>
      <c r="CY1154" s="5"/>
      <c r="CZ1154" s="5"/>
      <c r="DA1154" s="5"/>
      <c r="DB1154" s="5"/>
      <c r="DC1154" s="5"/>
      <c r="DD1154" s="5"/>
      <c r="DE1154" s="5"/>
      <c r="DF1154" s="5"/>
      <c r="DG1154" s="5"/>
      <c r="DH1154" s="5"/>
      <c r="DI1154" s="5"/>
      <c r="DJ1154" s="5"/>
      <c r="DK1154" s="5"/>
      <c r="DL1154" s="5"/>
      <c r="DM1154" s="5"/>
      <c r="DN1154" s="5"/>
      <c r="DO1154" s="5"/>
      <c r="DP1154" s="5"/>
      <c r="DQ1154" s="5"/>
      <c r="DR1154" s="5"/>
      <c r="DS1154" s="5"/>
      <c r="DT1154" s="5"/>
      <c r="DU1154" s="5"/>
      <c r="DV1154" s="5"/>
      <c r="DW1154" s="5"/>
      <c r="DX1154" s="5"/>
      <c r="DY1154" s="5"/>
      <c r="DZ1154" s="5"/>
      <c r="EA1154" s="5"/>
      <c r="EB1154" s="5"/>
      <c r="EC1154" s="5"/>
      <c r="ED1154" s="5"/>
      <c r="EE1154" s="5"/>
      <c r="EF1154" s="5"/>
      <c r="EG1154" s="5"/>
      <c r="EH1154" s="5"/>
      <c r="EI1154" s="5"/>
      <c r="EJ1154" s="5"/>
      <c r="EK1154" s="5"/>
      <c r="EL1154" s="5"/>
      <c r="EM1154" s="5"/>
      <c r="EN1154" s="5"/>
      <c r="EO1154" s="5"/>
      <c r="EP1154" s="5"/>
      <c r="EQ1154" s="5"/>
      <c r="ER1154" s="5"/>
      <c r="ES1154" s="5"/>
      <c r="ET1154" s="5"/>
      <c r="EU1154" s="5"/>
      <c r="FI1154" s="5"/>
      <c r="FJ1154" s="5"/>
      <c r="FK1154" s="5"/>
      <c r="FL1154" s="5"/>
      <c r="FM1154" s="5"/>
      <c r="FN1154" s="5"/>
      <c r="FO1154" s="5"/>
      <c r="FP1154" s="5"/>
      <c r="FQ1154" s="5"/>
      <c r="FR1154" s="5"/>
      <c r="FS1154" s="5"/>
      <c r="FT1154" s="5"/>
      <c r="FU1154" s="5"/>
      <c r="FV1154" s="5"/>
      <c r="FW1154" s="5"/>
      <c r="FX1154" s="5"/>
      <c r="FY1154" s="5"/>
      <c r="FZ1154" s="5"/>
      <c r="GA1154" s="5"/>
      <c r="GB1154" s="5"/>
      <c r="GC1154" s="5"/>
      <c r="GD1154" s="5"/>
      <c r="GE1154" s="5"/>
      <c r="GF1154" s="5"/>
      <c r="GG1154" s="5"/>
      <c r="GH1154" s="5"/>
      <c r="GI1154" s="5"/>
      <c r="GJ1154" s="5"/>
      <c r="GK1154" s="5"/>
      <c r="GL1154" s="5"/>
      <c r="GM1154" s="5"/>
      <c r="GN1154" s="5"/>
      <c r="GO1154" s="5"/>
      <c r="GP1154" s="5"/>
      <c r="GQ1154" s="5"/>
      <c r="GR1154" s="5"/>
      <c r="GS1154" s="5"/>
      <c r="GT1154" s="5"/>
      <c r="GU1154" s="5"/>
      <c r="GV1154" s="5"/>
      <c r="GW1154" s="5"/>
      <c r="GX1154" s="5"/>
      <c r="GY1154" s="5"/>
      <c r="GZ1154" s="5"/>
      <c r="HA1154" s="5"/>
      <c r="HB1154" s="5"/>
      <c r="HC1154" s="5"/>
      <c r="HD1154" s="5"/>
      <c r="HE1154" s="5"/>
      <c r="HF1154" s="5"/>
      <c r="HG1154" s="5"/>
      <c r="HH1154" s="5"/>
      <c r="HI1154" s="5"/>
      <c r="HJ1154" s="5"/>
      <c r="HK1154" s="5"/>
      <c r="HL1154" s="5"/>
      <c r="HM1154" s="5"/>
      <c r="HN1154" s="5"/>
      <c r="HO1154" s="5"/>
      <c r="HP1154" s="5"/>
    </row>
    <row r="1155" spans="2:224" ht="15" customHeight="1" x14ac:dyDescent="0.25">
      <c r="B1155">
        <v>207</v>
      </c>
      <c r="C1155">
        <v>479</v>
      </c>
      <c r="D1155" s="43">
        <v>44022</v>
      </c>
      <c r="E1155" t="s">
        <v>978</v>
      </c>
      <c r="F1155">
        <v>31985183623</v>
      </c>
      <c r="G1155">
        <v>0</v>
      </c>
      <c r="H1155">
        <v>0</v>
      </c>
      <c r="I1155" t="s">
        <v>979</v>
      </c>
      <c r="J1155" t="s">
        <v>20</v>
      </c>
      <c r="K1155" t="s">
        <v>472</v>
      </c>
      <c r="L1155" t="s">
        <v>979</v>
      </c>
      <c r="M1155" t="s">
        <v>2378</v>
      </c>
      <c r="N1155" t="s">
        <v>2403</v>
      </c>
      <c r="O1155" t="s">
        <v>2381</v>
      </c>
      <c r="P1155" t="s">
        <v>2431</v>
      </c>
      <c r="R1155">
        <v>100</v>
      </c>
      <c r="S1155">
        <v>0.01</v>
      </c>
      <c r="T1155" t="s">
        <v>2426</v>
      </c>
      <c r="Y1155" s="5"/>
      <c r="Z1155" s="5">
        <v>1.07</v>
      </c>
      <c r="AA1155" s="5"/>
      <c r="AB1155" s="5"/>
      <c r="AC1155" s="5"/>
      <c r="AD1155" s="5">
        <v>1</v>
      </c>
      <c r="AE1155" s="5"/>
      <c r="AF1155" s="5"/>
      <c r="AG1155" s="5"/>
      <c r="AH1155">
        <v>0</v>
      </c>
      <c r="AI1155" s="5">
        <v>0.57799999999999996</v>
      </c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>
        <v>0</v>
      </c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>
        <v>1</v>
      </c>
      <c r="BO1155" s="5"/>
      <c r="BP1155" s="5"/>
      <c r="BQ1155" s="5"/>
      <c r="BR1155" s="5">
        <v>2</v>
      </c>
      <c r="BS1155" s="5"/>
      <c r="BT1155" s="5"/>
      <c r="BU1155" s="5"/>
      <c r="BV1155" s="5"/>
      <c r="BW1155" s="5">
        <v>1</v>
      </c>
      <c r="BX1155" s="5"/>
      <c r="BY1155" s="5"/>
      <c r="BZ1155" s="5"/>
      <c r="CA1155" s="5"/>
      <c r="CB1155" s="5"/>
      <c r="CC1155" s="5"/>
      <c r="CD1155" s="5"/>
      <c r="CE1155" s="5"/>
      <c r="CF1155" s="5"/>
      <c r="CG1155" s="5"/>
      <c r="CH1155" s="5"/>
      <c r="CI1155" s="5"/>
      <c r="CJ1155" s="5"/>
      <c r="CK1155" s="5"/>
      <c r="CL1155" s="5"/>
      <c r="CM1155" s="5"/>
      <c r="CN1155" s="5"/>
      <c r="CO1155" s="5"/>
      <c r="CP1155" s="5"/>
      <c r="CQ1155" s="5"/>
      <c r="CR1155" s="5"/>
      <c r="CS1155" s="5"/>
      <c r="CT1155" s="5"/>
      <c r="CU1155" s="5"/>
      <c r="CV1155" s="5"/>
      <c r="CW1155" s="5"/>
      <c r="CX1155" s="5"/>
      <c r="CY1155" s="5"/>
      <c r="CZ1155" s="5"/>
      <c r="DA1155" s="5"/>
      <c r="DB1155" s="5"/>
      <c r="DC1155" s="5"/>
      <c r="DD1155" s="5"/>
      <c r="DE1155" s="5"/>
      <c r="DF1155" s="5"/>
      <c r="DG1155" s="5"/>
      <c r="DH1155" s="5"/>
      <c r="DI1155" s="5"/>
      <c r="DJ1155" s="5"/>
      <c r="DK1155" s="5"/>
      <c r="DL1155" s="5"/>
      <c r="DM1155" s="5"/>
      <c r="DN1155" s="5"/>
      <c r="DO1155" s="5"/>
      <c r="DP1155" s="5"/>
      <c r="DQ1155" s="5"/>
      <c r="DR1155" s="5"/>
      <c r="DS1155" s="5"/>
      <c r="DT1155" s="5"/>
      <c r="DU1155" s="5"/>
      <c r="DV1155" s="5"/>
      <c r="DW1155" s="5"/>
      <c r="DX1155" s="5"/>
      <c r="DY1155" s="5"/>
      <c r="DZ1155" s="5"/>
      <c r="EA1155" s="5"/>
      <c r="EB1155" s="5"/>
      <c r="EC1155" s="5"/>
      <c r="ED1155" s="5"/>
      <c r="EE1155" s="5"/>
      <c r="EF1155" s="5"/>
      <c r="EG1155" s="5"/>
      <c r="EH1155" s="5"/>
      <c r="EI1155" s="5"/>
      <c r="EJ1155" s="5"/>
      <c r="EK1155" s="5"/>
      <c r="EL1155" s="5"/>
      <c r="EM1155" s="5"/>
      <c r="EN1155" s="5"/>
      <c r="EO1155" s="5"/>
      <c r="EP1155" s="5"/>
      <c r="EQ1155" s="5"/>
      <c r="ER1155" s="5"/>
      <c r="ES1155" s="5"/>
      <c r="ET1155" s="5"/>
      <c r="EU1155" s="5"/>
      <c r="FI1155" s="5"/>
      <c r="FJ1155" s="5"/>
      <c r="FK1155" s="5"/>
      <c r="FL1155" s="5"/>
      <c r="FM1155" s="5"/>
      <c r="FN1155" s="5"/>
      <c r="FO1155" s="5"/>
      <c r="FP1155" s="5"/>
      <c r="FQ1155" s="5"/>
      <c r="FR1155" s="5"/>
      <c r="FS1155" s="5"/>
      <c r="FT1155" s="5"/>
      <c r="FU1155" s="5"/>
      <c r="FV1155" s="5"/>
      <c r="FW1155" s="5"/>
      <c r="FX1155" s="5"/>
      <c r="FY1155" s="5"/>
      <c r="FZ1155" s="5"/>
      <c r="GA1155" s="5"/>
      <c r="GB1155" s="5"/>
      <c r="GC1155" s="5"/>
      <c r="GD1155" s="5"/>
      <c r="GE1155" s="5"/>
      <c r="GF1155" s="5"/>
      <c r="GG1155" s="5"/>
      <c r="GH1155" s="5"/>
      <c r="GI1155" s="5"/>
      <c r="GJ1155" s="5"/>
      <c r="GK1155" s="5"/>
      <c r="GL1155" s="5"/>
      <c r="GM1155" s="5"/>
      <c r="GN1155" s="5"/>
      <c r="GO1155" s="5"/>
      <c r="GP1155" s="5"/>
      <c r="GQ1155" s="5"/>
      <c r="GR1155" s="5"/>
      <c r="GS1155" s="5"/>
      <c r="GT1155" s="5"/>
      <c r="GU1155" s="5"/>
      <c r="GV1155" s="5"/>
      <c r="GW1155" s="5"/>
      <c r="GX1155" s="5"/>
      <c r="GY1155" s="5"/>
      <c r="GZ1155" s="5"/>
      <c r="HA1155" s="5"/>
      <c r="HB1155" s="5"/>
      <c r="HC1155" s="5"/>
      <c r="HD1155" s="5"/>
      <c r="HE1155" s="5"/>
      <c r="HF1155" s="5"/>
      <c r="HG1155" s="5"/>
      <c r="HH1155" s="5"/>
      <c r="HI1155" s="5"/>
      <c r="HJ1155" s="5"/>
      <c r="HK1155" s="5"/>
      <c r="HL1155" s="5"/>
      <c r="HM1155" s="5"/>
      <c r="HN1155" s="5"/>
      <c r="HO1155" s="5"/>
      <c r="HP1155" s="5"/>
    </row>
    <row r="1156" spans="2:224" ht="15" customHeight="1" x14ac:dyDescent="0.25">
      <c r="B1156">
        <v>206</v>
      </c>
      <c r="C1156">
        <v>3</v>
      </c>
      <c r="D1156" s="43">
        <v>44021</v>
      </c>
      <c r="E1156" t="s">
        <v>2357</v>
      </c>
      <c r="F1156">
        <v>31983177510</v>
      </c>
      <c r="G1156" t="s">
        <v>2358</v>
      </c>
      <c r="H1156">
        <v>44031</v>
      </c>
      <c r="I1156" t="s">
        <v>2356</v>
      </c>
      <c r="J1156" t="s">
        <v>20</v>
      </c>
      <c r="K1156" t="s">
        <v>227</v>
      </c>
      <c r="L1156" t="s">
        <v>2592</v>
      </c>
      <c r="M1156" t="s">
        <v>2378</v>
      </c>
      <c r="N1156" t="s">
        <v>2413</v>
      </c>
      <c r="O1156" t="s">
        <v>2382</v>
      </c>
      <c r="P1156" t="s">
        <v>2382</v>
      </c>
      <c r="R1156">
        <v>45</v>
      </c>
      <c r="S1156">
        <v>0.01</v>
      </c>
      <c r="T1156" t="s">
        <v>2395</v>
      </c>
      <c r="U1156">
        <v>10</v>
      </c>
      <c r="Y1156" s="5"/>
      <c r="Z1156" s="5"/>
      <c r="AA1156" s="5"/>
      <c r="AB1156" s="5"/>
      <c r="AC1156" s="5"/>
      <c r="AD1156" s="5"/>
      <c r="AE1156" s="5"/>
      <c r="AF1156" s="5"/>
      <c r="AG1156" s="5"/>
      <c r="AH1156">
        <v>0</v>
      </c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>
        <v>0</v>
      </c>
      <c r="AV1156" s="5"/>
      <c r="AW1156" s="5"/>
      <c r="AX1156" s="5"/>
      <c r="AY1156" s="5"/>
      <c r="AZ1156" s="5"/>
      <c r="BA1156" s="5"/>
      <c r="BB1156" s="5">
        <v>0.8</v>
      </c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5"/>
      <c r="BP1156" s="5"/>
      <c r="BQ1156" s="5"/>
      <c r="BR1156" s="5"/>
      <c r="BS1156" s="5"/>
      <c r="BT1156" s="5"/>
      <c r="BU1156" s="5"/>
      <c r="BV1156" s="5"/>
      <c r="BW1156" s="5"/>
      <c r="BX1156" s="5"/>
      <c r="BY1156" s="5"/>
      <c r="BZ1156" s="5"/>
      <c r="CA1156" s="5"/>
      <c r="CB1156" s="5"/>
      <c r="CC1156" s="5"/>
      <c r="CD1156" s="5"/>
      <c r="CE1156" s="5"/>
      <c r="CF1156" s="5"/>
      <c r="CG1156" s="5"/>
      <c r="CH1156" s="5"/>
      <c r="CI1156" s="5"/>
      <c r="CJ1156" s="5"/>
      <c r="CK1156" s="5"/>
      <c r="CL1156" s="5"/>
      <c r="CM1156" s="5"/>
      <c r="CN1156" s="5"/>
      <c r="CO1156" s="5"/>
      <c r="CP1156" s="5">
        <v>2</v>
      </c>
      <c r="CQ1156" s="5"/>
      <c r="CR1156" s="5"/>
      <c r="CS1156" s="5"/>
      <c r="CT1156" s="5"/>
      <c r="CU1156" s="5"/>
      <c r="CV1156" s="5"/>
      <c r="CW1156" s="5"/>
      <c r="CX1156" s="5"/>
      <c r="CY1156" s="5"/>
      <c r="CZ1156" s="5"/>
      <c r="DA1156" s="5"/>
      <c r="DB1156" s="5"/>
      <c r="DC1156" s="5"/>
      <c r="DD1156" s="5">
        <v>2</v>
      </c>
      <c r="DE1156" s="5"/>
      <c r="DF1156" s="5"/>
      <c r="DG1156" s="5"/>
      <c r="DH1156" s="5"/>
      <c r="DI1156" s="5"/>
      <c r="DJ1156" s="5"/>
      <c r="DK1156" s="5"/>
      <c r="DL1156" s="5"/>
      <c r="DM1156" s="5"/>
      <c r="DN1156" s="5"/>
      <c r="DO1156" s="5"/>
      <c r="DP1156" s="5"/>
      <c r="DQ1156" s="5"/>
      <c r="DR1156" s="5"/>
      <c r="DS1156" s="5"/>
      <c r="DT1156" s="5"/>
      <c r="DU1156" s="5"/>
      <c r="DV1156" s="5"/>
      <c r="DW1156" s="5"/>
      <c r="DX1156" s="5"/>
      <c r="DY1156" s="5"/>
      <c r="DZ1156" s="5"/>
      <c r="EA1156" s="5"/>
      <c r="EB1156" s="5"/>
      <c r="EC1156" s="5"/>
      <c r="ED1156" s="5"/>
      <c r="EE1156" s="5"/>
      <c r="EF1156" s="5"/>
      <c r="EG1156" s="5"/>
      <c r="EH1156" s="5"/>
      <c r="EI1156" s="5"/>
      <c r="EJ1156" s="5"/>
      <c r="EK1156" s="5"/>
      <c r="EL1156" s="5"/>
      <c r="EM1156" s="5"/>
      <c r="EN1156" s="5"/>
      <c r="EO1156" s="5"/>
      <c r="EP1156" s="5"/>
      <c r="EQ1156" s="5"/>
      <c r="ER1156" s="5"/>
      <c r="ES1156" s="5"/>
      <c r="ET1156" s="5"/>
      <c r="EU1156" s="5"/>
      <c r="FI1156" s="5"/>
      <c r="FJ1156" s="5"/>
      <c r="FK1156" s="5"/>
      <c r="FL1156" s="5"/>
      <c r="FM1156" s="5"/>
      <c r="FN1156" s="5"/>
      <c r="FO1156" s="5"/>
      <c r="FP1156" s="5"/>
      <c r="FQ1156" s="5"/>
      <c r="FR1156" s="5"/>
      <c r="FS1156" s="5"/>
      <c r="FT1156" s="5"/>
      <c r="FU1156" s="5"/>
      <c r="FV1156" s="5"/>
      <c r="FW1156" s="5"/>
      <c r="FX1156" s="5"/>
      <c r="FY1156" s="5"/>
      <c r="FZ1156" s="5"/>
      <c r="GA1156" s="5"/>
      <c r="GB1156" s="5"/>
      <c r="GC1156" s="5"/>
      <c r="GD1156" s="5"/>
      <c r="GE1156" s="5"/>
      <c r="GF1156" s="5"/>
      <c r="GG1156" s="5"/>
      <c r="GH1156" s="5"/>
      <c r="GI1156" s="5"/>
      <c r="GJ1156" s="5"/>
      <c r="GK1156" s="5"/>
      <c r="GL1156" s="5"/>
      <c r="GM1156" s="5"/>
      <c r="GN1156" s="5"/>
      <c r="GO1156" s="5"/>
      <c r="GP1156" s="5"/>
      <c r="GQ1156" s="5"/>
      <c r="GR1156" s="5"/>
      <c r="GS1156" s="5"/>
      <c r="GT1156" s="5"/>
      <c r="GU1156" s="5"/>
      <c r="GV1156" s="5"/>
      <c r="GW1156" s="5"/>
      <c r="GX1156" s="5"/>
      <c r="GY1156" s="5"/>
      <c r="GZ1156" s="5"/>
      <c r="HA1156" s="5"/>
      <c r="HB1156" s="5"/>
      <c r="HC1156" s="5"/>
      <c r="HD1156" s="5"/>
      <c r="HE1156" s="5"/>
      <c r="HF1156" s="5"/>
      <c r="HG1156" s="5"/>
      <c r="HH1156" s="5"/>
      <c r="HI1156" s="5"/>
      <c r="HJ1156" s="5"/>
      <c r="HK1156" s="5"/>
      <c r="HL1156" s="5"/>
      <c r="HM1156" s="5"/>
      <c r="HN1156" s="5"/>
      <c r="HO1156" s="5"/>
      <c r="HP1156" s="5"/>
    </row>
    <row r="1157" spans="2:224" ht="15" customHeight="1" x14ac:dyDescent="0.25">
      <c r="B1157">
        <v>202</v>
      </c>
      <c r="C1157">
        <v>1</v>
      </c>
      <c r="D1157" s="43">
        <v>44021</v>
      </c>
      <c r="E1157" t="s">
        <v>2362</v>
      </c>
      <c r="F1157">
        <v>31999927305</v>
      </c>
      <c r="G1157" t="s">
        <v>2363</v>
      </c>
      <c r="H1157">
        <v>43988</v>
      </c>
      <c r="I1157" t="s">
        <v>2364</v>
      </c>
      <c r="J1157" t="s">
        <v>20</v>
      </c>
      <c r="K1157" t="s">
        <v>622</v>
      </c>
      <c r="L1157" t="s">
        <v>2592</v>
      </c>
      <c r="M1157" t="s">
        <v>2378</v>
      </c>
      <c r="N1157" t="s">
        <v>2403</v>
      </c>
      <c r="O1157" t="s">
        <v>2381</v>
      </c>
      <c r="P1157" t="s">
        <v>2431</v>
      </c>
      <c r="R1157">
        <v>220</v>
      </c>
      <c r="S1157">
        <v>0.01</v>
      </c>
      <c r="T1157" t="s">
        <v>2395</v>
      </c>
      <c r="U1157">
        <v>10</v>
      </c>
      <c r="Y1157" s="5"/>
      <c r="Z1157" s="5"/>
      <c r="AA1157" s="5"/>
      <c r="AB1157" s="5"/>
      <c r="AC1157" s="5"/>
      <c r="AD1157" s="5">
        <v>1</v>
      </c>
      <c r="AE1157" s="5">
        <v>1</v>
      </c>
      <c r="AF1157" s="5"/>
      <c r="AG1157" s="5"/>
      <c r="AH1157">
        <v>0</v>
      </c>
      <c r="AI1157" s="5">
        <v>0.79200000000000004</v>
      </c>
      <c r="AJ1157" s="5"/>
      <c r="AK1157" s="5"/>
      <c r="AL1157" s="5"/>
      <c r="AM1157" s="5"/>
      <c r="AN1157" s="5">
        <v>0.5</v>
      </c>
      <c r="AO1157" s="5"/>
      <c r="AP1157" s="5"/>
      <c r="AQ1157" s="5"/>
      <c r="AR1157" s="5">
        <v>0.5</v>
      </c>
      <c r="AS1157" s="5"/>
      <c r="AT1157" s="5"/>
      <c r="AU1157">
        <v>0</v>
      </c>
      <c r="AV1157" s="5">
        <v>0.98199999999999998</v>
      </c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>
        <v>1</v>
      </c>
      <c r="BH1157" s="5"/>
      <c r="BI1157" s="5"/>
      <c r="BJ1157" s="5"/>
      <c r="BK1157" s="5"/>
      <c r="BL1157" s="5"/>
      <c r="BM1157" s="5"/>
      <c r="BN1157" s="5"/>
      <c r="BO1157" s="5"/>
      <c r="BP1157" s="5"/>
      <c r="BQ1157" s="5"/>
      <c r="BR1157" s="5">
        <v>2</v>
      </c>
      <c r="BS1157" s="5">
        <v>2</v>
      </c>
      <c r="BT1157" s="5"/>
      <c r="BU1157" s="5"/>
      <c r="BV1157" s="5"/>
      <c r="BW1157" s="5">
        <v>1</v>
      </c>
      <c r="BX1157" s="5"/>
      <c r="BY1157" s="5"/>
      <c r="BZ1157" s="5"/>
      <c r="CA1157" s="5"/>
      <c r="CB1157" s="5">
        <v>1</v>
      </c>
      <c r="CC1157" s="5"/>
      <c r="CD1157" s="5"/>
      <c r="CE1157" s="5"/>
      <c r="CF1157" s="5">
        <v>1</v>
      </c>
      <c r="CG1157" s="5"/>
      <c r="CH1157" s="5"/>
      <c r="CI1157" s="5"/>
      <c r="CJ1157" s="5">
        <v>1</v>
      </c>
      <c r="CK1157" s="5"/>
      <c r="CL1157" s="5"/>
      <c r="CM1157" s="5"/>
      <c r="CN1157" s="5"/>
      <c r="CO1157" s="5"/>
      <c r="CP1157" s="5"/>
      <c r="CQ1157" s="5"/>
      <c r="CR1157" s="5"/>
      <c r="CS1157" s="5"/>
      <c r="CT1157" s="5"/>
      <c r="CU1157" s="5">
        <v>1</v>
      </c>
      <c r="CV1157" s="5"/>
      <c r="CW1157" s="5"/>
      <c r="CX1157" s="5"/>
      <c r="CY1157" s="5"/>
      <c r="CZ1157" s="5"/>
      <c r="DA1157" s="5"/>
      <c r="DB1157" s="5"/>
      <c r="DC1157" s="5"/>
      <c r="DD1157" s="5"/>
      <c r="DE1157" s="5"/>
      <c r="DF1157" s="5"/>
      <c r="DG1157" s="5"/>
      <c r="DH1157" s="5"/>
      <c r="DI1157" s="5"/>
      <c r="DJ1157" s="5"/>
      <c r="DK1157" s="5"/>
      <c r="DL1157" s="5"/>
      <c r="DM1157" s="5"/>
      <c r="DN1157" s="5"/>
      <c r="DO1157" s="5"/>
      <c r="DP1157" s="5"/>
      <c r="DQ1157" s="5"/>
      <c r="DR1157" s="5"/>
      <c r="DS1157" s="5"/>
      <c r="DT1157" s="5"/>
      <c r="DU1157" s="5"/>
      <c r="DV1157" s="5"/>
      <c r="DW1157" s="5"/>
      <c r="DX1157" s="5"/>
      <c r="DY1157" s="5"/>
      <c r="DZ1157" s="5"/>
      <c r="EA1157" s="5"/>
      <c r="EB1157" s="5"/>
      <c r="EC1157" s="5"/>
      <c r="ED1157" s="5"/>
      <c r="EE1157" s="5"/>
      <c r="EF1157" s="5"/>
      <c r="EG1157" s="5"/>
      <c r="EH1157" s="5"/>
      <c r="EI1157" s="5"/>
      <c r="EJ1157" s="5"/>
      <c r="EK1157" s="5"/>
      <c r="EL1157" s="5"/>
      <c r="EM1157" s="5"/>
      <c r="EN1157" s="5"/>
      <c r="EO1157" s="5"/>
      <c r="EP1157" s="5"/>
      <c r="EQ1157" s="5"/>
      <c r="ER1157" s="5"/>
      <c r="ES1157" s="5"/>
      <c r="ET1157" s="5"/>
      <c r="EU1157" s="5"/>
      <c r="FI1157" s="5"/>
      <c r="FJ1157" s="5"/>
      <c r="FK1157" s="5"/>
      <c r="FL1157" s="5"/>
      <c r="FM1157" s="5"/>
      <c r="FN1157" s="5"/>
      <c r="FO1157" s="5"/>
      <c r="FP1157" s="5"/>
      <c r="FQ1157" s="5"/>
      <c r="FR1157" s="5"/>
      <c r="FS1157" s="5"/>
      <c r="FT1157" s="5"/>
      <c r="FU1157" s="5"/>
      <c r="FV1157" s="5"/>
      <c r="FW1157" s="5"/>
      <c r="FX1157" s="5"/>
      <c r="FY1157" s="5"/>
      <c r="FZ1157" s="5"/>
      <c r="GA1157" s="5"/>
      <c r="GB1157" s="5"/>
      <c r="GC1157" s="5"/>
      <c r="GD1157" s="5"/>
      <c r="GE1157" s="5"/>
      <c r="GF1157" s="5"/>
      <c r="GG1157" s="5"/>
      <c r="GH1157" s="5"/>
      <c r="GI1157" s="5"/>
      <c r="GJ1157" s="5"/>
      <c r="GK1157" s="5"/>
      <c r="GL1157" s="5"/>
      <c r="GM1157" s="5"/>
      <c r="GN1157" s="5"/>
      <c r="GO1157" s="5"/>
      <c r="GP1157" s="5"/>
      <c r="GQ1157" s="5"/>
      <c r="GR1157" s="5"/>
      <c r="GS1157" s="5"/>
      <c r="GT1157" s="5"/>
      <c r="GU1157" s="5"/>
      <c r="GV1157" s="5"/>
      <c r="GW1157" s="5"/>
      <c r="GX1157" s="5"/>
      <c r="GY1157" s="5"/>
      <c r="GZ1157" s="5"/>
      <c r="HA1157" s="5"/>
      <c r="HB1157" s="5"/>
      <c r="HC1157" s="5"/>
      <c r="HD1157" s="5"/>
      <c r="HE1157" s="5"/>
      <c r="HF1157" s="5"/>
      <c r="HG1157" s="5"/>
      <c r="HH1157" s="5"/>
      <c r="HI1157" s="5"/>
      <c r="HJ1157" s="5"/>
      <c r="HK1157" s="5"/>
      <c r="HL1157" s="5"/>
      <c r="HM1157" s="5"/>
      <c r="HN1157" s="5"/>
      <c r="HO1157" s="5"/>
      <c r="HP1157" s="5"/>
    </row>
    <row r="1158" spans="2:224" ht="15" customHeight="1" x14ac:dyDescent="0.25">
      <c r="B1158">
        <v>199</v>
      </c>
      <c r="C1158">
        <v>3</v>
      </c>
      <c r="D1158" s="43">
        <v>44019</v>
      </c>
      <c r="E1158" t="s">
        <v>2683</v>
      </c>
      <c r="F1158">
        <v>31983177510</v>
      </c>
      <c r="G1158" t="s">
        <v>2358</v>
      </c>
      <c r="H1158">
        <v>44031</v>
      </c>
      <c r="I1158" t="s">
        <v>2356</v>
      </c>
      <c r="J1158" t="s">
        <v>20</v>
      </c>
      <c r="K1158" t="s">
        <v>227</v>
      </c>
      <c r="L1158" t="s">
        <v>2592</v>
      </c>
      <c r="M1158" t="s">
        <v>2378</v>
      </c>
      <c r="N1158" t="s">
        <v>2413</v>
      </c>
      <c r="O1158" t="s">
        <v>2382</v>
      </c>
      <c r="P1158" t="s">
        <v>2382</v>
      </c>
      <c r="R1158">
        <v>19.899999999999999</v>
      </c>
      <c r="S1158">
        <v>0.01</v>
      </c>
      <c r="T1158" t="s">
        <v>2395</v>
      </c>
      <c r="U1158">
        <v>10</v>
      </c>
      <c r="V1158" t="s">
        <v>2684</v>
      </c>
      <c r="Y1158" s="5"/>
      <c r="Z1158" s="5"/>
      <c r="AA1158" s="5"/>
      <c r="AB1158" s="5"/>
      <c r="AC1158" s="5"/>
      <c r="AD1158" s="5"/>
      <c r="AE1158" s="5"/>
      <c r="AF1158" s="5"/>
      <c r="AG1158" s="5"/>
      <c r="AH1158">
        <v>0</v>
      </c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>
        <v>0.5</v>
      </c>
      <c r="BH1158" s="5"/>
      <c r="BI1158" s="5"/>
      <c r="BJ1158" s="5"/>
      <c r="BK1158" s="5"/>
      <c r="BL1158" s="5"/>
      <c r="BM1158" s="5"/>
      <c r="BN1158" s="5"/>
      <c r="BO1158" s="5"/>
      <c r="BP1158" s="5"/>
      <c r="BQ1158" s="5"/>
      <c r="BR1158" s="5"/>
      <c r="BS1158" s="5"/>
      <c r="BT1158" s="5"/>
      <c r="BU1158" s="5"/>
      <c r="BV1158" s="5"/>
      <c r="BW1158" s="5"/>
      <c r="BX1158" s="5"/>
      <c r="BY1158" s="5"/>
      <c r="BZ1158" s="5"/>
      <c r="CA1158" s="5"/>
      <c r="CB1158" s="5"/>
      <c r="CC1158" s="5"/>
      <c r="CD1158" s="5"/>
      <c r="CE1158" s="5"/>
      <c r="CF1158" s="5"/>
      <c r="CG1158" s="5"/>
      <c r="CH1158" s="5"/>
      <c r="CI1158" s="5"/>
      <c r="CJ1158" s="5"/>
      <c r="CK1158" s="5"/>
      <c r="CL1158" s="5"/>
      <c r="CM1158" s="5"/>
      <c r="CN1158" s="5"/>
      <c r="CO1158" s="5"/>
      <c r="CP1158" s="5"/>
      <c r="CQ1158" s="5"/>
      <c r="CR1158" s="5"/>
      <c r="CS1158" s="5"/>
      <c r="CT1158" s="5"/>
      <c r="CU1158" s="5">
        <v>0.5</v>
      </c>
      <c r="CV1158" s="5"/>
      <c r="CW1158" s="5"/>
      <c r="CX1158" s="5"/>
      <c r="CY1158" s="5"/>
      <c r="CZ1158" s="5"/>
      <c r="DA1158" s="5"/>
      <c r="DB1158" s="5"/>
      <c r="DC1158" s="5"/>
      <c r="DD1158" s="5"/>
      <c r="DE1158" s="5"/>
      <c r="DF1158" s="5"/>
      <c r="DG1158" s="5"/>
      <c r="DH1158" s="5"/>
      <c r="DI1158" s="5"/>
      <c r="DJ1158" s="5"/>
      <c r="DK1158" s="5"/>
      <c r="DL1158" s="5"/>
      <c r="DM1158" s="5"/>
      <c r="DN1158" s="5"/>
      <c r="DO1158" s="5"/>
      <c r="DP1158" s="5"/>
      <c r="DQ1158" s="5"/>
      <c r="DR1158" s="5"/>
      <c r="DS1158" s="5"/>
      <c r="DT1158" s="5"/>
      <c r="DU1158" s="5"/>
      <c r="DV1158" s="5"/>
      <c r="DW1158" s="5"/>
      <c r="DX1158" s="5"/>
      <c r="DY1158" s="5"/>
      <c r="DZ1158" s="5"/>
      <c r="EA1158" s="5"/>
      <c r="EB1158" s="5"/>
      <c r="EC1158" s="5"/>
      <c r="ED1158" s="5"/>
      <c r="EE1158" s="5"/>
      <c r="EF1158" s="5"/>
      <c r="EG1158" s="5"/>
      <c r="EH1158" s="5"/>
      <c r="EI1158" s="5"/>
      <c r="EJ1158" s="5"/>
      <c r="EK1158" s="5"/>
      <c r="EL1158" s="5"/>
      <c r="EM1158" s="5"/>
      <c r="EN1158" s="5"/>
      <c r="EO1158" s="5"/>
      <c r="EP1158" s="5"/>
      <c r="EQ1158" s="5"/>
      <c r="ER1158" s="5"/>
      <c r="ES1158" s="5"/>
      <c r="ET1158" s="5"/>
      <c r="EU1158" s="5"/>
      <c r="FI1158" s="5"/>
      <c r="FJ1158" s="5"/>
      <c r="FK1158" s="5"/>
      <c r="FL1158" s="5"/>
      <c r="FM1158" s="5"/>
      <c r="FN1158" s="5"/>
      <c r="FO1158" s="5"/>
      <c r="FP1158" s="5"/>
      <c r="FQ1158" s="5"/>
      <c r="FR1158" s="5"/>
      <c r="FS1158" s="5"/>
      <c r="FT1158" s="5"/>
      <c r="FU1158" s="5"/>
      <c r="FV1158" s="5"/>
      <c r="FW1158" s="5"/>
      <c r="FX1158" s="5"/>
      <c r="FY1158" s="5"/>
      <c r="FZ1158" s="5"/>
      <c r="GA1158" s="5"/>
      <c r="GB1158" s="5"/>
      <c r="GC1158" s="5"/>
      <c r="GD1158" s="5"/>
      <c r="GE1158" s="5"/>
      <c r="GF1158" s="5"/>
      <c r="GG1158" s="5"/>
      <c r="GH1158" s="5"/>
      <c r="GI1158" s="5"/>
      <c r="GJ1158" s="5"/>
      <c r="GK1158" s="5"/>
      <c r="GL1158" s="5"/>
      <c r="GM1158" s="5"/>
      <c r="GN1158" s="5"/>
      <c r="GO1158" s="5"/>
      <c r="GP1158" s="5"/>
      <c r="GQ1158" s="5"/>
      <c r="GR1158" s="5"/>
      <c r="GS1158" s="5"/>
      <c r="GT1158" s="5"/>
      <c r="GU1158" s="5"/>
      <c r="GV1158" s="5"/>
      <c r="GW1158" s="5"/>
      <c r="GX1158" s="5"/>
      <c r="GY1158" s="5"/>
      <c r="GZ1158" s="5"/>
      <c r="HA1158" s="5"/>
      <c r="HB1158" s="5"/>
      <c r="HC1158" s="5"/>
      <c r="HD1158" s="5"/>
      <c r="HE1158" s="5"/>
      <c r="HF1158" s="5"/>
      <c r="HG1158" s="5"/>
      <c r="HH1158" s="5"/>
      <c r="HI1158" s="5"/>
      <c r="HJ1158" s="5"/>
      <c r="HK1158" s="5"/>
      <c r="HL1158" s="5"/>
      <c r="HM1158" s="5"/>
      <c r="HN1158" s="5"/>
      <c r="HO1158" s="5"/>
      <c r="HP1158" s="5"/>
    </row>
    <row r="1159" spans="2:224" ht="15" customHeight="1" x14ac:dyDescent="0.25">
      <c r="B1159">
        <v>197</v>
      </c>
      <c r="C1159">
        <v>143</v>
      </c>
      <c r="D1159" s="43">
        <v>44019</v>
      </c>
      <c r="E1159" t="s">
        <v>1976</v>
      </c>
      <c r="F1159" t="s">
        <v>1977</v>
      </c>
      <c r="G1159" t="s">
        <v>1978</v>
      </c>
      <c r="H1159">
        <v>34258</v>
      </c>
      <c r="I1159" t="s">
        <v>1979</v>
      </c>
      <c r="J1159" t="s">
        <v>20</v>
      </c>
      <c r="K1159" t="s">
        <v>227</v>
      </c>
      <c r="L1159" t="s">
        <v>2592</v>
      </c>
      <c r="M1159" t="s">
        <v>2378</v>
      </c>
      <c r="N1159" t="s">
        <v>2379</v>
      </c>
      <c r="O1159" t="s">
        <v>2382</v>
      </c>
      <c r="P1159" t="s">
        <v>2382</v>
      </c>
      <c r="R1159">
        <v>87.92</v>
      </c>
      <c r="S1159">
        <v>0.01</v>
      </c>
      <c r="T1159" t="s">
        <v>2430</v>
      </c>
      <c r="Y1159" s="5"/>
      <c r="Z1159" s="5"/>
      <c r="AA1159" s="5"/>
      <c r="AB1159" s="5"/>
      <c r="AC1159" s="5"/>
      <c r="AD1159" s="5"/>
      <c r="AE1159" s="5"/>
      <c r="AF1159" s="5"/>
      <c r="AG1159" s="5"/>
      <c r="AH1159">
        <v>0</v>
      </c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>
        <v>0</v>
      </c>
      <c r="AV1159" s="5"/>
      <c r="AW1159" s="5"/>
      <c r="AX1159" s="5">
        <v>0.81</v>
      </c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5"/>
      <c r="BP1159" s="5"/>
      <c r="BQ1159" s="5"/>
      <c r="BR1159" s="5"/>
      <c r="BS1159" s="5"/>
      <c r="BT1159" s="5"/>
      <c r="BU1159" s="5"/>
      <c r="BV1159" s="5"/>
      <c r="BW1159" s="5"/>
      <c r="BX1159" s="5"/>
      <c r="BY1159" s="5"/>
      <c r="BZ1159" s="5"/>
      <c r="CA1159" s="5"/>
      <c r="CB1159" s="5"/>
      <c r="CC1159" s="5"/>
      <c r="CD1159" s="5"/>
      <c r="CE1159" s="5"/>
      <c r="CF1159" s="5"/>
      <c r="CG1159" s="5"/>
      <c r="CH1159" s="5"/>
      <c r="CI1159" s="5"/>
      <c r="CJ1159" s="5"/>
      <c r="CK1159" s="5"/>
      <c r="CL1159" s="5">
        <v>1</v>
      </c>
      <c r="CM1159" s="5"/>
      <c r="CN1159" s="5"/>
      <c r="CO1159" s="5"/>
      <c r="CP1159" s="5"/>
      <c r="CQ1159" s="5"/>
      <c r="CR1159" s="5"/>
      <c r="CS1159" s="5"/>
      <c r="CT1159" s="5"/>
      <c r="CU1159" s="5"/>
      <c r="CV1159" s="5"/>
      <c r="CW1159" s="5"/>
      <c r="CX1159" s="5"/>
      <c r="CY1159" s="5"/>
      <c r="CZ1159" s="5"/>
      <c r="DA1159" s="5"/>
      <c r="DB1159" s="5"/>
      <c r="DC1159" s="5"/>
      <c r="DD1159" s="5"/>
      <c r="DE1159" s="5"/>
      <c r="DF1159" s="5"/>
      <c r="DG1159" s="5"/>
      <c r="DH1159" s="5"/>
      <c r="DI1159" s="5"/>
      <c r="DJ1159" s="5"/>
      <c r="DK1159" s="5"/>
      <c r="DL1159" s="5"/>
      <c r="DM1159" s="5"/>
      <c r="DN1159" s="5"/>
      <c r="DO1159" s="5"/>
      <c r="DP1159" s="5"/>
      <c r="DQ1159" s="5"/>
      <c r="DR1159" s="5"/>
      <c r="DS1159" s="5"/>
      <c r="DT1159" s="5"/>
      <c r="DU1159" s="5"/>
      <c r="DV1159" s="5"/>
      <c r="DW1159" s="5"/>
      <c r="DX1159" s="5"/>
      <c r="DY1159" s="5"/>
      <c r="DZ1159" s="5"/>
      <c r="EA1159" s="5"/>
      <c r="EB1159" s="5"/>
      <c r="EC1159" s="5"/>
      <c r="ED1159" s="5"/>
      <c r="EE1159" s="5"/>
      <c r="EF1159" s="5"/>
      <c r="EG1159" s="5"/>
      <c r="EH1159" s="5"/>
      <c r="EI1159" s="5"/>
      <c r="EJ1159" s="5"/>
      <c r="EK1159" s="5"/>
      <c r="EL1159" s="5"/>
      <c r="EM1159" s="5"/>
      <c r="EN1159" s="5"/>
      <c r="EO1159" s="5"/>
      <c r="EP1159" s="5"/>
      <c r="EQ1159" s="5"/>
      <c r="ER1159" s="5"/>
      <c r="ES1159" s="5"/>
      <c r="ET1159" s="5"/>
      <c r="EU1159" s="5"/>
      <c r="FI1159" s="5"/>
      <c r="FJ1159" s="5"/>
      <c r="FK1159" s="5"/>
      <c r="FL1159" s="5"/>
      <c r="FM1159" s="5"/>
      <c r="FN1159" s="5"/>
      <c r="FO1159" s="5"/>
      <c r="FP1159" s="5"/>
      <c r="FQ1159" s="5"/>
      <c r="FR1159" s="5"/>
      <c r="FS1159" s="5"/>
      <c r="FT1159" s="5"/>
      <c r="FU1159" s="5"/>
      <c r="FV1159" s="5"/>
      <c r="FW1159" s="5"/>
      <c r="FX1159" s="5"/>
      <c r="FY1159" s="5"/>
      <c r="FZ1159" s="5"/>
      <c r="GA1159" s="5"/>
      <c r="GB1159" s="5"/>
      <c r="GC1159" s="5"/>
      <c r="GD1159" s="5"/>
      <c r="GE1159" s="5"/>
      <c r="GF1159" s="5"/>
      <c r="GG1159" s="5"/>
      <c r="GH1159" s="5"/>
      <c r="GI1159" s="5"/>
      <c r="GJ1159" s="5"/>
      <c r="GK1159" s="5"/>
      <c r="GL1159" s="5"/>
      <c r="GM1159" s="5"/>
      <c r="GN1159" s="5"/>
      <c r="GO1159" s="5"/>
      <c r="GP1159" s="5"/>
      <c r="GQ1159" s="5"/>
      <c r="GR1159" s="5"/>
      <c r="GS1159" s="5"/>
      <c r="GT1159" s="5"/>
      <c r="GU1159" s="5"/>
      <c r="GV1159" s="5"/>
      <c r="GW1159" s="5"/>
      <c r="GX1159" s="5"/>
      <c r="GY1159" s="5"/>
      <c r="GZ1159" s="5"/>
      <c r="HA1159" s="5"/>
      <c r="HB1159" s="5"/>
      <c r="HC1159" s="5"/>
      <c r="HD1159" s="5"/>
      <c r="HE1159" s="5"/>
      <c r="HF1159" s="5"/>
      <c r="HG1159" s="5"/>
      <c r="HH1159" s="5"/>
      <c r="HI1159" s="5"/>
      <c r="HJ1159" s="5"/>
      <c r="HK1159" s="5"/>
      <c r="HL1159" s="5"/>
      <c r="HM1159" s="5"/>
      <c r="HN1159" s="5"/>
      <c r="HO1159" s="5"/>
      <c r="HP1159" s="5"/>
    </row>
    <row r="1160" spans="2:224" ht="15" customHeight="1" x14ac:dyDescent="0.25">
      <c r="B1160">
        <v>195</v>
      </c>
      <c r="C1160">
        <v>539</v>
      </c>
      <c r="D1160" s="43">
        <v>44018</v>
      </c>
      <c r="E1160" t="s">
        <v>839</v>
      </c>
      <c r="F1160" t="s">
        <v>840</v>
      </c>
      <c r="G1160">
        <v>0</v>
      </c>
      <c r="H1160">
        <v>0</v>
      </c>
      <c r="I1160" t="s">
        <v>841</v>
      </c>
      <c r="J1160" t="s">
        <v>26</v>
      </c>
      <c r="K1160" t="s">
        <v>512</v>
      </c>
      <c r="L1160" t="s">
        <v>2593</v>
      </c>
      <c r="M1160" t="s">
        <v>2378</v>
      </c>
      <c r="N1160" t="s">
        <v>617</v>
      </c>
      <c r="O1160" t="s">
        <v>2381</v>
      </c>
      <c r="P1160" t="s">
        <v>2431</v>
      </c>
      <c r="Q1160">
        <v>1</v>
      </c>
      <c r="R1160">
        <v>197.5</v>
      </c>
      <c r="S1160">
        <v>0.01</v>
      </c>
      <c r="T1160" t="s">
        <v>2395</v>
      </c>
      <c r="Y1160" s="5">
        <v>1.9</v>
      </c>
      <c r="Z1160" s="5"/>
      <c r="AA1160" s="5"/>
      <c r="AB1160" s="5"/>
      <c r="AC1160" s="5"/>
      <c r="AD1160" s="5"/>
      <c r="AE1160" s="5"/>
      <c r="AF1160" s="5"/>
      <c r="AG1160" s="5"/>
      <c r="AH1160">
        <v>2</v>
      </c>
      <c r="AI1160" s="5"/>
      <c r="AJ1160" s="5"/>
      <c r="AK1160" s="5">
        <v>1</v>
      </c>
      <c r="AL1160" s="5"/>
      <c r="AM1160" s="5"/>
      <c r="AN1160" s="5"/>
      <c r="AO1160" s="5"/>
      <c r="AP1160" s="5"/>
      <c r="AQ1160" s="5"/>
      <c r="AR1160" s="5"/>
      <c r="AS1160" s="5"/>
      <c r="AT1160" s="5"/>
      <c r="AU1160">
        <v>0</v>
      </c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0.5</v>
      </c>
      <c r="BF1160" s="5"/>
      <c r="BG1160" s="5"/>
      <c r="BH1160" s="5"/>
      <c r="BI1160" s="5"/>
      <c r="BJ1160" s="5"/>
      <c r="BK1160" s="5"/>
      <c r="BL1160" s="5"/>
      <c r="BM1160" s="5">
        <v>2</v>
      </c>
      <c r="BN1160" s="5"/>
      <c r="BO1160" s="5"/>
      <c r="BP1160" s="5"/>
      <c r="BQ1160" s="5"/>
      <c r="BR1160" s="5"/>
      <c r="BS1160" s="5"/>
      <c r="BT1160" s="5"/>
      <c r="BU1160" s="5"/>
      <c r="BV1160" s="5">
        <v>2</v>
      </c>
      <c r="BW1160" s="5"/>
      <c r="BX1160" s="5"/>
      <c r="BY1160" s="5">
        <v>2</v>
      </c>
      <c r="BZ1160" s="5"/>
      <c r="CA1160" s="5"/>
      <c r="CB1160" s="5"/>
      <c r="CC1160" s="5"/>
      <c r="CD1160" s="5"/>
      <c r="CE1160" s="5"/>
      <c r="CF1160" s="5"/>
      <c r="CG1160" s="5"/>
      <c r="CH1160" s="5"/>
      <c r="CI1160" s="5"/>
      <c r="CJ1160" s="5"/>
      <c r="CK1160" s="5"/>
      <c r="CL1160" s="5"/>
      <c r="CM1160" s="5"/>
      <c r="CN1160" s="5"/>
      <c r="CO1160" s="5"/>
      <c r="CP1160" s="5"/>
      <c r="CQ1160" s="5"/>
      <c r="CR1160" s="5"/>
      <c r="CS1160" s="5">
        <v>1</v>
      </c>
      <c r="CT1160" s="5"/>
      <c r="CU1160" s="5"/>
      <c r="CV1160" s="5"/>
      <c r="CW1160" s="5"/>
      <c r="CX1160" s="5"/>
      <c r="CY1160" s="5"/>
      <c r="CZ1160" s="5"/>
      <c r="DA1160" s="5"/>
      <c r="DB1160" s="5"/>
      <c r="DC1160" s="5"/>
      <c r="DD1160" s="5"/>
      <c r="DE1160" s="5"/>
      <c r="DF1160" s="5"/>
      <c r="DG1160" s="5"/>
      <c r="DH1160" s="5"/>
      <c r="DI1160" s="5"/>
      <c r="DJ1160" s="5"/>
      <c r="DK1160" s="5"/>
      <c r="DL1160" s="5"/>
      <c r="DM1160" s="5"/>
      <c r="DN1160" s="5"/>
      <c r="DO1160" s="5"/>
      <c r="DP1160" s="5"/>
      <c r="DQ1160" s="5"/>
      <c r="DR1160" s="5"/>
      <c r="DS1160" s="5"/>
      <c r="DT1160" s="5"/>
      <c r="DU1160" s="5"/>
      <c r="DV1160" s="5"/>
      <c r="DW1160" s="5"/>
      <c r="DX1160" s="5"/>
      <c r="DY1160" s="5"/>
      <c r="DZ1160" s="5"/>
      <c r="EA1160" s="5"/>
      <c r="EB1160" s="5"/>
      <c r="EC1160" s="5"/>
      <c r="ED1160" s="5"/>
      <c r="EE1160" s="5"/>
      <c r="EF1160" s="5"/>
      <c r="EG1160" s="5"/>
      <c r="EH1160" s="5"/>
      <c r="EI1160" s="5"/>
      <c r="EJ1160" s="5"/>
      <c r="EK1160" s="5"/>
      <c r="EL1160" s="5"/>
      <c r="EM1160" s="5"/>
      <c r="EN1160" s="5"/>
      <c r="EO1160" s="5"/>
      <c r="EP1160" s="5"/>
      <c r="EQ1160" s="5"/>
      <c r="ER1160" s="5"/>
      <c r="ES1160" s="5"/>
      <c r="ET1160" s="5"/>
      <c r="EU1160" s="5"/>
      <c r="EV1160">
        <v>12</v>
      </c>
      <c r="EW1160" t="s">
        <v>2685</v>
      </c>
      <c r="FI1160" s="5"/>
      <c r="FJ1160" s="5"/>
      <c r="FK1160" s="5"/>
      <c r="FL1160" s="5"/>
      <c r="FM1160" s="5"/>
      <c r="FN1160" s="5"/>
      <c r="FO1160" s="5"/>
      <c r="FP1160" s="5"/>
      <c r="FQ1160" s="5"/>
      <c r="FR1160" s="5"/>
      <c r="FS1160" s="5"/>
      <c r="FT1160" s="5"/>
      <c r="FU1160" s="5"/>
      <c r="FV1160" s="5"/>
      <c r="FW1160" s="5"/>
      <c r="FX1160" s="5"/>
      <c r="FY1160" s="5"/>
      <c r="FZ1160" s="5"/>
      <c r="GA1160" s="5"/>
      <c r="GB1160" s="5"/>
      <c r="GC1160" s="5"/>
      <c r="GD1160" s="5"/>
      <c r="GE1160" s="5"/>
      <c r="GF1160" s="5"/>
      <c r="GG1160" s="5"/>
      <c r="GH1160" s="5"/>
      <c r="GI1160" s="5"/>
      <c r="GJ1160" s="5"/>
      <c r="GK1160" s="5"/>
      <c r="GL1160" s="5"/>
      <c r="GM1160" s="5"/>
      <c r="GN1160" s="5"/>
      <c r="GO1160" s="5"/>
      <c r="GP1160" s="5"/>
      <c r="GQ1160" s="5"/>
      <c r="GR1160" s="5"/>
      <c r="GS1160" s="5"/>
      <c r="GT1160" s="5"/>
      <c r="GU1160" s="5"/>
      <c r="GV1160" s="5"/>
      <c r="GW1160" s="5"/>
      <c r="GX1160" s="5"/>
      <c r="GY1160" s="5"/>
      <c r="GZ1160" s="5"/>
      <c r="HA1160" s="5"/>
      <c r="HB1160" s="5"/>
      <c r="HC1160" s="5"/>
      <c r="HD1160" s="5"/>
      <c r="HE1160" s="5"/>
      <c r="HF1160" s="5"/>
      <c r="HG1160" s="5"/>
      <c r="HH1160" s="5"/>
      <c r="HI1160" s="5"/>
      <c r="HJ1160" s="5"/>
      <c r="HK1160" s="5"/>
      <c r="HL1160" s="5"/>
      <c r="HM1160" s="5"/>
      <c r="HN1160" s="5"/>
      <c r="HO1160" s="5"/>
      <c r="HP1160" s="5"/>
    </row>
    <row r="1161" spans="2:224" ht="15" customHeight="1" x14ac:dyDescent="0.25">
      <c r="B1161">
        <v>194</v>
      </c>
      <c r="C1161">
        <v>390</v>
      </c>
      <c r="D1161" s="43">
        <v>44017</v>
      </c>
      <c r="E1161" t="s">
        <v>1176</v>
      </c>
      <c r="F1161">
        <v>31996355964</v>
      </c>
      <c r="G1161">
        <v>0</v>
      </c>
      <c r="H1161">
        <v>0</v>
      </c>
      <c r="I1161" t="s">
        <v>990</v>
      </c>
      <c r="J1161" t="s">
        <v>20</v>
      </c>
      <c r="K1161" t="s">
        <v>139</v>
      </c>
      <c r="L1161" t="s">
        <v>990</v>
      </c>
      <c r="M1161" t="s">
        <v>2378</v>
      </c>
      <c r="N1161" t="s">
        <v>2378</v>
      </c>
      <c r="O1161" t="s">
        <v>2381</v>
      </c>
      <c r="P1161" t="s">
        <v>2431</v>
      </c>
      <c r="R1161">
        <v>149.30000000000001</v>
      </c>
      <c r="S1161">
        <v>0.01</v>
      </c>
      <c r="T1161" t="s">
        <v>2395</v>
      </c>
      <c r="U1161">
        <v>10</v>
      </c>
      <c r="Y1161" s="5"/>
      <c r="Z1161" s="5"/>
      <c r="AA1161" s="5"/>
      <c r="AB1161" s="5"/>
      <c r="AC1161" s="5"/>
      <c r="AD1161" s="5">
        <v>1</v>
      </c>
      <c r="AE1161" s="5"/>
      <c r="AF1161" s="5"/>
      <c r="AG1161" s="5">
        <v>3</v>
      </c>
      <c r="AH1161">
        <v>0</v>
      </c>
      <c r="AI1161" s="5"/>
      <c r="AJ1161" s="5"/>
      <c r="AK1161" s="5"/>
      <c r="AL1161" s="5"/>
      <c r="AM1161" s="5">
        <v>1</v>
      </c>
      <c r="AN1161" s="5"/>
      <c r="AO1161" s="5"/>
      <c r="AP1161" s="5"/>
      <c r="AQ1161" s="5"/>
      <c r="AR1161" s="5"/>
      <c r="AS1161" s="5"/>
      <c r="AT1161" s="5"/>
      <c r="AU1161">
        <v>0</v>
      </c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5"/>
      <c r="BP1161" s="5"/>
      <c r="BQ1161" s="5"/>
      <c r="BR1161" s="5">
        <v>2</v>
      </c>
      <c r="BS1161" s="5"/>
      <c r="BT1161" s="5"/>
      <c r="BU1161" s="5">
        <v>3</v>
      </c>
      <c r="BV1161" s="5"/>
      <c r="BW1161" s="5"/>
      <c r="BX1161" s="5"/>
      <c r="BY1161" s="5"/>
      <c r="BZ1161" s="5"/>
      <c r="CA1161" s="5">
        <v>2</v>
      </c>
      <c r="CB1161" s="5"/>
      <c r="CC1161" s="5"/>
      <c r="CD1161" s="5"/>
      <c r="CE1161" s="5"/>
      <c r="CF1161" s="5"/>
      <c r="CG1161" s="5"/>
      <c r="CH1161" s="5"/>
      <c r="CI1161" s="5"/>
      <c r="CJ1161" s="5"/>
      <c r="CK1161" s="5"/>
      <c r="CL1161" s="5"/>
      <c r="CM1161" s="5"/>
      <c r="CN1161" s="5"/>
      <c r="CO1161" s="5"/>
      <c r="CP1161" s="5"/>
      <c r="CQ1161" s="5"/>
      <c r="CR1161" s="5"/>
      <c r="CS1161" s="5"/>
      <c r="CT1161" s="5"/>
      <c r="CU1161" s="5"/>
      <c r="CV1161" s="5"/>
      <c r="CW1161" s="5"/>
      <c r="CX1161" s="5"/>
      <c r="CY1161" s="5"/>
      <c r="CZ1161" s="5"/>
      <c r="DA1161" s="5"/>
      <c r="DB1161" s="5"/>
      <c r="DC1161" s="5"/>
      <c r="DD1161" s="5"/>
      <c r="DE1161" s="5"/>
      <c r="DF1161" s="5"/>
      <c r="DG1161" s="5"/>
      <c r="DH1161" s="5"/>
      <c r="DI1161" s="5"/>
      <c r="DJ1161" s="5"/>
      <c r="DK1161" s="5"/>
      <c r="DL1161" s="5"/>
      <c r="DM1161" s="5"/>
      <c r="DN1161" s="5"/>
      <c r="DO1161" s="5"/>
      <c r="DP1161" s="5"/>
      <c r="DQ1161" s="5"/>
      <c r="DR1161" s="5"/>
      <c r="DS1161" s="5"/>
      <c r="DT1161" s="5"/>
      <c r="DU1161" s="5"/>
      <c r="DV1161" s="5"/>
      <c r="DW1161" s="5"/>
      <c r="DX1161" s="5"/>
      <c r="DY1161" s="5"/>
      <c r="DZ1161" s="5"/>
      <c r="EA1161" s="5"/>
      <c r="EB1161" s="5"/>
      <c r="EC1161" s="5"/>
      <c r="ED1161" s="5"/>
      <c r="EE1161" s="5"/>
      <c r="EF1161" s="5"/>
      <c r="EG1161" s="5"/>
      <c r="EH1161" s="5"/>
      <c r="EI1161" s="5"/>
      <c r="EJ1161" s="5"/>
      <c r="EK1161" s="5"/>
      <c r="EL1161" s="5"/>
      <c r="EM1161" s="5"/>
      <c r="EN1161" s="5"/>
      <c r="EO1161" s="5"/>
      <c r="EP1161" s="5"/>
      <c r="EQ1161" s="5"/>
      <c r="ER1161" s="5"/>
      <c r="ES1161" s="5"/>
      <c r="ET1161" s="5"/>
      <c r="EU1161" s="5"/>
      <c r="FI1161" s="5"/>
      <c r="FJ1161" s="5"/>
      <c r="FK1161" s="5"/>
      <c r="FL1161" s="5"/>
      <c r="FM1161" s="5"/>
      <c r="FN1161" s="5"/>
      <c r="FO1161" s="5"/>
      <c r="FP1161" s="5"/>
      <c r="FQ1161" s="5"/>
      <c r="FR1161" s="5"/>
      <c r="FS1161" s="5"/>
      <c r="FT1161" s="5"/>
      <c r="FU1161" s="5"/>
      <c r="FV1161" s="5"/>
      <c r="FW1161" s="5"/>
      <c r="FX1161" s="5"/>
      <c r="FY1161" s="5"/>
      <c r="FZ1161" s="5"/>
      <c r="GA1161" s="5"/>
      <c r="GB1161" s="5"/>
      <c r="GC1161" s="5"/>
      <c r="GD1161" s="5"/>
      <c r="GE1161" s="5"/>
      <c r="GF1161" s="5"/>
      <c r="GG1161" s="5"/>
      <c r="GH1161" s="5"/>
      <c r="GI1161" s="5"/>
      <c r="GJ1161" s="5"/>
      <c r="GK1161" s="5"/>
      <c r="GL1161" s="5"/>
      <c r="GM1161" s="5"/>
      <c r="GN1161" s="5"/>
      <c r="GO1161" s="5"/>
      <c r="GP1161" s="5"/>
      <c r="GQ1161" s="5"/>
      <c r="GR1161" s="5"/>
      <c r="GS1161" s="5"/>
      <c r="GT1161" s="5"/>
      <c r="GU1161" s="5"/>
      <c r="GV1161" s="5"/>
      <c r="GW1161" s="5"/>
      <c r="GX1161" s="5"/>
      <c r="GY1161" s="5"/>
      <c r="GZ1161" s="5"/>
      <c r="HA1161" s="5"/>
      <c r="HB1161" s="5"/>
      <c r="HC1161" s="5"/>
      <c r="HD1161" s="5"/>
      <c r="HE1161" s="5"/>
      <c r="HF1161" s="5"/>
      <c r="HG1161" s="5"/>
      <c r="HH1161" s="5"/>
      <c r="HI1161" s="5"/>
      <c r="HJ1161" s="5"/>
      <c r="HK1161" s="5"/>
      <c r="HL1161" s="5"/>
      <c r="HM1161" s="5"/>
      <c r="HN1161" s="5"/>
      <c r="HO1161" s="5"/>
      <c r="HP1161" s="5"/>
    </row>
    <row r="1162" spans="2:224" ht="15" customHeight="1" x14ac:dyDescent="0.25">
      <c r="B1162">
        <v>184</v>
      </c>
      <c r="C1162">
        <v>627</v>
      </c>
      <c r="D1162" s="43">
        <v>44017</v>
      </c>
      <c r="E1162" t="s">
        <v>617</v>
      </c>
      <c r="F1162">
        <v>31999533097</v>
      </c>
      <c r="G1162">
        <v>0</v>
      </c>
      <c r="H1162">
        <v>0</v>
      </c>
      <c r="I1162" t="s">
        <v>618</v>
      </c>
      <c r="J1162" t="s">
        <v>20</v>
      </c>
      <c r="K1162" t="s">
        <v>415</v>
      </c>
      <c r="L1162" t="s">
        <v>618</v>
      </c>
      <c r="M1162" t="s">
        <v>2378</v>
      </c>
      <c r="N1162" t="s">
        <v>617</v>
      </c>
      <c r="O1162" t="s">
        <v>2405</v>
      </c>
      <c r="P1162" t="s">
        <v>2431</v>
      </c>
      <c r="R1162">
        <v>693.1</v>
      </c>
      <c r="S1162">
        <v>0.01</v>
      </c>
      <c r="T1162" t="s">
        <v>2426</v>
      </c>
      <c r="Y1162" s="5">
        <v>2.1</v>
      </c>
      <c r="Z1162" s="5">
        <v>2.04</v>
      </c>
      <c r="AA1162" s="5"/>
      <c r="AB1162" s="5">
        <v>1.4</v>
      </c>
      <c r="AC1162" s="5">
        <v>2</v>
      </c>
      <c r="AD1162" s="5">
        <v>1.5</v>
      </c>
      <c r="AE1162" s="5">
        <v>1.5</v>
      </c>
      <c r="AF1162" s="5">
        <v>2</v>
      </c>
      <c r="AG1162" s="5">
        <v>1</v>
      </c>
      <c r="AH1162">
        <v>3</v>
      </c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>
        <v>0</v>
      </c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>
        <v>2</v>
      </c>
      <c r="BN1162" s="5">
        <v>2</v>
      </c>
      <c r="BO1162" s="5"/>
      <c r="BP1162" s="5">
        <v>2</v>
      </c>
      <c r="BQ1162" s="5">
        <v>3</v>
      </c>
      <c r="BR1162" s="5">
        <v>3</v>
      </c>
      <c r="BS1162" s="5">
        <v>3</v>
      </c>
      <c r="BT1162" s="5">
        <v>2</v>
      </c>
      <c r="BU1162" s="5">
        <v>1</v>
      </c>
      <c r="BV1162" s="5">
        <v>3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  <c r="CT1162" s="5"/>
      <c r="CU1162" s="5"/>
      <c r="CV1162" s="5"/>
      <c r="CW1162" s="5"/>
      <c r="CX1162" s="5"/>
      <c r="CY1162" s="5"/>
      <c r="CZ1162" s="5"/>
      <c r="DA1162" s="5"/>
      <c r="DB1162" s="5"/>
      <c r="DC1162" s="5"/>
      <c r="DD1162" s="5"/>
      <c r="DE1162" s="5"/>
      <c r="DF1162" s="5"/>
      <c r="DG1162" s="5"/>
      <c r="DH1162" s="5"/>
      <c r="DI1162" s="5"/>
      <c r="DJ1162" s="5"/>
      <c r="DK1162" s="5"/>
      <c r="DL1162" s="5"/>
      <c r="DM1162" s="5"/>
      <c r="DN1162" s="5"/>
      <c r="DO1162" s="5"/>
      <c r="DP1162" s="5"/>
      <c r="DQ1162" s="5"/>
      <c r="DR1162" s="5"/>
      <c r="DS1162" s="5"/>
      <c r="DT1162" s="5"/>
      <c r="DU1162" s="5"/>
      <c r="DV1162" s="5"/>
      <c r="DW1162" s="5"/>
      <c r="DX1162" s="5"/>
      <c r="DY1162" s="5"/>
      <c r="DZ1162" s="5"/>
      <c r="EA1162" s="5"/>
      <c r="EB1162" s="5"/>
      <c r="EC1162" s="5"/>
      <c r="ED1162" s="5"/>
      <c r="EE1162" s="5"/>
      <c r="EF1162" s="5"/>
      <c r="EG1162" s="5"/>
      <c r="EH1162" s="5"/>
      <c r="EI1162" s="5"/>
      <c r="EJ1162" s="5"/>
      <c r="EK1162" s="5"/>
      <c r="EL1162" s="5"/>
      <c r="EM1162" s="5"/>
      <c r="EN1162" s="5"/>
      <c r="EO1162" s="5"/>
      <c r="EP1162" s="5"/>
      <c r="EQ1162" s="5"/>
      <c r="ER1162" s="5"/>
      <c r="ES1162" s="5"/>
      <c r="ET1162" s="5"/>
      <c r="EU1162" s="5"/>
      <c r="FI1162" s="5"/>
      <c r="FJ1162" s="5"/>
      <c r="FK1162" s="5"/>
      <c r="FL1162" s="5"/>
      <c r="FM1162" s="5"/>
      <c r="FN1162" s="5"/>
      <c r="FO1162" s="5"/>
      <c r="FP1162" s="5"/>
      <c r="FQ1162" s="5"/>
      <c r="FR1162" s="5"/>
      <c r="FS1162" s="5"/>
      <c r="FT1162" s="5"/>
      <c r="FU1162" s="5"/>
      <c r="FV1162" s="5"/>
      <c r="FW1162" s="5"/>
      <c r="FX1162" s="5"/>
      <c r="FY1162" s="5"/>
      <c r="FZ1162" s="5"/>
      <c r="GA1162" s="5"/>
      <c r="GB1162" s="5"/>
      <c r="GC1162" s="5"/>
      <c r="GD1162" s="5"/>
      <c r="GE1162" s="5"/>
      <c r="GF1162" s="5"/>
      <c r="GG1162" s="5"/>
      <c r="GH1162" s="5"/>
      <c r="GI1162" s="5"/>
      <c r="GJ1162" s="5"/>
      <c r="GK1162" s="5"/>
      <c r="GL1162" s="5"/>
      <c r="GM1162" s="5"/>
      <c r="GN1162" s="5"/>
      <c r="GO1162" s="5"/>
      <c r="GP1162" s="5"/>
      <c r="GQ1162" s="5"/>
      <c r="GR1162" s="5"/>
      <c r="GS1162" s="5"/>
      <c r="GT1162" s="5"/>
      <c r="GU1162" s="5"/>
      <c r="GV1162" s="5"/>
      <c r="GW1162" s="5"/>
      <c r="GX1162" s="5"/>
      <c r="GY1162" s="5"/>
      <c r="GZ1162" s="5"/>
      <c r="HA1162" s="5"/>
      <c r="HB1162" s="5"/>
      <c r="HC1162" s="5"/>
      <c r="HD1162" s="5"/>
      <c r="HE1162" s="5"/>
      <c r="HF1162" s="5"/>
      <c r="HG1162" s="5"/>
      <c r="HH1162" s="5"/>
      <c r="HI1162" s="5"/>
      <c r="HJ1162" s="5"/>
      <c r="HK1162" s="5"/>
      <c r="HL1162" s="5"/>
      <c r="HM1162" s="5"/>
      <c r="HN1162" s="5"/>
      <c r="HO1162" s="5"/>
      <c r="HP1162" s="5"/>
    </row>
    <row r="1163" spans="2:224" ht="15" customHeight="1" x14ac:dyDescent="0.25">
      <c r="B1163">
        <v>177</v>
      </c>
      <c r="C1163">
        <v>236</v>
      </c>
      <c r="D1163" s="43">
        <v>44016</v>
      </c>
      <c r="E1163" t="s">
        <v>1680</v>
      </c>
      <c r="F1163" t="s">
        <v>1681</v>
      </c>
      <c r="G1163" t="s">
        <v>1682</v>
      </c>
      <c r="H1163">
        <v>34972</v>
      </c>
      <c r="I1163" t="s">
        <v>1683</v>
      </c>
      <c r="J1163" t="s">
        <v>20</v>
      </c>
      <c r="K1163" t="s">
        <v>274</v>
      </c>
      <c r="L1163" t="s">
        <v>2592</v>
      </c>
      <c r="M1163" t="s">
        <v>2378</v>
      </c>
      <c r="N1163" t="s">
        <v>2378</v>
      </c>
      <c r="O1163" t="s">
        <v>2381</v>
      </c>
      <c r="P1163" t="s">
        <v>2431</v>
      </c>
      <c r="R1163">
        <v>145.79</v>
      </c>
      <c r="S1163">
        <v>0.01</v>
      </c>
      <c r="T1163" t="s">
        <v>2395</v>
      </c>
      <c r="U1163">
        <v>10</v>
      </c>
      <c r="Y1163" s="5">
        <v>1.1000000000000001</v>
      </c>
      <c r="Z1163" s="5"/>
      <c r="AA1163" s="5"/>
      <c r="AB1163" s="5"/>
      <c r="AC1163" s="5"/>
      <c r="AD1163" s="5">
        <v>0.5</v>
      </c>
      <c r="AE1163" s="5"/>
      <c r="AF1163" s="5"/>
      <c r="AG1163" s="5">
        <v>1</v>
      </c>
      <c r="AH1163">
        <v>1</v>
      </c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>
        <v>0</v>
      </c>
      <c r="AV1163" s="5"/>
      <c r="AW1163" s="5"/>
      <c r="AX1163" s="5"/>
      <c r="AY1163" s="5"/>
      <c r="AZ1163" s="5"/>
      <c r="BA1163" s="5"/>
      <c r="BB1163" s="5">
        <v>0.5</v>
      </c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>
        <v>1</v>
      </c>
      <c r="BN1163" s="5"/>
      <c r="BO1163" s="5"/>
      <c r="BP1163" s="5"/>
      <c r="BQ1163" s="5"/>
      <c r="BR1163" s="5">
        <v>1</v>
      </c>
      <c r="BS1163" s="5"/>
      <c r="BT1163" s="5"/>
      <c r="BU1163" s="5">
        <v>1</v>
      </c>
      <c r="BV1163" s="5">
        <v>1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>
        <v>1</v>
      </c>
      <c r="CQ1163" s="5"/>
      <c r="CR1163" s="5"/>
      <c r="CS1163" s="5"/>
      <c r="CT1163" s="5"/>
      <c r="CU1163" s="5"/>
      <c r="CV1163" s="5"/>
      <c r="CW1163" s="5"/>
      <c r="CX1163" s="5"/>
      <c r="CY1163" s="5"/>
      <c r="CZ1163" s="5"/>
      <c r="DA1163" s="5"/>
      <c r="DB1163" s="5"/>
      <c r="DC1163" s="5"/>
      <c r="DD1163" s="5"/>
      <c r="DE1163" s="5"/>
      <c r="DF1163" s="5"/>
      <c r="DG1163" s="5"/>
      <c r="DH1163" s="5"/>
      <c r="DI1163" s="5"/>
      <c r="DJ1163" s="5"/>
      <c r="DK1163" s="5"/>
      <c r="DL1163" s="5"/>
      <c r="DM1163" s="5"/>
      <c r="DN1163" s="5"/>
      <c r="DO1163" s="5"/>
      <c r="DP1163" s="5"/>
      <c r="DQ1163" s="5"/>
      <c r="DR1163" s="5"/>
      <c r="DS1163" s="5"/>
      <c r="DT1163" s="5"/>
      <c r="DU1163" s="5"/>
      <c r="DV1163" s="5"/>
      <c r="DW1163" s="5"/>
      <c r="DX1163" s="5"/>
      <c r="DY1163" s="5"/>
      <c r="DZ1163" s="5"/>
      <c r="EA1163" s="5"/>
      <c r="EB1163" s="5"/>
      <c r="EC1163" s="5"/>
      <c r="ED1163" s="5"/>
      <c r="EE1163" s="5"/>
      <c r="EF1163" s="5"/>
      <c r="EG1163" s="5"/>
      <c r="EH1163" s="5"/>
      <c r="EI1163" s="5"/>
      <c r="EJ1163" s="5"/>
      <c r="EK1163" s="5"/>
      <c r="EL1163" s="5"/>
      <c r="EM1163" s="5"/>
      <c r="EN1163" s="5"/>
      <c r="EO1163" s="5"/>
      <c r="EP1163" s="5"/>
      <c r="EQ1163" s="5"/>
      <c r="ER1163" s="5"/>
      <c r="ES1163" s="5"/>
      <c r="ET1163" s="5"/>
      <c r="EU1163" s="5"/>
      <c r="FI1163" s="5"/>
      <c r="FJ1163" s="5"/>
      <c r="FK1163" s="5"/>
      <c r="FL1163" s="5"/>
      <c r="FM1163" s="5"/>
      <c r="FN1163" s="5"/>
      <c r="FO1163" s="5"/>
      <c r="FP1163" s="5"/>
      <c r="FQ1163" s="5"/>
      <c r="FR1163" s="5"/>
      <c r="FS1163" s="5"/>
      <c r="FT1163" s="5"/>
      <c r="FU1163" s="5"/>
      <c r="FV1163" s="5"/>
      <c r="FW1163" s="5"/>
      <c r="FX1163" s="5"/>
      <c r="FY1163" s="5"/>
      <c r="FZ1163" s="5"/>
      <c r="GA1163" s="5"/>
      <c r="GB1163" s="5"/>
      <c r="GC1163" s="5"/>
      <c r="GD1163" s="5"/>
      <c r="GE1163" s="5"/>
      <c r="GF1163" s="5"/>
      <c r="GG1163" s="5"/>
      <c r="GH1163" s="5"/>
      <c r="GI1163" s="5"/>
      <c r="GJ1163" s="5"/>
      <c r="GK1163" s="5"/>
      <c r="GL1163" s="5"/>
      <c r="GM1163" s="5"/>
      <c r="GN1163" s="5"/>
      <c r="GO1163" s="5"/>
      <c r="GP1163" s="5"/>
      <c r="GQ1163" s="5"/>
      <c r="GR1163" s="5"/>
      <c r="GS1163" s="5"/>
      <c r="GT1163" s="5"/>
      <c r="GU1163" s="5"/>
      <c r="GV1163" s="5"/>
      <c r="GW1163" s="5"/>
      <c r="GX1163" s="5"/>
      <c r="GY1163" s="5"/>
      <c r="GZ1163" s="5"/>
      <c r="HA1163" s="5"/>
      <c r="HB1163" s="5"/>
      <c r="HC1163" s="5"/>
      <c r="HD1163" s="5"/>
      <c r="HE1163" s="5"/>
      <c r="HF1163" s="5"/>
      <c r="HG1163" s="5"/>
      <c r="HH1163" s="5"/>
      <c r="HI1163" s="5"/>
      <c r="HJ1163" s="5"/>
      <c r="HK1163" s="5"/>
      <c r="HL1163" s="5"/>
      <c r="HM1163" s="5"/>
      <c r="HN1163" s="5"/>
      <c r="HO1163" s="5"/>
      <c r="HP1163" s="5"/>
    </row>
    <row r="1164" spans="2:224" ht="15" customHeight="1" x14ac:dyDescent="0.25">
      <c r="B1164">
        <v>175</v>
      </c>
      <c r="C1164">
        <v>3</v>
      </c>
      <c r="D1164" s="43">
        <v>44016</v>
      </c>
      <c r="E1164" t="s">
        <v>2683</v>
      </c>
      <c r="F1164">
        <v>31983177510</v>
      </c>
      <c r="G1164" t="s">
        <v>2358</v>
      </c>
      <c r="H1164">
        <v>44031</v>
      </c>
      <c r="I1164" t="s">
        <v>2356</v>
      </c>
      <c r="J1164" t="s">
        <v>20</v>
      </c>
      <c r="K1164" t="s">
        <v>227</v>
      </c>
      <c r="L1164" t="s">
        <v>2592</v>
      </c>
      <c r="M1164" t="s">
        <v>2378</v>
      </c>
      <c r="N1164" t="s">
        <v>2413</v>
      </c>
      <c r="O1164" t="s">
        <v>2382</v>
      </c>
      <c r="P1164" t="s">
        <v>2382</v>
      </c>
      <c r="R1164">
        <v>40</v>
      </c>
      <c r="S1164">
        <v>0.01</v>
      </c>
      <c r="T1164" t="s">
        <v>2395</v>
      </c>
      <c r="U1164">
        <v>10</v>
      </c>
      <c r="Y1164" s="5"/>
      <c r="Z1164" s="5"/>
      <c r="AA1164" s="5"/>
      <c r="AB1164" s="5"/>
      <c r="AC1164" s="5"/>
      <c r="AD1164" s="5"/>
      <c r="AE1164" s="5"/>
      <c r="AF1164" s="5"/>
      <c r="AG1164" s="5"/>
      <c r="AH1164">
        <v>0</v>
      </c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>
        <v>0</v>
      </c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5"/>
      <c r="BP1164" s="5"/>
      <c r="BQ1164" s="5"/>
      <c r="BR1164" s="5"/>
      <c r="BS1164" s="5"/>
      <c r="BT1164" s="5"/>
      <c r="BU1164" s="5"/>
      <c r="BV1164" s="5"/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  <c r="CT1164" s="5"/>
      <c r="CU1164" s="5"/>
      <c r="CV1164" s="5"/>
      <c r="CW1164" s="5"/>
      <c r="CX1164" s="5"/>
      <c r="CY1164" s="5"/>
      <c r="CZ1164" s="5"/>
      <c r="DA1164" s="5"/>
      <c r="DB1164" s="5"/>
      <c r="DC1164" s="5"/>
      <c r="DD1164" s="5">
        <v>4</v>
      </c>
      <c r="DE1164" s="5">
        <v>2</v>
      </c>
      <c r="DF1164" s="5"/>
      <c r="DG1164" s="5"/>
      <c r="DH1164" s="5"/>
      <c r="DI1164" s="5"/>
      <c r="DJ1164" s="5"/>
      <c r="DK1164" s="5"/>
      <c r="DL1164" s="5"/>
      <c r="DM1164" s="5"/>
      <c r="DN1164" s="5"/>
      <c r="DO1164" s="5"/>
      <c r="DP1164" s="5"/>
      <c r="DQ1164" s="5"/>
      <c r="DR1164" s="5"/>
      <c r="DS1164" s="5"/>
      <c r="DT1164" s="5"/>
      <c r="DU1164" s="5"/>
      <c r="DV1164" s="5"/>
      <c r="DW1164" s="5"/>
      <c r="DX1164" s="5"/>
      <c r="DY1164" s="5"/>
      <c r="DZ1164" s="5"/>
      <c r="EA1164" s="5"/>
      <c r="EB1164" s="5"/>
      <c r="EC1164" s="5"/>
      <c r="ED1164" s="5"/>
      <c r="EE1164" s="5"/>
      <c r="EF1164" s="5"/>
      <c r="EG1164" s="5"/>
      <c r="EH1164" s="5"/>
      <c r="EI1164" s="5"/>
      <c r="EJ1164" s="5"/>
      <c r="EK1164" s="5"/>
      <c r="EL1164" s="5"/>
      <c r="EM1164" s="5"/>
      <c r="EN1164" s="5"/>
      <c r="EO1164" s="5"/>
      <c r="EP1164" s="5"/>
      <c r="EQ1164" s="5"/>
      <c r="ER1164" s="5"/>
      <c r="ES1164" s="5"/>
      <c r="ET1164" s="5"/>
      <c r="EU1164" s="5"/>
      <c r="FI1164" s="5"/>
      <c r="FJ1164" s="5"/>
      <c r="FK1164" s="5"/>
      <c r="FL1164" s="5"/>
      <c r="FM1164" s="5"/>
      <c r="FN1164" s="5"/>
      <c r="FO1164" s="5"/>
      <c r="FP1164" s="5"/>
      <c r="FQ1164" s="5"/>
      <c r="FR1164" s="5"/>
      <c r="FS1164" s="5"/>
      <c r="FT1164" s="5"/>
      <c r="FU1164" s="5"/>
      <c r="FV1164" s="5"/>
      <c r="FW1164" s="5"/>
      <c r="FX1164" s="5"/>
      <c r="FY1164" s="5"/>
      <c r="FZ1164" s="5"/>
      <c r="GA1164" s="5"/>
      <c r="GB1164" s="5"/>
      <c r="GC1164" s="5"/>
      <c r="GD1164" s="5"/>
      <c r="GE1164" s="5"/>
      <c r="GF1164" s="5"/>
      <c r="GG1164" s="5"/>
      <c r="GH1164" s="5"/>
      <c r="GI1164" s="5"/>
      <c r="GJ1164" s="5"/>
      <c r="GK1164" s="5"/>
      <c r="GL1164" s="5"/>
      <c r="GM1164" s="5"/>
      <c r="GN1164" s="5"/>
      <c r="GO1164" s="5"/>
      <c r="GP1164" s="5"/>
      <c r="GQ1164" s="5"/>
      <c r="GR1164" s="5"/>
      <c r="GS1164" s="5"/>
      <c r="GT1164" s="5"/>
      <c r="GU1164" s="5"/>
      <c r="GV1164" s="5"/>
      <c r="GW1164" s="5"/>
      <c r="GX1164" s="5"/>
      <c r="GY1164" s="5"/>
      <c r="GZ1164" s="5"/>
      <c r="HA1164" s="5"/>
      <c r="HB1164" s="5"/>
      <c r="HC1164" s="5"/>
      <c r="HD1164" s="5"/>
      <c r="HE1164" s="5"/>
      <c r="HF1164" s="5"/>
      <c r="HG1164" s="5"/>
      <c r="HH1164" s="5"/>
      <c r="HI1164" s="5"/>
      <c r="HJ1164" s="5"/>
      <c r="HK1164" s="5"/>
      <c r="HL1164" s="5"/>
      <c r="HM1164" s="5"/>
      <c r="HN1164" s="5"/>
      <c r="HO1164" s="5"/>
      <c r="HP1164" s="5"/>
    </row>
    <row r="1165" spans="2:224" ht="15" customHeight="1" x14ac:dyDescent="0.25">
      <c r="B1165">
        <v>171</v>
      </c>
      <c r="C1165">
        <v>487</v>
      </c>
      <c r="D1165" s="43">
        <v>44015</v>
      </c>
      <c r="E1165" t="s">
        <v>958</v>
      </c>
      <c r="F1165" t="s">
        <v>959</v>
      </c>
      <c r="G1165">
        <v>0</v>
      </c>
      <c r="H1165">
        <v>0</v>
      </c>
      <c r="I1165" t="s">
        <v>960</v>
      </c>
      <c r="J1165" t="s">
        <v>20</v>
      </c>
      <c r="K1165" t="s">
        <v>961</v>
      </c>
      <c r="L1165" t="s">
        <v>2688</v>
      </c>
      <c r="M1165" t="s">
        <v>2378</v>
      </c>
      <c r="N1165" t="s">
        <v>617</v>
      </c>
      <c r="O1165" t="s">
        <v>2382</v>
      </c>
      <c r="P1165" t="s">
        <v>2382</v>
      </c>
      <c r="R1165">
        <v>91</v>
      </c>
      <c r="S1165">
        <v>0.01</v>
      </c>
      <c r="T1165" t="s">
        <v>2395</v>
      </c>
      <c r="U1165">
        <v>10</v>
      </c>
      <c r="Y1165" s="5"/>
      <c r="Z1165" s="5"/>
      <c r="AA1165" s="5"/>
      <c r="AB1165" s="5"/>
      <c r="AC1165" s="5"/>
      <c r="AD1165" s="5"/>
      <c r="AE1165" s="5"/>
      <c r="AF1165" s="5"/>
      <c r="AG1165" s="5"/>
      <c r="AH1165">
        <v>0</v>
      </c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>
        <v>0</v>
      </c>
      <c r="AV1165" s="5"/>
      <c r="AW1165" s="5"/>
      <c r="AX1165" s="5"/>
      <c r="AY1165" s="5"/>
      <c r="AZ1165" s="5"/>
      <c r="BA1165" s="5">
        <v>0.86799999999999999</v>
      </c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5"/>
      <c r="BP1165" s="5"/>
      <c r="BQ1165" s="5"/>
      <c r="BR1165" s="5"/>
      <c r="BS1165" s="5"/>
      <c r="BT1165" s="5"/>
      <c r="BU1165" s="5"/>
      <c r="BV1165" s="5"/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>
        <v>1</v>
      </c>
      <c r="CP1165" s="5"/>
      <c r="CQ1165" s="5"/>
      <c r="CR1165" s="5"/>
      <c r="CS1165" s="5"/>
      <c r="CT1165" s="5"/>
      <c r="CU1165" s="5"/>
      <c r="CV1165" s="5"/>
      <c r="CW1165" s="5"/>
      <c r="CX1165" s="5"/>
      <c r="CY1165" s="5"/>
      <c r="CZ1165" s="5"/>
      <c r="DA1165" s="5"/>
      <c r="DB1165" s="5"/>
      <c r="DC1165" s="5"/>
      <c r="DD1165" s="5"/>
      <c r="DE1165" s="5"/>
      <c r="DF1165" s="5"/>
      <c r="DG1165" s="5"/>
      <c r="DH1165" s="5"/>
      <c r="DI1165" s="5"/>
      <c r="DJ1165" s="5"/>
      <c r="DK1165" s="5"/>
      <c r="DL1165" s="5"/>
      <c r="DM1165" s="5"/>
      <c r="DN1165" s="5"/>
      <c r="DO1165" s="5"/>
      <c r="DP1165" s="5"/>
      <c r="DQ1165" s="5"/>
      <c r="DR1165" s="5"/>
      <c r="DS1165" s="5"/>
      <c r="DT1165" s="5"/>
      <c r="DU1165" s="5"/>
      <c r="DV1165" s="5"/>
      <c r="DW1165" s="5"/>
      <c r="DX1165" s="5"/>
      <c r="DY1165" s="5"/>
      <c r="DZ1165" s="5"/>
      <c r="EA1165" s="5"/>
      <c r="EB1165" s="5"/>
      <c r="EC1165" s="5"/>
      <c r="ED1165" s="5"/>
      <c r="EE1165" s="5"/>
      <c r="EF1165" s="5"/>
      <c r="EG1165" s="5"/>
      <c r="EH1165" s="5"/>
      <c r="EI1165" s="5"/>
      <c r="EJ1165" s="5"/>
      <c r="EK1165" s="5"/>
      <c r="EL1165" s="5"/>
      <c r="EM1165" s="5"/>
      <c r="EN1165" s="5"/>
      <c r="EO1165" s="5"/>
      <c r="EP1165" s="5"/>
      <c r="EQ1165" s="5"/>
      <c r="ER1165" s="5"/>
      <c r="ES1165" s="5"/>
      <c r="ET1165" s="5"/>
      <c r="EU1165" s="5"/>
      <c r="FI1165" s="5"/>
      <c r="FJ1165" s="5"/>
      <c r="FK1165" s="5"/>
      <c r="FL1165" s="5"/>
      <c r="FM1165" s="5"/>
      <c r="FN1165" s="5"/>
      <c r="FO1165" s="5"/>
      <c r="FP1165" s="5"/>
      <c r="FQ1165" s="5"/>
      <c r="FR1165" s="5"/>
      <c r="FS1165" s="5"/>
      <c r="FT1165" s="5"/>
      <c r="FU1165" s="5"/>
      <c r="FV1165" s="5"/>
      <c r="FW1165" s="5"/>
      <c r="FX1165" s="5"/>
      <c r="FY1165" s="5"/>
      <c r="FZ1165" s="5"/>
      <c r="GA1165" s="5"/>
      <c r="GB1165" s="5"/>
      <c r="GC1165" s="5"/>
      <c r="GD1165" s="5"/>
      <c r="GE1165" s="5"/>
      <c r="GF1165" s="5"/>
      <c r="GG1165" s="5"/>
      <c r="GH1165" s="5"/>
      <c r="GI1165" s="5"/>
      <c r="GJ1165" s="5"/>
      <c r="GK1165" s="5"/>
      <c r="GL1165" s="5"/>
      <c r="GM1165" s="5"/>
      <c r="GN1165" s="5"/>
      <c r="GO1165" s="5"/>
      <c r="GP1165" s="5"/>
      <c r="GQ1165" s="5"/>
      <c r="GR1165" s="5"/>
      <c r="GS1165" s="5"/>
      <c r="GT1165" s="5"/>
      <c r="GU1165" s="5"/>
      <c r="GV1165" s="5"/>
      <c r="GW1165" s="5"/>
      <c r="GX1165" s="5"/>
      <c r="GY1165" s="5"/>
      <c r="GZ1165" s="5"/>
      <c r="HA1165" s="5"/>
      <c r="HB1165" s="5"/>
      <c r="HC1165" s="5"/>
      <c r="HD1165" s="5"/>
      <c r="HE1165" s="5"/>
      <c r="HF1165" s="5"/>
      <c r="HG1165" s="5"/>
      <c r="HH1165" s="5"/>
      <c r="HI1165" s="5"/>
      <c r="HJ1165" s="5"/>
      <c r="HK1165" s="5"/>
      <c r="HL1165" s="5"/>
      <c r="HM1165" s="5"/>
      <c r="HN1165" s="5"/>
      <c r="HO1165" s="5"/>
      <c r="HP1165" s="5"/>
    </row>
    <row r="1166" spans="2:224" ht="15" customHeight="1" x14ac:dyDescent="0.25">
      <c r="B1166">
        <v>166</v>
      </c>
      <c r="C1166">
        <v>619</v>
      </c>
      <c r="D1166" s="43">
        <v>44015</v>
      </c>
      <c r="E1166" t="s">
        <v>635</v>
      </c>
      <c r="F1166">
        <v>31986753535</v>
      </c>
      <c r="G1166" t="s">
        <v>636</v>
      </c>
      <c r="H1166">
        <v>0</v>
      </c>
      <c r="I1166">
        <v>0</v>
      </c>
      <c r="J1166">
        <v>0</v>
      </c>
      <c r="K1166">
        <v>0</v>
      </c>
      <c r="L1166" t="s">
        <v>2592</v>
      </c>
      <c r="M1166" t="s">
        <v>2378</v>
      </c>
      <c r="N1166" t="s">
        <v>2413</v>
      </c>
      <c r="O1166" t="s">
        <v>2381</v>
      </c>
      <c r="P1166" t="s">
        <v>2431</v>
      </c>
      <c r="R1166">
        <v>230</v>
      </c>
      <c r="S1166">
        <v>0.01</v>
      </c>
      <c r="T1166" t="s">
        <v>2666</v>
      </c>
      <c r="Y1166" s="5">
        <v>2</v>
      </c>
      <c r="Z1166" s="5"/>
      <c r="AA1166" s="5"/>
      <c r="AB1166" s="5"/>
      <c r="AC1166" s="5"/>
      <c r="AD1166" s="5"/>
      <c r="AE1166" s="5"/>
      <c r="AF1166" s="5"/>
      <c r="AG1166" s="5"/>
      <c r="AH1166">
        <v>0</v>
      </c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>
        <v>0</v>
      </c>
      <c r="AV1166" s="5"/>
      <c r="AW1166" s="5"/>
      <c r="AX1166" s="5"/>
      <c r="AY1166" s="5"/>
      <c r="AZ1166" s="5"/>
      <c r="BA1166" s="5">
        <v>0.96</v>
      </c>
      <c r="BB1166" s="5">
        <v>0.4</v>
      </c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>
        <v>2</v>
      </c>
      <c r="BN1166" s="5"/>
      <c r="BO1166" s="5"/>
      <c r="BP1166" s="5"/>
      <c r="BQ1166" s="5"/>
      <c r="BR1166" s="5"/>
      <c r="BS1166" s="5"/>
      <c r="BT1166" s="5"/>
      <c r="BU1166" s="5"/>
      <c r="BV1166" s="5"/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>
        <v>1</v>
      </c>
      <c r="CP1166" s="5">
        <v>1</v>
      </c>
      <c r="CQ1166" s="5"/>
      <c r="CR1166" s="5"/>
      <c r="CS1166" s="5"/>
      <c r="CT1166" s="5"/>
      <c r="CU1166" s="5"/>
      <c r="CV1166" s="5"/>
      <c r="CW1166" s="5"/>
      <c r="CX1166" s="5"/>
      <c r="CY1166" s="5"/>
      <c r="CZ1166" s="5"/>
      <c r="DA1166" s="5"/>
      <c r="DB1166" s="5"/>
      <c r="DC1166" s="5"/>
      <c r="DD1166" s="5"/>
      <c r="DE1166" s="5"/>
      <c r="DF1166" s="5"/>
      <c r="DG1166" s="5"/>
      <c r="DH1166" s="5"/>
      <c r="DI1166" s="5"/>
      <c r="DJ1166" s="5"/>
      <c r="DK1166" s="5"/>
      <c r="DL1166" s="5"/>
      <c r="DM1166" s="5"/>
      <c r="DN1166" s="5"/>
      <c r="DO1166" s="5"/>
      <c r="DP1166" s="5"/>
      <c r="DQ1166" s="5"/>
      <c r="DR1166" s="5"/>
      <c r="DS1166" s="5"/>
      <c r="DT1166" s="5"/>
      <c r="DU1166" s="5"/>
      <c r="DV1166" s="5"/>
      <c r="DW1166" s="5"/>
      <c r="DX1166" s="5"/>
      <c r="DY1166" s="5"/>
      <c r="DZ1166" s="5"/>
      <c r="EA1166" s="5"/>
      <c r="EB1166" s="5"/>
      <c r="EC1166" s="5"/>
      <c r="ED1166" s="5"/>
      <c r="EE1166" s="5"/>
      <c r="EF1166" s="5"/>
      <c r="EG1166" s="5"/>
      <c r="EH1166" s="5"/>
      <c r="EI1166" s="5"/>
      <c r="EJ1166" s="5"/>
      <c r="EK1166" s="5"/>
      <c r="EL1166" s="5"/>
      <c r="EM1166" s="5"/>
      <c r="EN1166" s="5"/>
      <c r="EO1166" s="5"/>
      <c r="EP1166" s="5"/>
      <c r="EQ1166" s="5"/>
      <c r="ER1166" s="5"/>
      <c r="ES1166" s="5"/>
      <c r="ET1166" s="5"/>
      <c r="EU1166" s="5"/>
      <c r="FI1166" s="5"/>
      <c r="FJ1166" s="5"/>
      <c r="FK1166" s="5"/>
      <c r="FL1166" s="5"/>
      <c r="FM1166" s="5"/>
      <c r="FN1166" s="5"/>
      <c r="FO1166" s="5"/>
      <c r="FP1166" s="5"/>
      <c r="FQ1166" s="5"/>
      <c r="FR1166" s="5"/>
      <c r="FS1166" s="5"/>
      <c r="FT1166" s="5"/>
      <c r="FU1166" s="5"/>
      <c r="FV1166" s="5"/>
      <c r="FW1166" s="5"/>
      <c r="FX1166" s="5"/>
      <c r="FY1166" s="5"/>
      <c r="FZ1166" s="5"/>
      <c r="GA1166" s="5"/>
      <c r="GB1166" s="5"/>
      <c r="GC1166" s="5"/>
      <c r="GD1166" s="5"/>
      <c r="GE1166" s="5"/>
      <c r="GF1166" s="5"/>
      <c r="GG1166" s="5"/>
      <c r="GH1166" s="5"/>
      <c r="GI1166" s="5"/>
      <c r="GJ1166" s="5"/>
      <c r="GK1166" s="5"/>
      <c r="GL1166" s="5"/>
      <c r="GM1166" s="5"/>
      <c r="GN1166" s="5"/>
      <c r="GO1166" s="5"/>
      <c r="GP1166" s="5"/>
      <c r="GQ1166" s="5"/>
      <c r="GR1166" s="5"/>
      <c r="GS1166" s="5"/>
      <c r="GT1166" s="5"/>
      <c r="GU1166" s="5"/>
      <c r="GV1166" s="5"/>
      <c r="GW1166" s="5"/>
      <c r="GX1166" s="5"/>
      <c r="GY1166" s="5"/>
      <c r="GZ1166" s="5"/>
      <c r="HA1166" s="5"/>
      <c r="HB1166" s="5"/>
      <c r="HC1166" s="5"/>
      <c r="HD1166" s="5"/>
      <c r="HE1166" s="5"/>
      <c r="HF1166" s="5"/>
      <c r="HG1166" s="5"/>
      <c r="HH1166" s="5"/>
      <c r="HI1166" s="5"/>
      <c r="HJ1166" s="5"/>
      <c r="HK1166" s="5"/>
      <c r="HL1166" s="5"/>
      <c r="HM1166" s="5"/>
      <c r="HN1166" s="5"/>
      <c r="HO1166" s="5"/>
      <c r="HP1166" s="5"/>
    </row>
    <row r="1167" spans="2:224" ht="15" customHeight="1" x14ac:dyDescent="0.25">
      <c r="B1167">
        <v>165</v>
      </c>
      <c r="C1167">
        <v>548</v>
      </c>
      <c r="D1167" s="43">
        <v>44015</v>
      </c>
      <c r="E1167" t="s">
        <v>814</v>
      </c>
      <c r="F1167">
        <v>31988800741</v>
      </c>
      <c r="G1167">
        <v>0</v>
      </c>
      <c r="H1167">
        <v>0</v>
      </c>
      <c r="I1167" t="s">
        <v>815</v>
      </c>
      <c r="J1167" t="s">
        <v>20</v>
      </c>
      <c r="K1167" t="s">
        <v>97</v>
      </c>
      <c r="L1167" t="s">
        <v>2592</v>
      </c>
      <c r="M1167" t="s">
        <v>2378</v>
      </c>
      <c r="N1167" t="s">
        <v>2413</v>
      </c>
      <c r="O1167" t="s">
        <v>2381</v>
      </c>
      <c r="P1167" t="s">
        <v>2431</v>
      </c>
      <c r="R1167">
        <v>688.3</v>
      </c>
      <c r="S1167">
        <v>0.01</v>
      </c>
      <c r="T1167" t="s">
        <v>2395</v>
      </c>
      <c r="Y1167" s="5">
        <v>1.8</v>
      </c>
      <c r="Z1167" s="5"/>
      <c r="AA1167" s="5"/>
      <c r="AB1167" s="5"/>
      <c r="AC1167" s="5">
        <v>0.75</v>
      </c>
      <c r="AD1167" s="5"/>
      <c r="AE1167" s="5">
        <v>0.5</v>
      </c>
      <c r="AF1167" s="5"/>
      <c r="AG1167" s="5">
        <v>1</v>
      </c>
      <c r="AH1167">
        <v>2</v>
      </c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>
        <v>0</v>
      </c>
      <c r="AV1167" s="5"/>
      <c r="AW1167" s="5"/>
      <c r="AX1167" s="5">
        <v>0.8</v>
      </c>
      <c r="AY1167" s="5">
        <v>2</v>
      </c>
      <c r="AZ1167" s="5"/>
      <c r="BA1167" s="5"/>
      <c r="BB1167" s="5">
        <v>0.4</v>
      </c>
      <c r="BC1167" s="5"/>
      <c r="BD1167" s="5"/>
      <c r="BE1167" s="5">
        <v>0.5</v>
      </c>
      <c r="BF1167" s="5">
        <v>0.6</v>
      </c>
      <c r="BG1167" s="5"/>
      <c r="BH1167" s="5"/>
      <c r="BI1167" s="5"/>
      <c r="BJ1167" s="5"/>
      <c r="BK1167" s="5"/>
      <c r="BL1167" s="5"/>
      <c r="BM1167" s="5">
        <v>2</v>
      </c>
      <c r="BN1167" s="5"/>
      <c r="BO1167" s="5"/>
      <c r="BP1167" s="5"/>
      <c r="BQ1167" s="5">
        <v>1</v>
      </c>
      <c r="BR1167" s="5"/>
      <c r="BS1167" s="5">
        <v>1</v>
      </c>
      <c r="BT1167" s="5"/>
      <c r="BU1167" s="5">
        <v>1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/>
      <c r="CG1167" s="5"/>
      <c r="CH1167" s="5"/>
      <c r="CI1167" s="5"/>
      <c r="CJ1167" s="5"/>
      <c r="CK1167" s="5"/>
      <c r="CL1167" s="5">
        <v>1</v>
      </c>
      <c r="CM1167" s="5">
        <v>2</v>
      </c>
      <c r="CN1167" s="5"/>
      <c r="CO1167" s="5"/>
      <c r="CP1167" s="5">
        <v>1</v>
      </c>
      <c r="CQ1167" s="5"/>
      <c r="CR1167" s="5"/>
      <c r="CS1167" s="5">
        <v>1</v>
      </c>
      <c r="CT1167" s="5">
        <v>1</v>
      </c>
      <c r="CU1167" s="5"/>
      <c r="CV1167" s="5"/>
      <c r="CW1167" s="5"/>
      <c r="CX1167" s="5"/>
      <c r="CY1167" s="5"/>
      <c r="CZ1167" s="5"/>
      <c r="DA1167" s="5">
        <v>1</v>
      </c>
      <c r="DB1167" s="5">
        <v>2</v>
      </c>
      <c r="DC1167" s="5"/>
      <c r="DD1167" s="5"/>
      <c r="DE1167" s="5"/>
      <c r="DF1167" s="5"/>
      <c r="DG1167" s="5"/>
      <c r="DH1167" s="5"/>
      <c r="DI1167" s="5"/>
      <c r="DJ1167" s="5">
        <v>1</v>
      </c>
      <c r="DK1167" s="5"/>
      <c r="DL1167" s="5"/>
      <c r="DM1167" s="5"/>
      <c r="DN1167" s="5"/>
      <c r="DO1167" s="5"/>
      <c r="DP1167" s="5"/>
      <c r="DQ1167" s="5"/>
      <c r="DR1167" s="5"/>
      <c r="DS1167" s="5"/>
      <c r="DT1167" s="5"/>
      <c r="DU1167" s="5"/>
      <c r="DV1167" s="5"/>
      <c r="DW1167" s="5"/>
      <c r="DX1167" s="5"/>
      <c r="DY1167" s="5"/>
      <c r="DZ1167" s="5"/>
      <c r="EA1167" s="5"/>
      <c r="EB1167" s="5"/>
      <c r="EC1167" s="5"/>
      <c r="ED1167" s="5"/>
      <c r="EE1167" s="5"/>
      <c r="EF1167" s="5"/>
      <c r="EG1167" s="5"/>
      <c r="EH1167" s="5"/>
      <c r="EI1167" s="5"/>
      <c r="EJ1167" s="5"/>
      <c r="EK1167" s="5"/>
      <c r="EL1167" s="5"/>
      <c r="EM1167" s="5"/>
      <c r="EN1167" s="5"/>
      <c r="EO1167" s="5"/>
      <c r="EP1167" s="5"/>
      <c r="EQ1167" s="5"/>
      <c r="ER1167" s="5"/>
      <c r="ES1167" s="5"/>
      <c r="ET1167" s="5"/>
      <c r="EU1167" s="5"/>
      <c r="FI1167" s="5"/>
      <c r="FJ1167" s="5"/>
      <c r="FK1167" s="5"/>
      <c r="FL1167" s="5"/>
      <c r="FM1167" s="5"/>
      <c r="FN1167" s="5"/>
      <c r="FO1167" s="5"/>
      <c r="FP1167" s="5"/>
      <c r="FQ1167" s="5"/>
      <c r="FR1167" s="5"/>
      <c r="FS1167" s="5"/>
      <c r="FT1167" s="5"/>
      <c r="FU1167" s="5"/>
      <c r="FV1167" s="5"/>
      <c r="FW1167" s="5"/>
      <c r="FX1167" s="5"/>
      <c r="FY1167" s="5"/>
      <c r="FZ1167" s="5"/>
      <c r="GA1167" s="5"/>
      <c r="GB1167" s="5"/>
      <c r="GC1167" s="5"/>
      <c r="GD1167" s="5"/>
      <c r="GE1167" s="5"/>
      <c r="GF1167" s="5"/>
      <c r="GG1167" s="5"/>
      <c r="GH1167" s="5"/>
      <c r="GI1167" s="5"/>
      <c r="GJ1167" s="5"/>
      <c r="GK1167" s="5"/>
      <c r="GL1167" s="5"/>
      <c r="GM1167" s="5"/>
      <c r="GN1167" s="5"/>
      <c r="GO1167" s="5"/>
      <c r="GP1167" s="5"/>
      <c r="GQ1167" s="5"/>
      <c r="GR1167" s="5"/>
      <c r="GS1167" s="5"/>
      <c r="GT1167" s="5"/>
      <c r="GU1167" s="5"/>
      <c r="GV1167" s="5"/>
      <c r="GW1167" s="5"/>
      <c r="GX1167" s="5"/>
      <c r="GY1167" s="5"/>
      <c r="GZ1167" s="5"/>
      <c r="HA1167" s="5"/>
      <c r="HB1167" s="5"/>
      <c r="HC1167" s="5"/>
      <c r="HD1167" s="5"/>
      <c r="HE1167" s="5"/>
      <c r="HF1167" s="5"/>
      <c r="HG1167" s="5"/>
      <c r="HH1167" s="5"/>
      <c r="HI1167" s="5"/>
      <c r="HJ1167" s="5"/>
      <c r="HK1167" s="5"/>
      <c r="HL1167" s="5"/>
      <c r="HM1167" s="5"/>
      <c r="HN1167" s="5"/>
      <c r="HO1167" s="5"/>
      <c r="HP1167" s="5"/>
    </row>
    <row r="1168" spans="2:224" ht="15" customHeight="1" x14ac:dyDescent="0.25">
      <c r="B1168">
        <v>159</v>
      </c>
      <c r="C1168">
        <v>520</v>
      </c>
      <c r="D1168" s="43">
        <v>44015</v>
      </c>
      <c r="E1168" t="s">
        <v>888</v>
      </c>
      <c r="F1168">
        <v>31999942002</v>
      </c>
      <c r="G1168">
        <v>0</v>
      </c>
      <c r="H1168">
        <v>0</v>
      </c>
      <c r="I1168" t="s">
        <v>889</v>
      </c>
      <c r="J1168" t="s">
        <v>20</v>
      </c>
      <c r="K1168" t="s">
        <v>90</v>
      </c>
      <c r="L1168" t="s">
        <v>2592</v>
      </c>
      <c r="M1168" t="s">
        <v>2378</v>
      </c>
      <c r="N1168" t="s">
        <v>2378</v>
      </c>
      <c r="O1168" t="s">
        <v>2381</v>
      </c>
      <c r="P1168">
        <v>15</v>
      </c>
      <c r="R1168">
        <v>235</v>
      </c>
      <c r="S1168">
        <v>0.01</v>
      </c>
      <c r="T1168" t="s">
        <v>2666</v>
      </c>
      <c r="U1168">
        <v>10</v>
      </c>
      <c r="Y1168" s="5">
        <v>0.97599999999999998</v>
      </c>
      <c r="Z1168" s="5"/>
      <c r="AA1168" s="5"/>
      <c r="AB1168" s="5">
        <v>0.93799999999999994</v>
      </c>
      <c r="AC1168" s="5">
        <v>0.69799999999999995</v>
      </c>
      <c r="AD1168" s="5">
        <v>1</v>
      </c>
      <c r="AE1168" s="5">
        <v>1</v>
      </c>
      <c r="AF1168" s="5"/>
      <c r="AG1168" s="5">
        <v>1</v>
      </c>
      <c r="AH1168">
        <v>1</v>
      </c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>
        <v>0</v>
      </c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>
        <v>1</v>
      </c>
      <c r="BN1168" s="5"/>
      <c r="BO1168" s="5"/>
      <c r="BP1168" s="5">
        <v>1</v>
      </c>
      <c r="BQ1168" s="5">
        <v>1</v>
      </c>
      <c r="BR1168" s="5">
        <v>2</v>
      </c>
      <c r="BS1168" s="5">
        <v>2</v>
      </c>
      <c r="BT1168" s="5"/>
      <c r="BU1168" s="5">
        <v>1</v>
      </c>
      <c r="BV1168" s="5">
        <v>1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  <c r="CT1168" s="5"/>
      <c r="CU1168" s="5"/>
      <c r="CV1168" s="5"/>
      <c r="CW1168" s="5"/>
      <c r="CX1168" s="5"/>
      <c r="CY1168" s="5"/>
      <c r="CZ1168" s="5"/>
      <c r="DA1168" s="5">
        <v>1</v>
      </c>
      <c r="DB1168" s="5">
        <v>2</v>
      </c>
      <c r="DC1168" s="5"/>
      <c r="DD1168" s="5"/>
      <c r="DE1168" s="5"/>
      <c r="DF1168" s="5"/>
      <c r="DG1168" s="5"/>
      <c r="DH1168" s="5"/>
      <c r="DI1168" s="5"/>
      <c r="DJ1168" s="5"/>
      <c r="DK1168" s="5"/>
      <c r="DL1168" s="5"/>
      <c r="DM1168" s="5"/>
      <c r="DN1168" s="5"/>
      <c r="DO1168" s="5"/>
      <c r="DP1168" s="5"/>
      <c r="DQ1168" s="5"/>
      <c r="DR1168" s="5"/>
      <c r="DS1168" s="5"/>
      <c r="DT1168" s="5"/>
      <c r="DU1168" s="5"/>
      <c r="DV1168" s="5"/>
      <c r="DW1168" s="5"/>
      <c r="DX1168" s="5"/>
      <c r="DY1168" s="5"/>
      <c r="DZ1168" s="5"/>
      <c r="EA1168" s="5"/>
      <c r="EB1168" s="5"/>
      <c r="EC1168" s="5"/>
      <c r="ED1168" s="5"/>
      <c r="EE1168" s="5"/>
      <c r="EF1168" s="5"/>
      <c r="EG1168" s="5"/>
      <c r="EH1168" s="5"/>
      <c r="EI1168" s="5"/>
      <c r="EJ1168" s="5"/>
      <c r="EK1168" s="5"/>
      <c r="EL1168" s="5"/>
      <c r="EM1168" s="5"/>
      <c r="EN1168" s="5"/>
      <c r="EO1168" s="5"/>
      <c r="EP1168" s="5"/>
      <c r="EQ1168" s="5"/>
      <c r="ER1168" s="5"/>
      <c r="ES1168" s="5"/>
      <c r="ET1168" s="5"/>
      <c r="EU1168" s="5"/>
      <c r="FI1168" s="5"/>
      <c r="FJ1168" s="5"/>
      <c r="FK1168" s="5"/>
      <c r="FL1168" s="5"/>
      <c r="FM1168" s="5"/>
      <c r="FN1168" s="5"/>
      <c r="FO1168" s="5"/>
      <c r="FP1168" s="5"/>
      <c r="FQ1168" s="5"/>
      <c r="FR1168" s="5"/>
      <c r="FS1168" s="5"/>
      <c r="FT1168" s="5"/>
      <c r="FU1168" s="5"/>
      <c r="FV1168" s="5"/>
      <c r="FW1168" s="5"/>
      <c r="FX1168" s="5"/>
      <c r="FY1168" s="5"/>
      <c r="FZ1168" s="5"/>
      <c r="GA1168" s="5"/>
      <c r="GB1168" s="5"/>
      <c r="GC1168" s="5"/>
      <c r="GD1168" s="5"/>
      <c r="GE1168" s="5"/>
      <c r="GF1168" s="5"/>
      <c r="GG1168" s="5"/>
      <c r="GH1168" s="5"/>
      <c r="GI1168" s="5"/>
      <c r="GJ1168" s="5"/>
      <c r="GK1168" s="5"/>
      <c r="GL1168" s="5"/>
      <c r="GM1168" s="5"/>
      <c r="GN1168" s="5"/>
      <c r="GO1168" s="5"/>
      <c r="GP1168" s="5"/>
      <c r="GQ1168" s="5"/>
      <c r="GR1168" s="5"/>
      <c r="GS1168" s="5"/>
      <c r="GT1168" s="5"/>
      <c r="GU1168" s="5"/>
      <c r="GV1168" s="5"/>
      <c r="GW1168" s="5"/>
      <c r="GX1168" s="5"/>
      <c r="GY1168" s="5"/>
      <c r="GZ1168" s="5"/>
      <c r="HA1168" s="5"/>
      <c r="HB1168" s="5"/>
      <c r="HC1168" s="5"/>
      <c r="HD1168" s="5"/>
      <c r="HE1168" s="5"/>
      <c r="HF1168" s="5"/>
      <c r="HG1168" s="5"/>
      <c r="HH1168" s="5"/>
      <c r="HI1168" s="5"/>
      <c r="HJ1168" s="5"/>
      <c r="HK1168" s="5"/>
      <c r="HL1168" s="5"/>
      <c r="HM1168" s="5"/>
      <c r="HN1168" s="5"/>
      <c r="HO1168" s="5"/>
      <c r="HP1168" s="5"/>
    </row>
    <row r="1169" spans="2:224" ht="15" customHeight="1" x14ac:dyDescent="0.25">
      <c r="B1169">
        <v>158</v>
      </c>
      <c r="C1169">
        <v>617</v>
      </c>
      <c r="D1169" s="43">
        <v>44015</v>
      </c>
      <c r="E1169" t="s">
        <v>641</v>
      </c>
      <c r="F1169">
        <v>31999382020</v>
      </c>
      <c r="G1169">
        <v>0</v>
      </c>
      <c r="H1169">
        <v>0</v>
      </c>
      <c r="I1169">
        <v>0</v>
      </c>
      <c r="J1169">
        <v>0</v>
      </c>
      <c r="K1169">
        <v>0</v>
      </c>
      <c r="L1169" t="s">
        <v>2592</v>
      </c>
      <c r="M1169" t="s">
        <v>2378</v>
      </c>
      <c r="N1169" t="s">
        <v>617</v>
      </c>
      <c r="O1169" t="s">
        <v>2381</v>
      </c>
      <c r="P1169" t="s">
        <v>2431</v>
      </c>
      <c r="R1169">
        <v>657.73</v>
      </c>
      <c r="S1169">
        <v>0.01</v>
      </c>
      <c r="T1169" t="s">
        <v>2666</v>
      </c>
      <c r="V1169" t="s">
        <v>2644</v>
      </c>
      <c r="Y1169" s="5">
        <v>1.97</v>
      </c>
      <c r="Z1169" s="5">
        <v>1.9219999999999999</v>
      </c>
      <c r="AA1169" s="5"/>
      <c r="AB1169" s="5"/>
      <c r="AC1169" s="5"/>
      <c r="AD1169" s="5">
        <v>0.5</v>
      </c>
      <c r="AE1169" s="5"/>
      <c r="AF1169" s="5"/>
      <c r="AG1169" s="5">
        <v>2</v>
      </c>
      <c r="AH1169">
        <v>3</v>
      </c>
      <c r="AI1169" s="5"/>
      <c r="AJ1169" s="5"/>
      <c r="AK1169" s="5"/>
      <c r="AL1169" s="5">
        <v>0.5</v>
      </c>
      <c r="AM1169" s="5"/>
      <c r="AN1169" s="5"/>
      <c r="AO1169" s="5"/>
      <c r="AP1169" s="5"/>
      <c r="AQ1169" s="5"/>
      <c r="AR1169" s="5"/>
      <c r="AS1169" s="5"/>
      <c r="AT1169" s="5"/>
      <c r="AU1169">
        <v>0</v>
      </c>
      <c r="AV1169" s="5"/>
      <c r="AW1169" s="5"/>
      <c r="AX1169" s="5">
        <v>2.0419999999999998</v>
      </c>
      <c r="AY1169" s="5"/>
      <c r="AZ1169" s="5"/>
      <c r="BA1169" s="5"/>
      <c r="BB1169" s="5">
        <v>1.6</v>
      </c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>
        <v>2</v>
      </c>
      <c r="BN1169" s="5">
        <v>2</v>
      </c>
      <c r="BO1169" s="5"/>
      <c r="BP1169" s="5"/>
      <c r="BQ1169" s="5"/>
      <c r="BR1169" s="5">
        <v>1</v>
      </c>
      <c r="BS1169" s="5"/>
      <c r="BT1169" s="5"/>
      <c r="BU1169" s="5">
        <v>2</v>
      </c>
      <c r="BV1169" s="5">
        <v>3</v>
      </c>
      <c r="BW1169" s="5"/>
      <c r="BX1169" s="5"/>
      <c r="BY1169" s="5"/>
      <c r="BZ1169" s="5">
        <v>1</v>
      </c>
      <c r="CA1169" s="5"/>
      <c r="CB1169" s="5"/>
      <c r="CC1169" s="5"/>
      <c r="CD1169" s="5"/>
      <c r="CE1169" s="5"/>
      <c r="CF1169" s="5"/>
      <c r="CG1169" s="5"/>
      <c r="CH1169" s="5"/>
      <c r="CI1169" s="5"/>
      <c r="CJ1169" s="5"/>
      <c r="CK1169" s="5"/>
      <c r="CL1169" s="5">
        <v>2</v>
      </c>
      <c r="CM1169" s="5"/>
      <c r="CN1169" s="5"/>
      <c r="CO1169" s="5"/>
      <c r="CP1169" s="5">
        <v>4</v>
      </c>
      <c r="CQ1169" s="5"/>
      <c r="CR1169" s="5"/>
      <c r="CS1169" s="5"/>
      <c r="CT1169" s="5"/>
      <c r="CU1169" s="5"/>
      <c r="CV1169" s="5"/>
      <c r="CW1169" s="5"/>
      <c r="CX1169" s="5"/>
      <c r="CY1169" s="5"/>
      <c r="CZ1169" s="5"/>
      <c r="DA1169" s="5"/>
      <c r="DB1169" s="5"/>
      <c r="DC1169" s="5"/>
      <c r="DD1169" s="5"/>
      <c r="DE1169" s="5"/>
      <c r="DF1169" s="5"/>
      <c r="DG1169" s="5"/>
      <c r="DH1169" s="5"/>
      <c r="DI1169" s="5"/>
      <c r="DJ1169" s="5"/>
      <c r="DK1169" s="5"/>
      <c r="DL1169" s="5"/>
      <c r="DM1169" s="5"/>
      <c r="DN1169" s="5"/>
      <c r="DO1169" s="5"/>
      <c r="DP1169" s="5"/>
      <c r="DQ1169" s="5"/>
      <c r="DR1169" s="5"/>
      <c r="DS1169" s="5"/>
      <c r="DT1169" s="5"/>
      <c r="DU1169" s="5"/>
      <c r="DV1169" s="5"/>
      <c r="DW1169" s="5"/>
      <c r="DX1169" s="5"/>
      <c r="DY1169" s="5"/>
      <c r="DZ1169" s="5"/>
      <c r="EA1169" s="5"/>
      <c r="EB1169" s="5"/>
      <c r="EC1169" s="5"/>
      <c r="ED1169" s="5"/>
      <c r="EE1169" s="5"/>
      <c r="EF1169" s="5"/>
      <c r="EG1169" s="5"/>
      <c r="EH1169" s="5"/>
      <c r="EI1169" s="5"/>
      <c r="EJ1169" s="5"/>
      <c r="EK1169" s="5"/>
      <c r="EL1169" s="5"/>
      <c r="EM1169" s="5"/>
      <c r="EN1169" s="5"/>
      <c r="EO1169" s="5"/>
      <c r="EP1169" s="5"/>
      <c r="EQ1169" s="5"/>
      <c r="ER1169" s="5"/>
      <c r="ES1169" s="5"/>
      <c r="ET1169" s="5"/>
      <c r="EU1169" s="5"/>
      <c r="FI1169" s="5"/>
      <c r="FJ1169" s="5"/>
      <c r="FK1169" s="5"/>
      <c r="FL1169" s="5"/>
      <c r="FM1169" s="5"/>
      <c r="FN1169" s="5"/>
      <c r="FO1169" s="5"/>
      <c r="FP1169" s="5"/>
      <c r="FQ1169" s="5"/>
      <c r="FR1169" s="5"/>
      <c r="FS1169" s="5"/>
      <c r="FT1169" s="5"/>
      <c r="FU1169" s="5"/>
      <c r="FV1169" s="5"/>
      <c r="FW1169" s="5"/>
      <c r="FX1169" s="5"/>
      <c r="FY1169" s="5"/>
      <c r="FZ1169" s="5"/>
      <c r="GA1169" s="5"/>
      <c r="GB1169" s="5"/>
      <c r="GC1169" s="5"/>
      <c r="GD1169" s="5"/>
      <c r="GE1169" s="5"/>
      <c r="GF1169" s="5"/>
      <c r="GG1169" s="5"/>
      <c r="GH1169" s="5"/>
      <c r="GI1169" s="5"/>
      <c r="GJ1169" s="5"/>
      <c r="GK1169" s="5"/>
      <c r="GL1169" s="5"/>
      <c r="GM1169" s="5"/>
      <c r="GN1169" s="5"/>
      <c r="GO1169" s="5"/>
      <c r="GP1169" s="5"/>
      <c r="GQ1169" s="5"/>
      <c r="GR1169" s="5"/>
      <c r="GS1169" s="5"/>
      <c r="GT1169" s="5"/>
      <c r="GU1169" s="5"/>
      <c r="GV1169" s="5"/>
      <c r="GW1169" s="5"/>
      <c r="GX1169" s="5"/>
      <c r="GY1169" s="5"/>
      <c r="GZ1169" s="5"/>
      <c r="HA1169" s="5"/>
      <c r="HB1169" s="5"/>
      <c r="HC1169" s="5"/>
      <c r="HD1169" s="5"/>
      <c r="HE1169" s="5"/>
      <c r="HF1169" s="5"/>
      <c r="HG1169" s="5"/>
      <c r="HH1169" s="5"/>
      <c r="HI1169" s="5"/>
      <c r="HJ1169" s="5"/>
      <c r="HK1169" s="5"/>
      <c r="HL1169" s="5"/>
      <c r="HM1169" s="5"/>
      <c r="HN1169" s="5"/>
      <c r="HO1169" s="5"/>
      <c r="HP1169" s="5"/>
    </row>
    <row r="1170" spans="2:224" ht="15" customHeight="1" x14ac:dyDescent="0.25">
      <c r="B1170">
        <v>152</v>
      </c>
      <c r="C1170">
        <v>397</v>
      </c>
      <c r="D1170" s="43">
        <v>44013</v>
      </c>
      <c r="E1170" t="s">
        <v>1161</v>
      </c>
      <c r="F1170">
        <v>31986464322</v>
      </c>
      <c r="G1170">
        <v>0</v>
      </c>
      <c r="H1170">
        <v>0</v>
      </c>
      <c r="I1170" t="s">
        <v>1162</v>
      </c>
      <c r="J1170" t="s">
        <v>20</v>
      </c>
      <c r="K1170" t="s">
        <v>127</v>
      </c>
      <c r="L1170" t="s">
        <v>2592</v>
      </c>
      <c r="M1170" t="s">
        <v>2378</v>
      </c>
      <c r="N1170" t="s">
        <v>2378</v>
      </c>
      <c r="O1170" t="s">
        <v>2382</v>
      </c>
      <c r="P1170" t="s">
        <v>2382</v>
      </c>
      <c r="R1170">
        <v>190</v>
      </c>
      <c r="S1170">
        <v>0.01</v>
      </c>
      <c r="T1170" t="s">
        <v>2666</v>
      </c>
      <c r="U1170">
        <v>10</v>
      </c>
      <c r="Y1170" s="5"/>
      <c r="Z1170" s="5"/>
      <c r="AA1170" s="5"/>
      <c r="AB1170" s="5"/>
      <c r="AC1170" s="5"/>
      <c r="AD1170" s="5"/>
      <c r="AE1170" s="5"/>
      <c r="AF1170" s="5"/>
      <c r="AG1170" s="5"/>
      <c r="AH1170">
        <v>0</v>
      </c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>
        <v>0</v>
      </c>
      <c r="AV1170" s="5"/>
      <c r="AW1170" s="5"/>
      <c r="AX1170" s="5">
        <v>0.91600000000000004</v>
      </c>
      <c r="AY1170" s="5">
        <v>1</v>
      </c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5"/>
      <c r="BP1170" s="5"/>
      <c r="BQ1170" s="5"/>
      <c r="BR1170" s="5"/>
      <c r="BS1170" s="5"/>
      <c r="BT1170" s="5"/>
      <c r="BU1170" s="5"/>
      <c r="BV1170" s="5"/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>
        <v>1</v>
      </c>
      <c r="CM1170" s="5">
        <v>1</v>
      </c>
      <c r="CN1170" s="5"/>
      <c r="CO1170" s="5"/>
      <c r="CP1170" s="5"/>
      <c r="CQ1170" s="5"/>
      <c r="CR1170" s="5"/>
      <c r="CS1170" s="5"/>
      <c r="CT1170" s="5"/>
      <c r="CU1170" s="5"/>
      <c r="CV1170" s="5"/>
      <c r="CW1170" s="5"/>
      <c r="CX1170" s="5"/>
      <c r="CY1170" s="5"/>
      <c r="CZ1170" s="5"/>
      <c r="DA1170" s="5"/>
      <c r="DB1170" s="5"/>
      <c r="DC1170" s="5"/>
      <c r="DD1170" s="5"/>
      <c r="DE1170" s="5"/>
      <c r="DF1170" s="5"/>
      <c r="DG1170" s="5"/>
      <c r="DH1170" s="5"/>
      <c r="DI1170" s="5"/>
      <c r="DJ1170" s="5"/>
      <c r="DK1170" s="5"/>
      <c r="DL1170" s="5"/>
      <c r="DM1170" s="5"/>
      <c r="DN1170" s="5"/>
      <c r="DO1170" s="5"/>
      <c r="DP1170" s="5"/>
      <c r="DQ1170" s="5"/>
      <c r="DR1170" s="5"/>
      <c r="DS1170" s="5"/>
      <c r="DT1170" s="5"/>
      <c r="DU1170" s="5"/>
      <c r="DV1170" s="5"/>
      <c r="DW1170" s="5"/>
      <c r="DX1170" s="5"/>
      <c r="DY1170" s="5"/>
      <c r="DZ1170" s="5"/>
      <c r="EA1170" s="5"/>
      <c r="EB1170" s="5"/>
      <c r="EC1170" s="5"/>
      <c r="ED1170" s="5"/>
      <c r="EE1170" s="5"/>
      <c r="EF1170" s="5"/>
      <c r="EG1170" s="5"/>
      <c r="EH1170" s="5"/>
      <c r="EI1170" s="5"/>
      <c r="EJ1170" s="5"/>
      <c r="EK1170" s="5"/>
      <c r="EL1170" s="5"/>
      <c r="EM1170" s="5"/>
      <c r="EN1170" s="5"/>
      <c r="EO1170" s="5"/>
      <c r="EP1170" s="5"/>
      <c r="EQ1170" s="5"/>
      <c r="ER1170" s="5"/>
      <c r="ES1170" s="5"/>
      <c r="ET1170" s="5"/>
      <c r="EU1170" s="5"/>
      <c r="FI1170" s="5"/>
      <c r="FJ1170" s="5"/>
      <c r="FK1170" s="5"/>
      <c r="FL1170" s="5"/>
      <c r="FM1170" s="5"/>
      <c r="FN1170" s="5"/>
      <c r="FO1170" s="5"/>
      <c r="FP1170" s="5"/>
      <c r="FQ1170" s="5"/>
      <c r="FR1170" s="5"/>
      <c r="FS1170" s="5"/>
      <c r="FT1170" s="5"/>
      <c r="FU1170" s="5"/>
      <c r="FV1170" s="5"/>
      <c r="FW1170" s="5"/>
      <c r="FX1170" s="5"/>
      <c r="FY1170" s="5"/>
      <c r="FZ1170" s="5"/>
      <c r="GA1170" s="5"/>
      <c r="GB1170" s="5"/>
      <c r="GC1170" s="5"/>
      <c r="GD1170" s="5"/>
      <c r="GE1170" s="5"/>
      <c r="GF1170" s="5"/>
      <c r="GG1170" s="5"/>
      <c r="GH1170" s="5"/>
      <c r="GI1170" s="5"/>
      <c r="GJ1170" s="5"/>
      <c r="GK1170" s="5"/>
      <c r="GL1170" s="5"/>
      <c r="GM1170" s="5"/>
      <c r="GN1170" s="5"/>
      <c r="GO1170" s="5"/>
      <c r="GP1170" s="5"/>
      <c r="GQ1170" s="5"/>
      <c r="GR1170" s="5"/>
      <c r="GS1170" s="5"/>
      <c r="GT1170" s="5"/>
      <c r="GU1170" s="5"/>
      <c r="GV1170" s="5"/>
      <c r="GW1170" s="5"/>
      <c r="GX1170" s="5"/>
      <c r="GY1170" s="5"/>
      <c r="GZ1170" s="5"/>
      <c r="HA1170" s="5"/>
      <c r="HB1170" s="5"/>
      <c r="HC1170" s="5"/>
      <c r="HD1170" s="5"/>
      <c r="HE1170" s="5"/>
      <c r="HF1170" s="5"/>
      <c r="HG1170" s="5"/>
      <c r="HH1170" s="5"/>
      <c r="HI1170" s="5"/>
      <c r="HJ1170" s="5"/>
      <c r="HK1170" s="5"/>
      <c r="HL1170" s="5"/>
      <c r="HM1170" s="5"/>
      <c r="HN1170" s="5"/>
      <c r="HO1170" s="5"/>
      <c r="HP1170" s="5"/>
    </row>
    <row r="1171" spans="2:224" ht="15" customHeight="1" x14ac:dyDescent="0.25">
      <c r="B1171">
        <v>148</v>
      </c>
      <c r="C1171">
        <v>1</v>
      </c>
      <c r="D1171" s="43">
        <v>44012</v>
      </c>
      <c r="E1171" t="s">
        <v>2362</v>
      </c>
      <c r="F1171">
        <v>31999927305</v>
      </c>
      <c r="G1171" t="s">
        <v>2363</v>
      </c>
      <c r="H1171">
        <v>43988</v>
      </c>
      <c r="I1171" t="s">
        <v>2364</v>
      </c>
      <c r="J1171" t="s">
        <v>20</v>
      </c>
      <c r="K1171" t="s">
        <v>622</v>
      </c>
      <c r="L1171" t="s">
        <v>2593</v>
      </c>
      <c r="M1171" t="s">
        <v>2378</v>
      </c>
      <c r="N1171" t="s">
        <v>2403</v>
      </c>
      <c r="O1171" t="s">
        <v>2381</v>
      </c>
      <c r="P1171" t="s">
        <v>2431</v>
      </c>
      <c r="R1171">
        <v>79.599999999999994</v>
      </c>
      <c r="S1171">
        <v>0.01</v>
      </c>
      <c r="T1171" t="s">
        <v>2395</v>
      </c>
      <c r="Y1171" s="5"/>
      <c r="Z1171" s="5"/>
      <c r="AA1171" s="5"/>
      <c r="AB1171" s="5"/>
      <c r="AC1171" s="5"/>
      <c r="AD1171" s="5"/>
      <c r="AE1171" s="5"/>
      <c r="AF1171" s="5"/>
      <c r="AG1171" s="5"/>
      <c r="AH1171">
        <v>1</v>
      </c>
      <c r="AI1171" s="5"/>
      <c r="AJ1171" s="5"/>
      <c r="AK1171" s="5"/>
      <c r="AL1171" s="5"/>
      <c r="AM1171" s="5"/>
      <c r="AN1171" s="5">
        <v>1</v>
      </c>
      <c r="AO1171" s="5"/>
      <c r="AP1171" s="5"/>
      <c r="AQ1171" s="5"/>
      <c r="AR1171" s="5"/>
      <c r="AS1171" s="5"/>
      <c r="AT1171" s="5"/>
      <c r="AU1171">
        <v>0</v>
      </c>
      <c r="AV1171" s="5"/>
      <c r="AW1171" s="5"/>
      <c r="AX1171" s="5"/>
      <c r="AY1171" s="5"/>
      <c r="AZ1171" s="5"/>
      <c r="BA1171" s="5"/>
      <c r="BB1171" s="5">
        <v>0.4</v>
      </c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5"/>
      <c r="BP1171" s="5"/>
      <c r="BQ1171" s="5"/>
      <c r="BR1171" s="5"/>
      <c r="BS1171" s="5"/>
      <c r="BT1171" s="5"/>
      <c r="BU1171" s="5"/>
      <c r="BV1171" s="5">
        <v>1</v>
      </c>
      <c r="BW1171" s="5"/>
      <c r="BX1171" s="5"/>
      <c r="BY1171" s="5"/>
      <c r="BZ1171" s="5"/>
      <c r="CA1171" s="5"/>
      <c r="CB1171" s="5">
        <v>2</v>
      </c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>
        <v>1</v>
      </c>
      <c r="CQ1171" s="5"/>
      <c r="CR1171" s="5"/>
      <c r="CS1171" s="5"/>
      <c r="CT1171" s="5"/>
      <c r="CU1171" s="5"/>
      <c r="CV1171" s="5"/>
      <c r="CW1171" s="5"/>
      <c r="CX1171" s="5"/>
      <c r="CY1171" s="5"/>
      <c r="CZ1171" s="5"/>
      <c r="DA1171" s="5"/>
      <c r="DB1171" s="5"/>
      <c r="DC1171" s="5"/>
      <c r="DD1171" s="5"/>
      <c r="DE1171" s="5"/>
      <c r="DF1171" s="5"/>
      <c r="DG1171" s="5"/>
      <c r="DH1171" s="5"/>
      <c r="DI1171" s="5"/>
      <c r="DJ1171" s="5"/>
      <c r="DK1171" s="5"/>
      <c r="DL1171" s="5"/>
      <c r="DM1171" s="5"/>
      <c r="DN1171" s="5"/>
      <c r="DO1171" s="5"/>
      <c r="DP1171" s="5"/>
      <c r="DQ1171" s="5"/>
      <c r="DR1171" s="5"/>
      <c r="DS1171" s="5"/>
      <c r="DT1171" s="5"/>
      <c r="DU1171" s="5"/>
      <c r="DV1171" s="5"/>
      <c r="DW1171" s="5"/>
      <c r="DX1171" s="5"/>
      <c r="DY1171" s="5"/>
      <c r="DZ1171" s="5"/>
      <c r="EA1171" s="5"/>
      <c r="EB1171" s="5"/>
      <c r="EC1171" s="5"/>
      <c r="ED1171" s="5"/>
      <c r="EE1171" s="5"/>
      <c r="EF1171" s="5"/>
      <c r="EG1171" s="5"/>
      <c r="EH1171" s="5"/>
      <c r="EI1171" s="5"/>
      <c r="EJ1171" s="5"/>
      <c r="EK1171" s="5"/>
      <c r="EL1171" s="5"/>
      <c r="EM1171" s="5"/>
      <c r="EN1171" s="5"/>
      <c r="EO1171" s="5"/>
      <c r="EP1171" s="5"/>
      <c r="EQ1171" s="5"/>
      <c r="ER1171" s="5"/>
      <c r="ES1171" s="5"/>
      <c r="ET1171" s="5"/>
      <c r="EU1171" s="5"/>
      <c r="FI1171" s="5"/>
      <c r="FJ1171" s="5"/>
      <c r="FK1171" s="5"/>
      <c r="FL1171" s="5"/>
      <c r="FM1171" s="5"/>
      <c r="FN1171" s="5"/>
      <c r="FO1171" s="5"/>
      <c r="FP1171" s="5"/>
      <c r="FQ1171" s="5"/>
      <c r="FR1171" s="5"/>
      <c r="FS1171" s="5"/>
      <c r="FT1171" s="5"/>
      <c r="FU1171" s="5"/>
      <c r="FV1171" s="5"/>
      <c r="FW1171" s="5"/>
      <c r="FX1171" s="5"/>
      <c r="FY1171" s="5"/>
      <c r="FZ1171" s="5"/>
      <c r="GA1171" s="5"/>
      <c r="GB1171" s="5"/>
      <c r="GC1171" s="5"/>
      <c r="GD1171" s="5"/>
      <c r="GE1171" s="5"/>
      <c r="GF1171" s="5"/>
      <c r="GG1171" s="5"/>
      <c r="GH1171" s="5"/>
      <c r="GI1171" s="5"/>
      <c r="GJ1171" s="5"/>
      <c r="GK1171" s="5"/>
      <c r="GL1171" s="5"/>
      <c r="GM1171" s="5"/>
      <c r="GN1171" s="5"/>
      <c r="GO1171" s="5"/>
      <c r="GP1171" s="5"/>
      <c r="GQ1171" s="5"/>
      <c r="GR1171" s="5"/>
      <c r="GS1171" s="5"/>
      <c r="GT1171" s="5"/>
      <c r="GU1171" s="5"/>
      <c r="GV1171" s="5"/>
      <c r="GW1171" s="5"/>
      <c r="GX1171" s="5"/>
      <c r="GY1171" s="5"/>
      <c r="GZ1171" s="5"/>
      <c r="HA1171" s="5"/>
      <c r="HB1171" s="5"/>
      <c r="HC1171" s="5"/>
      <c r="HD1171" s="5"/>
      <c r="HE1171" s="5"/>
      <c r="HF1171" s="5"/>
      <c r="HG1171" s="5"/>
      <c r="HH1171" s="5"/>
      <c r="HI1171" s="5"/>
      <c r="HJ1171" s="5"/>
      <c r="HK1171" s="5"/>
      <c r="HL1171" s="5"/>
      <c r="HM1171" s="5"/>
      <c r="HN1171" s="5"/>
      <c r="HO1171" s="5"/>
      <c r="HP1171" s="5"/>
    </row>
    <row r="1172" spans="2:224" ht="15" customHeight="1" x14ac:dyDescent="0.25">
      <c r="B1172">
        <v>147</v>
      </c>
      <c r="C1172">
        <v>613</v>
      </c>
      <c r="D1172" s="43">
        <v>44012</v>
      </c>
      <c r="E1172" t="s">
        <v>650</v>
      </c>
      <c r="F1172">
        <v>31997489748</v>
      </c>
      <c r="G1172">
        <v>0</v>
      </c>
      <c r="H1172">
        <v>0</v>
      </c>
      <c r="I1172">
        <v>0</v>
      </c>
      <c r="J1172">
        <v>0</v>
      </c>
      <c r="K1172">
        <v>0</v>
      </c>
      <c r="L1172" t="s">
        <v>2592</v>
      </c>
      <c r="M1172" t="s">
        <v>2378</v>
      </c>
      <c r="N1172" t="s">
        <v>2379</v>
      </c>
      <c r="O1172" t="s">
        <v>2381</v>
      </c>
      <c r="P1172" t="s">
        <v>2431</v>
      </c>
      <c r="R1172">
        <v>99.9</v>
      </c>
      <c r="S1172">
        <v>0.01</v>
      </c>
      <c r="T1172" t="s">
        <v>2666</v>
      </c>
      <c r="Y1172" s="5"/>
      <c r="Z1172" s="5"/>
      <c r="AA1172" s="5"/>
      <c r="AB1172" s="5"/>
      <c r="AC1172" s="5"/>
      <c r="AD1172" s="5"/>
      <c r="AE1172" s="5"/>
      <c r="AF1172" s="5">
        <v>1</v>
      </c>
      <c r="AG1172" s="5">
        <v>1</v>
      </c>
      <c r="AH1172">
        <v>1</v>
      </c>
      <c r="AI1172" s="5"/>
      <c r="AJ1172" s="5"/>
      <c r="AK1172" s="5"/>
      <c r="AL1172" s="5">
        <v>0.5</v>
      </c>
      <c r="AM1172" s="5"/>
      <c r="AN1172" s="5"/>
      <c r="AO1172" s="5"/>
      <c r="AP1172" s="5"/>
      <c r="AQ1172" s="5"/>
      <c r="AR1172" s="5"/>
      <c r="AS1172" s="5"/>
      <c r="AT1172" s="5"/>
      <c r="AU1172">
        <v>0</v>
      </c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0.5</v>
      </c>
      <c r="BF1172" s="5"/>
      <c r="BG1172" s="5"/>
      <c r="BH1172" s="5"/>
      <c r="BI1172" s="5"/>
      <c r="BJ1172" s="5"/>
      <c r="BK1172" s="5"/>
      <c r="BL1172" s="5"/>
      <c r="BM1172" s="5"/>
      <c r="BN1172" s="5"/>
      <c r="BO1172" s="5"/>
      <c r="BP1172" s="5"/>
      <c r="BQ1172" s="5"/>
      <c r="BR1172" s="5"/>
      <c r="BS1172" s="5"/>
      <c r="BT1172" s="5">
        <v>1</v>
      </c>
      <c r="BU1172" s="5">
        <v>1</v>
      </c>
      <c r="BV1172" s="5">
        <v>1</v>
      </c>
      <c r="BW1172" s="5"/>
      <c r="BX1172" s="5"/>
      <c r="BY1172" s="5"/>
      <c r="BZ1172" s="5">
        <v>1</v>
      </c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>
        <v>1</v>
      </c>
      <c r="CT1172" s="5"/>
      <c r="CU1172" s="5"/>
      <c r="CV1172" s="5"/>
      <c r="CW1172" s="5"/>
      <c r="CX1172" s="5"/>
      <c r="CY1172" s="5"/>
      <c r="CZ1172" s="5"/>
      <c r="DA1172" s="5"/>
      <c r="DB1172" s="5"/>
      <c r="DC1172" s="5"/>
      <c r="DD1172" s="5"/>
      <c r="DE1172" s="5"/>
      <c r="DF1172" s="5"/>
      <c r="DG1172" s="5"/>
      <c r="DH1172" s="5"/>
      <c r="DI1172" s="5"/>
      <c r="DJ1172" s="5"/>
      <c r="DK1172" s="5"/>
      <c r="DL1172" s="5"/>
      <c r="DM1172" s="5"/>
      <c r="DN1172" s="5"/>
      <c r="DO1172" s="5"/>
      <c r="DP1172" s="5"/>
      <c r="DQ1172" s="5"/>
      <c r="DR1172" s="5"/>
      <c r="DS1172" s="5"/>
      <c r="DT1172" s="5"/>
      <c r="DU1172" s="5"/>
      <c r="DV1172" s="5"/>
      <c r="DW1172" s="5"/>
      <c r="DX1172" s="5"/>
      <c r="DY1172" s="5"/>
      <c r="DZ1172" s="5"/>
      <c r="EA1172" s="5"/>
      <c r="EB1172" s="5"/>
      <c r="EC1172" s="5"/>
      <c r="ED1172" s="5"/>
      <c r="EE1172" s="5"/>
      <c r="EF1172" s="5"/>
      <c r="EG1172" s="5"/>
      <c r="EH1172" s="5"/>
      <c r="EI1172" s="5"/>
      <c r="EJ1172" s="5"/>
      <c r="EK1172" s="5"/>
      <c r="EL1172" s="5"/>
      <c r="EM1172" s="5"/>
      <c r="EN1172" s="5"/>
      <c r="EO1172" s="5"/>
      <c r="EP1172" s="5"/>
      <c r="EQ1172" s="5"/>
      <c r="ER1172" s="5"/>
      <c r="ES1172" s="5"/>
      <c r="ET1172" s="5"/>
      <c r="EU1172" s="5"/>
      <c r="FI1172" s="5"/>
      <c r="FJ1172" s="5"/>
      <c r="FK1172" s="5"/>
      <c r="FL1172" s="5"/>
      <c r="FM1172" s="5"/>
      <c r="FN1172" s="5"/>
      <c r="FO1172" s="5"/>
      <c r="FP1172" s="5"/>
      <c r="FQ1172" s="5"/>
      <c r="FR1172" s="5"/>
      <c r="FS1172" s="5"/>
      <c r="FT1172" s="5"/>
      <c r="FU1172" s="5"/>
      <c r="FV1172" s="5"/>
      <c r="FW1172" s="5"/>
      <c r="FX1172" s="5"/>
      <c r="FY1172" s="5"/>
      <c r="FZ1172" s="5"/>
      <c r="GA1172" s="5"/>
      <c r="GB1172" s="5"/>
      <c r="GC1172" s="5"/>
      <c r="GD1172" s="5"/>
      <c r="GE1172" s="5"/>
      <c r="GF1172" s="5"/>
      <c r="GG1172" s="5"/>
      <c r="GH1172" s="5"/>
      <c r="GI1172" s="5"/>
      <c r="GJ1172" s="5"/>
      <c r="GK1172" s="5"/>
      <c r="GL1172" s="5"/>
      <c r="GM1172" s="5"/>
      <c r="GN1172" s="5"/>
      <c r="GO1172" s="5"/>
      <c r="GP1172" s="5"/>
      <c r="GQ1172" s="5"/>
      <c r="GR1172" s="5"/>
      <c r="GS1172" s="5"/>
      <c r="GT1172" s="5"/>
      <c r="GU1172" s="5"/>
      <c r="GV1172" s="5"/>
      <c r="GW1172" s="5"/>
      <c r="GX1172" s="5"/>
      <c r="GY1172" s="5"/>
      <c r="GZ1172" s="5"/>
      <c r="HA1172" s="5"/>
      <c r="HB1172" s="5"/>
      <c r="HC1172" s="5"/>
      <c r="HD1172" s="5"/>
      <c r="HE1172" s="5"/>
      <c r="HF1172" s="5"/>
      <c r="HG1172" s="5"/>
      <c r="HH1172" s="5"/>
      <c r="HI1172" s="5"/>
      <c r="HJ1172" s="5"/>
      <c r="HK1172" s="5"/>
      <c r="HL1172" s="5"/>
      <c r="HM1172" s="5"/>
      <c r="HN1172" s="5"/>
      <c r="HO1172" s="5"/>
      <c r="HP1172" s="5"/>
    </row>
    <row r="1173" spans="2:224" ht="15" customHeight="1" x14ac:dyDescent="0.25">
      <c r="B1173">
        <v>146</v>
      </c>
      <c r="C1173">
        <v>337</v>
      </c>
      <c r="D1173" s="43">
        <v>44012</v>
      </c>
      <c r="E1173" t="s">
        <v>2671</v>
      </c>
      <c r="F1173" t="s">
        <v>1341</v>
      </c>
      <c r="G1173">
        <v>0</v>
      </c>
      <c r="H1173">
        <v>0</v>
      </c>
      <c r="I1173" t="s">
        <v>1342</v>
      </c>
      <c r="J1173" t="s">
        <v>20</v>
      </c>
      <c r="K1173" t="s">
        <v>90</v>
      </c>
      <c r="L1173" t="s">
        <v>2593</v>
      </c>
      <c r="M1173" t="s">
        <v>2378</v>
      </c>
      <c r="N1173" t="s">
        <v>2379</v>
      </c>
      <c r="O1173" t="s">
        <v>2382</v>
      </c>
      <c r="P1173" t="s">
        <v>2382</v>
      </c>
      <c r="R1173">
        <v>62.9</v>
      </c>
      <c r="S1173">
        <v>0.01</v>
      </c>
      <c r="T1173" t="s">
        <v>2426</v>
      </c>
      <c r="Y1173" s="5">
        <v>1</v>
      </c>
      <c r="Z1173" s="5"/>
      <c r="AA1173" s="5"/>
      <c r="AB1173" s="5"/>
      <c r="AC1173" s="5"/>
      <c r="AD1173" s="5"/>
      <c r="AE1173" s="5"/>
      <c r="AF1173" s="5"/>
      <c r="AG1173" s="5"/>
      <c r="AH1173">
        <v>0</v>
      </c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>
        <v>0</v>
      </c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>
        <v>1</v>
      </c>
      <c r="BN1173" s="5"/>
      <c r="BO1173" s="5"/>
      <c r="BP1173" s="5"/>
      <c r="BQ1173" s="5"/>
      <c r="BR1173" s="5"/>
      <c r="BS1173" s="5"/>
      <c r="BT1173" s="5"/>
      <c r="BU1173" s="5"/>
      <c r="BV1173" s="5"/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  <c r="CT1173" s="5"/>
      <c r="CU1173" s="5"/>
      <c r="CV1173" s="5"/>
      <c r="CW1173" s="5"/>
      <c r="CX1173" s="5"/>
      <c r="CY1173" s="5"/>
      <c r="CZ1173" s="5"/>
      <c r="DA1173" s="5"/>
      <c r="DB1173" s="5"/>
      <c r="DC1173" s="5"/>
      <c r="DD1173" s="5"/>
      <c r="DE1173" s="5"/>
      <c r="DF1173" s="5"/>
      <c r="DG1173" s="5"/>
      <c r="DH1173" s="5"/>
      <c r="DI1173" s="5"/>
      <c r="DJ1173" s="5"/>
      <c r="DK1173" s="5"/>
      <c r="DL1173" s="5"/>
      <c r="DM1173" s="5"/>
      <c r="DN1173" s="5"/>
      <c r="DO1173" s="5"/>
      <c r="DP1173" s="5"/>
      <c r="DQ1173" s="5"/>
      <c r="DR1173" s="5"/>
      <c r="DS1173" s="5"/>
      <c r="DT1173" s="5"/>
      <c r="DU1173" s="5"/>
      <c r="DV1173" s="5"/>
      <c r="DW1173" s="5"/>
      <c r="DX1173" s="5"/>
      <c r="DY1173" s="5"/>
      <c r="DZ1173" s="5"/>
      <c r="EA1173" s="5"/>
      <c r="EB1173" s="5"/>
      <c r="EC1173" s="5"/>
      <c r="ED1173" s="5"/>
      <c r="EE1173" s="5"/>
      <c r="EF1173" s="5"/>
      <c r="EG1173" s="5"/>
      <c r="EH1173" s="5"/>
      <c r="EI1173" s="5"/>
      <c r="EJ1173" s="5"/>
      <c r="EK1173" s="5"/>
      <c r="EL1173" s="5"/>
      <c r="EM1173" s="5"/>
      <c r="EN1173" s="5"/>
      <c r="EO1173" s="5"/>
      <c r="EP1173" s="5"/>
      <c r="EQ1173" s="5"/>
      <c r="ER1173" s="5"/>
      <c r="ES1173" s="5"/>
      <c r="ET1173" s="5"/>
      <c r="EU1173" s="5"/>
      <c r="FI1173" s="5"/>
      <c r="FJ1173" s="5"/>
      <c r="FK1173" s="5"/>
      <c r="FL1173" s="5"/>
      <c r="FM1173" s="5"/>
      <c r="FN1173" s="5"/>
      <c r="FO1173" s="5"/>
      <c r="FP1173" s="5"/>
      <c r="FQ1173" s="5"/>
      <c r="FR1173" s="5"/>
      <c r="FS1173" s="5"/>
      <c r="FT1173" s="5"/>
      <c r="FU1173" s="5"/>
      <c r="FV1173" s="5"/>
      <c r="FW1173" s="5"/>
      <c r="FX1173" s="5"/>
      <c r="FY1173" s="5"/>
      <c r="FZ1173" s="5"/>
      <c r="GA1173" s="5"/>
      <c r="GB1173" s="5"/>
      <c r="GC1173" s="5"/>
      <c r="GD1173" s="5"/>
      <c r="GE1173" s="5"/>
      <c r="GF1173" s="5"/>
      <c r="GG1173" s="5"/>
      <c r="GH1173" s="5"/>
      <c r="GI1173" s="5"/>
      <c r="GJ1173" s="5"/>
      <c r="GK1173" s="5"/>
      <c r="GL1173" s="5"/>
      <c r="GM1173" s="5"/>
      <c r="GN1173" s="5"/>
      <c r="GO1173" s="5"/>
      <c r="GP1173" s="5"/>
      <c r="GQ1173" s="5"/>
      <c r="GR1173" s="5"/>
      <c r="GS1173" s="5"/>
      <c r="GT1173" s="5"/>
      <c r="GU1173" s="5"/>
      <c r="GV1173" s="5"/>
      <c r="GW1173" s="5"/>
      <c r="GX1173" s="5"/>
      <c r="GY1173" s="5"/>
      <c r="GZ1173" s="5"/>
      <c r="HA1173" s="5"/>
      <c r="HB1173" s="5"/>
      <c r="HC1173" s="5"/>
      <c r="HD1173" s="5"/>
      <c r="HE1173" s="5"/>
      <c r="HF1173" s="5"/>
      <c r="HG1173" s="5"/>
      <c r="HH1173" s="5"/>
      <c r="HI1173" s="5"/>
      <c r="HJ1173" s="5"/>
      <c r="HK1173" s="5"/>
      <c r="HL1173" s="5"/>
      <c r="HM1173" s="5"/>
      <c r="HN1173" s="5"/>
      <c r="HO1173" s="5"/>
      <c r="HP1173" s="5"/>
    </row>
    <row r="1174" spans="2:224" ht="15" customHeight="1" x14ac:dyDescent="0.25">
      <c r="B1174">
        <v>145</v>
      </c>
      <c r="C1174">
        <v>539</v>
      </c>
      <c r="D1174" s="43">
        <v>44012</v>
      </c>
      <c r="E1174" t="s">
        <v>839</v>
      </c>
      <c r="F1174" t="s">
        <v>840</v>
      </c>
      <c r="G1174">
        <v>0</v>
      </c>
      <c r="H1174">
        <v>0</v>
      </c>
      <c r="I1174" t="s">
        <v>841</v>
      </c>
      <c r="J1174" t="s">
        <v>26</v>
      </c>
      <c r="K1174" t="s">
        <v>512</v>
      </c>
      <c r="L1174" t="s">
        <v>841</v>
      </c>
      <c r="M1174" t="s">
        <v>2378</v>
      </c>
      <c r="N1174" t="s">
        <v>617</v>
      </c>
      <c r="O1174" t="s">
        <v>2381</v>
      </c>
      <c r="P1174" t="s">
        <v>2431</v>
      </c>
      <c r="R1174">
        <v>147.19</v>
      </c>
      <c r="S1174">
        <v>0.01</v>
      </c>
      <c r="T1174" t="s">
        <v>2430</v>
      </c>
      <c r="Y1174" s="5">
        <v>0.99</v>
      </c>
      <c r="Z1174" s="5"/>
      <c r="AA1174" s="5"/>
      <c r="AB1174" s="5"/>
      <c r="AC1174" s="5"/>
      <c r="AD1174" s="5"/>
      <c r="AE1174" s="5"/>
      <c r="AF1174" s="5"/>
      <c r="AG1174" s="5">
        <v>2</v>
      </c>
      <c r="AH1174">
        <v>2</v>
      </c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>
        <v>0</v>
      </c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>
        <v>1</v>
      </c>
      <c r="BN1174" s="5"/>
      <c r="BO1174" s="5"/>
      <c r="BP1174" s="5"/>
      <c r="BQ1174" s="5"/>
      <c r="BR1174" s="5"/>
      <c r="BS1174" s="5"/>
      <c r="BT1174" s="5"/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  <c r="CT1174" s="5"/>
      <c r="CU1174" s="5"/>
      <c r="CV1174" s="5"/>
      <c r="CW1174" s="5"/>
      <c r="CX1174" s="5"/>
      <c r="CY1174" s="5"/>
      <c r="CZ1174" s="5"/>
      <c r="DA1174" s="5"/>
      <c r="DB1174" s="5"/>
      <c r="DC1174" s="5"/>
      <c r="DD1174" s="5"/>
      <c r="DE1174" s="5"/>
      <c r="DF1174" s="5"/>
      <c r="DG1174" s="5"/>
      <c r="DH1174" s="5"/>
      <c r="DI1174" s="5"/>
      <c r="DJ1174" s="5"/>
      <c r="DK1174" s="5"/>
      <c r="DL1174" s="5"/>
      <c r="DM1174" s="5"/>
      <c r="DN1174" s="5"/>
      <c r="DO1174" s="5"/>
      <c r="DP1174" s="5"/>
      <c r="DQ1174" s="5"/>
      <c r="DR1174" s="5"/>
      <c r="DS1174" s="5"/>
      <c r="DT1174" s="5"/>
      <c r="DU1174" s="5"/>
      <c r="DV1174" s="5"/>
      <c r="DW1174" s="5"/>
      <c r="DX1174" s="5"/>
      <c r="DY1174" s="5"/>
      <c r="DZ1174" s="5"/>
      <c r="EA1174" s="5"/>
      <c r="EB1174" s="5"/>
      <c r="EC1174" s="5"/>
      <c r="ED1174" s="5"/>
      <c r="EE1174" s="5"/>
      <c r="EF1174" s="5"/>
      <c r="EG1174" s="5"/>
      <c r="EH1174" s="5"/>
      <c r="EI1174" s="5"/>
      <c r="EJ1174" s="5"/>
      <c r="EK1174" s="5"/>
      <c r="EL1174" s="5"/>
      <c r="EM1174" s="5"/>
      <c r="EN1174" s="5"/>
      <c r="EO1174" s="5"/>
      <c r="EP1174" s="5"/>
      <c r="EQ1174" s="5"/>
      <c r="ER1174" s="5"/>
      <c r="ES1174" s="5"/>
      <c r="ET1174" s="5"/>
      <c r="EU1174" s="5"/>
      <c r="FI1174" s="5"/>
      <c r="FJ1174" s="5"/>
      <c r="FK1174" s="5"/>
      <c r="FL1174" s="5"/>
      <c r="FM1174" s="5"/>
      <c r="FN1174" s="5"/>
      <c r="FO1174" s="5"/>
      <c r="FP1174" s="5"/>
      <c r="FQ1174" s="5"/>
      <c r="FR1174" s="5"/>
      <c r="FS1174" s="5"/>
      <c r="FT1174" s="5"/>
      <c r="FU1174" s="5"/>
      <c r="FV1174" s="5"/>
      <c r="FW1174" s="5"/>
      <c r="FX1174" s="5"/>
      <c r="FY1174" s="5"/>
      <c r="FZ1174" s="5"/>
      <c r="GA1174" s="5"/>
      <c r="GB1174" s="5"/>
      <c r="GC1174" s="5"/>
      <c r="GD1174" s="5"/>
      <c r="GE1174" s="5"/>
      <c r="GF1174" s="5"/>
      <c r="GG1174" s="5"/>
      <c r="GH1174" s="5"/>
      <c r="GI1174" s="5"/>
      <c r="GJ1174" s="5"/>
      <c r="GK1174" s="5"/>
      <c r="GL1174" s="5"/>
      <c r="GM1174" s="5"/>
      <c r="GN1174" s="5"/>
      <c r="GO1174" s="5"/>
      <c r="GP1174" s="5"/>
      <c r="GQ1174" s="5"/>
      <c r="GR1174" s="5"/>
      <c r="GS1174" s="5"/>
      <c r="GT1174" s="5"/>
      <c r="GU1174" s="5"/>
      <c r="GV1174" s="5"/>
      <c r="GW1174" s="5"/>
      <c r="GX1174" s="5"/>
      <c r="GY1174" s="5"/>
      <c r="GZ1174" s="5"/>
      <c r="HA1174" s="5"/>
      <c r="HB1174" s="5"/>
      <c r="HC1174" s="5"/>
      <c r="HD1174" s="5"/>
      <c r="HE1174" s="5"/>
      <c r="HF1174" s="5"/>
      <c r="HG1174" s="5"/>
      <c r="HH1174" s="5"/>
      <c r="HI1174" s="5"/>
      <c r="HJ1174" s="5"/>
      <c r="HK1174" s="5"/>
      <c r="HL1174" s="5"/>
      <c r="HM1174" s="5"/>
      <c r="HN1174" s="5"/>
      <c r="HO1174" s="5"/>
      <c r="HP1174" s="5"/>
    </row>
    <row r="1175" spans="2:224" ht="15" customHeight="1" x14ac:dyDescent="0.25">
      <c r="B1175">
        <v>139</v>
      </c>
      <c r="C1175">
        <v>461</v>
      </c>
      <c r="D1175" s="43">
        <v>44010</v>
      </c>
      <c r="E1175" t="s">
        <v>1017</v>
      </c>
      <c r="F1175">
        <v>31999079999</v>
      </c>
      <c r="G1175">
        <v>0</v>
      </c>
      <c r="H1175">
        <v>0</v>
      </c>
      <c r="I1175">
        <v>0</v>
      </c>
      <c r="J1175">
        <v>0</v>
      </c>
      <c r="K1175">
        <v>0</v>
      </c>
      <c r="L1175" t="s">
        <v>2592</v>
      </c>
      <c r="M1175" t="s">
        <v>2378</v>
      </c>
      <c r="N1175" t="s">
        <v>2379</v>
      </c>
      <c r="O1175" t="s">
        <v>2381</v>
      </c>
      <c r="P1175" t="s">
        <v>2431</v>
      </c>
      <c r="R1175">
        <v>94</v>
      </c>
      <c r="S1175">
        <v>0.01</v>
      </c>
      <c r="T1175" t="s">
        <v>2666</v>
      </c>
      <c r="Y1175" s="5"/>
      <c r="Z1175" s="5">
        <v>0.96599999999999997</v>
      </c>
      <c r="AA1175" s="5"/>
      <c r="AB1175" s="5"/>
      <c r="AC1175" s="5"/>
      <c r="AD1175" s="5"/>
      <c r="AE1175" s="5"/>
      <c r="AF1175" s="5"/>
      <c r="AG1175" s="5">
        <v>1</v>
      </c>
      <c r="AH1175">
        <v>1</v>
      </c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>
        <v>0</v>
      </c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>
        <v>1</v>
      </c>
      <c r="BO1175" s="5"/>
      <c r="BP1175" s="5"/>
      <c r="BQ1175" s="5"/>
      <c r="BR1175" s="5"/>
      <c r="BS1175" s="5"/>
      <c r="BT1175" s="5"/>
      <c r="BU1175" s="5">
        <v>1</v>
      </c>
      <c r="BV1175" s="5">
        <v>1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  <c r="CT1175" s="5"/>
      <c r="CU1175" s="5"/>
      <c r="CV1175" s="5"/>
      <c r="CW1175" s="5"/>
      <c r="CX1175" s="5"/>
      <c r="CY1175" s="5"/>
      <c r="CZ1175" s="5"/>
      <c r="DA1175" s="5"/>
      <c r="DB1175" s="5">
        <v>2</v>
      </c>
      <c r="DC1175" s="5"/>
      <c r="DD1175" s="5"/>
      <c r="DE1175" s="5"/>
      <c r="DF1175" s="5"/>
      <c r="DG1175" s="5"/>
      <c r="DH1175" s="5"/>
      <c r="DI1175" s="5"/>
      <c r="DJ1175" s="5"/>
      <c r="DK1175" s="5"/>
      <c r="DL1175" s="5"/>
      <c r="DM1175" s="5"/>
      <c r="DN1175" s="5"/>
      <c r="DO1175" s="5"/>
      <c r="DP1175" s="5"/>
      <c r="DQ1175" s="5"/>
      <c r="DR1175" s="5"/>
      <c r="DS1175" s="5"/>
      <c r="DT1175" s="5"/>
      <c r="DU1175" s="5"/>
      <c r="DV1175" s="5"/>
      <c r="DW1175" s="5"/>
      <c r="DX1175" s="5"/>
      <c r="DY1175" s="5"/>
      <c r="DZ1175" s="5"/>
      <c r="EA1175" s="5"/>
      <c r="EB1175" s="5"/>
      <c r="EC1175" s="5"/>
      <c r="ED1175" s="5"/>
      <c r="EE1175" s="5"/>
      <c r="EF1175" s="5"/>
      <c r="EG1175" s="5"/>
      <c r="EH1175" s="5"/>
      <c r="EI1175" s="5"/>
      <c r="EJ1175" s="5"/>
      <c r="EK1175" s="5"/>
      <c r="EL1175" s="5"/>
      <c r="EM1175" s="5"/>
      <c r="EN1175" s="5"/>
      <c r="EO1175" s="5"/>
      <c r="EP1175" s="5"/>
      <c r="EQ1175" s="5"/>
      <c r="ER1175" s="5"/>
      <c r="ES1175" s="5"/>
      <c r="ET1175" s="5"/>
      <c r="EU1175" s="5"/>
      <c r="FI1175" s="5"/>
      <c r="FJ1175" s="5"/>
      <c r="FK1175" s="5"/>
      <c r="FL1175" s="5"/>
      <c r="FM1175" s="5"/>
      <c r="FN1175" s="5"/>
      <c r="FO1175" s="5"/>
      <c r="FP1175" s="5"/>
      <c r="FQ1175" s="5"/>
      <c r="FR1175" s="5"/>
      <c r="FS1175" s="5"/>
      <c r="FT1175" s="5"/>
      <c r="FU1175" s="5"/>
      <c r="FV1175" s="5"/>
      <c r="FW1175" s="5"/>
      <c r="FX1175" s="5"/>
      <c r="FY1175" s="5"/>
      <c r="FZ1175" s="5"/>
      <c r="GA1175" s="5"/>
      <c r="GB1175" s="5"/>
      <c r="GC1175" s="5"/>
      <c r="GD1175" s="5"/>
      <c r="GE1175" s="5"/>
      <c r="GF1175" s="5"/>
      <c r="GG1175" s="5"/>
      <c r="GH1175" s="5"/>
      <c r="GI1175" s="5"/>
      <c r="GJ1175" s="5"/>
      <c r="GK1175" s="5"/>
      <c r="GL1175" s="5"/>
      <c r="GM1175" s="5"/>
      <c r="GN1175" s="5"/>
      <c r="GO1175" s="5"/>
      <c r="GP1175" s="5"/>
      <c r="GQ1175" s="5"/>
      <c r="GR1175" s="5"/>
      <c r="GS1175" s="5"/>
      <c r="GT1175" s="5"/>
      <c r="GU1175" s="5"/>
      <c r="GV1175" s="5"/>
      <c r="GW1175" s="5"/>
      <c r="GX1175" s="5"/>
      <c r="GY1175" s="5"/>
      <c r="GZ1175" s="5"/>
      <c r="HA1175" s="5"/>
      <c r="HB1175" s="5"/>
      <c r="HC1175" s="5"/>
      <c r="HD1175" s="5"/>
      <c r="HE1175" s="5"/>
      <c r="HF1175" s="5"/>
      <c r="HG1175" s="5"/>
      <c r="HH1175" s="5"/>
      <c r="HI1175" s="5"/>
      <c r="HJ1175" s="5"/>
      <c r="HK1175" s="5"/>
      <c r="HL1175" s="5"/>
      <c r="HM1175" s="5"/>
      <c r="HN1175" s="5"/>
      <c r="HO1175" s="5"/>
      <c r="HP1175" s="5"/>
    </row>
    <row r="1176" spans="2:224" ht="15" customHeight="1" x14ac:dyDescent="0.25">
      <c r="B1176">
        <v>138</v>
      </c>
      <c r="C1176">
        <v>59</v>
      </c>
      <c r="D1176" s="43">
        <v>44010</v>
      </c>
      <c r="E1176" t="s">
        <v>2224</v>
      </c>
      <c r="F1176">
        <v>31991518145</v>
      </c>
      <c r="G1176" t="s">
        <v>2225</v>
      </c>
      <c r="H1176">
        <v>0</v>
      </c>
      <c r="I1176" t="s">
        <v>2226</v>
      </c>
      <c r="J1176" t="s">
        <v>20</v>
      </c>
      <c r="K1176" t="s">
        <v>274</v>
      </c>
      <c r="L1176" t="s">
        <v>2592</v>
      </c>
      <c r="M1176" t="s">
        <v>2378</v>
      </c>
      <c r="N1176" t="s">
        <v>2378</v>
      </c>
      <c r="O1176" t="s">
        <v>2382</v>
      </c>
      <c r="P1176" t="s">
        <v>2382</v>
      </c>
      <c r="R1176">
        <v>45</v>
      </c>
      <c r="S1176">
        <v>0.01</v>
      </c>
      <c r="T1176" t="s">
        <v>2395</v>
      </c>
      <c r="Y1176" s="5"/>
      <c r="Z1176" s="5"/>
      <c r="AA1176" s="5"/>
      <c r="AB1176" s="5"/>
      <c r="AC1176" s="5"/>
      <c r="AD1176" s="5"/>
      <c r="AE1176" s="5"/>
      <c r="AF1176" s="5"/>
      <c r="AG1176" s="5"/>
      <c r="AH1176">
        <v>0</v>
      </c>
      <c r="AI1176" s="5"/>
      <c r="AJ1176" s="5"/>
      <c r="AK1176" s="5"/>
      <c r="AL1176" s="5">
        <v>0.5</v>
      </c>
      <c r="AM1176" s="5"/>
      <c r="AN1176" s="5"/>
      <c r="AO1176" s="5"/>
      <c r="AP1176" s="5"/>
      <c r="AQ1176" s="5"/>
      <c r="AR1176" s="5"/>
      <c r="AS1176" s="5"/>
      <c r="AT1176" s="5"/>
      <c r="AU1176">
        <v>0</v>
      </c>
      <c r="AV1176" s="5"/>
      <c r="AW1176" s="5"/>
      <c r="AX1176" s="5"/>
      <c r="AY1176" s="5"/>
      <c r="AZ1176" s="5"/>
      <c r="BA1176" s="5"/>
      <c r="BB1176" s="5">
        <v>0.4</v>
      </c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5"/>
      <c r="BP1176" s="5"/>
      <c r="BQ1176" s="5"/>
      <c r="BR1176" s="5"/>
      <c r="BS1176" s="5"/>
      <c r="BT1176" s="5"/>
      <c r="BU1176" s="5"/>
      <c r="BV1176" s="5"/>
      <c r="BW1176" s="5"/>
      <c r="BX1176" s="5"/>
      <c r="BY1176" s="5"/>
      <c r="BZ1176" s="5">
        <v>1</v>
      </c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>
        <v>1</v>
      </c>
      <c r="CQ1176" s="5"/>
      <c r="CR1176" s="5"/>
      <c r="CS1176" s="5"/>
      <c r="CT1176" s="5"/>
      <c r="CU1176" s="5"/>
      <c r="CV1176" s="5"/>
      <c r="CW1176" s="5"/>
      <c r="CX1176" s="5"/>
      <c r="CY1176" s="5"/>
      <c r="CZ1176" s="5"/>
      <c r="DA1176" s="5"/>
      <c r="DB1176" s="5"/>
      <c r="DC1176" s="5"/>
      <c r="DD1176" s="5"/>
      <c r="DE1176" s="5"/>
      <c r="DF1176" s="5"/>
      <c r="DG1176" s="5"/>
      <c r="DH1176" s="5"/>
      <c r="DI1176" s="5"/>
      <c r="DJ1176" s="5"/>
      <c r="DK1176" s="5"/>
      <c r="DL1176" s="5"/>
      <c r="DM1176" s="5"/>
      <c r="DN1176" s="5"/>
      <c r="DO1176" s="5"/>
      <c r="DP1176" s="5"/>
      <c r="DQ1176" s="5"/>
      <c r="DR1176" s="5"/>
      <c r="DS1176" s="5"/>
      <c r="DT1176" s="5"/>
      <c r="DU1176" s="5"/>
      <c r="DV1176" s="5"/>
      <c r="DW1176" s="5"/>
      <c r="DX1176" s="5"/>
      <c r="DY1176" s="5"/>
      <c r="DZ1176" s="5"/>
      <c r="EA1176" s="5"/>
      <c r="EB1176" s="5"/>
      <c r="EC1176" s="5"/>
      <c r="ED1176" s="5"/>
      <c r="EE1176" s="5"/>
      <c r="EF1176" s="5"/>
      <c r="EG1176" s="5"/>
      <c r="EH1176" s="5"/>
      <c r="EI1176" s="5"/>
      <c r="EJ1176" s="5"/>
      <c r="EK1176" s="5"/>
      <c r="EL1176" s="5"/>
      <c r="EM1176" s="5"/>
      <c r="EN1176" s="5"/>
      <c r="EO1176" s="5"/>
      <c r="EP1176" s="5"/>
      <c r="EQ1176" s="5"/>
      <c r="ER1176" s="5"/>
      <c r="ES1176" s="5"/>
      <c r="ET1176" s="5"/>
      <c r="EU1176" s="5"/>
      <c r="FI1176" s="5"/>
      <c r="FJ1176" s="5"/>
      <c r="FK1176" s="5"/>
      <c r="FL1176" s="5"/>
      <c r="FM1176" s="5"/>
      <c r="FN1176" s="5"/>
      <c r="FO1176" s="5"/>
      <c r="FP1176" s="5"/>
      <c r="FQ1176" s="5"/>
      <c r="FR1176" s="5"/>
      <c r="FS1176" s="5"/>
      <c r="FT1176" s="5"/>
      <c r="FU1176" s="5"/>
      <c r="FV1176" s="5"/>
      <c r="FW1176" s="5"/>
      <c r="FX1176" s="5"/>
      <c r="FY1176" s="5"/>
      <c r="FZ1176" s="5"/>
      <c r="GA1176" s="5"/>
      <c r="GB1176" s="5"/>
      <c r="GC1176" s="5"/>
      <c r="GD1176" s="5"/>
      <c r="GE1176" s="5"/>
      <c r="GF1176" s="5"/>
      <c r="GG1176" s="5"/>
      <c r="GH1176" s="5"/>
      <c r="GI1176" s="5"/>
      <c r="GJ1176" s="5"/>
      <c r="GK1176" s="5"/>
      <c r="GL1176" s="5"/>
      <c r="GM1176" s="5"/>
      <c r="GN1176" s="5"/>
      <c r="GO1176" s="5"/>
      <c r="GP1176" s="5"/>
      <c r="GQ1176" s="5"/>
      <c r="GR1176" s="5"/>
      <c r="GS1176" s="5"/>
      <c r="GT1176" s="5"/>
      <c r="GU1176" s="5"/>
      <c r="GV1176" s="5"/>
      <c r="GW1176" s="5"/>
      <c r="GX1176" s="5"/>
      <c r="GY1176" s="5"/>
      <c r="GZ1176" s="5"/>
      <c r="HA1176" s="5"/>
      <c r="HB1176" s="5"/>
      <c r="HC1176" s="5"/>
      <c r="HD1176" s="5"/>
      <c r="HE1176" s="5"/>
      <c r="HF1176" s="5"/>
      <c r="HG1176" s="5"/>
      <c r="HH1176" s="5"/>
      <c r="HI1176" s="5"/>
      <c r="HJ1176" s="5"/>
      <c r="HK1176" s="5"/>
      <c r="HL1176" s="5"/>
      <c r="HM1176" s="5"/>
      <c r="HN1176" s="5"/>
      <c r="HO1176" s="5"/>
      <c r="HP1176" s="5"/>
    </row>
    <row r="1177" spans="2:224" ht="15" customHeight="1" x14ac:dyDescent="0.25">
      <c r="B1177">
        <v>136</v>
      </c>
      <c r="C1177">
        <v>105</v>
      </c>
      <c r="D1177" s="43">
        <v>44009</v>
      </c>
      <c r="E1177" t="s">
        <v>2099</v>
      </c>
      <c r="F1177">
        <v>31999729101</v>
      </c>
      <c r="G1177" t="s">
        <v>2100</v>
      </c>
      <c r="H1177">
        <v>44021</v>
      </c>
      <c r="I1177" t="s">
        <v>2101</v>
      </c>
      <c r="J1177" t="s">
        <v>20</v>
      </c>
      <c r="K1177" t="s">
        <v>97</v>
      </c>
      <c r="L1177" t="s">
        <v>2101</v>
      </c>
      <c r="M1177" t="s">
        <v>2378</v>
      </c>
      <c r="N1177" t="s">
        <v>2379</v>
      </c>
      <c r="O1177" t="s">
        <v>2381</v>
      </c>
      <c r="P1177" t="s">
        <v>2431</v>
      </c>
      <c r="R1177">
        <v>76.900000000000006</v>
      </c>
      <c r="S1177">
        <v>0.01</v>
      </c>
      <c r="T1177" t="s">
        <v>2666</v>
      </c>
      <c r="Y1177" s="5"/>
      <c r="Z1177" s="5"/>
      <c r="AA1177" s="5"/>
      <c r="AB1177" s="5"/>
      <c r="AC1177" s="5"/>
      <c r="AD1177" s="5">
        <v>0.5</v>
      </c>
      <c r="AE1177" s="5"/>
      <c r="AF1177" s="5"/>
      <c r="AG1177" s="5"/>
      <c r="AH1177">
        <v>1</v>
      </c>
      <c r="AI1177" s="5">
        <v>0.65600000000000003</v>
      </c>
      <c r="AJ1177" s="5"/>
      <c r="AK1177" s="5"/>
      <c r="AL1177" s="5">
        <v>0.5</v>
      </c>
      <c r="AM1177" s="5"/>
      <c r="AN1177" s="5"/>
      <c r="AO1177" s="5"/>
      <c r="AP1177" s="5"/>
      <c r="AQ1177" s="5"/>
      <c r="AR1177" s="5"/>
      <c r="AS1177" s="5"/>
      <c r="AT1177" s="5"/>
      <c r="AU1177">
        <v>0</v>
      </c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5"/>
      <c r="BP1177" s="5"/>
      <c r="BQ1177" s="5"/>
      <c r="BR1177" s="5">
        <v>1</v>
      </c>
      <c r="BS1177" s="5"/>
      <c r="BT1177" s="5"/>
      <c r="BU1177" s="5"/>
      <c r="BV1177" s="5">
        <v>1</v>
      </c>
      <c r="BW1177" s="5">
        <v>1</v>
      </c>
      <c r="BX1177" s="5"/>
      <c r="BY1177" s="5"/>
      <c r="BZ1177" s="5">
        <v>1</v>
      </c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  <c r="CT1177" s="5"/>
      <c r="CU1177" s="5"/>
      <c r="CV1177" s="5"/>
      <c r="CW1177" s="5"/>
      <c r="CX1177" s="5"/>
      <c r="CY1177" s="5"/>
      <c r="CZ1177" s="5"/>
      <c r="DA1177" s="5"/>
      <c r="DB1177" s="5"/>
      <c r="DC1177" s="5"/>
      <c r="DD1177" s="5"/>
      <c r="DE1177" s="5"/>
      <c r="DF1177" s="5"/>
      <c r="DG1177" s="5"/>
      <c r="DH1177" s="5"/>
      <c r="DI1177" s="5"/>
      <c r="DJ1177" s="5"/>
      <c r="DK1177" s="5"/>
      <c r="DL1177" s="5"/>
      <c r="DM1177" s="5"/>
      <c r="DN1177" s="5"/>
      <c r="DO1177" s="5"/>
      <c r="DP1177" s="5"/>
      <c r="DQ1177" s="5"/>
      <c r="DR1177" s="5"/>
      <c r="DS1177" s="5"/>
      <c r="DT1177" s="5"/>
      <c r="DU1177" s="5"/>
      <c r="DV1177" s="5"/>
      <c r="DW1177" s="5"/>
      <c r="DX1177" s="5"/>
      <c r="DY1177" s="5"/>
      <c r="DZ1177" s="5"/>
      <c r="EA1177" s="5"/>
      <c r="EB1177" s="5"/>
      <c r="EC1177" s="5"/>
      <c r="ED1177" s="5"/>
      <c r="EE1177" s="5"/>
      <c r="EF1177" s="5"/>
      <c r="EG1177" s="5"/>
      <c r="EH1177" s="5"/>
      <c r="EI1177" s="5"/>
      <c r="EJ1177" s="5"/>
      <c r="EK1177" s="5"/>
      <c r="EL1177" s="5"/>
      <c r="EM1177" s="5"/>
      <c r="EN1177" s="5"/>
      <c r="EO1177" s="5"/>
      <c r="EP1177" s="5"/>
      <c r="EQ1177" s="5"/>
      <c r="ER1177" s="5"/>
      <c r="ES1177" s="5"/>
      <c r="ET1177" s="5"/>
      <c r="EU1177" s="5"/>
      <c r="FI1177" s="5"/>
      <c r="FJ1177" s="5"/>
      <c r="FK1177" s="5"/>
      <c r="FL1177" s="5"/>
      <c r="FM1177" s="5"/>
      <c r="FN1177" s="5"/>
      <c r="FO1177" s="5"/>
      <c r="FP1177" s="5"/>
      <c r="FQ1177" s="5"/>
      <c r="FR1177" s="5"/>
      <c r="FS1177" s="5"/>
      <c r="FT1177" s="5"/>
      <c r="FU1177" s="5"/>
      <c r="FV1177" s="5"/>
      <c r="FW1177" s="5"/>
      <c r="FX1177" s="5"/>
      <c r="FY1177" s="5"/>
      <c r="FZ1177" s="5"/>
      <c r="GA1177" s="5"/>
      <c r="GB1177" s="5"/>
      <c r="GC1177" s="5"/>
      <c r="GD1177" s="5"/>
      <c r="GE1177" s="5"/>
      <c r="GF1177" s="5"/>
      <c r="GG1177" s="5"/>
      <c r="GH1177" s="5"/>
      <c r="GI1177" s="5"/>
      <c r="GJ1177" s="5"/>
      <c r="GK1177" s="5"/>
      <c r="GL1177" s="5"/>
      <c r="GM1177" s="5"/>
      <c r="GN1177" s="5"/>
      <c r="GO1177" s="5"/>
      <c r="GP1177" s="5"/>
      <c r="GQ1177" s="5"/>
      <c r="GR1177" s="5"/>
      <c r="GS1177" s="5"/>
      <c r="GT1177" s="5"/>
      <c r="GU1177" s="5"/>
      <c r="GV1177" s="5"/>
      <c r="GW1177" s="5"/>
      <c r="GX1177" s="5"/>
      <c r="GY1177" s="5"/>
      <c r="GZ1177" s="5"/>
      <c r="HA1177" s="5"/>
      <c r="HB1177" s="5"/>
      <c r="HC1177" s="5"/>
      <c r="HD1177" s="5"/>
      <c r="HE1177" s="5"/>
      <c r="HF1177" s="5"/>
      <c r="HG1177" s="5"/>
      <c r="HH1177" s="5"/>
      <c r="HI1177" s="5"/>
      <c r="HJ1177" s="5"/>
      <c r="HK1177" s="5"/>
      <c r="HL1177" s="5"/>
      <c r="HM1177" s="5"/>
      <c r="HN1177" s="5"/>
      <c r="HO1177" s="5"/>
      <c r="HP1177" s="5"/>
    </row>
    <row r="1178" spans="2:224" ht="15" customHeight="1" x14ac:dyDescent="0.25">
      <c r="B1178">
        <v>135</v>
      </c>
      <c r="C1178">
        <v>567</v>
      </c>
      <c r="D1178" s="43">
        <v>44009</v>
      </c>
      <c r="E1178" t="s">
        <v>767</v>
      </c>
      <c r="F1178">
        <v>31984493784</v>
      </c>
      <c r="G1178">
        <v>0</v>
      </c>
      <c r="H1178">
        <v>0</v>
      </c>
      <c r="I1178" t="s">
        <v>768</v>
      </c>
      <c r="J1178" t="s">
        <v>26</v>
      </c>
      <c r="K1178" t="s">
        <v>769</v>
      </c>
      <c r="L1178" t="s">
        <v>768</v>
      </c>
      <c r="M1178" t="s">
        <v>2378</v>
      </c>
      <c r="N1178" t="s">
        <v>2413</v>
      </c>
      <c r="O1178" t="s">
        <v>2381</v>
      </c>
      <c r="P1178" t="s">
        <v>2431</v>
      </c>
      <c r="R1178">
        <v>155</v>
      </c>
      <c r="S1178">
        <v>0.01</v>
      </c>
      <c r="T1178" t="s">
        <v>2395</v>
      </c>
      <c r="Y1178" s="5"/>
      <c r="Z1178" s="5">
        <v>1.01</v>
      </c>
      <c r="AA1178" s="5"/>
      <c r="AB1178" s="5">
        <v>0.67</v>
      </c>
      <c r="AC1178" s="5"/>
      <c r="AD1178" s="5">
        <v>0.5</v>
      </c>
      <c r="AE1178" s="5"/>
      <c r="AF1178" s="5"/>
      <c r="AG1178" s="5"/>
      <c r="AH1178">
        <v>1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>
        <v>0</v>
      </c>
      <c r="AV1178" s="5"/>
      <c r="AW1178" s="5">
        <v>0.75</v>
      </c>
      <c r="AX1178" s="5"/>
      <c r="AY1178" s="5"/>
      <c r="AZ1178" s="5"/>
      <c r="BA1178" s="5"/>
      <c r="BB1178" s="5">
        <v>0.4</v>
      </c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>
        <v>1</v>
      </c>
      <c r="BO1178" s="5"/>
      <c r="BP1178" s="5">
        <v>1</v>
      </c>
      <c r="BQ1178" s="5"/>
      <c r="BR1178" s="5">
        <v>1</v>
      </c>
      <c r="BS1178" s="5"/>
      <c r="BT1178" s="5"/>
      <c r="BU1178" s="5"/>
      <c r="BV1178" s="5">
        <v>1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>
        <v>1</v>
      </c>
      <c r="CL1178" s="5"/>
      <c r="CM1178" s="5"/>
      <c r="CN1178" s="5"/>
      <c r="CO1178" s="5"/>
      <c r="CP1178" s="5">
        <v>1</v>
      </c>
      <c r="CQ1178" s="5"/>
      <c r="CR1178" s="5"/>
      <c r="CS1178" s="5"/>
      <c r="CT1178" s="5"/>
      <c r="CU1178" s="5"/>
      <c r="CV1178" s="5"/>
      <c r="CW1178" s="5"/>
      <c r="CX1178" s="5"/>
      <c r="CY1178" s="5"/>
      <c r="CZ1178" s="5"/>
      <c r="DA1178" s="5"/>
      <c r="DB1178" s="5"/>
      <c r="DC1178" s="5"/>
      <c r="DD1178" s="5"/>
      <c r="DE1178" s="5"/>
      <c r="DF1178" s="5"/>
      <c r="DG1178" s="5"/>
      <c r="DH1178" s="5"/>
      <c r="DI1178" s="5"/>
      <c r="DJ1178" s="5"/>
      <c r="DK1178" s="5"/>
      <c r="DL1178" s="5"/>
      <c r="DM1178" s="5"/>
      <c r="DN1178" s="5"/>
      <c r="DO1178" s="5"/>
      <c r="DP1178" s="5"/>
      <c r="DQ1178" s="5"/>
      <c r="DR1178" s="5"/>
      <c r="DS1178" s="5"/>
      <c r="DT1178" s="5"/>
      <c r="DU1178" s="5"/>
      <c r="DV1178" s="5"/>
      <c r="DW1178" s="5"/>
      <c r="DX1178" s="5"/>
      <c r="DY1178" s="5"/>
      <c r="DZ1178" s="5"/>
      <c r="EA1178" s="5"/>
      <c r="EB1178" s="5"/>
      <c r="EC1178" s="5"/>
      <c r="ED1178" s="5"/>
      <c r="EE1178" s="5"/>
      <c r="EF1178" s="5"/>
      <c r="EG1178" s="5"/>
      <c r="EH1178" s="5"/>
      <c r="EI1178" s="5"/>
      <c r="EJ1178" s="5"/>
      <c r="EK1178" s="5"/>
      <c r="EL1178" s="5"/>
      <c r="EM1178" s="5"/>
      <c r="EN1178" s="5"/>
      <c r="EO1178" s="5"/>
      <c r="EP1178" s="5"/>
      <c r="EQ1178" s="5"/>
      <c r="ER1178" s="5"/>
      <c r="ES1178" s="5"/>
      <c r="ET1178" s="5"/>
      <c r="EU1178" s="5"/>
      <c r="FI1178" s="5"/>
      <c r="FJ1178" s="5"/>
      <c r="FK1178" s="5"/>
      <c r="FL1178" s="5"/>
      <c r="FM1178" s="5"/>
      <c r="FN1178" s="5"/>
      <c r="FO1178" s="5"/>
      <c r="FP1178" s="5"/>
      <c r="FQ1178" s="5"/>
      <c r="FR1178" s="5"/>
      <c r="FS1178" s="5"/>
      <c r="FT1178" s="5"/>
      <c r="FU1178" s="5"/>
      <c r="FV1178" s="5"/>
      <c r="FW1178" s="5"/>
      <c r="FX1178" s="5"/>
      <c r="FY1178" s="5"/>
      <c r="FZ1178" s="5"/>
      <c r="GA1178" s="5"/>
      <c r="GB1178" s="5"/>
      <c r="GC1178" s="5"/>
      <c r="GD1178" s="5"/>
      <c r="GE1178" s="5"/>
      <c r="GF1178" s="5"/>
      <c r="GG1178" s="5"/>
      <c r="GH1178" s="5"/>
      <c r="GI1178" s="5"/>
      <c r="GJ1178" s="5"/>
      <c r="GK1178" s="5"/>
      <c r="GL1178" s="5"/>
      <c r="GM1178" s="5"/>
      <c r="GN1178" s="5"/>
      <c r="GO1178" s="5"/>
      <c r="GP1178" s="5"/>
      <c r="GQ1178" s="5"/>
      <c r="GR1178" s="5"/>
      <c r="GS1178" s="5"/>
      <c r="GT1178" s="5"/>
      <c r="GU1178" s="5"/>
      <c r="GV1178" s="5"/>
      <c r="GW1178" s="5"/>
      <c r="GX1178" s="5"/>
      <c r="GY1178" s="5"/>
      <c r="GZ1178" s="5"/>
      <c r="HA1178" s="5"/>
      <c r="HB1178" s="5"/>
      <c r="HC1178" s="5"/>
      <c r="HD1178" s="5"/>
      <c r="HE1178" s="5"/>
      <c r="HF1178" s="5"/>
      <c r="HG1178" s="5"/>
      <c r="HH1178" s="5"/>
      <c r="HI1178" s="5"/>
      <c r="HJ1178" s="5"/>
      <c r="HK1178" s="5"/>
      <c r="HL1178" s="5"/>
      <c r="HM1178" s="5"/>
      <c r="HN1178" s="5"/>
      <c r="HO1178" s="5"/>
      <c r="HP1178" s="5"/>
    </row>
    <row r="1179" spans="2:224" ht="15" customHeight="1" x14ac:dyDescent="0.25">
      <c r="B1179">
        <v>130</v>
      </c>
      <c r="C1179">
        <v>606</v>
      </c>
      <c r="D1179" s="43">
        <v>44009</v>
      </c>
      <c r="E1179" t="s">
        <v>663</v>
      </c>
      <c r="F1179">
        <v>31987987765</v>
      </c>
      <c r="G1179">
        <v>0</v>
      </c>
      <c r="H1179">
        <v>0</v>
      </c>
      <c r="I1179" t="s">
        <v>664</v>
      </c>
      <c r="J1179" t="s">
        <v>20</v>
      </c>
      <c r="K1179" t="s">
        <v>164</v>
      </c>
      <c r="L1179" t="s">
        <v>664</v>
      </c>
      <c r="M1179" t="s">
        <v>2378</v>
      </c>
      <c r="N1179" t="s">
        <v>2379</v>
      </c>
      <c r="O1179" t="s">
        <v>2381</v>
      </c>
      <c r="P1179" t="s">
        <v>2622</v>
      </c>
      <c r="R1179">
        <v>475.15</v>
      </c>
      <c r="S1179">
        <v>0.01</v>
      </c>
      <c r="T1179" t="s">
        <v>2666</v>
      </c>
      <c r="Y1179" s="5">
        <v>1.034</v>
      </c>
      <c r="Z1179" s="5">
        <v>1.1359999999999999</v>
      </c>
      <c r="AA1179" s="5"/>
      <c r="AB1179" s="5"/>
      <c r="AC1179" s="5">
        <f>0.86+0.99</f>
        <v>1.85</v>
      </c>
      <c r="AD1179" s="5">
        <v>2.5</v>
      </c>
      <c r="AE1179" s="5"/>
      <c r="AF1179" s="5"/>
      <c r="AG1179" s="5">
        <v>2</v>
      </c>
      <c r="AH1179">
        <v>0</v>
      </c>
      <c r="AI1179" s="5">
        <f>0.834+0.57</f>
        <v>1.4039999999999999</v>
      </c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>
        <v>0</v>
      </c>
      <c r="AV1179" s="5"/>
      <c r="AW1179" s="5"/>
      <c r="AX1179" s="5"/>
      <c r="AY1179" s="5"/>
      <c r="AZ1179" s="5"/>
      <c r="BA1179" s="5"/>
      <c r="BB1179" s="5">
        <v>0.8</v>
      </c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>
        <v>1</v>
      </c>
      <c r="BN1179" s="5">
        <v>1</v>
      </c>
      <c r="BO1179" s="5"/>
      <c r="BP1179" s="5"/>
      <c r="BQ1179" s="5">
        <v>2</v>
      </c>
      <c r="BR1179" s="5">
        <v>5</v>
      </c>
      <c r="BS1179" s="5"/>
      <c r="BT1179" s="5"/>
      <c r="BU1179" s="5">
        <v>2</v>
      </c>
      <c r="BV1179" s="5"/>
      <c r="BW1179" s="5">
        <v>2</v>
      </c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>
        <v>2</v>
      </c>
      <c r="CQ1179" s="5"/>
      <c r="CR1179" s="5"/>
      <c r="CS1179" s="5"/>
      <c r="CT1179" s="5"/>
      <c r="CU1179" s="5"/>
      <c r="CV1179" s="5"/>
      <c r="CW1179" s="5"/>
      <c r="CX1179" s="5"/>
      <c r="CY1179" s="5"/>
      <c r="CZ1179" s="5"/>
      <c r="DA1179" s="5"/>
      <c r="DB1179" s="5"/>
      <c r="DC1179" s="5"/>
      <c r="DD1179" s="5"/>
      <c r="DE1179" s="5">
        <v>15</v>
      </c>
      <c r="DF1179" s="5"/>
      <c r="DG1179" s="5"/>
      <c r="DH1179" s="5"/>
      <c r="DI1179" s="5"/>
      <c r="DJ1179" s="5"/>
      <c r="DK1179" s="5"/>
      <c r="DL1179" s="5"/>
      <c r="DM1179" s="5"/>
      <c r="DN1179" s="5"/>
      <c r="DO1179" s="5"/>
      <c r="DP1179" s="5"/>
      <c r="DQ1179" s="5"/>
      <c r="DR1179" s="5"/>
      <c r="DS1179" s="5"/>
      <c r="DT1179" s="5"/>
      <c r="DU1179" s="5"/>
      <c r="DV1179" s="5"/>
      <c r="DW1179" s="5"/>
      <c r="DX1179" s="5"/>
      <c r="DY1179" s="5"/>
      <c r="DZ1179" s="5"/>
      <c r="EA1179" s="5"/>
      <c r="EB1179" s="5"/>
      <c r="EC1179" s="5"/>
      <c r="ED1179" s="5"/>
      <c r="EE1179" s="5"/>
      <c r="EF1179" s="5"/>
      <c r="EG1179" s="5"/>
      <c r="EH1179" s="5"/>
      <c r="EI1179" s="5"/>
      <c r="EJ1179" s="5"/>
      <c r="EK1179" s="5"/>
      <c r="EL1179" s="5"/>
      <c r="EM1179" s="5"/>
      <c r="EN1179" s="5"/>
      <c r="EO1179" s="5"/>
      <c r="EP1179" s="5"/>
      <c r="EQ1179" s="5"/>
      <c r="ER1179" s="5"/>
      <c r="ES1179" s="5"/>
      <c r="ET1179" s="5"/>
      <c r="EU1179" s="5"/>
      <c r="FI1179" s="5"/>
      <c r="FJ1179" s="5"/>
      <c r="FK1179" s="5"/>
      <c r="FL1179" s="5"/>
      <c r="FM1179" s="5"/>
      <c r="FN1179" s="5"/>
      <c r="FO1179" s="5"/>
      <c r="FP1179" s="5"/>
      <c r="FQ1179" s="5"/>
      <c r="FR1179" s="5"/>
      <c r="FS1179" s="5"/>
      <c r="FT1179" s="5"/>
      <c r="FU1179" s="5"/>
      <c r="FV1179" s="5"/>
      <c r="FW1179" s="5"/>
      <c r="FX1179" s="5"/>
      <c r="FY1179" s="5"/>
      <c r="FZ1179" s="5"/>
      <c r="GA1179" s="5"/>
      <c r="GB1179" s="5"/>
      <c r="GC1179" s="5"/>
      <c r="GD1179" s="5"/>
      <c r="GE1179" s="5"/>
      <c r="GF1179" s="5"/>
      <c r="GG1179" s="5"/>
      <c r="GH1179" s="5"/>
      <c r="GI1179" s="5"/>
      <c r="GJ1179" s="5"/>
      <c r="GK1179" s="5"/>
      <c r="GL1179" s="5"/>
      <c r="GM1179" s="5"/>
      <c r="GN1179" s="5"/>
      <c r="GO1179" s="5"/>
      <c r="GP1179" s="5"/>
      <c r="GQ1179" s="5"/>
      <c r="GR1179" s="5"/>
      <c r="GS1179" s="5"/>
      <c r="GT1179" s="5"/>
      <c r="GU1179" s="5"/>
      <c r="GV1179" s="5"/>
      <c r="GW1179" s="5"/>
      <c r="GX1179" s="5"/>
      <c r="GY1179" s="5"/>
      <c r="GZ1179" s="5"/>
      <c r="HA1179" s="5"/>
      <c r="HB1179" s="5"/>
      <c r="HC1179" s="5"/>
      <c r="HD1179" s="5"/>
      <c r="HE1179" s="5"/>
      <c r="HF1179" s="5"/>
      <c r="HG1179" s="5"/>
      <c r="HH1179" s="5"/>
      <c r="HI1179" s="5"/>
      <c r="HJ1179" s="5"/>
      <c r="HK1179" s="5"/>
      <c r="HL1179" s="5"/>
      <c r="HM1179" s="5"/>
      <c r="HN1179" s="5"/>
      <c r="HO1179" s="5"/>
      <c r="HP1179" s="5"/>
    </row>
    <row r="1180" spans="2:224" ht="15" customHeight="1" x14ac:dyDescent="0.25">
      <c r="B1180">
        <v>129</v>
      </c>
      <c r="C1180">
        <v>3</v>
      </c>
      <c r="D1180" s="43">
        <v>44009</v>
      </c>
      <c r="E1180" t="s">
        <v>2683</v>
      </c>
      <c r="F1180">
        <v>31983177510</v>
      </c>
      <c r="G1180" t="s">
        <v>2358</v>
      </c>
      <c r="H1180">
        <v>44031</v>
      </c>
      <c r="I1180" t="s">
        <v>2356</v>
      </c>
      <c r="J1180" t="s">
        <v>20</v>
      </c>
      <c r="K1180" t="s">
        <v>227</v>
      </c>
      <c r="L1180" t="s">
        <v>2592</v>
      </c>
      <c r="M1180" t="s">
        <v>2378</v>
      </c>
      <c r="N1180" t="s">
        <v>2413</v>
      </c>
      <c r="O1180" t="s">
        <v>2381</v>
      </c>
      <c r="P1180">
        <v>5</v>
      </c>
      <c r="R1180">
        <v>960</v>
      </c>
      <c r="S1180">
        <v>0.01</v>
      </c>
      <c r="T1180" t="s">
        <v>2666</v>
      </c>
      <c r="Y1180" s="5"/>
      <c r="Z1180" s="5"/>
      <c r="AA1180" s="5"/>
      <c r="AB1180" s="5"/>
      <c r="AC1180" s="5"/>
      <c r="AD1180" s="5"/>
      <c r="AE1180" s="5"/>
      <c r="AF1180" s="5"/>
      <c r="AG1180" s="5"/>
      <c r="AH1180">
        <v>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>
        <v>0</v>
      </c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5"/>
      <c r="BP1180" s="5"/>
      <c r="BQ1180" s="5"/>
      <c r="BR1180" s="5"/>
      <c r="BS1180" s="5"/>
      <c r="BT1180" s="5"/>
      <c r="BU1180" s="5"/>
      <c r="BV1180" s="5"/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  <c r="CT1180" s="5"/>
      <c r="CU1180" s="5"/>
      <c r="CV1180" s="5"/>
      <c r="CW1180" s="5"/>
      <c r="CX1180" s="5"/>
      <c r="CY1180" s="5"/>
      <c r="CZ1180" s="5"/>
      <c r="DA1180" s="5"/>
      <c r="DB1180" s="5"/>
      <c r="DC1180" s="5"/>
      <c r="DD1180" s="5"/>
      <c r="DE1180" s="5"/>
      <c r="DF1180" s="5"/>
      <c r="DG1180" s="5"/>
      <c r="DH1180" s="5"/>
      <c r="DI1180" s="5"/>
      <c r="DJ1180" s="5"/>
      <c r="DK1180" s="5"/>
      <c r="DL1180" s="5"/>
      <c r="DM1180" s="5"/>
      <c r="DN1180" s="5"/>
      <c r="DO1180" s="5"/>
      <c r="DP1180" s="5"/>
      <c r="DQ1180" s="5"/>
      <c r="DR1180" s="5"/>
      <c r="DS1180" s="5"/>
      <c r="DT1180" s="5"/>
      <c r="DU1180" s="5"/>
      <c r="DV1180" s="5"/>
      <c r="DW1180" s="5"/>
      <c r="DX1180" s="5"/>
      <c r="DY1180" s="5"/>
      <c r="DZ1180" s="5"/>
      <c r="EA1180" s="5"/>
      <c r="EB1180" s="5"/>
      <c r="EC1180" s="5"/>
      <c r="ED1180" s="5"/>
      <c r="EE1180" s="5"/>
      <c r="EF1180" s="5"/>
      <c r="EG1180" s="5"/>
      <c r="EH1180" s="5"/>
      <c r="EI1180" s="5"/>
      <c r="EJ1180" s="5"/>
      <c r="EK1180" s="5"/>
      <c r="EL1180" s="5"/>
      <c r="EM1180" s="5"/>
      <c r="EN1180" s="5"/>
      <c r="EO1180" s="5"/>
      <c r="EP1180" s="5"/>
      <c r="EQ1180" s="5"/>
      <c r="ER1180" s="5"/>
      <c r="ES1180" s="5"/>
      <c r="ET1180" s="5"/>
      <c r="EU1180" s="5"/>
      <c r="FI1180" s="5"/>
      <c r="FJ1180" s="5"/>
      <c r="FK1180" s="5"/>
      <c r="FL1180" s="5"/>
      <c r="FM1180" s="5"/>
      <c r="FN1180" s="5"/>
      <c r="FO1180" s="5"/>
      <c r="FP1180" s="5"/>
      <c r="FQ1180" s="5"/>
      <c r="FR1180" s="5"/>
      <c r="FS1180" s="5"/>
      <c r="FT1180" s="5"/>
      <c r="FU1180" s="5"/>
      <c r="FV1180" s="5"/>
      <c r="FW1180" s="5"/>
      <c r="FX1180" s="5"/>
      <c r="FY1180" s="5"/>
      <c r="FZ1180" s="5"/>
      <c r="GA1180" s="5"/>
      <c r="GB1180" s="5"/>
      <c r="GC1180" s="5"/>
      <c r="GD1180" s="5"/>
      <c r="GE1180" s="5"/>
      <c r="GF1180" s="5"/>
      <c r="GG1180" s="5"/>
      <c r="GH1180" s="5"/>
      <c r="GI1180" s="5"/>
      <c r="GJ1180" s="5"/>
      <c r="GK1180" s="5"/>
      <c r="GL1180" s="5"/>
      <c r="GM1180" s="5"/>
      <c r="GN1180" s="5"/>
      <c r="GO1180" s="5"/>
      <c r="GP1180" s="5"/>
      <c r="GQ1180" s="5"/>
      <c r="GR1180" s="5"/>
      <c r="GS1180" s="5"/>
      <c r="GT1180" s="5"/>
      <c r="GU1180" s="5"/>
      <c r="GV1180" s="5"/>
      <c r="GW1180" s="5"/>
      <c r="GX1180" s="5"/>
      <c r="GY1180" s="5"/>
      <c r="GZ1180" s="5"/>
      <c r="HA1180" s="5"/>
      <c r="HB1180" s="5"/>
      <c r="HC1180" s="5"/>
      <c r="HD1180" s="5"/>
      <c r="HE1180" s="5"/>
      <c r="HF1180" s="5"/>
      <c r="HG1180" s="5"/>
      <c r="HH1180" s="5"/>
      <c r="HI1180" s="5"/>
      <c r="HJ1180" s="5"/>
      <c r="HK1180" s="5"/>
      <c r="HL1180" s="5"/>
      <c r="HM1180" s="5"/>
      <c r="HN1180" s="5"/>
      <c r="HO1180" s="5"/>
      <c r="HP1180" s="5"/>
    </row>
    <row r="1181" spans="2:224" ht="15" customHeight="1" x14ac:dyDescent="0.25">
      <c r="B1181">
        <v>128</v>
      </c>
      <c r="C1181">
        <v>605</v>
      </c>
      <c r="D1181" s="43">
        <v>44009</v>
      </c>
      <c r="E1181" t="s">
        <v>665</v>
      </c>
      <c r="F1181">
        <v>31971753264</v>
      </c>
      <c r="G1181">
        <v>0</v>
      </c>
      <c r="H1181">
        <v>0</v>
      </c>
      <c r="I1181">
        <v>0</v>
      </c>
      <c r="J1181">
        <v>0</v>
      </c>
      <c r="K1181">
        <v>0</v>
      </c>
      <c r="L1181" t="s">
        <v>2593</v>
      </c>
      <c r="M1181" t="s">
        <v>2378</v>
      </c>
      <c r="N1181" t="s">
        <v>2379</v>
      </c>
      <c r="O1181" t="s">
        <v>2381</v>
      </c>
      <c r="P1181" t="s">
        <v>2431</v>
      </c>
      <c r="R1181">
        <v>84</v>
      </c>
      <c r="S1181">
        <v>0.01</v>
      </c>
      <c r="T1181" t="s">
        <v>2666</v>
      </c>
      <c r="Y1181" s="5"/>
      <c r="Z1181" s="5">
        <v>1</v>
      </c>
      <c r="AA1181" s="5"/>
      <c r="AB1181" s="5"/>
      <c r="AC1181" s="5"/>
      <c r="AD1181" s="5"/>
      <c r="AE1181" s="5"/>
      <c r="AF1181" s="5"/>
      <c r="AG1181" s="5">
        <v>1</v>
      </c>
      <c r="AH1181">
        <v>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>
        <v>0</v>
      </c>
      <c r="AV1181" s="5"/>
      <c r="AW1181" s="5"/>
      <c r="AX1181" s="5"/>
      <c r="AY1181" s="5"/>
      <c r="AZ1181" s="5"/>
      <c r="BA1181" s="5"/>
      <c r="BB1181" s="5">
        <v>0.4</v>
      </c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>
        <v>1</v>
      </c>
      <c r="BO1181" s="5"/>
      <c r="BP1181" s="5"/>
      <c r="BQ1181" s="5"/>
      <c r="BR1181" s="5"/>
      <c r="BS1181" s="5"/>
      <c r="BT1181" s="5"/>
      <c r="BU1181" s="5">
        <v>1</v>
      </c>
      <c r="BV1181" s="5"/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>
        <v>1</v>
      </c>
      <c r="CQ1181" s="5"/>
      <c r="CR1181" s="5"/>
      <c r="CS1181" s="5"/>
      <c r="CT1181" s="5"/>
      <c r="CU1181" s="5"/>
      <c r="CV1181" s="5"/>
      <c r="CW1181" s="5"/>
      <c r="CX1181" s="5"/>
      <c r="CY1181" s="5"/>
      <c r="CZ1181" s="5"/>
      <c r="DA1181" s="5"/>
      <c r="DB1181" s="5"/>
      <c r="DC1181" s="5"/>
      <c r="DD1181" s="5"/>
      <c r="DE1181" s="5"/>
      <c r="DF1181" s="5"/>
      <c r="DG1181" s="5"/>
      <c r="DH1181" s="5"/>
      <c r="DI1181" s="5"/>
      <c r="DJ1181" s="5"/>
      <c r="DK1181" s="5"/>
      <c r="DL1181" s="5"/>
      <c r="DM1181" s="5"/>
      <c r="DN1181" s="5"/>
      <c r="DO1181" s="5"/>
      <c r="DP1181" s="5"/>
      <c r="DQ1181" s="5"/>
      <c r="DR1181" s="5"/>
      <c r="DS1181" s="5"/>
      <c r="DT1181" s="5"/>
      <c r="DU1181" s="5"/>
      <c r="DV1181" s="5"/>
      <c r="DW1181" s="5"/>
      <c r="DX1181" s="5"/>
      <c r="DY1181" s="5"/>
      <c r="DZ1181" s="5"/>
      <c r="EA1181" s="5"/>
      <c r="EB1181" s="5"/>
      <c r="EC1181" s="5"/>
      <c r="ED1181" s="5"/>
      <c r="EE1181" s="5"/>
      <c r="EF1181" s="5"/>
      <c r="EG1181" s="5"/>
      <c r="EH1181" s="5"/>
      <c r="EI1181" s="5"/>
      <c r="EJ1181" s="5"/>
      <c r="EK1181" s="5"/>
      <c r="EL1181" s="5"/>
      <c r="EM1181" s="5"/>
      <c r="EN1181" s="5"/>
      <c r="EO1181" s="5"/>
      <c r="EP1181" s="5"/>
      <c r="EQ1181" s="5"/>
      <c r="ER1181" s="5"/>
      <c r="ES1181" s="5"/>
      <c r="ET1181" s="5"/>
      <c r="EU1181" s="5"/>
      <c r="FI1181" s="5"/>
      <c r="FJ1181" s="5"/>
      <c r="FK1181" s="5"/>
      <c r="FL1181" s="5"/>
      <c r="FM1181" s="5"/>
      <c r="FN1181" s="5"/>
      <c r="FO1181" s="5"/>
      <c r="FP1181" s="5"/>
      <c r="FQ1181" s="5"/>
      <c r="FR1181" s="5"/>
      <c r="FS1181" s="5"/>
      <c r="FT1181" s="5"/>
      <c r="FU1181" s="5"/>
      <c r="FV1181" s="5"/>
      <c r="FW1181" s="5"/>
      <c r="FX1181" s="5"/>
      <c r="FY1181" s="5"/>
      <c r="FZ1181" s="5"/>
      <c r="GA1181" s="5"/>
      <c r="GB1181" s="5"/>
      <c r="GC1181" s="5"/>
      <c r="GD1181" s="5"/>
      <c r="GE1181" s="5"/>
      <c r="GF1181" s="5"/>
      <c r="GG1181" s="5"/>
      <c r="GH1181" s="5"/>
      <c r="GI1181" s="5"/>
      <c r="GJ1181" s="5"/>
      <c r="GK1181" s="5"/>
      <c r="GL1181" s="5"/>
      <c r="GM1181" s="5"/>
      <c r="GN1181" s="5"/>
      <c r="GO1181" s="5"/>
      <c r="GP1181" s="5"/>
      <c r="GQ1181" s="5"/>
      <c r="GR1181" s="5"/>
      <c r="GS1181" s="5"/>
      <c r="GT1181" s="5"/>
      <c r="GU1181" s="5"/>
      <c r="GV1181" s="5"/>
      <c r="GW1181" s="5"/>
      <c r="GX1181" s="5"/>
      <c r="GY1181" s="5"/>
      <c r="GZ1181" s="5"/>
      <c r="HA1181" s="5"/>
      <c r="HB1181" s="5"/>
      <c r="HC1181" s="5"/>
      <c r="HD1181" s="5"/>
      <c r="HE1181" s="5"/>
      <c r="HF1181" s="5"/>
      <c r="HG1181" s="5"/>
      <c r="HH1181" s="5"/>
      <c r="HI1181" s="5"/>
      <c r="HJ1181" s="5"/>
      <c r="HK1181" s="5"/>
      <c r="HL1181" s="5"/>
      <c r="HM1181" s="5"/>
      <c r="HN1181" s="5"/>
      <c r="HO1181" s="5"/>
      <c r="HP1181" s="5"/>
    </row>
    <row r="1182" spans="2:224" ht="15" customHeight="1" x14ac:dyDescent="0.25">
      <c r="B1182">
        <v>125</v>
      </c>
      <c r="C1182">
        <v>487</v>
      </c>
      <c r="D1182" s="43">
        <v>44008</v>
      </c>
      <c r="E1182" t="s">
        <v>958</v>
      </c>
      <c r="F1182" t="s">
        <v>959</v>
      </c>
      <c r="G1182">
        <v>0</v>
      </c>
      <c r="H1182">
        <v>0</v>
      </c>
      <c r="I1182" t="s">
        <v>960</v>
      </c>
      <c r="J1182" t="s">
        <v>20</v>
      </c>
      <c r="K1182" t="s">
        <v>961</v>
      </c>
      <c r="L1182" t="s">
        <v>2592</v>
      </c>
      <c r="M1182" t="s">
        <v>2378</v>
      </c>
      <c r="N1182" t="s">
        <v>617</v>
      </c>
      <c r="O1182" t="s">
        <v>2382</v>
      </c>
      <c r="P1182" t="s">
        <v>2382</v>
      </c>
      <c r="R1182">
        <v>16.899999999999999</v>
      </c>
      <c r="S1182">
        <v>0.01</v>
      </c>
      <c r="T1182" t="s">
        <v>2395</v>
      </c>
      <c r="U1182">
        <v>10</v>
      </c>
      <c r="Y1182" s="5"/>
      <c r="Z1182" s="5"/>
      <c r="AA1182" s="5"/>
      <c r="AB1182" s="5"/>
      <c r="AC1182" s="5"/>
      <c r="AD1182" s="5"/>
      <c r="AE1182" s="5"/>
      <c r="AF1182" s="5"/>
      <c r="AG1182" s="5"/>
      <c r="AH1182">
        <v>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>
        <v>0</v>
      </c>
      <c r="AV1182" s="5"/>
      <c r="AW1182" s="5"/>
      <c r="AX1182" s="5"/>
      <c r="AY1182" s="5"/>
      <c r="AZ1182" s="5"/>
      <c r="BA1182" s="5"/>
      <c r="BB1182" s="5">
        <v>0.4</v>
      </c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5"/>
      <c r="BP1182" s="5"/>
      <c r="BQ1182" s="5"/>
      <c r="BR1182" s="5"/>
      <c r="BS1182" s="5"/>
      <c r="BT1182" s="5"/>
      <c r="BU1182" s="5"/>
      <c r="BV1182" s="5"/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>
        <v>1</v>
      </c>
      <c r="CQ1182" s="5"/>
      <c r="CR1182" s="5"/>
      <c r="CS1182" s="5"/>
      <c r="CT1182" s="5"/>
      <c r="CU1182" s="5"/>
      <c r="CV1182" s="5"/>
      <c r="CW1182" s="5"/>
      <c r="CX1182" s="5"/>
      <c r="CY1182" s="5"/>
      <c r="CZ1182" s="5"/>
      <c r="DA1182" s="5"/>
      <c r="DB1182" s="5"/>
      <c r="DC1182" s="5"/>
      <c r="DD1182" s="5"/>
      <c r="DE1182" s="5"/>
      <c r="DF1182" s="5"/>
      <c r="DG1182" s="5"/>
      <c r="DH1182" s="5"/>
      <c r="DI1182" s="5"/>
      <c r="DJ1182" s="5"/>
      <c r="DK1182" s="5"/>
      <c r="DL1182" s="5"/>
      <c r="DM1182" s="5"/>
      <c r="DN1182" s="5"/>
      <c r="DO1182" s="5"/>
      <c r="DP1182" s="5"/>
      <c r="DQ1182" s="5"/>
      <c r="DR1182" s="5"/>
      <c r="DS1182" s="5"/>
      <c r="DT1182" s="5"/>
      <c r="DU1182" s="5"/>
      <c r="DV1182" s="5"/>
      <c r="DW1182" s="5"/>
      <c r="DX1182" s="5"/>
      <c r="DY1182" s="5"/>
      <c r="DZ1182" s="5"/>
      <c r="EA1182" s="5"/>
      <c r="EB1182" s="5"/>
      <c r="EC1182" s="5"/>
      <c r="ED1182" s="5"/>
      <c r="EE1182" s="5"/>
      <c r="EF1182" s="5"/>
      <c r="EG1182" s="5"/>
      <c r="EH1182" s="5"/>
      <c r="EI1182" s="5"/>
      <c r="EJ1182" s="5"/>
      <c r="EK1182" s="5"/>
      <c r="EL1182" s="5"/>
      <c r="EM1182" s="5"/>
      <c r="EN1182" s="5"/>
      <c r="EO1182" s="5"/>
      <c r="EP1182" s="5"/>
      <c r="EQ1182" s="5"/>
      <c r="ER1182" s="5"/>
      <c r="ES1182" s="5"/>
      <c r="ET1182" s="5"/>
      <c r="EU1182" s="5"/>
      <c r="FI1182" s="5"/>
      <c r="FJ1182" s="5"/>
      <c r="FK1182" s="5"/>
      <c r="FL1182" s="5"/>
      <c r="FM1182" s="5"/>
      <c r="FN1182" s="5"/>
      <c r="FO1182" s="5"/>
      <c r="FP1182" s="5"/>
      <c r="FQ1182" s="5"/>
      <c r="FR1182" s="5"/>
      <c r="FS1182" s="5"/>
      <c r="FT1182" s="5"/>
      <c r="FU1182" s="5"/>
      <c r="FV1182" s="5"/>
      <c r="FW1182" s="5"/>
      <c r="FX1182" s="5"/>
      <c r="FY1182" s="5"/>
      <c r="FZ1182" s="5"/>
      <c r="GA1182" s="5"/>
      <c r="GB1182" s="5"/>
      <c r="GC1182" s="5"/>
      <c r="GD1182" s="5"/>
      <c r="GE1182" s="5"/>
      <c r="GF1182" s="5"/>
      <c r="GG1182" s="5"/>
      <c r="GH1182" s="5"/>
      <c r="GI1182" s="5"/>
      <c r="GJ1182" s="5"/>
      <c r="GK1182" s="5"/>
      <c r="GL1182" s="5"/>
      <c r="GM1182" s="5"/>
      <c r="GN1182" s="5"/>
      <c r="GO1182" s="5"/>
      <c r="GP1182" s="5"/>
      <c r="GQ1182" s="5"/>
      <c r="GR1182" s="5"/>
      <c r="GS1182" s="5"/>
      <c r="GT1182" s="5"/>
      <c r="GU1182" s="5"/>
      <c r="GV1182" s="5"/>
      <c r="GW1182" s="5"/>
      <c r="GX1182" s="5"/>
      <c r="GY1182" s="5"/>
      <c r="GZ1182" s="5"/>
      <c r="HA1182" s="5"/>
      <c r="HB1182" s="5"/>
      <c r="HC1182" s="5"/>
      <c r="HD1182" s="5"/>
      <c r="HE1182" s="5"/>
      <c r="HF1182" s="5"/>
      <c r="HG1182" s="5"/>
      <c r="HH1182" s="5"/>
      <c r="HI1182" s="5"/>
      <c r="HJ1182" s="5"/>
      <c r="HK1182" s="5"/>
      <c r="HL1182" s="5"/>
      <c r="HM1182" s="5"/>
      <c r="HN1182" s="5"/>
      <c r="HO1182" s="5"/>
      <c r="HP1182" s="5"/>
    </row>
    <row r="1183" spans="2:224" ht="15" customHeight="1" x14ac:dyDescent="0.25">
      <c r="B1183">
        <v>112</v>
      </c>
      <c r="C1183">
        <v>487</v>
      </c>
      <c r="D1183" s="43">
        <v>44006</v>
      </c>
      <c r="E1183" t="s">
        <v>958</v>
      </c>
      <c r="F1183" t="s">
        <v>959</v>
      </c>
      <c r="G1183">
        <v>0</v>
      </c>
      <c r="H1183">
        <v>0</v>
      </c>
      <c r="I1183" t="s">
        <v>960</v>
      </c>
      <c r="J1183" t="s">
        <v>20</v>
      </c>
      <c r="K1183" t="s">
        <v>961</v>
      </c>
      <c r="L1183" t="s">
        <v>2593</v>
      </c>
      <c r="M1183" t="s">
        <v>2378</v>
      </c>
      <c r="N1183" t="s">
        <v>617</v>
      </c>
      <c r="O1183" t="s">
        <v>2382</v>
      </c>
      <c r="P1183" t="s">
        <v>2382</v>
      </c>
      <c r="R1183">
        <v>19.899999999999999</v>
      </c>
      <c r="S1183">
        <v>0.01</v>
      </c>
      <c r="T1183" t="s">
        <v>2395</v>
      </c>
      <c r="U1183">
        <v>10</v>
      </c>
      <c r="Y1183" s="5"/>
      <c r="Z1183" s="5"/>
      <c r="AA1183" s="5"/>
      <c r="AB1183" s="5"/>
      <c r="AC1183" s="5"/>
      <c r="AD1183" s="5"/>
      <c r="AE1183" s="5"/>
      <c r="AF1183" s="5"/>
      <c r="AG1183" s="5">
        <v>1</v>
      </c>
      <c r="AH1183">
        <v>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>
        <v>0</v>
      </c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5"/>
      <c r="BP1183" s="5"/>
      <c r="BQ1183" s="5"/>
      <c r="BR1183" s="5"/>
      <c r="BS1183" s="5"/>
      <c r="BT1183" s="5"/>
      <c r="BU1183" s="5">
        <v>1</v>
      </c>
      <c r="BV1183" s="5"/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  <c r="CT1183" s="5"/>
      <c r="CU1183" s="5"/>
      <c r="CV1183" s="5"/>
      <c r="CW1183" s="5"/>
      <c r="CX1183" s="5"/>
      <c r="CY1183" s="5"/>
      <c r="CZ1183" s="5"/>
      <c r="DA1183" s="5"/>
      <c r="DB1183" s="5"/>
      <c r="DC1183" s="5"/>
      <c r="DD1183" s="5"/>
      <c r="DE1183" s="5"/>
      <c r="DF1183" s="5"/>
      <c r="DG1183" s="5"/>
      <c r="DH1183" s="5"/>
      <c r="DI1183" s="5"/>
      <c r="DJ1183" s="5"/>
      <c r="DK1183" s="5"/>
      <c r="DL1183" s="5"/>
      <c r="DM1183" s="5"/>
      <c r="DN1183" s="5"/>
      <c r="DO1183" s="5"/>
      <c r="DP1183" s="5"/>
      <c r="DQ1183" s="5"/>
      <c r="DR1183" s="5"/>
      <c r="DS1183" s="5"/>
      <c r="DT1183" s="5"/>
      <c r="DU1183" s="5"/>
      <c r="DV1183" s="5"/>
      <c r="DW1183" s="5"/>
      <c r="DX1183" s="5"/>
      <c r="DY1183" s="5"/>
      <c r="DZ1183" s="5"/>
      <c r="EA1183" s="5"/>
      <c r="EB1183" s="5"/>
      <c r="EC1183" s="5"/>
      <c r="ED1183" s="5"/>
      <c r="EE1183" s="5"/>
      <c r="EF1183" s="5"/>
      <c r="EG1183" s="5"/>
      <c r="EH1183" s="5"/>
      <c r="EI1183" s="5"/>
      <c r="EJ1183" s="5"/>
      <c r="EK1183" s="5"/>
      <c r="EL1183" s="5"/>
      <c r="EM1183" s="5"/>
      <c r="EN1183" s="5"/>
      <c r="EO1183" s="5"/>
      <c r="EP1183" s="5"/>
      <c r="EQ1183" s="5"/>
      <c r="ER1183" s="5"/>
      <c r="ES1183" s="5"/>
      <c r="ET1183" s="5"/>
      <c r="EU1183" s="5"/>
      <c r="FI1183" s="5"/>
      <c r="FJ1183" s="5"/>
      <c r="FK1183" s="5"/>
      <c r="FL1183" s="5"/>
      <c r="FM1183" s="5"/>
      <c r="FN1183" s="5"/>
      <c r="FO1183" s="5"/>
      <c r="FP1183" s="5"/>
      <c r="FQ1183" s="5"/>
      <c r="FR1183" s="5"/>
      <c r="FS1183" s="5"/>
      <c r="FT1183" s="5"/>
      <c r="FU1183" s="5"/>
      <c r="FV1183" s="5"/>
      <c r="FW1183" s="5"/>
      <c r="FX1183" s="5"/>
      <c r="FY1183" s="5"/>
      <c r="FZ1183" s="5"/>
      <c r="GA1183" s="5"/>
      <c r="GB1183" s="5"/>
      <c r="GC1183" s="5"/>
      <c r="GD1183" s="5"/>
      <c r="GE1183" s="5"/>
      <c r="GF1183" s="5"/>
      <c r="GG1183" s="5"/>
      <c r="GH1183" s="5"/>
      <c r="GI1183" s="5"/>
      <c r="GJ1183" s="5"/>
      <c r="GK1183" s="5"/>
      <c r="GL1183" s="5"/>
      <c r="GM1183" s="5"/>
      <c r="GN1183" s="5"/>
      <c r="GO1183" s="5"/>
      <c r="GP1183" s="5"/>
      <c r="GQ1183" s="5"/>
      <c r="GR1183" s="5"/>
      <c r="GS1183" s="5"/>
      <c r="GT1183" s="5"/>
      <c r="GU1183" s="5"/>
      <c r="GV1183" s="5"/>
      <c r="GW1183" s="5"/>
      <c r="GX1183" s="5"/>
      <c r="GY1183" s="5"/>
      <c r="GZ1183" s="5"/>
      <c r="HA1183" s="5"/>
      <c r="HB1183" s="5"/>
      <c r="HC1183" s="5"/>
      <c r="HD1183" s="5"/>
      <c r="HE1183" s="5"/>
      <c r="HF1183" s="5"/>
      <c r="HG1183" s="5"/>
      <c r="HH1183" s="5"/>
      <c r="HI1183" s="5"/>
      <c r="HJ1183" s="5"/>
      <c r="HK1183" s="5"/>
      <c r="HL1183" s="5"/>
      <c r="HM1183" s="5"/>
      <c r="HN1183" s="5"/>
      <c r="HO1183" s="5"/>
      <c r="HP1183" s="5"/>
    </row>
    <row r="1184" spans="2:224" ht="15" customHeight="1" x14ac:dyDescent="0.25">
      <c r="B1184">
        <v>111</v>
      </c>
      <c r="C1184">
        <v>2</v>
      </c>
      <c r="D1184" s="43">
        <v>44006</v>
      </c>
      <c r="E1184" t="s">
        <v>2359</v>
      </c>
      <c r="F1184">
        <v>31994906440</v>
      </c>
      <c r="G1184" t="s">
        <v>2360</v>
      </c>
      <c r="H1184">
        <v>44027</v>
      </c>
      <c r="I1184" t="s">
        <v>2361</v>
      </c>
      <c r="J1184" t="s">
        <v>20</v>
      </c>
      <c r="K1184" t="s">
        <v>274</v>
      </c>
      <c r="L1184" t="s">
        <v>2593</v>
      </c>
      <c r="M1184" t="s">
        <v>2378</v>
      </c>
      <c r="N1184" t="s">
        <v>2378</v>
      </c>
      <c r="O1184" t="s">
        <v>2382</v>
      </c>
      <c r="P1184" t="s">
        <v>2382</v>
      </c>
      <c r="R1184">
        <v>16.899999999999999</v>
      </c>
      <c r="S1184">
        <v>0.01</v>
      </c>
      <c r="T1184" t="s">
        <v>2395</v>
      </c>
      <c r="Y1184" s="5"/>
      <c r="Z1184" s="5"/>
      <c r="AA1184" s="5"/>
      <c r="AB1184" s="5"/>
      <c r="AC1184" s="5"/>
      <c r="AD1184" s="5"/>
      <c r="AE1184" s="5"/>
      <c r="AF1184" s="5"/>
      <c r="AG1184" s="5"/>
      <c r="AH1184">
        <v>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>
        <v>0</v>
      </c>
      <c r="AV1184" s="5"/>
      <c r="AW1184" s="5"/>
      <c r="AX1184" s="5"/>
      <c r="AY1184" s="5"/>
      <c r="AZ1184" s="5"/>
      <c r="BA1184" s="5"/>
      <c r="BB1184" s="5">
        <v>0.4</v>
      </c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5"/>
      <c r="BP1184" s="5"/>
      <c r="BQ1184" s="5"/>
      <c r="BR1184" s="5"/>
      <c r="BS1184" s="5"/>
      <c r="BT1184" s="5"/>
      <c r="BU1184" s="5"/>
      <c r="BV1184" s="5"/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>
        <v>1</v>
      </c>
      <c r="CQ1184" s="5"/>
      <c r="CR1184" s="5"/>
      <c r="CS1184" s="5"/>
      <c r="CT1184" s="5"/>
      <c r="CU1184" s="5"/>
      <c r="CV1184" s="5"/>
      <c r="CW1184" s="5"/>
      <c r="CX1184" s="5"/>
      <c r="CY1184" s="5"/>
      <c r="CZ1184" s="5"/>
      <c r="DA1184" s="5"/>
      <c r="DB1184" s="5"/>
      <c r="DC1184" s="5"/>
      <c r="DD1184" s="5"/>
      <c r="DE1184" s="5"/>
      <c r="DF1184" s="5"/>
      <c r="DG1184" s="5"/>
      <c r="DH1184" s="5"/>
      <c r="DI1184" s="5"/>
      <c r="DJ1184" s="5"/>
      <c r="DK1184" s="5"/>
      <c r="DL1184" s="5"/>
      <c r="DM1184" s="5"/>
      <c r="DN1184" s="5"/>
      <c r="DO1184" s="5"/>
      <c r="DP1184" s="5"/>
      <c r="DQ1184" s="5"/>
      <c r="DR1184" s="5"/>
      <c r="DS1184" s="5"/>
      <c r="DT1184" s="5"/>
      <c r="DU1184" s="5"/>
      <c r="DV1184" s="5"/>
      <c r="DW1184" s="5"/>
      <c r="DX1184" s="5"/>
      <c r="DY1184" s="5"/>
      <c r="DZ1184" s="5"/>
      <c r="EA1184" s="5"/>
      <c r="EB1184" s="5"/>
      <c r="EC1184" s="5"/>
      <c r="ED1184" s="5"/>
      <c r="EE1184" s="5"/>
      <c r="EF1184" s="5"/>
      <c r="EG1184" s="5"/>
      <c r="EH1184" s="5"/>
      <c r="EI1184" s="5"/>
      <c r="EJ1184" s="5"/>
      <c r="EK1184" s="5"/>
      <c r="EL1184" s="5"/>
      <c r="EM1184" s="5"/>
      <c r="EN1184" s="5"/>
      <c r="EO1184" s="5"/>
      <c r="EP1184" s="5"/>
      <c r="EQ1184" s="5"/>
      <c r="ER1184" s="5"/>
      <c r="ES1184" s="5"/>
      <c r="ET1184" s="5"/>
      <c r="EU1184" s="5"/>
      <c r="FI1184" s="5"/>
      <c r="FJ1184" s="5"/>
      <c r="FK1184" s="5"/>
      <c r="FL1184" s="5"/>
      <c r="FM1184" s="5"/>
      <c r="FN1184" s="5"/>
      <c r="FO1184" s="5"/>
      <c r="FP1184" s="5"/>
      <c r="FQ1184" s="5"/>
      <c r="FR1184" s="5"/>
      <c r="FS1184" s="5"/>
      <c r="FT1184" s="5"/>
      <c r="FU1184" s="5"/>
      <c r="FV1184" s="5"/>
      <c r="FW1184" s="5"/>
      <c r="FX1184" s="5"/>
      <c r="FY1184" s="5"/>
      <c r="FZ1184" s="5"/>
      <c r="GA1184" s="5"/>
      <c r="GB1184" s="5"/>
      <c r="GC1184" s="5"/>
      <c r="GD1184" s="5"/>
      <c r="GE1184" s="5"/>
      <c r="GF1184" s="5"/>
      <c r="GG1184" s="5"/>
      <c r="GH1184" s="5"/>
      <c r="GI1184" s="5"/>
      <c r="GJ1184" s="5"/>
      <c r="GK1184" s="5"/>
      <c r="GL1184" s="5"/>
      <c r="GM1184" s="5"/>
      <c r="GN1184" s="5"/>
      <c r="GO1184" s="5"/>
      <c r="GP1184" s="5"/>
      <c r="GQ1184" s="5"/>
      <c r="GR1184" s="5"/>
      <c r="GS1184" s="5"/>
      <c r="GT1184" s="5"/>
      <c r="GU1184" s="5"/>
      <c r="GV1184" s="5"/>
      <c r="GW1184" s="5"/>
      <c r="GX1184" s="5"/>
      <c r="GY1184" s="5"/>
      <c r="GZ1184" s="5"/>
      <c r="HA1184" s="5"/>
      <c r="HB1184" s="5"/>
      <c r="HC1184" s="5"/>
      <c r="HD1184" s="5"/>
      <c r="HE1184" s="5"/>
      <c r="HF1184" s="5"/>
      <c r="HG1184" s="5"/>
      <c r="HH1184" s="5"/>
      <c r="HI1184" s="5"/>
      <c r="HJ1184" s="5"/>
      <c r="HK1184" s="5"/>
      <c r="HL1184" s="5"/>
      <c r="HM1184" s="5"/>
      <c r="HN1184" s="5"/>
      <c r="HO1184" s="5"/>
      <c r="HP1184" s="5"/>
    </row>
    <row r="1185" spans="2:224" ht="15" customHeight="1" x14ac:dyDescent="0.25">
      <c r="B1185">
        <v>106</v>
      </c>
      <c r="C1185">
        <v>397</v>
      </c>
      <c r="D1185" s="43">
        <v>44005</v>
      </c>
      <c r="E1185" t="s">
        <v>1161</v>
      </c>
      <c r="F1185">
        <v>31986464322</v>
      </c>
      <c r="G1185">
        <v>0</v>
      </c>
      <c r="H1185">
        <v>0</v>
      </c>
      <c r="I1185" t="s">
        <v>1162</v>
      </c>
      <c r="J1185" t="s">
        <v>20</v>
      </c>
      <c r="K1185" t="s">
        <v>127</v>
      </c>
      <c r="L1185" t="s">
        <v>2592</v>
      </c>
      <c r="M1185" t="s">
        <v>2378</v>
      </c>
      <c r="N1185" t="s">
        <v>2378</v>
      </c>
      <c r="O1185" t="s">
        <v>2381</v>
      </c>
      <c r="P1185" t="s">
        <v>2382</v>
      </c>
      <c r="R1185">
        <v>200</v>
      </c>
      <c r="S1185">
        <v>0.01</v>
      </c>
      <c r="T1185" t="s">
        <v>2430</v>
      </c>
      <c r="Y1185" s="5"/>
      <c r="Z1185" s="5"/>
      <c r="AA1185" s="5"/>
      <c r="AB1185" s="5"/>
      <c r="AC1185" s="5"/>
      <c r="AD1185" s="5"/>
      <c r="AE1185" s="5"/>
      <c r="AF1185" s="5"/>
      <c r="AG1185" s="5"/>
      <c r="AH1185">
        <v>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>
        <v>0</v>
      </c>
      <c r="AV1185" s="5"/>
      <c r="AW1185" s="5"/>
      <c r="AX1185" s="5">
        <v>1</v>
      </c>
      <c r="AY1185" s="5">
        <v>1</v>
      </c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5"/>
      <c r="BP1185" s="5"/>
      <c r="BQ1185" s="5"/>
      <c r="BR1185" s="5"/>
      <c r="BS1185" s="5"/>
      <c r="BT1185" s="5"/>
      <c r="BU1185" s="5"/>
      <c r="BV1185" s="5"/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>
        <v>1</v>
      </c>
      <c r="CM1185" s="5">
        <v>1</v>
      </c>
      <c r="CN1185" s="5"/>
      <c r="CO1185" s="5"/>
      <c r="CP1185" s="5"/>
      <c r="CQ1185" s="5"/>
      <c r="CR1185" s="5"/>
      <c r="CS1185" s="5"/>
      <c r="CT1185" s="5"/>
      <c r="CU1185" s="5"/>
      <c r="CV1185" s="5"/>
      <c r="CW1185" s="5"/>
      <c r="CX1185" s="5"/>
      <c r="CY1185" s="5"/>
      <c r="CZ1185" s="5"/>
      <c r="DA1185" s="5"/>
      <c r="DB1185" s="5"/>
      <c r="DC1185" s="5"/>
      <c r="DD1185" s="5"/>
      <c r="DE1185" s="5"/>
      <c r="DF1185" s="5"/>
      <c r="DG1185" s="5"/>
      <c r="DH1185" s="5"/>
      <c r="DI1185" s="5"/>
      <c r="DJ1185" s="5"/>
      <c r="DK1185" s="5"/>
      <c r="DL1185" s="5"/>
      <c r="DM1185" s="5"/>
      <c r="DN1185" s="5"/>
      <c r="DO1185" s="5"/>
      <c r="DP1185" s="5"/>
      <c r="DQ1185" s="5"/>
      <c r="DR1185" s="5"/>
      <c r="DS1185" s="5"/>
      <c r="DT1185" s="5"/>
      <c r="DU1185" s="5"/>
      <c r="DV1185" s="5"/>
      <c r="DW1185" s="5"/>
      <c r="DX1185" s="5"/>
      <c r="DY1185" s="5"/>
      <c r="DZ1185" s="5"/>
      <c r="EA1185" s="5"/>
      <c r="EB1185" s="5"/>
      <c r="EC1185" s="5"/>
      <c r="ED1185" s="5"/>
      <c r="EE1185" s="5"/>
      <c r="EF1185" s="5"/>
      <c r="EG1185" s="5"/>
      <c r="EH1185" s="5"/>
      <c r="EI1185" s="5"/>
      <c r="EJ1185" s="5"/>
      <c r="EK1185" s="5"/>
      <c r="EL1185" s="5"/>
      <c r="EM1185" s="5"/>
      <c r="EN1185" s="5"/>
      <c r="EO1185" s="5"/>
      <c r="EP1185" s="5"/>
      <c r="EQ1185" s="5"/>
      <c r="ER1185" s="5"/>
      <c r="ES1185" s="5"/>
      <c r="ET1185" s="5"/>
      <c r="EU1185" s="5"/>
      <c r="FI1185" s="5"/>
      <c r="FJ1185" s="5"/>
      <c r="FK1185" s="5"/>
      <c r="FL1185" s="5"/>
      <c r="FM1185" s="5"/>
      <c r="FN1185" s="5"/>
      <c r="FO1185" s="5"/>
      <c r="FP1185" s="5"/>
      <c r="FQ1185" s="5"/>
      <c r="FR1185" s="5"/>
      <c r="FS1185" s="5"/>
      <c r="FT1185" s="5"/>
      <c r="FU1185" s="5"/>
      <c r="FV1185" s="5"/>
      <c r="FW1185" s="5"/>
      <c r="FX1185" s="5"/>
      <c r="FY1185" s="5"/>
      <c r="FZ1185" s="5"/>
      <c r="GA1185" s="5"/>
      <c r="GB1185" s="5"/>
      <c r="GC1185" s="5"/>
      <c r="GD1185" s="5"/>
      <c r="GE1185" s="5"/>
      <c r="GF1185" s="5"/>
      <c r="GG1185" s="5"/>
      <c r="GH1185" s="5"/>
      <c r="GI1185" s="5"/>
      <c r="GJ1185" s="5"/>
      <c r="GK1185" s="5"/>
      <c r="GL1185" s="5"/>
      <c r="GM1185" s="5"/>
      <c r="GN1185" s="5"/>
      <c r="GO1185" s="5"/>
      <c r="GP1185" s="5"/>
      <c r="GQ1185" s="5"/>
      <c r="GR1185" s="5"/>
      <c r="GS1185" s="5"/>
      <c r="GT1185" s="5"/>
      <c r="GU1185" s="5"/>
      <c r="GV1185" s="5"/>
      <c r="GW1185" s="5"/>
      <c r="GX1185" s="5"/>
      <c r="GY1185" s="5"/>
      <c r="GZ1185" s="5"/>
      <c r="HA1185" s="5"/>
      <c r="HB1185" s="5"/>
      <c r="HC1185" s="5"/>
      <c r="HD1185" s="5"/>
      <c r="HE1185" s="5"/>
      <c r="HF1185" s="5"/>
      <c r="HG1185" s="5"/>
      <c r="HH1185" s="5"/>
      <c r="HI1185" s="5"/>
      <c r="HJ1185" s="5"/>
      <c r="HK1185" s="5"/>
      <c r="HL1185" s="5"/>
      <c r="HM1185" s="5"/>
      <c r="HN1185" s="5"/>
      <c r="HO1185" s="5"/>
      <c r="HP1185" s="5"/>
    </row>
    <row r="1186" spans="2:224" ht="15" customHeight="1" x14ac:dyDescent="0.25">
      <c r="B1186">
        <v>97</v>
      </c>
      <c r="C1186">
        <v>588</v>
      </c>
      <c r="D1186" s="43">
        <v>44002</v>
      </c>
      <c r="E1186" t="s">
        <v>715</v>
      </c>
      <c r="F1186">
        <v>31999999999</v>
      </c>
      <c r="G1186">
        <v>0</v>
      </c>
      <c r="H1186">
        <v>0</v>
      </c>
      <c r="I1186">
        <v>0</v>
      </c>
      <c r="J1186">
        <v>0</v>
      </c>
      <c r="K1186">
        <v>0</v>
      </c>
      <c r="L1186" t="s">
        <v>2592</v>
      </c>
      <c r="M1186" t="s">
        <v>2378</v>
      </c>
      <c r="N1186" t="s">
        <v>2379</v>
      </c>
      <c r="O1186" t="s">
        <v>2382</v>
      </c>
      <c r="P1186" t="s">
        <v>2382</v>
      </c>
      <c r="R1186">
        <v>16.899999999999999</v>
      </c>
      <c r="S1186">
        <v>0.01</v>
      </c>
      <c r="T1186" t="s">
        <v>2395</v>
      </c>
      <c r="Y1186" s="5"/>
      <c r="Z1186" s="5"/>
      <c r="AA1186" s="5"/>
      <c r="AB1186" s="5"/>
      <c r="AC1186" s="5"/>
      <c r="AD1186" s="5"/>
      <c r="AE1186" s="5"/>
      <c r="AF1186" s="5"/>
      <c r="AG1186" s="5"/>
      <c r="AH1186">
        <v>1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>
        <v>0</v>
      </c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5"/>
      <c r="BP1186" s="5"/>
      <c r="BQ1186" s="5"/>
      <c r="BR1186" s="5"/>
      <c r="BS1186" s="5"/>
      <c r="BT1186" s="5"/>
      <c r="BU1186" s="5"/>
      <c r="BV1186" s="5">
        <v>1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  <c r="CT1186" s="5"/>
      <c r="CU1186" s="5"/>
      <c r="CV1186" s="5"/>
      <c r="CW1186" s="5"/>
      <c r="CX1186" s="5"/>
      <c r="CY1186" s="5"/>
      <c r="CZ1186" s="5"/>
      <c r="DA1186" s="5"/>
      <c r="DB1186" s="5"/>
      <c r="DC1186" s="5"/>
      <c r="DD1186" s="5"/>
      <c r="DE1186" s="5"/>
      <c r="DF1186" s="5"/>
      <c r="DG1186" s="5"/>
      <c r="DH1186" s="5"/>
      <c r="DI1186" s="5"/>
      <c r="DJ1186" s="5"/>
      <c r="DK1186" s="5"/>
      <c r="DL1186" s="5"/>
      <c r="DM1186" s="5"/>
      <c r="DN1186" s="5"/>
      <c r="DO1186" s="5"/>
      <c r="DP1186" s="5"/>
      <c r="DQ1186" s="5"/>
      <c r="DR1186" s="5"/>
      <c r="DS1186" s="5"/>
      <c r="DT1186" s="5"/>
      <c r="DU1186" s="5"/>
      <c r="DV1186" s="5"/>
      <c r="DW1186" s="5"/>
      <c r="DX1186" s="5"/>
      <c r="DY1186" s="5"/>
      <c r="DZ1186" s="5"/>
      <c r="EA1186" s="5"/>
      <c r="EB1186" s="5"/>
      <c r="EC1186" s="5"/>
      <c r="ED1186" s="5"/>
      <c r="EE1186" s="5"/>
      <c r="EF1186" s="5"/>
      <c r="EG1186" s="5"/>
      <c r="EH1186" s="5"/>
      <c r="EI1186" s="5"/>
      <c r="EJ1186" s="5"/>
      <c r="EK1186" s="5"/>
      <c r="EL1186" s="5"/>
      <c r="EM1186" s="5"/>
      <c r="EN1186" s="5"/>
      <c r="EO1186" s="5"/>
      <c r="EP1186" s="5"/>
      <c r="EQ1186" s="5"/>
      <c r="ER1186" s="5"/>
      <c r="ES1186" s="5"/>
      <c r="ET1186" s="5"/>
      <c r="EU1186" s="5"/>
      <c r="FI1186" s="5"/>
      <c r="FJ1186" s="5"/>
      <c r="FK1186" s="5"/>
      <c r="FL1186" s="5"/>
      <c r="FM1186" s="5"/>
      <c r="FN1186" s="5"/>
      <c r="FO1186" s="5"/>
      <c r="FP1186" s="5"/>
      <c r="FQ1186" s="5"/>
      <c r="FR1186" s="5"/>
      <c r="FS1186" s="5"/>
      <c r="FT1186" s="5"/>
      <c r="FU1186" s="5"/>
      <c r="FV1186" s="5"/>
      <c r="FW1186" s="5"/>
      <c r="FX1186" s="5"/>
      <c r="FY1186" s="5"/>
      <c r="FZ1186" s="5"/>
      <c r="GA1186" s="5"/>
      <c r="GB1186" s="5"/>
      <c r="GC1186" s="5"/>
      <c r="GD1186" s="5"/>
      <c r="GE1186" s="5"/>
      <c r="GF1186" s="5"/>
      <c r="GG1186" s="5"/>
      <c r="GH1186" s="5"/>
      <c r="GI1186" s="5"/>
      <c r="GJ1186" s="5"/>
      <c r="GK1186" s="5"/>
      <c r="GL1186" s="5"/>
      <c r="GM1186" s="5"/>
      <c r="GN1186" s="5"/>
      <c r="GO1186" s="5"/>
      <c r="GP1186" s="5"/>
      <c r="GQ1186" s="5"/>
      <c r="GR1186" s="5"/>
      <c r="GS1186" s="5"/>
      <c r="GT1186" s="5"/>
      <c r="GU1186" s="5"/>
      <c r="GV1186" s="5"/>
      <c r="GW1186" s="5"/>
      <c r="GX1186" s="5"/>
      <c r="GY1186" s="5"/>
      <c r="GZ1186" s="5"/>
      <c r="HA1186" s="5"/>
      <c r="HB1186" s="5"/>
      <c r="HC1186" s="5"/>
      <c r="HD1186" s="5"/>
      <c r="HE1186" s="5"/>
      <c r="HF1186" s="5"/>
      <c r="HG1186" s="5"/>
      <c r="HH1186" s="5"/>
      <c r="HI1186" s="5"/>
      <c r="HJ1186" s="5"/>
      <c r="HK1186" s="5"/>
      <c r="HL1186" s="5"/>
      <c r="HM1186" s="5"/>
      <c r="HN1186" s="5"/>
      <c r="HO1186" s="5"/>
      <c r="HP1186" s="5"/>
    </row>
    <row r="1187" spans="2:224" ht="15" customHeight="1" x14ac:dyDescent="0.25">
      <c r="B1187">
        <v>95</v>
      </c>
      <c r="C1187">
        <v>587</v>
      </c>
      <c r="D1187" s="43">
        <v>44002</v>
      </c>
      <c r="E1187" t="s">
        <v>716</v>
      </c>
      <c r="F1187">
        <v>31997375999</v>
      </c>
      <c r="G1187">
        <v>0</v>
      </c>
      <c r="H1187">
        <v>0</v>
      </c>
      <c r="I1187">
        <v>0</v>
      </c>
      <c r="J1187">
        <v>0</v>
      </c>
      <c r="K1187">
        <v>0</v>
      </c>
      <c r="L1187" t="s">
        <v>2593</v>
      </c>
      <c r="M1187" t="s">
        <v>2378</v>
      </c>
      <c r="N1187" t="s">
        <v>617</v>
      </c>
      <c r="O1187" t="s">
        <v>2381</v>
      </c>
      <c r="P1187" t="s">
        <v>2431</v>
      </c>
      <c r="R1187">
        <v>195</v>
      </c>
      <c r="S1187">
        <v>0.01</v>
      </c>
      <c r="T1187" t="s">
        <v>2430</v>
      </c>
      <c r="Y1187" s="5">
        <v>1.212</v>
      </c>
      <c r="Z1187" s="5">
        <v>1.1679999999999999</v>
      </c>
      <c r="AA1187" s="5"/>
      <c r="AB1187" s="5"/>
      <c r="AC1187" s="5"/>
      <c r="AD1187" s="5">
        <v>0.5</v>
      </c>
      <c r="AE1187" s="5"/>
      <c r="AF1187" s="5">
        <v>1</v>
      </c>
      <c r="AG1187" s="5">
        <v>1</v>
      </c>
      <c r="AH1187">
        <v>1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>
        <v>0</v>
      </c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>
        <v>1</v>
      </c>
      <c r="BN1187" s="5">
        <v>1</v>
      </c>
      <c r="BO1187" s="5"/>
      <c r="BP1187" s="5"/>
      <c r="BQ1187" s="5"/>
      <c r="BR1187" s="5">
        <v>1</v>
      </c>
      <c r="BS1187" s="5"/>
      <c r="BT1187" s="5">
        <v>1</v>
      </c>
      <c r="BU1187" s="5">
        <v>1</v>
      </c>
      <c r="BV1187" s="5">
        <v>1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  <c r="CT1187" s="5"/>
      <c r="CU1187" s="5"/>
      <c r="CV1187" s="5"/>
      <c r="CW1187" s="5"/>
      <c r="CX1187" s="5"/>
      <c r="CY1187" s="5"/>
      <c r="CZ1187" s="5"/>
      <c r="DA1187" s="5"/>
      <c r="DB1187" s="5"/>
      <c r="DC1187" s="5"/>
      <c r="DD1187" s="5"/>
      <c r="DE1187" s="5"/>
      <c r="DF1187" s="5">
        <v>1</v>
      </c>
      <c r="DG1187" s="5"/>
      <c r="DH1187" s="5"/>
      <c r="DI1187" s="5"/>
      <c r="DJ1187" s="5"/>
      <c r="DK1187" s="5"/>
      <c r="DL1187" s="5"/>
      <c r="DM1187" s="5"/>
      <c r="DN1187" s="5"/>
      <c r="DO1187" s="5"/>
      <c r="DP1187" s="5"/>
      <c r="DQ1187" s="5"/>
      <c r="DR1187" s="5"/>
      <c r="DS1187" s="5"/>
      <c r="DT1187" s="5"/>
      <c r="DU1187" s="5"/>
      <c r="DV1187" s="5"/>
      <c r="DW1187" s="5"/>
      <c r="DX1187" s="5"/>
      <c r="DY1187" s="5"/>
      <c r="DZ1187" s="5"/>
      <c r="EA1187" s="5"/>
      <c r="EB1187" s="5"/>
      <c r="EC1187" s="5"/>
      <c r="ED1187" s="5"/>
      <c r="EE1187" s="5"/>
      <c r="EF1187" s="5"/>
      <c r="EG1187" s="5"/>
      <c r="EH1187" s="5"/>
      <c r="EI1187" s="5"/>
      <c r="EJ1187" s="5"/>
      <c r="EK1187" s="5"/>
      <c r="EL1187" s="5"/>
      <c r="EM1187" s="5"/>
      <c r="EN1187" s="5"/>
      <c r="EO1187" s="5"/>
      <c r="EP1187" s="5"/>
      <c r="EQ1187" s="5"/>
      <c r="ER1187" s="5"/>
      <c r="ES1187" s="5"/>
      <c r="ET1187" s="5"/>
      <c r="EU1187" s="5"/>
      <c r="FI1187" s="5"/>
      <c r="FJ1187" s="5"/>
      <c r="FK1187" s="5"/>
      <c r="FL1187" s="5"/>
      <c r="FM1187" s="5"/>
      <c r="FN1187" s="5"/>
      <c r="FO1187" s="5"/>
      <c r="FP1187" s="5"/>
      <c r="FQ1187" s="5"/>
      <c r="FR1187" s="5"/>
      <c r="FS1187" s="5"/>
      <c r="FT1187" s="5"/>
      <c r="FU1187" s="5"/>
      <c r="FV1187" s="5"/>
      <c r="FW1187" s="5"/>
      <c r="FX1187" s="5"/>
      <c r="FY1187" s="5"/>
      <c r="FZ1187" s="5"/>
      <c r="GA1187" s="5"/>
      <c r="GB1187" s="5"/>
      <c r="GC1187" s="5"/>
      <c r="GD1187" s="5"/>
      <c r="GE1187" s="5"/>
      <c r="GF1187" s="5"/>
      <c r="GG1187" s="5"/>
      <c r="GH1187" s="5"/>
      <c r="GI1187" s="5"/>
      <c r="GJ1187" s="5"/>
      <c r="GK1187" s="5"/>
      <c r="GL1187" s="5"/>
      <c r="GM1187" s="5"/>
      <c r="GN1187" s="5"/>
      <c r="GO1187" s="5"/>
      <c r="GP1187" s="5"/>
      <c r="GQ1187" s="5"/>
      <c r="GR1187" s="5"/>
      <c r="GS1187" s="5"/>
      <c r="GT1187" s="5"/>
      <c r="GU1187" s="5"/>
      <c r="GV1187" s="5"/>
      <c r="GW1187" s="5"/>
      <c r="GX1187" s="5"/>
      <c r="GY1187" s="5"/>
      <c r="GZ1187" s="5"/>
      <c r="HA1187" s="5"/>
      <c r="HB1187" s="5"/>
      <c r="HC1187" s="5"/>
      <c r="HD1187" s="5"/>
      <c r="HE1187" s="5"/>
      <c r="HF1187" s="5"/>
      <c r="HG1187" s="5"/>
      <c r="HH1187" s="5"/>
      <c r="HI1187" s="5"/>
      <c r="HJ1187" s="5"/>
      <c r="HK1187" s="5"/>
      <c r="HL1187" s="5"/>
      <c r="HM1187" s="5"/>
      <c r="HN1187" s="5"/>
      <c r="HO1187" s="5"/>
      <c r="HP1187" s="5"/>
    </row>
    <row r="1188" spans="2:224" ht="15" customHeight="1" x14ac:dyDescent="0.25">
      <c r="B1188">
        <v>92</v>
      </c>
      <c r="C1188">
        <v>4</v>
      </c>
      <c r="D1188" s="43">
        <v>44002</v>
      </c>
      <c r="E1188" t="s">
        <v>2354</v>
      </c>
      <c r="F1188">
        <v>31996263271</v>
      </c>
      <c r="G1188" t="s">
        <v>2355</v>
      </c>
      <c r="H1188">
        <v>44118</v>
      </c>
      <c r="I1188" t="s">
        <v>2356</v>
      </c>
      <c r="J1188" t="s">
        <v>20</v>
      </c>
      <c r="K1188" t="s">
        <v>227</v>
      </c>
      <c r="L1188" t="s">
        <v>2356</v>
      </c>
      <c r="M1188" t="s">
        <v>2378</v>
      </c>
      <c r="N1188" t="s">
        <v>2413</v>
      </c>
      <c r="O1188" t="s">
        <v>2381</v>
      </c>
      <c r="P1188" t="s">
        <v>2699</v>
      </c>
      <c r="R1188">
        <v>90</v>
      </c>
      <c r="S1188">
        <v>0.01</v>
      </c>
      <c r="T1188" t="s">
        <v>2666</v>
      </c>
      <c r="Y1188" s="5"/>
      <c r="Z1188" s="5"/>
      <c r="AA1188" s="5"/>
      <c r="AB1188" s="5"/>
      <c r="AC1188" s="5"/>
      <c r="AD1188" s="5">
        <v>0.5</v>
      </c>
      <c r="AE1188" s="5"/>
      <c r="AF1188" s="5"/>
      <c r="AG1188" s="5"/>
      <c r="AH1188">
        <v>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>
        <v>0</v>
      </c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5"/>
      <c r="BP1188" s="5"/>
      <c r="BQ1188" s="5"/>
      <c r="BR1188" s="5">
        <v>1</v>
      </c>
      <c r="BS1188" s="5"/>
      <c r="BT1188" s="5"/>
      <c r="BU1188" s="5"/>
      <c r="BV1188" s="5"/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  <c r="CT1188" s="5"/>
      <c r="CU1188" s="5"/>
      <c r="CV1188" s="5"/>
      <c r="CW1188" s="5"/>
      <c r="CX1188" s="5"/>
      <c r="CY1188" s="5"/>
      <c r="CZ1188" s="5"/>
      <c r="DA1188" s="5"/>
      <c r="DB1188" s="5"/>
      <c r="DC1188" s="5">
        <v>1</v>
      </c>
      <c r="DD1188" s="5"/>
      <c r="DE1188" s="5"/>
      <c r="DF1188" s="5"/>
      <c r="DG1188" s="5"/>
      <c r="DH1188" s="5"/>
      <c r="DI1188" s="5"/>
      <c r="DJ1188" s="5"/>
      <c r="DK1188" s="5"/>
      <c r="DL1188" s="5"/>
      <c r="DM1188" s="5"/>
      <c r="DN1188" s="5"/>
      <c r="DO1188" s="5"/>
      <c r="DP1188" s="5"/>
      <c r="DQ1188" s="5"/>
      <c r="DR1188" s="5"/>
      <c r="DS1188" s="5"/>
      <c r="DT1188" s="5"/>
      <c r="DU1188" s="5"/>
      <c r="DV1188" s="5"/>
      <c r="DW1188" s="5"/>
      <c r="DX1188" s="5"/>
      <c r="DY1188" s="5"/>
      <c r="DZ1188" s="5"/>
      <c r="EA1188" s="5"/>
      <c r="EB1188" s="5"/>
      <c r="EC1188" s="5"/>
      <c r="ED1188" s="5"/>
      <c r="EE1188" s="5"/>
      <c r="EF1188" s="5"/>
      <c r="EG1188" s="5"/>
      <c r="EH1188" s="5"/>
      <c r="EI1188" s="5"/>
      <c r="EJ1188" s="5"/>
      <c r="EK1188" s="5"/>
      <c r="EL1188" s="5"/>
      <c r="EM1188" s="5"/>
      <c r="EN1188" s="5"/>
      <c r="EO1188" s="5"/>
      <c r="EP1188" s="5"/>
      <c r="EQ1188" s="5"/>
      <c r="ER1188" s="5"/>
      <c r="ES1188" s="5"/>
      <c r="ET1188" s="5"/>
      <c r="EU1188" s="5"/>
      <c r="FI1188" s="5"/>
      <c r="FJ1188" s="5"/>
      <c r="FK1188" s="5"/>
      <c r="FL1188" s="5"/>
      <c r="FM1188" s="5"/>
      <c r="FN1188" s="5"/>
      <c r="FO1188" s="5"/>
      <c r="FP1188" s="5"/>
      <c r="FQ1188" s="5"/>
      <c r="FR1188" s="5"/>
      <c r="FS1188" s="5"/>
      <c r="FT1188" s="5"/>
      <c r="FU1188" s="5"/>
      <c r="FV1188" s="5"/>
      <c r="FW1188" s="5"/>
      <c r="FX1188" s="5"/>
      <c r="FY1188" s="5"/>
      <c r="FZ1188" s="5"/>
      <c r="GA1188" s="5"/>
      <c r="GB1188" s="5"/>
      <c r="GC1188" s="5"/>
      <c r="GD1188" s="5"/>
      <c r="GE1188" s="5"/>
      <c r="GF1188" s="5"/>
      <c r="GG1188" s="5"/>
      <c r="GH1188" s="5"/>
      <c r="GI1188" s="5"/>
      <c r="GJ1188" s="5"/>
      <c r="GK1188" s="5"/>
      <c r="GL1188" s="5"/>
      <c r="GM1188" s="5"/>
      <c r="GN1188" s="5"/>
      <c r="GO1188" s="5"/>
      <c r="GP1188" s="5"/>
      <c r="GQ1188" s="5"/>
      <c r="GR1188" s="5"/>
      <c r="GS1188" s="5"/>
      <c r="GT1188" s="5"/>
      <c r="GU1188" s="5"/>
      <c r="GV1188" s="5"/>
      <c r="GW1188" s="5"/>
      <c r="GX1188" s="5"/>
      <c r="GY1188" s="5"/>
      <c r="GZ1188" s="5"/>
      <c r="HA1188" s="5"/>
      <c r="HB1188" s="5"/>
      <c r="HC1188" s="5"/>
      <c r="HD1188" s="5"/>
      <c r="HE1188" s="5"/>
      <c r="HF1188" s="5"/>
      <c r="HG1188" s="5"/>
      <c r="HH1188" s="5"/>
      <c r="HI1188" s="5"/>
      <c r="HJ1188" s="5"/>
      <c r="HK1188" s="5"/>
      <c r="HL1188" s="5"/>
      <c r="HM1188" s="5"/>
      <c r="HN1188" s="5"/>
      <c r="HO1188" s="5"/>
      <c r="HP1188" s="5"/>
    </row>
    <row r="1189" spans="2:224" ht="15" customHeight="1" x14ac:dyDescent="0.25">
      <c r="B1189">
        <v>90</v>
      </c>
      <c r="C1189">
        <v>486</v>
      </c>
      <c r="D1189" s="43">
        <v>44002</v>
      </c>
      <c r="E1189" t="s">
        <v>962</v>
      </c>
      <c r="F1189">
        <v>31995877305</v>
      </c>
      <c r="G1189">
        <v>0</v>
      </c>
      <c r="H1189">
        <v>0</v>
      </c>
      <c r="I1189">
        <v>0</v>
      </c>
      <c r="J1189">
        <v>0</v>
      </c>
      <c r="K1189">
        <v>0</v>
      </c>
      <c r="L1189" t="s">
        <v>2592</v>
      </c>
      <c r="M1189" t="s">
        <v>2378</v>
      </c>
      <c r="N1189" t="s">
        <v>2403</v>
      </c>
      <c r="O1189" t="s">
        <v>2381</v>
      </c>
      <c r="P1189" t="s">
        <v>2431</v>
      </c>
      <c r="R1189">
        <v>318</v>
      </c>
      <c r="S1189">
        <v>0.01</v>
      </c>
      <c r="T1189" t="s">
        <v>2395</v>
      </c>
      <c r="Y1189" s="5">
        <v>3.052</v>
      </c>
      <c r="Z1189" s="5">
        <v>1.26</v>
      </c>
      <c r="AA1189" s="5"/>
      <c r="AB1189" s="5"/>
      <c r="AC1189" s="5">
        <v>0.8</v>
      </c>
      <c r="AD1189" s="5"/>
      <c r="AE1189" s="5"/>
      <c r="AF1189" s="5"/>
      <c r="AG1189" s="5">
        <v>2</v>
      </c>
      <c r="AH1189">
        <v>1</v>
      </c>
      <c r="AI1189" s="5">
        <v>1.4</v>
      </c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>
        <v>0</v>
      </c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>
        <v>3</v>
      </c>
      <c r="BN1189" s="5">
        <v>1</v>
      </c>
      <c r="BO1189" s="5"/>
      <c r="BP1189" s="5"/>
      <c r="BQ1189" s="5">
        <v>1</v>
      </c>
      <c r="BR1189" s="5"/>
      <c r="BS1189" s="5"/>
      <c r="BT1189" s="5"/>
      <c r="BU1189" s="5">
        <v>2</v>
      </c>
      <c r="BV1189" s="5">
        <v>1</v>
      </c>
      <c r="BW1189" s="5">
        <v>2</v>
      </c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  <c r="CT1189" s="5"/>
      <c r="CU1189" s="5"/>
      <c r="CV1189" s="5"/>
      <c r="CW1189" s="5"/>
      <c r="CX1189" s="5"/>
      <c r="CY1189" s="5"/>
      <c r="CZ1189" s="5"/>
      <c r="DA1189" s="5"/>
      <c r="DB1189" s="5"/>
      <c r="DC1189" s="5"/>
      <c r="DD1189" s="5"/>
      <c r="DE1189" s="5"/>
      <c r="DF1189" s="5"/>
      <c r="DG1189" s="5"/>
      <c r="DH1189" s="5"/>
      <c r="DI1189" s="5"/>
      <c r="DJ1189" s="5"/>
      <c r="DK1189" s="5"/>
      <c r="DL1189" s="5"/>
      <c r="DM1189" s="5"/>
      <c r="DN1189" s="5"/>
      <c r="DO1189" s="5"/>
      <c r="DP1189" s="5"/>
      <c r="DQ1189" s="5"/>
      <c r="DR1189" s="5"/>
      <c r="DS1189" s="5"/>
      <c r="DT1189" s="5"/>
      <c r="DU1189" s="5"/>
      <c r="DV1189" s="5"/>
      <c r="DW1189" s="5"/>
      <c r="DX1189" s="5"/>
      <c r="DY1189" s="5"/>
      <c r="DZ1189" s="5"/>
      <c r="EA1189" s="5"/>
      <c r="EB1189" s="5"/>
      <c r="EC1189" s="5"/>
      <c r="ED1189" s="5"/>
      <c r="EE1189" s="5"/>
      <c r="EF1189" s="5"/>
      <c r="EG1189" s="5"/>
      <c r="EH1189" s="5"/>
      <c r="EI1189" s="5"/>
      <c r="EJ1189" s="5"/>
      <c r="EK1189" s="5"/>
      <c r="EL1189" s="5"/>
      <c r="EM1189" s="5"/>
      <c r="EN1189" s="5"/>
      <c r="EO1189" s="5"/>
      <c r="EP1189" s="5"/>
      <c r="EQ1189" s="5"/>
      <c r="ER1189" s="5"/>
      <c r="ES1189" s="5"/>
      <c r="ET1189" s="5"/>
      <c r="EU1189" s="5"/>
      <c r="FI1189" s="5"/>
      <c r="FJ1189" s="5"/>
      <c r="FK1189" s="5"/>
      <c r="FL1189" s="5"/>
      <c r="FM1189" s="5"/>
      <c r="FN1189" s="5"/>
      <c r="FO1189" s="5"/>
      <c r="FP1189" s="5"/>
      <c r="FQ1189" s="5"/>
      <c r="FR1189" s="5"/>
      <c r="FS1189" s="5"/>
      <c r="FT1189" s="5"/>
      <c r="FU1189" s="5"/>
      <c r="FV1189" s="5"/>
      <c r="FW1189" s="5"/>
      <c r="FX1189" s="5"/>
      <c r="FY1189" s="5"/>
      <c r="FZ1189" s="5"/>
      <c r="GA1189" s="5"/>
      <c r="GB1189" s="5"/>
      <c r="GC1189" s="5"/>
      <c r="GD1189" s="5"/>
      <c r="GE1189" s="5"/>
      <c r="GF1189" s="5"/>
      <c r="GG1189" s="5"/>
      <c r="GH1189" s="5"/>
      <c r="GI1189" s="5"/>
      <c r="GJ1189" s="5"/>
      <c r="GK1189" s="5"/>
      <c r="GL1189" s="5"/>
      <c r="GM1189" s="5"/>
      <c r="GN1189" s="5"/>
      <c r="GO1189" s="5"/>
      <c r="GP1189" s="5"/>
      <c r="GQ1189" s="5"/>
      <c r="GR1189" s="5"/>
      <c r="GS1189" s="5"/>
      <c r="GT1189" s="5"/>
      <c r="GU1189" s="5"/>
      <c r="GV1189" s="5"/>
      <c r="GW1189" s="5"/>
      <c r="GX1189" s="5"/>
      <c r="GY1189" s="5"/>
      <c r="GZ1189" s="5"/>
      <c r="HA1189" s="5"/>
      <c r="HB1189" s="5"/>
      <c r="HC1189" s="5"/>
      <c r="HD1189" s="5"/>
      <c r="HE1189" s="5"/>
      <c r="HF1189" s="5"/>
      <c r="HG1189" s="5"/>
      <c r="HH1189" s="5"/>
      <c r="HI1189" s="5"/>
      <c r="HJ1189" s="5"/>
      <c r="HK1189" s="5"/>
      <c r="HL1189" s="5"/>
      <c r="HM1189" s="5"/>
      <c r="HN1189" s="5"/>
      <c r="HO1189" s="5"/>
      <c r="HP1189" s="5"/>
    </row>
    <row r="1190" spans="2:224" ht="15" customHeight="1" x14ac:dyDescent="0.25">
      <c r="B1190">
        <v>84</v>
      </c>
      <c r="C1190">
        <v>380</v>
      </c>
      <c r="D1190" s="43">
        <v>44001</v>
      </c>
      <c r="E1190" t="s">
        <v>1197</v>
      </c>
      <c r="F1190">
        <v>31971767878</v>
      </c>
      <c r="G1190">
        <v>0</v>
      </c>
      <c r="H1190">
        <v>0</v>
      </c>
      <c r="I1190" t="s">
        <v>1198</v>
      </c>
      <c r="J1190" t="s">
        <v>20</v>
      </c>
      <c r="K1190" t="s">
        <v>698</v>
      </c>
      <c r="L1190" t="s">
        <v>2593</v>
      </c>
      <c r="M1190" t="s">
        <v>2378</v>
      </c>
      <c r="N1190" t="s">
        <v>617</v>
      </c>
      <c r="O1190" t="s">
        <v>2381</v>
      </c>
      <c r="P1190" t="s">
        <v>2431</v>
      </c>
      <c r="R1190">
        <v>98.02</v>
      </c>
      <c r="S1190">
        <v>0.01</v>
      </c>
      <c r="T1190" t="s">
        <v>2395</v>
      </c>
      <c r="U1190">
        <v>10</v>
      </c>
      <c r="Y1190" s="5">
        <v>0.81599999999999995</v>
      </c>
      <c r="Z1190" s="5"/>
      <c r="AA1190" s="5"/>
      <c r="AB1190" s="5"/>
      <c r="AC1190" s="5"/>
      <c r="AD1190" s="5"/>
      <c r="AE1190" s="5"/>
      <c r="AF1190" s="5"/>
      <c r="AG1190" s="5"/>
      <c r="AH1190">
        <v>1</v>
      </c>
      <c r="AI1190" s="5">
        <v>0.622</v>
      </c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>
        <v>0</v>
      </c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>
        <v>1</v>
      </c>
      <c r="BN1190" s="5"/>
      <c r="BO1190" s="5"/>
      <c r="BP1190" s="5"/>
      <c r="BQ1190" s="5"/>
      <c r="BR1190" s="5"/>
      <c r="BS1190" s="5"/>
      <c r="BT1190" s="5"/>
      <c r="BU1190" s="5"/>
      <c r="BV1190" s="5">
        <v>1</v>
      </c>
      <c r="BW1190" s="5">
        <v>1</v>
      </c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  <c r="CT1190" s="5"/>
      <c r="CU1190" s="5"/>
      <c r="CV1190" s="5"/>
      <c r="CW1190" s="5"/>
      <c r="CX1190" s="5"/>
      <c r="CY1190" s="5"/>
      <c r="CZ1190" s="5"/>
      <c r="DA1190" s="5"/>
      <c r="DB1190" s="5"/>
      <c r="DC1190" s="5"/>
      <c r="DD1190" s="5"/>
      <c r="DE1190" s="5"/>
      <c r="DF1190" s="5"/>
      <c r="DG1190" s="5"/>
      <c r="DH1190" s="5"/>
      <c r="DI1190" s="5"/>
      <c r="DJ1190" s="5"/>
      <c r="DK1190" s="5"/>
      <c r="DL1190" s="5"/>
      <c r="DM1190" s="5"/>
      <c r="DN1190" s="5"/>
      <c r="DO1190" s="5"/>
      <c r="DP1190" s="5"/>
      <c r="DQ1190" s="5"/>
      <c r="DR1190" s="5"/>
      <c r="DS1190" s="5"/>
      <c r="DT1190" s="5"/>
      <c r="DU1190" s="5"/>
      <c r="DV1190" s="5"/>
      <c r="DW1190" s="5"/>
      <c r="DX1190" s="5"/>
      <c r="DY1190" s="5"/>
      <c r="DZ1190" s="5"/>
      <c r="EA1190" s="5"/>
      <c r="EB1190" s="5"/>
      <c r="EC1190" s="5"/>
      <c r="ED1190" s="5"/>
      <c r="EE1190" s="5"/>
      <c r="EF1190" s="5"/>
      <c r="EG1190" s="5"/>
      <c r="EH1190" s="5"/>
      <c r="EI1190" s="5"/>
      <c r="EJ1190" s="5"/>
      <c r="EK1190" s="5"/>
      <c r="EL1190" s="5"/>
      <c r="EM1190" s="5"/>
      <c r="EN1190" s="5"/>
      <c r="EO1190" s="5"/>
      <c r="EP1190" s="5"/>
      <c r="EQ1190" s="5"/>
      <c r="ER1190" s="5"/>
      <c r="ES1190" s="5"/>
      <c r="ET1190" s="5"/>
      <c r="EU1190" s="5"/>
      <c r="FI1190" s="5"/>
      <c r="FJ1190" s="5"/>
      <c r="FK1190" s="5"/>
      <c r="FL1190" s="5"/>
      <c r="FM1190" s="5"/>
      <c r="FN1190" s="5"/>
      <c r="FO1190" s="5"/>
      <c r="FP1190" s="5"/>
      <c r="FQ1190" s="5"/>
      <c r="FR1190" s="5"/>
      <c r="FS1190" s="5"/>
      <c r="FT1190" s="5"/>
      <c r="FU1190" s="5"/>
      <c r="FV1190" s="5"/>
      <c r="FW1190" s="5"/>
      <c r="FX1190" s="5"/>
      <c r="FY1190" s="5"/>
      <c r="FZ1190" s="5"/>
      <c r="GA1190" s="5"/>
      <c r="GB1190" s="5"/>
      <c r="GC1190" s="5"/>
      <c r="GD1190" s="5"/>
      <c r="GE1190" s="5"/>
      <c r="GF1190" s="5"/>
      <c r="GG1190" s="5"/>
      <c r="GH1190" s="5"/>
      <c r="GI1190" s="5"/>
      <c r="GJ1190" s="5"/>
      <c r="GK1190" s="5"/>
      <c r="GL1190" s="5"/>
      <c r="GM1190" s="5"/>
      <c r="GN1190" s="5"/>
      <c r="GO1190" s="5"/>
      <c r="GP1190" s="5"/>
      <c r="GQ1190" s="5"/>
      <c r="GR1190" s="5"/>
      <c r="GS1190" s="5"/>
      <c r="GT1190" s="5"/>
      <c r="GU1190" s="5"/>
      <c r="GV1190" s="5"/>
      <c r="GW1190" s="5"/>
      <c r="GX1190" s="5"/>
      <c r="GY1190" s="5"/>
      <c r="GZ1190" s="5"/>
      <c r="HA1190" s="5"/>
      <c r="HB1190" s="5"/>
      <c r="HC1190" s="5"/>
      <c r="HD1190" s="5"/>
      <c r="HE1190" s="5"/>
      <c r="HF1190" s="5"/>
      <c r="HG1190" s="5"/>
      <c r="HH1190" s="5"/>
      <c r="HI1190" s="5"/>
      <c r="HJ1190" s="5"/>
      <c r="HK1190" s="5"/>
      <c r="HL1190" s="5"/>
      <c r="HM1190" s="5"/>
      <c r="HN1190" s="5"/>
      <c r="HO1190" s="5"/>
      <c r="HP1190" s="5"/>
    </row>
    <row r="1191" spans="2:224" ht="15" customHeight="1" x14ac:dyDescent="0.25">
      <c r="B1191">
        <v>61</v>
      </c>
      <c r="C1191">
        <v>487</v>
      </c>
      <c r="D1191" s="43">
        <v>43994</v>
      </c>
      <c r="E1191" t="s">
        <v>958</v>
      </c>
      <c r="F1191" t="s">
        <v>959</v>
      </c>
      <c r="G1191">
        <v>0</v>
      </c>
      <c r="H1191">
        <v>0</v>
      </c>
      <c r="I1191" t="s">
        <v>960</v>
      </c>
      <c r="J1191" t="s">
        <v>20</v>
      </c>
      <c r="K1191" t="s">
        <v>961</v>
      </c>
      <c r="L1191" t="s">
        <v>2593</v>
      </c>
      <c r="M1191" t="s">
        <v>2378</v>
      </c>
      <c r="N1191" t="s">
        <v>617</v>
      </c>
      <c r="O1191" t="s">
        <v>2381</v>
      </c>
      <c r="P1191" t="s">
        <v>2703</v>
      </c>
      <c r="R1191">
        <v>94.9</v>
      </c>
      <c r="S1191">
        <v>0.01</v>
      </c>
      <c r="T1191" t="s">
        <v>2395</v>
      </c>
      <c r="U1191">
        <v>10</v>
      </c>
      <c r="Y1191" s="5"/>
      <c r="Z1191" s="5">
        <v>0.5</v>
      </c>
      <c r="AA1191" s="5"/>
      <c r="AB1191" s="5"/>
      <c r="AC1191" s="5"/>
      <c r="AD1191" s="5"/>
      <c r="AE1191" s="5"/>
      <c r="AF1191" s="5"/>
      <c r="AG1191" s="5"/>
      <c r="AH1191">
        <v>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>
        <v>0</v>
      </c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>
        <v>1</v>
      </c>
      <c r="BO1191" s="5"/>
      <c r="BP1191" s="5"/>
      <c r="BQ1191" s="5"/>
      <c r="BR1191" s="5"/>
      <c r="BS1191" s="5"/>
      <c r="BT1191" s="5"/>
      <c r="BU1191" s="5"/>
      <c r="BV1191" s="5"/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  <c r="CT1191" s="5"/>
      <c r="CU1191" s="5"/>
      <c r="CV1191" s="5"/>
      <c r="CW1191" s="5"/>
      <c r="CX1191" s="5"/>
      <c r="CY1191" s="5"/>
      <c r="CZ1191" s="5"/>
      <c r="DA1191" s="5"/>
      <c r="DB1191" s="5"/>
      <c r="DC1191" s="5"/>
      <c r="DD1191" s="5"/>
      <c r="DE1191" s="5"/>
      <c r="DF1191" s="5"/>
      <c r="DG1191" s="5"/>
      <c r="DH1191" s="5"/>
      <c r="DI1191" s="5"/>
      <c r="DJ1191" s="5"/>
      <c r="DK1191" s="5"/>
      <c r="DL1191" s="5"/>
      <c r="DM1191" s="5"/>
      <c r="DN1191" s="5"/>
      <c r="DO1191" s="5"/>
      <c r="DP1191" s="5"/>
      <c r="DQ1191" s="5"/>
      <c r="DR1191" s="5"/>
      <c r="DS1191" s="5"/>
      <c r="DT1191" s="5"/>
      <c r="DU1191" s="5"/>
      <c r="DV1191" s="5"/>
      <c r="DW1191" s="5"/>
      <c r="DX1191" s="5"/>
      <c r="DY1191" s="5"/>
      <c r="DZ1191" s="5"/>
      <c r="EA1191" s="5"/>
      <c r="EB1191" s="5"/>
      <c r="EC1191" s="5"/>
      <c r="ED1191" s="5"/>
      <c r="EE1191" s="5"/>
      <c r="EF1191" s="5"/>
      <c r="EG1191" s="5"/>
      <c r="EH1191" s="5"/>
      <c r="EI1191" s="5"/>
      <c r="EJ1191" s="5"/>
      <c r="EK1191" s="5"/>
      <c r="EL1191" s="5"/>
      <c r="EM1191" s="5"/>
      <c r="EN1191" s="5"/>
      <c r="EO1191" s="5"/>
      <c r="EP1191" s="5"/>
      <c r="EQ1191" s="5"/>
      <c r="ER1191" s="5"/>
      <c r="ES1191" s="5"/>
      <c r="ET1191" s="5"/>
      <c r="EU1191" s="5"/>
      <c r="FI1191" s="5"/>
      <c r="FJ1191" s="5"/>
      <c r="FK1191" s="5"/>
      <c r="FL1191" s="5"/>
      <c r="FM1191" s="5"/>
      <c r="FN1191" s="5"/>
      <c r="FO1191" s="5"/>
      <c r="FP1191" s="5"/>
      <c r="FQ1191" s="5"/>
      <c r="FR1191" s="5"/>
      <c r="FS1191" s="5"/>
      <c r="FT1191" s="5"/>
      <c r="FU1191" s="5"/>
      <c r="FV1191" s="5"/>
      <c r="FW1191" s="5"/>
      <c r="FX1191" s="5"/>
      <c r="FY1191" s="5"/>
      <c r="FZ1191" s="5"/>
      <c r="GA1191" s="5"/>
      <c r="GB1191" s="5"/>
      <c r="GC1191" s="5"/>
      <c r="GD1191" s="5"/>
      <c r="GE1191" s="5"/>
      <c r="GF1191" s="5"/>
      <c r="GG1191" s="5"/>
      <c r="GH1191" s="5"/>
      <c r="GI1191" s="5"/>
      <c r="GJ1191" s="5"/>
      <c r="GK1191" s="5"/>
      <c r="GL1191" s="5"/>
      <c r="GM1191" s="5"/>
      <c r="GN1191" s="5"/>
      <c r="GO1191" s="5"/>
      <c r="GP1191" s="5"/>
      <c r="GQ1191" s="5"/>
      <c r="GR1191" s="5"/>
      <c r="GS1191" s="5"/>
      <c r="GT1191" s="5"/>
      <c r="GU1191" s="5"/>
      <c r="GV1191" s="5"/>
      <c r="GW1191" s="5"/>
      <c r="GX1191" s="5"/>
      <c r="GY1191" s="5"/>
      <c r="GZ1191" s="5"/>
      <c r="HA1191" s="5"/>
      <c r="HB1191" s="5"/>
      <c r="HC1191" s="5"/>
      <c r="HD1191" s="5"/>
      <c r="HE1191" s="5"/>
      <c r="HF1191" s="5"/>
      <c r="HG1191" s="5"/>
      <c r="HH1191" s="5"/>
      <c r="HI1191" s="5"/>
      <c r="HJ1191" s="5"/>
      <c r="HK1191" s="5"/>
      <c r="HL1191" s="5"/>
      <c r="HM1191" s="5"/>
      <c r="HN1191" s="5"/>
      <c r="HO1191" s="5"/>
      <c r="HP1191" s="5"/>
    </row>
    <row r="1192" spans="2:224" ht="15" customHeight="1" x14ac:dyDescent="0.25">
      <c r="B1192">
        <v>60</v>
      </c>
      <c r="C1192">
        <v>78</v>
      </c>
      <c r="D1192" s="43">
        <v>43994</v>
      </c>
      <c r="E1192" t="s">
        <v>2170</v>
      </c>
      <c r="F1192">
        <v>31996390188</v>
      </c>
      <c r="G1192" t="s">
        <v>2171</v>
      </c>
      <c r="H1192">
        <v>43977</v>
      </c>
      <c r="I1192" t="s">
        <v>2172</v>
      </c>
      <c r="J1192" t="s">
        <v>20</v>
      </c>
      <c r="K1192" t="s">
        <v>559</v>
      </c>
      <c r="L1192" t="s">
        <v>2172</v>
      </c>
      <c r="M1192" t="s">
        <v>2378</v>
      </c>
      <c r="N1192" t="s">
        <v>617</v>
      </c>
      <c r="O1192" t="s">
        <v>2381</v>
      </c>
      <c r="P1192" t="s">
        <v>2454</v>
      </c>
      <c r="R1192">
        <v>60.9</v>
      </c>
      <c r="S1192">
        <v>0.01</v>
      </c>
      <c r="T1192" t="s">
        <v>2395</v>
      </c>
      <c r="Y1192" s="5"/>
      <c r="Z1192" s="5"/>
      <c r="AA1192" s="5"/>
      <c r="AB1192" s="5"/>
      <c r="AC1192" s="5"/>
      <c r="AD1192" s="5"/>
      <c r="AE1192" s="5"/>
      <c r="AF1192" s="5"/>
      <c r="AG1192" s="5"/>
      <c r="AH1192">
        <v>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>
        <v>0</v>
      </c>
      <c r="AV1192" s="5">
        <v>1</v>
      </c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5"/>
      <c r="BP1192" s="5"/>
      <c r="BQ1192" s="5"/>
      <c r="BR1192" s="5"/>
      <c r="BS1192" s="5"/>
      <c r="BT1192" s="5"/>
      <c r="BU1192" s="5"/>
      <c r="BV1192" s="5"/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>
        <v>1</v>
      </c>
      <c r="CK1192" s="5"/>
      <c r="CL1192" s="5"/>
      <c r="CM1192" s="5"/>
      <c r="CN1192" s="5"/>
      <c r="CO1192" s="5"/>
      <c r="CP1192" s="5"/>
      <c r="CQ1192" s="5"/>
      <c r="CR1192" s="5"/>
      <c r="CS1192" s="5"/>
      <c r="CT1192" s="5"/>
      <c r="CU1192" s="5"/>
      <c r="CV1192" s="5"/>
      <c r="CW1192" s="5"/>
      <c r="CX1192" s="5"/>
      <c r="CY1192" s="5"/>
      <c r="CZ1192" s="5"/>
      <c r="DA1192" s="5"/>
      <c r="DB1192" s="5"/>
      <c r="DC1192" s="5"/>
      <c r="DD1192" s="5"/>
      <c r="DE1192" s="5"/>
      <c r="DF1192" s="5"/>
      <c r="DG1192" s="5"/>
      <c r="DH1192" s="5"/>
      <c r="DI1192" s="5"/>
      <c r="DJ1192" s="5"/>
      <c r="DK1192" s="5"/>
      <c r="DL1192" s="5"/>
      <c r="DM1192" s="5"/>
      <c r="DN1192" s="5"/>
      <c r="DO1192" s="5"/>
      <c r="DP1192" s="5"/>
      <c r="DQ1192" s="5"/>
      <c r="DR1192" s="5"/>
      <c r="DS1192" s="5"/>
      <c r="DT1192" s="5"/>
      <c r="DU1192" s="5"/>
      <c r="DV1192" s="5"/>
      <c r="DW1192" s="5"/>
      <c r="DX1192" s="5"/>
      <c r="DY1192" s="5"/>
      <c r="DZ1192" s="5"/>
      <c r="EA1192" s="5"/>
      <c r="EB1192" s="5"/>
      <c r="EC1192" s="5"/>
      <c r="ED1192" s="5"/>
      <c r="EE1192" s="5"/>
      <c r="EF1192" s="5"/>
      <c r="EG1192" s="5"/>
      <c r="EH1192" s="5"/>
      <c r="EI1192" s="5"/>
      <c r="EJ1192" s="5"/>
      <c r="EK1192" s="5"/>
      <c r="EL1192" s="5"/>
      <c r="EM1192" s="5"/>
      <c r="EN1192" s="5"/>
      <c r="EO1192" s="5"/>
      <c r="EP1192" s="5"/>
      <c r="EQ1192" s="5"/>
      <c r="ER1192" s="5"/>
      <c r="ES1192" s="5"/>
      <c r="ET1192" s="5"/>
      <c r="EU1192" s="5"/>
      <c r="FI1192" s="5"/>
      <c r="FJ1192" s="5"/>
      <c r="FK1192" s="5"/>
      <c r="FL1192" s="5"/>
      <c r="FM1192" s="5"/>
      <c r="FN1192" s="5"/>
      <c r="FO1192" s="5"/>
      <c r="FP1192" s="5"/>
      <c r="FQ1192" s="5"/>
      <c r="FR1192" s="5"/>
      <c r="FS1192" s="5"/>
      <c r="FT1192" s="5"/>
      <c r="FU1192" s="5"/>
      <c r="FV1192" s="5"/>
      <c r="FW1192" s="5"/>
      <c r="FX1192" s="5"/>
      <c r="FY1192" s="5"/>
      <c r="FZ1192" s="5"/>
      <c r="GA1192" s="5"/>
      <c r="GB1192" s="5"/>
      <c r="GC1192" s="5"/>
      <c r="GD1192" s="5"/>
      <c r="GE1192" s="5"/>
      <c r="GF1192" s="5"/>
      <c r="GG1192" s="5"/>
      <c r="GH1192" s="5"/>
      <c r="GI1192" s="5"/>
      <c r="GJ1192" s="5"/>
      <c r="GK1192" s="5"/>
      <c r="GL1192" s="5"/>
      <c r="GM1192" s="5"/>
      <c r="GN1192" s="5"/>
      <c r="GO1192" s="5"/>
      <c r="GP1192" s="5"/>
      <c r="GQ1192" s="5"/>
      <c r="GR1192" s="5"/>
      <c r="GS1192" s="5"/>
      <c r="GT1192" s="5"/>
      <c r="GU1192" s="5"/>
      <c r="GV1192" s="5"/>
      <c r="GW1192" s="5"/>
      <c r="GX1192" s="5"/>
      <c r="GY1192" s="5"/>
      <c r="GZ1192" s="5"/>
      <c r="HA1192" s="5"/>
      <c r="HB1192" s="5"/>
      <c r="HC1192" s="5"/>
      <c r="HD1192" s="5"/>
      <c r="HE1192" s="5"/>
      <c r="HF1192" s="5"/>
      <c r="HG1192" s="5"/>
      <c r="HH1192" s="5"/>
      <c r="HI1192" s="5"/>
      <c r="HJ1192" s="5"/>
      <c r="HK1192" s="5"/>
      <c r="HL1192" s="5"/>
      <c r="HM1192" s="5"/>
      <c r="HN1192" s="5"/>
      <c r="HO1192" s="5"/>
      <c r="HP1192" s="5"/>
    </row>
    <row r="1193" spans="2:224" ht="15" customHeight="1" x14ac:dyDescent="0.25">
      <c r="B1193">
        <v>59</v>
      </c>
      <c r="C1193">
        <v>415</v>
      </c>
      <c r="D1193" s="43">
        <v>43994</v>
      </c>
      <c r="E1193" t="s">
        <v>1120</v>
      </c>
      <c r="F1193">
        <v>31982077667</v>
      </c>
      <c r="G1193">
        <v>0</v>
      </c>
      <c r="H1193">
        <v>0</v>
      </c>
      <c r="I1193" t="s">
        <v>1121</v>
      </c>
      <c r="J1193" t="s">
        <v>20</v>
      </c>
      <c r="K1193" t="s">
        <v>164</v>
      </c>
      <c r="L1193" t="s">
        <v>1121</v>
      </c>
      <c r="M1193" t="s">
        <v>2378</v>
      </c>
      <c r="N1193" t="s">
        <v>617</v>
      </c>
      <c r="O1193" t="s">
        <v>2381</v>
      </c>
      <c r="P1193" t="s">
        <v>2431</v>
      </c>
      <c r="R1193">
        <v>104.8</v>
      </c>
      <c r="S1193">
        <v>0.01</v>
      </c>
      <c r="T1193" t="s">
        <v>2666</v>
      </c>
      <c r="Y1193" s="5">
        <v>0.92800000000000005</v>
      </c>
      <c r="Z1193" s="5"/>
      <c r="AA1193" s="5"/>
      <c r="AB1193" s="5"/>
      <c r="AC1193" s="5"/>
      <c r="AD1193" s="5">
        <v>0.5</v>
      </c>
      <c r="AE1193" s="5"/>
      <c r="AF1193" s="5"/>
      <c r="AG1193" s="5">
        <v>1</v>
      </c>
      <c r="AH1193">
        <v>1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>
        <v>0</v>
      </c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>
        <v>1</v>
      </c>
      <c r="BN1193" s="5"/>
      <c r="BO1193" s="5"/>
      <c r="BP1193" s="5"/>
      <c r="BQ1193" s="5"/>
      <c r="BR1193" s="5">
        <v>1</v>
      </c>
      <c r="BS1193" s="5"/>
      <c r="BT1193" s="5"/>
      <c r="BU1193" s="5">
        <v>1</v>
      </c>
      <c r="BV1193" s="5">
        <v>1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  <c r="CT1193" s="5"/>
      <c r="CU1193" s="5"/>
      <c r="CV1193" s="5"/>
      <c r="CW1193" s="5"/>
      <c r="CX1193" s="5"/>
      <c r="CY1193" s="5"/>
      <c r="CZ1193" s="5"/>
      <c r="DA1193" s="5"/>
      <c r="DB1193" s="5"/>
      <c r="DC1193" s="5"/>
      <c r="DD1193" s="5"/>
      <c r="DE1193" s="5"/>
      <c r="DF1193" s="5"/>
      <c r="DG1193" s="5"/>
      <c r="DH1193" s="5"/>
      <c r="DI1193" s="5"/>
      <c r="DJ1193" s="5"/>
      <c r="DK1193" s="5"/>
      <c r="DL1193" s="5"/>
      <c r="DM1193" s="5"/>
      <c r="DN1193" s="5"/>
      <c r="DO1193" s="5"/>
      <c r="DP1193" s="5"/>
      <c r="DQ1193" s="5"/>
      <c r="DR1193" s="5"/>
      <c r="DS1193" s="5"/>
      <c r="DT1193" s="5"/>
      <c r="DU1193" s="5"/>
      <c r="DV1193" s="5"/>
      <c r="DW1193" s="5"/>
      <c r="DX1193" s="5"/>
      <c r="DY1193" s="5"/>
      <c r="DZ1193" s="5"/>
      <c r="EA1193" s="5"/>
      <c r="EB1193" s="5"/>
      <c r="EC1193" s="5"/>
      <c r="ED1193" s="5"/>
      <c r="EE1193" s="5"/>
      <c r="EF1193" s="5"/>
      <c r="EG1193" s="5"/>
      <c r="EH1193" s="5"/>
      <c r="EI1193" s="5"/>
      <c r="EJ1193" s="5"/>
      <c r="EK1193" s="5"/>
      <c r="EL1193" s="5"/>
      <c r="EM1193" s="5"/>
      <c r="EN1193" s="5"/>
      <c r="EO1193" s="5"/>
      <c r="EP1193" s="5"/>
      <c r="EQ1193" s="5"/>
      <c r="ER1193" s="5"/>
      <c r="ES1193" s="5"/>
      <c r="ET1193" s="5"/>
      <c r="EU1193" s="5"/>
      <c r="FI1193" s="5"/>
      <c r="FJ1193" s="5"/>
      <c r="FK1193" s="5"/>
      <c r="FL1193" s="5"/>
      <c r="FM1193" s="5"/>
      <c r="FN1193" s="5"/>
      <c r="FO1193" s="5"/>
      <c r="FP1193" s="5"/>
      <c r="FQ1193" s="5"/>
      <c r="FR1193" s="5"/>
      <c r="FS1193" s="5"/>
      <c r="FT1193" s="5"/>
      <c r="FU1193" s="5"/>
      <c r="FV1193" s="5"/>
      <c r="FW1193" s="5"/>
      <c r="FX1193" s="5"/>
      <c r="FY1193" s="5"/>
      <c r="FZ1193" s="5"/>
      <c r="GA1193" s="5"/>
      <c r="GB1193" s="5"/>
      <c r="GC1193" s="5"/>
      <c r="GD1193" s="5"/>
      <c r="GE1193" s="5"/>
      <c r="GF1193" s="5"/>
      <c r="GG1193" s="5"/>
      <c r="GH1193" s="5"/>
      <c r="GI1193" s="5"/>
      <c r="GJ1193" s="5"/>
      <c r="GK1193" s="5"/>
      <c r="GL1193" s="5"/>
      <c r="GM1193" s="5"/>
      <c r="GN1193" s="5"/>
      <c r="GO1193" s="5"/>
      <c r="GP1193" s="5"/>
      <c r="GQ1193" s="5"/>
      <c r="GR1193" s="5"/>
      <c r="GS1193" s="5"/>
      <c r="GT1193" s="5"/>
      <c r="GU1193" s="5"/>
      <c r="GV1193" s="5"/>
      <c r="GW1193" s="5"/>
      <c r="GX1193" s="5"/>
      <c r="GY1193" s="5"/>
      <c r="GZ1193" s="5"/>
      <c r="HA1193" s="5"/>
      <c r="HB1193" s="5"/>
      <c r="HC1193" s="5"/>
      <c r="HD1193" s="5"/>
      <c r="HE1193" s="5"/>
      <c r="HF1193" s="5"/>
      <c r="HG1193" s="5"/>
      <c r="HH1193" s="5"/>
      <c r="HI1193" s="5"/>
      <c r="HJ1193" s="5"/>
      <c r="HK1193" s="5"/>
      <c r="HL1193" s="5"/>
      <c r="HM1193" s="5"/>
      <c r="HN1193" s="5"/>
      <c r="HO1193" s="5"/>
      <c r="HP1193" s="5"/>
    </row>
    <row r="1194" spans="2:224" ht="15" customHeight="1" x14ac:dyDescent="0.25">
      <c r="B1194">
        <v>57</v>
      </c>
      <c r="C1194">
        <v>572</v>
      </c>
      <c r="D1194" s="43">
        <v>43994</v>
      </c>
      <c r="E1194" t="s">
        <v>754</v>
      </c>
      <c r="F1194">
        <v>31973030230</v>
      </c>
      <c r="G1194">
        <v>0</v>
      </c>
      <c r="H1194">
        <v>0</v>
      </c>
      <c r="I1194">
        <v>0</v>
      </c>
      <c r="J1194">
        <v>0</v>
      </c>
      <c r="K1194">
        <v>0</v>
      </c>
      <c r="L1194" t="s">
        <v>2593</v>
      </c>
      <c r="M1194" t="s">
        <v>2378</v>
      </c>
      <c r="N1194" t="s">
        <v>2379</v>
      </c>
      <c r="O1194" t="s">
        <v>2381</v>
      </c>
      <c r="P1194" t="s">
        <v>2431</v>
      </c>
      <c r="R1194">
        <v>375</v>
      </c>
      <c r="S1194">
        <v>0.01</v>
      </c>
      <c r="T1194" t="s">
        <v>2666</v>
      </c>
      <c r="Y1194" s="5">
        <v>2.0499999999999998</v>
      </c>
      <c r="Z1194" s="5"/>
      <c r="AA1194" s="5"/>
      <c r="AB1194" s="5">
        <v>2.238</v>
      </c>
      <c r="AC1194" s="5">
        <v>0.89400000000000002</v>
      </c>
      <c r="AD1194" s="5">
        <v>1.5</v>
      </c>
      <c r="AE1194" s="5"/>
      <c r="AF1194" s="5"/>
      <c r="AG1194" s="5">
        <v>2</v>
      </c>
      <c r="AH1194">
        <v>3</v>
      </c>
      <c r="AI1194" s="5">
        <v>1.302</v>
      </c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>
        <v>0</v>
      </c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>
        <v>2</v>
      </c>
      <c r="BN1194" s="5"/>
      <c r="BO1194" s="5"/>
      <c r="BP1194" s="5">
        <v>3</v>
      </c>
      <c r="BQ1194" s="5">
        <v>1</v>
      </c>
      <c r="BR1194" s="5">
        <v>3</v>
      </c>
      <c r="BS1194" s="5"/>
      <c r="BT1194" s="5"/>
      <c r="BU1194" s="5">
        <v>2</v>
      </c>
      <c r="BV1194" s="5">
        <v>3</v>
      </c>
      <c r="BW1194" s="5">
        <v>2</v>
      </c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  <c r="CT1194" s="5"/>
      <c r="CU1194" s="5"/>
      <c r="CV1194" s="5"/>
      <c r="CW1194" s="5"/>
      <c r="CX1194" s="5"/>
      <c r="CY1194" s="5"/>
      <c r="CZ1194" s="5"/>
      <c r="DA1194" s="5"/>
      <c r="DB1194" s="5"/>
      <c r="DC1194" s="5"/>
      <c r="DD1194" s="5"/>
      <c r="DE1194" s="5"/>
      <c r="DF1194" s="5"/>
      <c r="DG1194" s="5"/>
      <c r="DH1194" s="5"/>
      <c r="DI1194" s="5"/>
      <c r="DJ1194" s="5"/>
      <c r="DK1194" s="5"/>
      <c r="DL1194" s="5"/>
      <c r="DM1194" s="5"/>
      <c r="DN1194" s="5"/>
      <c r="DO1194" s="5"/>
      <c r="DP1194" s="5"/>
      <c r="DQ1194" s="5"/>
      <c r="DR1194" s="5"/>
      <c r="DS1194" s="5"/>
      <c r="DT1194" s="5"/>
      <c r="DU1194" s="5"/>
      <c r="DV1194" s="5"/>
      <c r="DW1194" s="5"/>
      <c r="DX1194" s="5"/>
      <c r="DY1194" s="5"/>
      <c r="DZ1194" s="5"/>
      <c r="EA1194" s="5"/>
      <c r="EB1194" s="5"/>
      <c r="EC1194" s="5"/>
      <c r="ED1194" s="5"/>
      <c r="EE1194" s="5"/>
      <c r="EF1194" s="5"/>
      <c r="EG1194" s="5"/>
      <c r="EH1194" s="5"/>
      <c r="EI1194" s="5"/>
      <c r="EJ1194" s="5"/>
      <c r="EK1194" s="5"/>
      <c r="EL1194" s="5"/>
      <c r="EM1194" s="5"/>
      <c r="EN1194" s="5"/>
      <c r="EO1194" s="5"/>
      <c r="EP1194" s="5"/>
      <c r="EQ1194" s="5"/>
      <c r="ER1194" s="5"/>
      <c r="ES1194" s="5"/>
      <c r="ET1194" s="5"/>
      <c r="EU1194" s="5"/>
      <c r="FI1194" s="5"/>
      <c r="FJ1194" s="5"/>
      <c r="FK1194" s="5"/>
      <c r="FL1194" s="5"/>
      <c r="FM1194" s="5"/>
      <c r="FN1194" s="5"/>
      <c r="FO1194" s="5"/>
      <c r="FP1194" s="5"/>
      <c r="FQ1194" s="5"/>
      <c r="FR1194" s="5"/>
      <c r="FS1194" s="5"/>
      <c r="FT1194" s="5"/>
      <c r="FU1194" s="5"/>
      <c r="FV1194" s="5"/>
      <c r="FW1194" s="5"/>
      <c r="FX1194" s="5"/>
      <c r="FY1194" s="5"/>
      <c r="FZ1194" s="5"/>
      <c r="GA1194" s="5"/>
      <c r="GB1194" s="5"/>
      <c r="GC1194" s="5"/>
      <c r="GD1194" s="5"/>
      <c r="GE1194" s="5"/>
      <c r="GF1194" s="5"/>
      <c r="GG1194" s="5"/>
      <c r="GH1194" s="5"/>
      <c r="GI1194" s="5"/>
      <c r="GJ1194" s="5"/>
      <c r="GK1194" s="5"/>
      <c r="GL1194" s="5"/>
      <c r="GM1194" s="5"/>
      <c r="GN1194" s="5"/>
      <c r="GO1194" s="5"/>
      <c r="GP1194" s="5"/>
      <c r="GQ1194" s="5"/>
      <c r="GR1194" s="5"/>
      <c r="GS1194" s="5"/>
      <c r="GT1194" s="5"/>
      <c r="GU1194" s="5"/>
      <c r="GV1194" s="5"/>
      <c r="GW1194" s="5"/>
      <c r="GX1194" s="5"/>
      <c r="GY1194" s="5"/>
      <c r="GZ1194" s="5"/>
      <c r="HA1194" s="5"/>
      <c r="HB1194" s="5"/>
      <c r="HC1194" s="5"/>
      <c r="HD1194" s="5"/>
      <c r="HE1194" s="5"/>
      <c r="HF1194" s="5"/>
      <c r="HG1194" s="5"/>
      <c r="HH1194" s="5"/>
      <c r="HI1194" s="5"/>
      <c r="HJ1194" s="5"/>
      <c r="HK1194" s="5"/>
      <c r="HL1194" s="5"/>
      <c r="HM1194" s="5"/>
      <c r="HN1194" s="5"/>
      <c r="HO1194" s="5"/>
      <c r="HP1194" s="5"/>
    </row>
    <row r="1195" spans="2:224" ht="15" customHeight="1" x14ac:dyDescent="0.25">
      <c r="B1195">
        <v>45</v>
      </c>
      <c r="C1195">
        <v>565</v>
      </c>
      <c r="D1195" s="43">
        <v>43993</v>
      </c>
      <c r="E1195" t="s">
        <v>772</v>
      </c>
      <c r="F1195">
        <v>31975222205</v>
      </c>
      <c r="G1195" t="s">
        <v>773</v>
      </c>
      <c r="H1195">
        <v>0</v>
      </c>
      <c r="I1195">
        <v>0</v>
      </c>
      <c r="J1195">
        <v>0</v>
      </c>
      <c r="K1195">
        <v>0</v>
      </c>
      <c r="L1195" t="s">
        <v>2593</v>
      </c>
      <c r="M1195" t="s">
        <v>2378</v>
      </c>
      <c r="N1195" t="s">
        <v>2379</v>
      </c>
      <c r="O1195" t="s">
        <v>2381</v>
      </c>
      <c r="P1195">
        <v>10</v>
      </c>
      <c r="R1195">
        <v>240</v>
      </c>
      <c r="S1195">
        <v>0.01</v>
      </c>
      <c r="T1195" t="s">
        <v>2666</v>
      </c>
      <c r="Y1195" s="5">
        <v>1.1200000000000001</v>
      </c>
      <c r="Z1195" s="5"/>
      <c r="AA1195" s="5"/>
      <c r="AB1195" s="5">
        <v>1.2</v>
      </c>
      <c r="AC1195" s="5"/>
      <c r="AD1195" s="5">
        <v>1</v>
      </c>
      <c r="AE1195" s="5"/>
      <c r="AF1195" s="5"/>
      <c r="AG1195" s="5">
        <v>1</v>
      </c>
      <c r="AH1195">
        <v>2</v>
      </c>
      <c r="AI1195" s="5">
        <v>0.63</v>
      </c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>
        <v>0</v>
      </c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>
        <v>1</v>
      </c>
      <c r="BN1195" s="5"/>
      <c r="BO1195" s="5"/>
      <c r="BP1195" s="5">
        <v>1</v>
      </c>
      <c r="BQ1195" s="5"/>
      <c r="BR1195" s="5">
        <v>2</v>
      </c>
      <c r="BS1195" s="5"/>
      <c r="BT1195" s="5"/>
      <c r="BU1195" s="5">
        <v>1</v>
      </c>
      <c r="BV1195" s="5">
        <v>2</v>
      </c>
      <c r="BW1195" s="5">
        <v>1</v>
      </c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  <c r="CT1195" s="5"/>
      <c r="CU1195" s="5"/>
      <c r="CV1195" s="5"/>
      <c r="CW1195" s="5"/>
      <c r="CX1195" s="5"/>
      <c r="CY1195" s="5"/>
      <c r="CZ1195" s="5"/>
      <c r="DA1195" s="5">
        <v>1</v>
      </c>
      <c r="DB1195" s="5"/>
      <c r="DC1195" s="5"/>
      <c r="DD1195" s="5"/>
      <c r="DE1195" s="5"/>
      <c r="DF1195" s="5"/>
      <c r="DG1195" s="5"/>
      <c r="DH1195" s="5"/>
      <c r="DI1195" s="5"/>
      <c r="DJ1195" s="5"/>
      <c r="DK1195" s="5"/>
      <c r="DL1195" s="5"/>
      <c r="DM1195" s="5"/>
      <c r="DN1195" s="5"/>
      <c r="DO1195" s="5"/>
      <c r="DP1195" s="5"/>
      <c r="DQ1195" s="5"/>
      <c r="DR1195" s="5"/>
      <c r="DS1195" s="5"/>
      <c r="DT1195" s="5"/>
      <c r="DU1195" s="5"/>
      <c r="DV1195" s="5"/>
      <c r="DW1195" s="5"/>
      <c r="DX1195" s="5"/>
      <c r="DY1195" s="5"/>
      <c r="DZ1195" s="5"/>
      <c r="EA1195" s="5"/>
      <c r="EB1195" s="5"/>
      <c r="EC1195" s="5"/>
      <c r="ED1195" s="5"/>
      <c r="EE1195" s="5"/>
      <c r="EF1195" s="5"/>
      <c r="EG1195" s="5"/>
      <c r="EH1195" s="5"/>
      <c r="EI1195" s="5"/>
      <c r="EJ1195" s="5"/>
      <c r="EK1195" s="5"/>
      <c r="EL1195" s="5"/>
      <c r="EM1195" s="5"/>
      <c r="EN1195" s="5"/>
      <c r="EO1195" s="5"/>
      <c r="EP1195" s="5"/>
      <c r="EQ1195" s="5"/>
      <c r="ER1195" s="5"/>
      <c r="ES1195" s="5"/>
      <c r="ET1195" s="5"/>
      <c r="EU1195" s="5"/>
      <c r="FI1195" s="5"/>
      <c r="FJ1195" s="5"/>
      <c r="FK1195" s="5"/>
      <c r="FL1195" s="5"/>
      <c r="FM1195" s="5"/>
      <c r="FN1195" s="5"/>
      <c r="FO1195" s="5"/>
      <c r="FP1195" s="5"/>
      <c r="FQ1195" s="5"/>
      <c r="FR1195" s="5"/>
      <c r="FS1195" s="5"/>
      <c r="FT1195" s="5"/>
      <c r="FU1195" s="5"/>
      <c r="FV1195" s="5"/>
      <c r="FW1195" s="5"/>
      <c r="FX1195" s="5"/>
      <c r="FY1195" s="5"/>
      <c r="FZ1195" s="5"/>
      <c r="GA1195" s="5"/>
      <c r="GB1195" s="5"/>
      <c r="GC1195" s="5"/>
      <c r="GD1195" s="5"/>
      <c r="GE1195" s="5"/>
      <c r="GF1195" s="5"/>
      <c r="GG1195" s="5"/>
      <c r="GH1195" s="5"/>
      <c r="GI1195" s="5"/>
      <c r="GJ1195" s="5"/>
      <c r="GK1195" s="5"/>
      <c r="GL1195" s="5"/>
      <c r="GM1195" s="5"/>
      <c r="GN1195" s="5"/>
      <c r="GO1195" s="5"/>
      <c r="GP1195" s="5"/>
      <c r="GQ1195" s="5"/>
      <c r="GR1195" s="5"/>
      <c r="GS1195" s="5"/>
      <c r="GT1195" s="5"/>
      <c r="GU1195" s="5"/>
      <c r="GV1195" s="5"/>
      <c r="GW1195" s="5"/>
      <c r="GX1195" s="5"/>
      <c r="GY1195" s="5"/>
      <c r="GZ1195" s="5"/>
      <c r="HA1195" s="5"/>
      <c r="HB1195" s="5"/>
      <c r="HC1195" s="5"/>
      <c r="HD1195" s="5"/>
      <c r="HE1195" s="5"/>
      <c r="HF1195" s="5"/>
      <c r="HG1195" s="5"/>
      <c r="HH1195" s="5"/>
      <c r="HI1195" s="5"/>
      <c r="HJ1195" s="5"/>
      <c r="HK1195" s="5"/>
      <c r="HL1195" s="5"/>
      <c r="HM1195" s="5"/>
      <c r="HN1195" s="5"/>
      <c r="HO1195" s="5"/>
      <c r="HP1195" s="5"/>
    </row>
    <row r="1196" spans="2:224" ht="15" customHeight="1" x14ac:dyDescent="0.25">
      <c r="B1196">
        <v>43</v>
      </c>
      <c r="C1196">
        <v>61</v>
      </c>
      <c r="D1196" s="43">
        <v>43993</v>
      </c>
      <c r="E1196" t="s">
        <v>2219</v>
      </c>
      <c r="F1196">
        <v>31991209890</v>
      </c>
      <c r="G1196" t="s">
        <v>2220</v>
      </c>
      <c r="H1196">
        <v>35448</v>
      </c>
      <c r="I1196" t="s">
        <v>145</v>
      </c>
      <c r="J1196" t="s">
        <v>20</v>
      </c>
      <c r="K1196" t="s">
        <v>82</v>
      </c>
      <c r="L1196" t="s">
        <v>145</v>
      </c>
      <c r="M1196" t="s">
        <v>2378</v>
      </c>
      <c r="N1196" t="s">
        <v>2403</v>
      </c>
      <c r="O1196" t="s">
        <v>2381</v>
      </c>
      <c r="P1196" t="s">
        <v>2431</v>
      </c>
      <c r="R1196">
        <v>210</v>
      </c>
      <c r="S1196">
        <v>0.01</v>
      </c>
      <c r="T1196" t="s">
        <v>2395</v>
      </c>
      <c r="U1196">
        <v>10</v>
      </c>
      <c r="Y1196" s="5">
        <v>0.92200000000000004</v>
      </c>
      <c r="Z1196" s="5">
        <v>0.96</v>
      </c>
      <c r="AA1196" s="5"/>
      <c r="AB1196" s="5"/>
      <c r="AC1196" s="5">
        <v>0.74399999999999999</v>
      </c>
      <c r="AD1196" s="5">
        <v>0.5</v>
      </c>
      <c r="AE1196" s="5">
        <v>0.5</v>
      </c>
      <c r="AF1196" s="5"/>
      <c r="AG1196" s="5">
        <v>1</v>
      </c>
      <c r="AH1196">
        <v>1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>
        <v>0.5</v>
      </c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>
        <v>1</v>
      </c>
      <c r="BN1196" s="5">
        <v>1</v>
      </c>
      <c r="BO1196" s="5"/>
      <c r="BP1196" s="5"/>
      <c r="BQ1196" s="5">
        <v>1</v>
      </c>
      <c r="BR1196" s="5">
        <v>1</v>
      </c>
      <c r="BS1196" s="5">
        <v>1</v>
      </c>
      <c r="BT1196" s="5"/>
      <c r="BU1196" s="5">
        <v>1</v>
      </c>
      <c r="BV1196" s="5">
        <v>1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>
        <v>0.5</v>
      </c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  <c r="CT1196" s="5"/>
      <c r="CU1196" s="5"/>
      <c r="CV1196" s="5"/>
      <c r="CW1196" s="5"/>
      <c r="CX1196" s="5"/>
      <c r="CY1196" s="5"/>
      <c r="CZ1196" s="5"/>
      <c r="DA1196" s="5"/>
      <c r="DB1196" s="5"/>
      <c r="DC1196" s="5"/>
      <c r="DD1196" s="5"/>
      <c r="DE1196" s="5"/>
      <c r="DF1196" s="5"/>
      <c r="DG1196" s="5"/>
      <c r="DH1196" s="5"/>
      <c r="DI1196" s="5"/>
      <c r="DJ1196" s="5"/>
      <c r="DK1196" s="5"/>
      <c r="DL1196" s="5"/>
      <c r="DM1196" s="5"/>
      <c r="DN1196" s="5"/>
      <c r="DO1196" s="5"/>
      <c r="DP1196" s="5"/>
      <c r="DQ1196" s="5"/>
      <c r="DR1196" s="5"/>
      <c r="DS1196" s="5"/>
      <c r="DT1196" s="5"/>
      <c r="DU1196" s="5"/>
      <c r="DV1196" s="5"/>
      <c r="DW1196" s="5"/>
      <c r="DX1196" s="5"/>
      <c r="DY1196" s="5"/>
      <c r="DZ1196" s="5"/>
      <c r="EA1196" s="5"/>
      <c r="EB1196" s="5"/>
      <c r="EC1196" s="5"/>
      <c r="ED1196" s="5"/>
      <c r="EE1196" s="5"/>
      <c r="EF1196" s="5"/>
      <c r="EG1196" s="5"/>
      <c r="EH1196" s="5"/>
      <c r="EI1196" s="5"/>
      <c r="EJ1196" s="5"/>
      <c r="EK1196" s="5"/>
      <c r="EL1196" s="5"/>
      <c r="EM1196" s="5"/>
      <c r="EN1196" s="5"/>
      <c r="EO1196" s="5"/>
      <c r="EP1196" s="5"/>
      <c r="EQ1196" s="5"/>
      <c r="ER1196" s="5"/>
      <c r="ES1196" s="5"/>
      <c r="ET1196" s="5"/>
      <c r="EU1196" s="5"/>
      <c r="FI1196" s="5"/>
      <c r="FJ1196" s="5"/>
      <c r="FK1196" s="5"/>
      <c r="FL1196" s="5"/>
      <c r="FM1196" s="5"/>
      <c r="FN1196" s="5"/>
      <c r="FO1196" s="5"/>
      <c r="FP1196" s="5"/>
      <c r="FQ1196" s="5"/>
      <c r="FR1196" s="5"/>
      <c r="FS1196" s="5"/>
      <c r="FT1196" s="5"/>
      <c r="FU1196" s="5"/>
      <c r="FV1196" s="5"/>
      <c r="FW1196" s="5"/>
      <c r="FX1196" s="5"/>
      <c r="FY1196" s="5"/>
      <c r="FZ1196" s="5"/>
      <c r="GA1196" s="5"/>
      <c r="GB1196" s="5"/>
      <c r="GC1196" s="5"/>
      <c r="GD1196" s="5"/>
      <c r="GE1196" s="5"/>
      <c r="GF1196" s="5"/>
      <c r="GG1196" s="5"/>
      <c r="GH1196" s="5"/>
      <c r="GI1196" s="5"/>
      <c r="GJ1196" s="5"/>
      <c r="GK1196" s="5"/>
      <c r="GL1196" s="5"/>
      <c r="GM1196" s="5"/>
      <c r="GN1196" s="5"/>
      <c r="GO1196" s="5"/>
      <c r="GP1196" s="5"/>
      <c r="GQ1196" s="5"/>
      <c r="GR1196" s="5"/>
      <c r="GS1196" s="5"/>
      <c r="GT1196" s="5"/>
      <c r="GU1196" s="5"/>
      <c r="GV1196" s="5"/>
      <c r="GW1196" s="5"/>
      <c r="GX1196" s="5"/>
      <c r="GY1196" s="5"/>
      <c r="GZ1196" s="5"/>
      <c r="HA1196" s="5"/>
      <c r="HB1196" s="5"/>
      <c r="HC1196" s="5"/>
      <c r="HD1196" s="5"/>
      <c r="HE1196" s="5"/>
      <c r="HF1196" s="5"/>
      <c r="HG1196" s="5"/>
      <c r="HH1196" s="5"/>
      <c r="HI1196" s="5"/>
      <c r="HJ1196" s="5"/>
      <c r="HK1196" s="5"/>
      <c r="HL1196" s="5"/>
      <c r="HM1196" s="5"/>
      <c r="HN1196" s="5"/>
      <c r="HO1196" s="5"/>
      <c r="HP1196" s="5"/>
    </row>
    <row r="1197" spans="2:224" ht="15" customHeight="1" x14ac:dyDescent="0.25">
      <c r="B1197">
        <v>47</v>
      </c>
      <c r="C1197">
        <v>567</v>
      </c>
      <c r="D1197" s="43">
        <v>43992</v>
      </c>
      <c r="E1197" t="s">
        <v>767</v>
      </c>
      <c r="F1197">
        <v>31984493784</v>
      </c>
      <c r="G1197">
        <v>0</v>
      </c>
      <c r="H1197">
        <v>0</v>
      </c>
      <c r="I1197" t="s">
        <v>768</v>
      </c>
      <c r="J1197" t="s">
        <v>26</v>
      </c>
      <c r="K1197" t="s">
        <v>769</v>
      </c>
      <c r="L1197" t="s">
        <v>768</v>
      </c>
      <c r="M1197" t="s">
        <v>2378</v>
      </c>
      <c r="N1197" t="s">
        <v>2413</v>
      </c>
      <c r="O1197" t="s">
        <v>2381</v>
      </c>
      <c r="P1197" t="s">
        <v>2431</v>
      </c>
      <c r="R1197">
        <v>135</v>
      </c>
      <c r="S1197">
        <v>0.01</v>
      </c>
      <c r="T1197" t="s">
        <v>2426</v>
      </c>
      <c r="Y1197" s="5"/>
      <c r="Z1197" s="5">
        <v>1.022</v>
      </c>
      <c r="AA1197" s="5"/>
      <c r="AB1197" s="5">
        <v>0.70599999999999996</v>
      </c>
      <c r="AC1197" s="5"/>
      <c r="AD1197" s="5">
        <v>0.5</v>
      </c>
      <c r="AE1197" s="5"/>
      <c r="AF1197" s="5"/>
      <c r="AG1197" s="5"/>
      <c r="AH1197">
        <v>1</v>
      </c>
      <c r="AI1197" s="5">
        <v>0.56000000000000005</v>
      </c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>
        <v>0</v>
      </c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>
        <v>1</v>
      </c>
      <c r="BO1197" s="5"/>
      <c r="BP1197" s="5">
        <v>1</v>
      </c>
      <c r="BQ1197" s="5"/>
      <c r="BR1197" s="5">
        <v>1</v>
      </c>
      <c r="BS1197" s="5"/>
      <c r="BT1197" s="5"/>
      <c r="BU1197" s="5"/>
      <c r="BV1197" s="5">
        <v>1</v>
      </c>
      <c r="BW1197" s="5">
        <v>1</v>
      </c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  <c r="CT1197" s="5"/>
      <c r="CU1197" s="5"/>
      <c r="CV1197" s="5"/>
      <c r="CW1197" s="5"/>
      <c r="CX1197" s="5"/>
      <c r="CY1197" s="5"/>
      <c r="CZ1197" s="5"/>
      <c r="DA1197" s="5"/>
      <c r="DB1197" s="5"/>
      <c r="DC1197" s="5"/>
      <c r="DD1197" s="5"/>
      <c r="DE1197" s="5"/>
      <c r="DF1197" s="5"/>
      <c r="DG1197" s="5"/>
      <c r="DH1197" s="5"/>
      <c r="DI1197" s="5"/>
      <c r="DJ1197" s="5"/>
      <c r="DK1197" s="5"/>
      <c r="DL1197" s="5"/>
      <c r="DM1197" s="5"/>
      <c r="DN1197" s="5"/>
      <c r="DO1197" s="5"/>
      <c r="DP1197" s="5"/>
      <c r="DQ1197" s="5"/>
      <c r="DR1197" s="5"/>
      <c r="DS1197" s="5"/>
      <c r="DT1197" s="5"/>
      <c r="DU1197" s="5"/>
      <c r="DV1197" s="5"/>
      <c r="DW1197" s="5"/>
      <c r="DX1197" s="5"/>
      <c r="DY1197" s="5"/>
      <c r="DZ1197" s="5"/>
      <c r="EA1197" s="5"/>
      <c r="EB1197" s="5"/>
      <c r="EC1197" s="5"/>
      <c r="ED1197" s="5"/>
      <c r="EE1197" s="5"/>
      <c r="EF1197" s="5"/>
      <c r="EG1197" s="5"/>
      <c r="EH1197" s="5"/>
      <c r="EI1197" s="5"/>
      <c r="EJ1197" s="5"/>
      <c r="EK1197" s="5"/>
      <c r="EL1197" s="5"/>
      <c r="EM1197" s="5"/>
      <c r="EN1197" s="5"/>
      <c r="EO1197" s="5"/>
      <c r="EP1197" s="5"/>
      <c r="EQ1197" s="5"/>
      <c r="ER1197" s="5"/>
      <c r="ES1197" s="5"/>
      <c r="ET1197" s="5"/>
      <c r="EU1197" s="5"/>
      <c r="FI1197" s="5"/>
      <c r="FJ1197" s="5"/>
      <c r="FK1197" s="5"/>
      <c r="FL1197" s="5"/>
      <c r="FM1197" s="5"/>
      <c r="FN1197" s="5"/>
      <c r="FO1197" s="5"/>
      <c r="FP1197" s="5"/>
      <c r="FQ1197" s="5"/>
      <c r="FR1197" s="5"/>
      <c r="FS1197" s="5"/>
      <c r="FT1197" s="5"/>
      <c r="FU1197" s="5"/>
      <c r="FV1197" s="5"/>
      <c r="FW1197" s="5"/>
      <c r="FX1197" s="5"/>
      <c r="FY1197" s="5"/>
      <c r="FZ1197" s="5"/>
      <c r="GA1197" s="5"/>
      <c r="GB1197" s="5"/>
      <c r="GC1197" s="5"/>
      <c r="GD1197" s="5"/>
      <c r="GE1197" s="5"/>
      <c r="GF1197" s="5"/>
      <c r="GG1197" s="5"/>
      <c r="GH1197" s="5"/>
      <c r="GI1197" s="5"/>
      <c r="GJ1197" s="5"/>
      <c r="GK1197" s="5"/>
      <c r="GL1197" s="5"/>
      <c r="GM1197" s="5"/>
      <c r="GN1197" s="5"/>
      <c r="GO1197" s="5"/>
      <c r="GP1197" s="5"/>
      <c r="GQ1197" s="5"/>
      <c r="GR1197" s="5"/>
      <c r="GS1197" s="5"/>
      <c r="GT1197" s="5"/>
      <c r="GU1197" s="5"/>
      <c r="GV1197" s="5"/>
      <c r="GW1197" s="5"/>
      <c r="GX1197" s="5"/>
      <c r="GY1197" s="5"/>
      <c r="GZ1197" s="5"/>
      <c r="HA1197" s="5"/>
      <c r="HB1197" s="5"/>
      <c r="HC1197" s="5"/>
      <c r="HD1197" s="5"/>
      <c r="HE1197" s="5"/>
      <c r="HF1197" s="5"/>
      <c r="HG1197" s="5"/>
      <c r="HH1197" s="5"/>
      <c r="HI1197" s="5"/>
      <c r="HJ1197" s="5"/>
      <c r="HK1197" s="5"/>
      <c r="HL1197" s="5"/>
      <c r="HM1197" s="5"/>
      <c r="HN1197" s="5"/>
      <c r="HO1197" s="5"/>
      <c r="HP1197" s="5"/>
    </row>
    <row r="1198" spans="2:224" ht="15" customHeight="1" x14ac:dyDescent="0.25">
      <c r="B1198">
        <v>41</v>
      </c>
      <c r="C1198">
        <v>562</v>
      </c>
      <c r="D1198" s="43">
        <v>43992</v>
      </c>
      <c r="E1198" t="s">
        <v>781</v>
      </c>
      <c r="F1198">
        <v>31998183357</v>
      </c>
      <c r="G1198">
        <v>0</v>
      </c>
      <c r="H1198">
        <v>43897</v>
      </c>
      <c r="I1198" t="s">
        <v>782</v>
      </c>
      <c r="J1198" t="s">
        <v>20</v>
      </c>
      <c r="K1198" t="s">
        <v>127</v>
      </c>
      <c r="L1198" t="s">
        <v>782</v>
      </c>
      <c r="M1198" t="s">
        <v>2378</v>
      </c>
      <c r="N1198" t="s">
        <v>2378</v>
      </c>
      <c r="O1198" t="s">
        <v>2382</v>
      </c>
      <c r="P1198" t="s">
        <v>2382</v>
      </c>
      <c r="R1198">
        <v>0.01</v>
      </c>
      <c r="S1198">
        <v>0.01</v>
      </c>
      <c r="T1198" t="s">
        <v>2426</v>
      </c>
      <c r="Y1198" s="5"/>
      <c r="Z1198" s="5"/>
      <c r="AA1198" s="5"/>
      <c r="AB1198" s="5"/>
      <c r="AC1198" s="5"/>
      <c r="AD1198" s="5"/>
      <c r="AE1198" s="5"/>
      <c r="AF1198" s="5"/>
      <c r="AG1198" s="5"/>
      <c r="AH1198">
        <v>0</v>
      </c>
      <c r="AI1198" s="5">
        <v>1.23</v>
      </c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>
        <v>0</v>
      </c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5"/>
      <c r="BP1198" s="5"/>
      <c r="BQ1198" s="5"/>
      <c r="BR1198" s="5"/>
      <c r="BS1198" s="5"/>
      <c r="BT1198" s="5"/>
      <c r="BU1198" s="5"/>
      <c r="BV1198" s="5"/>
      <c r="BW1198" s="5">
        <v>2</v>
      </c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  <c r="CT1198" s="5"/>
      <c r="CU1198" s="5"/>
      <c r="CV1198" s="5"/>
      <c r="CW1198" s="5"/>
      <c r="CX1198" s="5"/>
      <c r="CY1198" s="5"/>
      <c r="CZ1198" s="5"/>
      <c r="DA1198" s="5"/>
      <c r="DB1198" s="5"/>
      <c r="DC1198" s="5"/>
      <c r="DD1198" s="5"/>
      <c r="DE1198" s="5"/>
      <c r="DF1198" s="5"/>
      <c r="DG1198" s="5"/>
      <c r="DH1198" s="5"/>
      <c r="DI1198" s="5"/>
      <c r="DJ1198" s="5"/>
      <c r="DK1198" s="5"/>
      <c r="DL1198" s="5"/>
      <c r="DM1198" s="5"/>
      <c r="DN1198" s="5"/>
      <c r="DO1198" s="5"/>
      <c r="DP1198" s="5"/>
      <c r="DQ1198" s="5"/>
      <c r="DR1198" s="5"/>
      <c r="DS1198" s="5"/>
      <c r="DT1198" s="5"/>
      <c r="DU1198" s="5"/>
      <c r="DV1198" s="5"/>
      <c r="DW1198" s="5"/>
      <c r="DX1198" s="5"/>
      <c r="DY1198" s="5"/>
      <c r="DZ1198" s="5"/>
      <c r="EA1198" s="5"/>
      <c r="EB1198" s="5"/>
      <c r="EC1198" s="5"/>
      <c r="ED1198" s="5"/>
      <c r="EE1198" s="5"/>
      <c r="EF1198" s="5"/>
      <c r="EG1198" s="5"/>
      <c r="EH1198" s="5"/>
      <c r="EI1198" s="5"/>
      <c r="EJ1198" s="5"/>
      <c r="EK1198" s="5"/>
      <c r="EL1198" s="5"/>
      <c r="EM1198" s="5"/>
      <c r="EN1198" s="5"/>
      <c r="EO1198" s="5"/>
      <c r="EP1198" s="5"/>
      <c r="EQ1198" s="5"/>
      <c r="ER1198" s="5"/>
      <c r="ES1198" s="5"/>
      <c r="ET1198" s="5"/>
      <c r="EU1198" s="5"/>
      <c r="FI1198" s="5"/>
      <c r="FJ1198" s="5"/>
      <c r="FK1198" s="5"/>
      <c r="FL1198" s="5"/>
      <c r="FM1198" s="5"/>
      <c r="FN1198" s="5"/>
      <c r="FO1198" s="5"/>
      <c r="FP1198" s="5"/>
      <c r="FQ1198" s="5"/>
      <c r="FR1198" s="5"/>
      <c r="FS1198" s="5"/>
      <c r="FT1198" s="5"/>
      <c r="FU1198" s="5"/>
      <c r="FV1198" s="5"/>
      <c r="FW1198" s="5"/>
      <c r="FX1198" s="5"/>
      <c r="FY1198" s="5"/>
      <c r="FZ1198" s="5"/>
      <c r="GA1198" s="5"/>
      <c r="GB1198" s="5"/>
      <c r="GC1198" s="5"/>
      <c r="GD1198" s="5"/>
      <c r="GE1198" s="5"/>
      <c r="GF1198" s="5"/>
      <c r="GG1198" s="5"/>
      <c r="GH1198" s="5"/>
      <c r="GI1198" s="5"/>
      <c r="GJ1198" s="5"/>
      <c r="GK1198" s="5"/>
      <c r="GL1198" s="5"/>
      <c r="GM1198" s="5"/>
      <c r="GN1198" s="5"/>
      <c r="GO1198" s="5"/>
      <c r="GP1198" s="5"/>
      <c r="GQ1198" s="5"/>
      <c r="GR1198" s="5"/>
      <c r="GS1198" s="5"/>
      <c r="GT1198" s="5"/>
      <c r="GU1198" s="5"/>
      <c r="GV1198" s="5"/>
      <c r="GW1198" s="5"/>
      <c r="GX1198" s="5"/>
      <c r="GY1198" s="5"/>
      <c r="GZ1198" s="5"/>
      <c r="HA1198" s="5"/>
      <c r="HB1198" s="5"/>
      <c r="HC1198" s="5"/>
      <c r="HD1198" s="5"/>
      <c r="HE1198" s="5"/>
      <c r="HF1198" s="5"/>
      <c r="HG1198" s="5"/>
      <c r="HH1198" s="5"/>
      <c r="HI1198" s="5"/>
      <c r="HJ1198" s="5"/>
      <c r="HK1198" s="5"/>
      <c r="HL1198" s="5"/>
      <c r="HM1198" s="5"/>
      <c r="HN1198" s="5"/>
      <c r="HO1198" s="5"/>
      <c r="HP1198" s="5"/>
    </row>
    <row r="1199" spans="2:224" ht="15" customHeight="1" x14ac:dyDescent="0.25">
      <c r="B1199">
        <v>39</v>
      </c>
      <c r="C1199">
        <v>3</v>
      </c>
      <c r="D1199" s="43">
        <v>43992</v>
      </c>
      <c r="E1199" t="s">
        <v>2683</v>
      </c>
      <c r="F1199">
        <v>31983177510</v>
      </c>
      <c r="G1199" t="s">
        <v>2358</v>
      </c>
      <c r="H1199">
        <v>44031</v>
      </c>
      <c r="I1199" t="s">
        <v>2356</v>
      </c>
      <c r="J1199" t="s">
        <v>20</v>
      </c>
      <c r="K1199" t="s">
        <v>227</v>
      </c>
      <c r="L1199" t="s">
        <v>2592</v>
      </c>
      <c r="M1199" t="s">
        <v>2378</v>
      </c>
      <c r="N1199" t="s">
        <v>2413</v>
      </c>
      <c r="O1199" t="s">
        <v>2382</v>
      </c>
      <c r="P1199" t="s">
        <v>2382</v>
      </c>
      <c r="R1199">
        <v>94.8</v>
      </c>
      <c r="S1199">
        <v>0.01</v>
      </c>
      <c r="T1199" t="s">
        <v>2666</v>
      </c>
      <c r="Y1199" s="5"/>
      <c r="Z1199" s="5"/>
      <c r="AA1199" s="5"/>
      <c r="AB1199" s="5"/>
      <c r="AC1199" s="5"/>
      <c r="AD1199" s="5"/>
      <c r="AE1199" s="5"/>
      <c r="AF1199" s="5"/>
      <c r="AG1199" s="5"/>
      <c r="AH1199">
        <v>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>
        <v>0</v>
      </c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5"/>
      <c r="BP1199" s="5"/>
      <c r="BQ1199" s="5"/>
      <c r="BR1199" s="5"/>
      <c r="BS1199" s="5"/>
      <c r="BT1199" s="5"/>
      <c r="BU1199" s="5"/>
      <c r="BV1199" s="5"/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  <c r="CT1199" s="5"/>
      <c r="CU1199" s="5"/>
      <c r="CV1199" s="5"/>
      <c r="CW1199" s="5"/>
      <c r="CX1199" s="5"/>
      <c r="CY1199" s="5"/>
      <c r="CZ1199" s="5"/>
      <c r="DA1199" s="5"/>
      <c r="DB1199" s="5"/>
      <c r="DC1199" s="5"/>
      <c r="DD1199" s="5"/>
      <c r="DE1199" s="5">
        <v>12</v>
      </c>
      <c r="DF1199" s="5"/>
      <c r="DG1199" s="5"/>
      <c r="DH1199" s="5"/>
      <c r="DI1199" s="5"/>
      <c r="DJ1199" s="5"/>
      <c r="DK1199" s="5"/>
      <c r="DL1199" s="5"/>
      <c r="DM1199" s="5"/>
      <c r="DN1199" s="5"/>
      <c r="DO1199" s="5"/>
      <c r="DP1199" s="5"/>
      <c r="DQ1199" s="5"/>
      <c r="DR1199" s="5"/>
      <c r="DS1199" s="5"/>
      <c r="DT1199" s="5"/>
      <c r="DU1199" s="5"/>
      <c r="DV1199" s="5"/>
      <c r="DW1199" s="5"/>
      <c r="DX1199" s="5"/>
      <c r="DY1199" s="5"/>
      <c r="DZ1199" s="5"/>
      <c r="EA1199" s="5"/>
      <c r="EB1199" s="5"/>
      <c r="EC1199" s="5"/>
      <c r="ED1199" s="5"/>
      <c r="EE1199" s="5"/>
      <c r="EF1199" s="5"/>
      <c r="EG1199" s="5"/>
      <c r="EH1199" s="5"/>
      <c r="EI1199" s="5"/>
      <c r="EJ1199" s="5"/>
      <c r="EK1199" s="5"/>
      <c r="EL1199" s="5"/>
      <c r="EM1199" s="5"/>
      <c r="EN1199" s="5"/>
      <c r="EO1199" s="5"/>
      <c r="EP1199" s="5"/>
      <c r="EQ1199" s="5"/>
      <c r="ER1199" s="5"/>
      <c r="ES1199" s="5"/>
      <c r="ET1199" s="5"/>
      <c r="EU1199" s="5"/>
      <c r="FI1199" s="5"/>
      <c r="FJ1199" s="5"/>
      <c r="FK1199" s="5"/>
      <c r="FL1199" s="5"/>
      <c r="FM1199" s="5"/>
      <c r="FN1199" s="5"/>
      <c r="FO1199" s="5"/>
      <c r="FP1199" s="5"/>
      <c r="FQ1199" s="5"/>
      <c r="FR1199" s="5"/>
      <c r="FS1199" s="5"/>
      <c r="FT1199" s="5"/>
      <c r="FU1199" s="5"/>
      <c r="FV1199" s="5"/>
      <c r="FW1199" s="5"/>
      <c r="FX1199" s="5"/>
      <c r="FY1199" s="5"/>
      <c r="FZ1199" s="5"/>
      <c r="GA1199" s="5"/>
      <c r="GB1199" s="5"/>
      <c r="GC1199" s="5"/>
      <c r="GD1199" s="5"/>
      <c r="GE1199" s="5"/>
      <c r="GF1199" s="5"/>
      <c r="GG1199" s="5"/>
      <c r="GH1199" s="5"/>
      <c r="GI1199" s="5"/>
      <c r="GJ1199" s="5"/>
      <c r="GK1199" s="5"/>
      <c r="GL1199" s="5"/>
      <c r="GM1199" s="5"/>
      <c r="GN1199" s="5"/>
      <c r="GO1199" s="5"/>
      <c r="GP1199" s="5"/>
      <c r="GQ1199" s="5"/>
      <c r="GR1199" s="5"/>
      <c r="GS1199" s="5"/>
      <c r="GT1199" s="5"/>
      <c r="GU1199" s="5"/>
      <c r="GV1199" s="5"/>
      <c r="GW1199" s="5"/>
      <c r="GX1199" s="5"/>
      <c r="GY1199" s="5"/>
      <c r="GZ1199" s="5"/>
      <c r="HA1199" s="5"/>
      <c r="HB1199" s="5"/>
      <c r="HC1199" s="5"/>
      <c r="HD1199" s="5"/>
      <c r="HE1199" s="5"/>
      <c r="HF1199" s="5"/>
      <c r="HG1199" s="5"/>
      <c r="HH1199" s="5"/>
      <c r="HI1199" s="5"/>
      <c r="HJ1199" s="5"/>
      <c r="HK1199" s="5"/>
      <c r="HL1199" s="5"/>
      <c r="HM1199" s="5"/>
      <c r="HN1199" s="5"/>
      <c r="HO1199" s="5"/>
      <c r="HP1199" s="5"/>
    </row>
    <row r="1200" spans="2:224" ht="15" customHeight="1" x14ac:dyDescent="0.25">
      <c r="B1200">
        <v>31</v>
      </c>
      <c r="C1200">
        <v>555</v>
      </c>
      <c r="D1200" s="43">
        <v>43989</v>
      </c>
      <c r="E1200" t="s">
        <v>800</v>
      </c>
      <c r="F1200">
        <v>21994522743</v>
      </c>
      <c r="G1200">
        <v>0</v>
      </c>
      <c r="H1200">
        <v>0</v>
      </c>
      <c r="I1200" t="s">
        <v>801</v>
      </c>
      <c r="J1200" t="s">
        <v>20</v>
      </c>
      <c r="K1200" t="s">
        <v>267</v>
      </c>
      <c r="L1200" t="s">
        <v>801</v>
      </c>
      <c r="M1200" t="s">
        <v>2378</v>
      </c>
      <c r="N1200" t="s">
        <v>2378</v>
      </c>
      <c r="O1200" t="s">
        <v>2381</v>
      </c>
      <c r="P1200" t="s">
        <v>2431</v>
      </c>
      <c r="R1200">
        <v>0.01</v>
      </c>
      <c r="S1200">
        <v>0.01</v>
      </c>
      <c r="T1200" t="s">
        <v>2395</v>
      </c>
      <c r="Y1200" s="5">
        <v>0.68</v>
      </c>
      <c r="Z1200" s="5">
        <v>0.84</v>
      </c>
      <c r="AA1200" s="5"/>
      <c r="AB1200" s="5"/>
      <c r="AC1200" s="5">
        <v>0.81</v>
      </c>
      <c r="AD1200" s="5"/>
      <c r="AE1200" s="5"/>
      <c r="AF1200" s="5">
        <v>1</v>
      </c>
      <c r="AG1200" s="5"/>
      <c r="AH1200">
        <v>1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>
        <v>0</v>
      </c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>
        <v>1</v>
      </c>
      <c r="BN1200" s="5">
        <v>1</v>
      </c>
      <c r="BO1200" s="5"/>
      <c r="BP1200" s="5"/>
      <c r="BQ1200" s="5">
        <v>1</v>
      </c>
      <c r="BR1200" s="5"/>
      <c r="BS1200" s="5"/>
      <c r="BT1200" s="5">
        <v>1</v>
      </c>
      <c r="BU1200" s="5"/>
      <c r="BV1200" s="5">
        <v>1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  <c r="CT1200" s="5"/>
      <c r="CU1200" s="5"/>
      <c r="CV1200" s="5"/>
      <c r="CW1200" s="5"/>
      <c r="CX1200" s="5"/>
      <c r="CY1200" s="5"/>
      <c r="CZ1200" s="5"/>
      <c r="DA1200" s="5"/>
      <c r="DB1200" s="5"/>
      <c r="DC1200" s="5"/>
      <c r="DD1200" s="5"/>
      <c r="DE1200" s="5"/>
      <c r="DF1200" s="5"/>
      <c r="DG1200" s="5"/>
      <c r="DH1200" s="5"/>
      <c r="DI1200" s="5"/>
      <c r="DJ1200" s="5"/>
      <c r="DK1200" s="5"/>
      <c r="DL1200" s="5"/>
      <c r="DM1200" s="5"/>
      <c r="DN1200" s="5"/>
      <c r="DO1200" s="5"/>
      <c r="DP1200" s="5"/>
      <c r="DQ1200" s="5"/>
      <c r="DR1200" s="5"/>
      <c r="DS1200" s="5"/>
      <c r="DT1200" s="5"/>
      <c r="DU1200" s="5"/>
      <c r="DV1200" s="5"/>
      <c r="DW1200" s="5"/>
      <c r="DX1200" s="5"/>
      <c r="DY1200" s="5"/>
      <c r="DZ1200" s="5"/>
      <c r="EA1200" s="5"/>
      <c r="EB1200" s="5"/>
      <c r="EC1200" s="5"/>
      <c r="ED1200" s="5"/>
      <c r="EE1200" s="5"/>
      <c r="EF1200" s="5"/>
      <c r="EG1200" s="5"/>
      <c r="EH1200" s="5"/>
      <c r="EI1200" s="5"/>
      <c r="EJ1200" s="5"/>
      <c r="EK1200" s="5"/>
      <c r="EL1200" s="5"/>
      <c r="EM1200" s="5"/>
      <c r="EN1200" s="5"/>
      <c r="EO1200" s="5"/>
      <c r="EP1200" s="5"/>
      <c r="EQ1200" s="5"/>
      <c r="ER1200" s="5"/>
      <c r="ES1200" s="5"/>
      <c r="ET1200" s="5"/>
      <c r="EU1200" s="5"/>
      <c r="FI1200" s="5"/>
      <c r="FJ1200" s="5"/>
      <c r="FK1200" s="5"/>
      <c r="FL1200" s="5"/>
      <c r="FM1200" s="5"/>
      <c r="FN1200" s="5"/>
      <c r="FO1200" s="5"/>
      <c r="FP1200" s="5"/>
      <c r="FQ1200" s="5"/>
      <c r="FR1200" s="5"/>
      <c r="FS1200" s="5"/>
      <c r="FT1200" s="5"/>
      <c r="FU1200" s="5"/>
      <c r="FV1200" s="5"/>
      <c r="FW1200" s="5"/>
      <c r="FX1200" s="5"/>
      <c r="FY1200" s="5"/>
      <c r="FZ1200" s="5"/>
      <c r="GA1200" s="5"/>
      <c r="GB1200" s="5"/>
      <c r="GC1200" s="5"/>
      <c r="GD1200" s="5"/>
      <c r="GE1200" s="5"/>
      <c r="GF1200" s="5"/>
      <c r="GG1200" s="5"/>
      <c r="GH1200" s="5"/>
      <c r="GI1200" s="5"/>
      <c r="GJ1200" s="5"/>
      <c r="GK1200" s="5"/>
      <c r="GL1200" s="5"/>
      <c r="GM1200" s="5"/>
      <c r="GN1200" s="5"/>
      <c r="GO1200" s="5"/>
      <c r="GP1200" s="5"/>
      <c r="GQ1200" s="5"/>
      <c r="GR1200" s="5"/>
      <c r="GS1200" s="5"/>
      <c r="GT1200" s="5"/>
      <c r="GU1200" s="5"/>
      <c r="GV1200" s="5"/>
      <c r="GW1200" s="5"/>
      <c r="GX1200" s="5"/>
      <c r="GY1200" s="5"/>
      <c r="GZ1200" s="5"/>
      <c r="HA1200" s="5"/>
      <c r="HB1200" s="5"/>
      <c r="HC1200" s="5"/>
      <c r="HD1200" s="5"/>
      <c r="HE1200" s="5"/>
      <c r="HF1200" s="5"/>
      <c r="HG1200" s="5"/>
      <c r="HH1200" s="5"/>
      <c r="HI1200" s="5"/>
      <c r="HJ1200" s="5"/>
      <c r="HK1200" s="5"/>
      <c r="HL1200" s="5"/>
      <c r="HM1200" s="5"/>
      <c r="HN1200" s="5"/>
      <c r="HO1200" s="5"/>
      <c r="HP1200" s="5"/>
    </row>
    <row r="1201" spans="2:224" ht="15" customHeight="1" x14ac:dyDescent="0.25">
      <c r="B1201">
        <v>30</v>
      </c>
      <c r="C1201">
        <v>390</v>
      </c>
      <c r="D1201" s="43">
        <v>43989</v>
      </c>
      <c r="E1201" t="s">
        <v>1176</v>
      </c>
      <c r="F1201">
        <v>31996355964</v>
      </c>
      <c r="G1201">
        <v>0</v>
      </c>
      <c r="H1201">
        <v>0</v>
      </c>
      <c r="I1201" t="s">
        <v>990</v>
      </c>
      <c r="J1201" t="s">
        <v>20</v>
      </c>
      <c r="K1201" t="s">
        <v>139</v>
      </c>
      <c r="L1201" t="s">
        <v>2593</v>
      </c>
      <c r="M1201" t="s">
        <v>2378</v>
      </c>
      <c r="N1201" t="s">
        <v>2378</v>
      </c>
      <c r="O1201" t="s">
        <v>2381</v>
      </c>
      <c r="P1201" t="s">
        <v>2431</v>
      </c>
      <c r="R1201">
        <v>228</v>
      </c>
      <c r="S1201">
        <v>0.01</v>
      </c>
      <c r="T1201" t="s">
        <v>2395</v>
      </c>
      <c r="Y1201" s="5">
        <v>1.5840000000000001</v>
      </c>
      <c r="Z1201" s="5"/>
      <c r="AA1201" s="5"/>
      <c r="AB1201" s="5"/>
      <c r="AC1201" s="5"/>
      <c r="AD1201" s="5">
        <v>1</v>
      </c>
      <c r="AE1201" s="5"/>
      <c r="AF1201" s="5"/>
      <c r="AG1201" s="5">
        <v>2</v>
      </c>
      <c r="AH1201">
        <v>0</v>
      </c>
      <c r="AI1201" s="5"/>
      <c r="AJ1201" s="5"/>
      <c r="AK1201" s="5"/>
      <c r="AL1201" s="5"/>
      <c r="AM1201" s="5">
        <v>1</v>
      </c>
      <c r="AN1201" s="5"/>
      <c r="AO1201" s="5"/>
      <c r="AP1201" s="5"/>
      <c r="AQ1201" s="5"/>
      <c r="AR1201" s="5"/>
      <c r="AS1201" s="5"/>
      <c r="AT1201" s="5"/>
      <c r="AU1201">
        <v>0</v>
      </c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>
        <v>1</v>
      </c>
      <c r="BN1201" s="5"/>
      <c r="BO1201" s="5"/>
      <c r="BP1201" s="5"/>
      <c r="BQ1201" s="5"/>
      <c r="BR1201" s="5">
        <v>2</v>
      </c>
      <c r="BS1201" s="5"/>
      <c r="BT1201" s="5"/>
      <c r="BU1201" s="5">
        <v>2</v>
      </c>
      <c r="BV1201" s="5"/>
      <c r="BW1201" s="5"/>
      <c r="BX1201" s="5"/>
      <c r="BY1201" s="5"/>
      <c r="BZ1201" s="5"/>
      <c r="CA1201" s="5">
        <v>2</v>
      </c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  <c r="CT1201" s="5"/>
      <c r="CU1201" s="5"/>
      <c r="CV1201" s="5"/>
      <c r="CW1201" s="5"/>
      <c r="CX1201" s="5"/>
      <c r="CY1201" s="5"/>
      <c r="CZ1201" s="5"/>
      <c r="DA1201" s="5"/>
      <c r="DB1201" s="5"/>
      <c r="DC1201" s="5"/>
      <c r="DD1201" s="5"/>
      <c r="DE1201" s="5"/>
      <c r="DF1201" s="5"/>
      <c r="DG1201" s="5"/>
      <c r="DH1201" s="5"/>
      <c r="DI1201" s="5"/>
      <c r="DJ1201" s="5"/>
      <c r="DK1201" s="5"/>
      <c r="DL1201" s="5"/>
      <c r="DM1201" s="5"/>
      <c r="DN1201" s="5"/>
      <c r="DO1201" s="5"/>
      <c r="DP1201" s="5"/>
      <c r="DQ1201" s="5"/>
      <c r="DR1201" s="5"/>
      <c r="DS1201" s="5"/>
      <c r="DT1201" s="5"/>
      <c r="DU1201" s="5"/>
      <c r="DV1201" s="5"/>
      <c r="DW1201" s="5"/>
      <c r="DX1201" s="5"/>
      <c r="DY1201" s="5"/>
      <c r="DZ1201" s="5"/>
      <c r="EA1201" s="5"/>
      <c r="EB1201" s="5"/>
      <c r="EC1201" s="5"/>
      <c r="ED1201" s="5"/>
      <c r="EE1201" s="5"/>
      <c r="EF1201" s="5"/>
      <c r="EG1201" s="5"/>
      <c r="EH1201" s="5"/>
      <c r="EI1201" s="5"/>
      <c r="EJ1201" s="5"/>
      <c r="EK1201" s="5"/>
      <c r="EL1201" s="5"/>
      <c r="EM1201" s="5"/>
      <c r="EN1201" s="5"/>
      <c r="EO1201" s="5"/>
      <c r="EP1201" s="5"/>
      <c r="EQ1201" s="5"/>
      <c r="ER1201" s="5"/>
      <c r="ES1201" s="5"/>
      <c r="ET1201" s="5"/>
      <c r="EU1201" s="5"/>
      <c r="FI1201" s="5"/>
      <c r="FJ1201" s="5"/>
      <c r="FK1201" s="5"/>
      <c r="FL1201" s="5"/>
      <c r="FM1201" s="5"/>
      <c r="FN1201" s="5"/>
      <c r="FO1201" s="5"/>
      <c r="FP1201" s="5"/>
      <c r="FQ1201" s="5"/>
      <c r="FR1201" s="5"/>
      <c r="FS1201" s="5"/>
      <c r="FT1201" s="5"/>
      <c r="FU1201" s="5"/>
      <c r="FV1201" s="5"/>
      <c r="FW1201" s="5"/>
      <c r="FX1201" s="5"/>
      <c r="FY1201" s="5"/>
      <c r="FZ1201" s="5"/>
      <c r="GA1201" s="5"/>
      <c r="GB1201" s="5"/>
      <c r="GC1201" s="5"/>
      <c r="GD1201" s="5"/>
      <c r="GE1201" s="5"/>
      <c r="GF1201" s="5"/>
      <c r="GG1201" s="5"/>
      <c r="GH1201" s="5"/>
      <c r="GI1201" s="5"/>
      <c r="GJ1201" s="5"/>
      <c r="GK1201" s="5"/>
      <c r="GL1201" s="5"/>
      <c r="GM1201" s="5"/>
      <c r="GN1201" s="5"/>
      <c r="GO1201" s="5"/>
      <c r="GP1201" s="5"/>
      <c r="GQ1201" s="5"/>
      <c r="GR1201" s="5"/>
      <c r="GS1201" s="5"/>
      <c r="GT1201" s="5"/>
      <c r="GU1201" s="5"/>
      <c r="GV1201" s="5"/>
      <c r="GW1201" s="5"/>
      <c r="GX1201" s="5"/>
      <c r="GY1201" s="5"/>
      <c r="GZ1201" s="5"/>
      <c r="HA1201" s="5"/>
      <c r="HB1201" s="5"/>
      <c r="HC1201" s="5"/>
      <c r="HD1201" s="5"/>
      <c r="HE1201" s="5"/>
      <c r="HF1201" s="5"/>
      <c r="HG1201" s="5"/>
      <c r="HH1201" s="5"/>
      <c r="HI1201" s="5"/>
      <c r="HJ1201" s="5"/>
      <c r="HK1201" s="5"/>
      <c r="HL1201" s="5"/>
      <c r="HM1201" s="5"/>
      <c r="HN1201" s="5"/>
      <c r="HO1201" s="5"/>
      <c r="HP1201" s="5"/>
    </row>
    <row r="1202" spans="2:224" ht="15" customHeight="1" x14ac:dyDescent="0.25">
      <c r="B1202">
        <v>27</v>
      </c>
      <c r="C1202">
        <v>303</v>
      </c>
      <c r="D1202" s="43">
        <v>43989</v>
      </c>
      <c r="E1202" t="s">
        <v>1457</v>
      </c>
      <c r="F1202" t="s">
        <v>1458</v>
      </c>
      <c r="G1202" t="s">
        <v>1459</v>
      </c>
      <c r="H1202">
        <v>34914</v>
      </c>
      <c r="I1202" t="s">
        <v>1460</v>
      </c>
      <c r="J1202" t="s">
        <v>20</v>
      </c>
      <c r="K1202" t="s">
        <v>90</v>
      </c>
      <c r="L1202" t="s">
        <v>2593</v>
      </c>
      <c r="M1202" t="s">
        <v>2378</v>
      </c>
      <c r="N1202" t="s">
        <v>2403</v>
      </c>
      <c r="O1202" t="s">
        <v>2381</v>
      </c>
      <c r="P1202" t="s">
        <v>2431</v>
      </c>
      <c r="R1202">
        <v>68</v>
      </c>
      <c r="S1202">
        <v>0.01</v>
      </c>
      <c r="T1202" t="s">
        <v>2395</v>
      </c>
      <c r="Y1202" s="5"/>
      <c r="Z1202" s="5">
        <v>0.80400000000000005</v>
      </c>
      <c r="AA1202" s="5"/>
      <c r="AB1202" s="5"/>
      <c r="AC1202" s="5"/>
      <c r="AD1202" s="5"/>
      <c r="AE1202" s="5"/>
      <c r="AF1202" s="5"/>
      <c r="AG1202" s="5">
        <v>1</v>
      </c>
      <c r="AH1202">
        <v>1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>
        <v>0</v>
      </c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>
        <v>1</v>
      </c>
      <c r="BO1202" s="5"/>
      <c r="BP1202" s="5"/>
      <c r="BQ1202" s="5"/>
      <c r="BR1202" s="5"/>
      <c r="BS1202" s="5"/>
      <c r="BT1202" s="5"/>
      <c r="BU1202" s="5">
        <v>1</v>
      </c>
      <c r="BV1202" s="5">
        <v>1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  <c r="CT1202" s="5"/>
      <c r="CU1202" s="5"/>
      <c r="CV1202" s="5"/>
      <c r="CW1202" s="5"/>
      <c r="CX1202" s="5"/>
      <c r="CY1202" s="5"/>
      <c r="CZ1202" s="5"/>
      <c r="DA1202" s="5"/>
      <c r="DB1202" s="5"/>
      <c r="DC1202" s="5"/>
      <c r="DD1202" s="5"/>
      <c r="DE1202" s="5"/>
      <c r="DF1202" s="5"/>
      <c r="DG1202" s="5"/>
      <c r="DH1202" s="5"/>
      <c r="DI1202" s="5"/>
      <c r="DJ1202" s="5"/>
      <c r="DK1202" s="5"/>
      <c r="DL1202" s="5"/>
      <c r="DM1202" s="5"/>
      <c r="DN1202" s="5"/>
      <c r="DO1202" s="5"/>
      <c r="DP1202" s="5"/>
      <c r="DQ1202" s="5"/>
      <c r="DR1202" s="5"/>
      <c r="DS1202" s="5"/>
      <c r="DT1202" s="5"/>
      <c r="DU1202" s="5"/>
      <c r="DV1202" s="5"/>
      <c r="DW1202" s="5"/>
      <c r="DX1202" s="5"/>
      <c r="DY1202" s="5"/>
      <c r="DZ1202" s="5"/>
      <c r="EA1202" s="5"/>
      <c r="EB1202" s="5"/>
      <c r="EC1202" s="5"/>
      <c r="ED1202" s="5"/>
      <c r="EE1202" s="5"/>
      <c r="EF1202" s="5"/>
      <c r="EG1202" s="5"/>
      <c r="EH1202" s="5"/>
      <c r="EI1202" s="5"/>
      <c r="EJ1202" s="5"/>
      <c r="EK1202" s="5"/>
      <c r="EL1202" s="5"/>
      <c r="EM1202" s="5"/>
      <c r="EN1202" s="5"/>
      <c r="EO1202" s="5"/>
      <c r="EP1202" s="5"/>
      <c r="EQ1202" s="5"/>
      <c r="ER1202" s="5"/>
      <c r="ES1202" s="5"/>
      <c r="ET1202" s="5"/>
      <c r="EU1202" s="5"/>
      <c r="FI1202" s="5"/>
      <c r="FJ1202" s="5"/>
      <c r="FK1202" s="5"/>
      <c r="FL1202" s="5"/>
      <c r="FM1202" s="5"/>
      <c r="FN1202" s="5"/>
      <c r="FO1202" s="5"/>
      <c r="FP1202" s="5"/>
      <c r="FQ1202" s="5"/>
      <c r="FR1202" s="5"/>
      <c r="FS1202" s="5"/>
      <c r="FT1202" s="5"/>
      <c r="FU1202" s="5"/>
      <c r="FV1202" s="5"/>
      <c r="FW1202" s="5"/>
      <c r="FX1202" s="5"/>
      <c r="FY1202" s="5"/>
      <c r="FZ1202" s="5"/>
      <c r="GA1202" s="5"/>
      <c r="GB1202" s="5"/>
      <c r="GC1202" s="5"/>
      <c r="GD1202" s="5"/>
      <c r="GE1202" s="5"/>
      <c r="GF1202" s="5"/>
      <c r="GG1202" s="5"/>
      <c r="GH1202" s="5"/>
      <c r="GI1202" s="5"/>
      <c r="GJ1202" s="5"/>
      <c r="GK1202" s="5"/>
      <c r="GL1202" s="5"/>
      <c r="GM1202" s="5"/>
      <c r="GN1202" s="5"/>
      <c r="GO1202" s="5"/>
      <c r="GP1202" s="5"/>
      <c r="GQ1202" s="5"/>
      <c r="GR1202" s="5"/>
      <c r="GS1202" s="5"/>
      <c r="GT1202" s="5"/>
      <c r="GU1202" s="5"/>
      <c r="GV1202" s="5"/>
      <c r="GW1202" s="5"/>
      <c r="GX1202" s="5"/>
      <c r="GY1202" s="5"/>
      <c r="GZ1202" s="5"/>
      <c r="HA1202" s="5"/>
      <c r="HB1202" s="5"/>
      <c r="HC1202" s="5"/>
      <c r="HD1202" s="5"/>
      <c r="HE1202" s="5"/>
      <c r="HF1202" s="5"/>
      <c r="HG1202" s="5"/>
      <c r="HH1202" s="5"/>
      <c r="HI1202" s="5"/>
      <c r="HJ1202" s="5"/>
      <c r="HK1202" s="5"/>
      <c r="HL1202" s="5"/>
      <c r="HM1202" s="5"/>
      <c r="HN1202" s="5"/>
      <c r="HO1202" s="5"/>
      <c r="HP1202" s="5"/>
    </row>
    <row r="1203" spans="2:224" ht="15" customHeight="1" x14ac:dyDescent="0.25">
      <c r="B1203">
        <v>24</v>
      </c>
      <c r="C1203">
        <v>518</v>
      </c>
      <c r="D1203" s="43">
        <v>43988</v>
      </c>
      <c r="E1203" t="s">
        <v>893</v>
      </c>
      <c r="F1203">
        <v>31999913190</v>
      </c>
      <c r="G1203">
        <v>0</v>
      </c>
      <c r="H1203">
        <v>0</v>
      </c>
      <c r="I1203">
        <v>0</v>
      </c>
      <c r="J1203">
        <v>0</v>
      </c>
      <c r="K1203">
        <v>0</v>
      </c>
      <c r="L1203" t="s">
        <v>2593</v>
      </c>
      <c r="M1203" t="s">
        <v>2378</v>
      </c>
      <c r="N1203" t="s">
        <v>617</v>
      </c>
      <c r="O1203" t="s">
        <v>2382</v>
      </c>
      <c r="P1203" t="s">
        <v>2382</v>
      </c>
      <c r="R1203">
        <v>75.25</v>
      </c>
      <c r="S1203">
        <v>0.01</v>
      </c>
      <c r="T1203" t="s">
        <v>2395</v>
      </c>
      <c r="Y1203" s="5"/>
      <c r="Z1203" s="5">
        <v>1.5</v>
      </c>
      <c r="AA1203" s="5"/>
      <c r="AB1203" s="5"/>
      <c r="AC1203" s="5"/>
      <c r="AD1203" s="5"/>
      <c r="AE1203" s="5"/>
      <c r="AF1203" s="5"/>
      <c r="AG1203" s="5"/>
      <c r="AH1203">
        <v>1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>
        <v>0</v>
      </c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>
        <v>1</v>
      </c>
      <c r="BO1203" s="5"/>
      <c r="BP1203" s="5"/>
      <c r="BQ1203" s="5"/>
      <c r="BR1203" s="5"/>
      <c r="BS1203" s="5"/>
      <c r="BT1203" s="5"/>
      <c r="BU1203" s="5"/>
      <c r="BV1203" s="5">
        <v>1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  <c r="CT1203" s="5"/>
      <c r="CU1203" s="5"/>
      <c r="CV1203" s="5"/>
      <c r="CW1203" s="5"/>
      <c r="CX1203" s="5"/>
      <c r="CY1203" s="5"/>
      <c r="CZ1203" s="5"/>
      <c r="DA1203" s="5"/>
      <c r="DB1203" s="5"/>
      <c r="DC1203" s="5"/>
      <c r="DD1203" s="5"/>
      <c r="DE1203" s="5"/>
      <c r="DF1203" s="5"/>
      <c r="DG1203" s="5"/>
      <c r="DH1203" s="5"/>
      <c r="DI1203" s="5"/>
      <c r="DJ1203" s="5"/>
      <c r="DK1203" s="5"/>
      <c r="DL1203" s="5"/>
      <c r="DM1203" s="5"/>
      <c r="DN1203" s="5"/>
      <c r="DO1203" s="5"/>
      <c r="DP1203" s="5"/>
      <c r="DQ1203" s="5"/>
      <c r="DR1203" s="5"/>
      <c r="DS1203" s="5"/>
      <c r="DT1203" s="5"/>
      <c r="DU1203" s="5"/>
      <c r="DV1203" s="5"/>
      <c r="DW1203" s="5"/>
      <c r="DX1203" s="5"/>
      <c r="DY1203" s="5"/>
      <c r="DZ1203" s="5"/>
      <c r="EA1203" s="5"/>
      <c r="EB1203" s="5"/>
      <c r="EC1203" s="5"/>
      <c r="ED1203" s="5"/>
      <c r="EE1203" s="5"/>
      <c r="EF1203" s="5"/>
      <c r="EG1203" s="5"/>
      <c r="EH1203" s="5"/>
      <c r="EI1203" s="5"/>
      <c r="EJ1203" s="5"/>
      <c r="EK1203" s="5"/>
      <c r="EL1203" s="5"/>
      <c r="EM1203" s="5"/>
      <c r="EN1203" s="5"/>
      <c r="EO1203" s="5"/>
      <c r="EP1203" s="5"/>
      <c r="EQ1203" s="5"/>
      <c r="ER1203" s="5"/>
      <c r="ES1203" s="5"/>
      <c r="ET1203" s="5"/>
      <c r="EU1203" s="5"/>
      <c r="FI1203" s="5"/>
      <c r="FJ1203" s="5"/>
      <c r="FK1203" s="5"/>
      <c r="FL1203" s="5"/>
      <c r="FM1203" s="5"/>
      <c r="FN1203" s="5"/>
      <c r="FO1203" s="5"/>
      <c r="FP1203" s="5"/>
      <c r="FQ1203" s="5"/>
      <c r="FR1203" s="5"/>
      <c r="FS1203" s="5"/>
      <c r="FT1203" s="5"/>
      <c r="FU1203" s="5"/>
      <c r="FV1203" s="5"/>
      <c r="FW1203" s="5"/>
      <c r="FX1203" s="5"/>
      <c r="FY1203" s="5"/>
      <c r="FZ1203" s="5"/>
      <c r="GA1203" s="5"/>
      <c r="GB1203" s="5"/>
      <c r="GC1203" s="5"/>
      <c r="GD1203" s="5"/>
      <c r="GE1203" s="5"/>
      <c r="GF1203" s="5"/>
      <c r="GG1203" s="5"/>
      <c r="GH1203" s="5"/>
      <c r="GI1203" s="5"/>
      <c r="GJ1203" s="5"/>
      <c r="GK1203" s="5"/>
      <c r="GL1203" s="5"/>
      <c r="GM1203" s="5"/>
      <c r="GN1203" s="5"/>
      <c r="GO1203" s="5"/>
      <c r="GP1203" s="5"/>
      <c r="GQ1203" s="5"/>
      <c r="GR1203" s="5"/>
      <c r="GS1203" s="5"/>
      <c r="GT1203" s="5"/>
      <c r="GU1203" s="5"/>
      <c r="GV1203" s="5"/>
      <c r="GW1203" s="5"/>
      <c r="GX1203" s="5"/>
      <c r="GY1203" s="5"/>
      <c r="GZ1203" s="5"/>
      <c r="HA1203" s="5"/>
      <c r="HB1203" s="5"/>
      <c r="HC1203" s="5"/>
      <c r="HD1203" s="5"/>
      <c r="HE1203" s="5"/>
      <c r="HF1203" s="5"/>
      <c r="HG1203" s="5"/>
      <c r="HH1203" s="5"/>
      <c r="HI1203" s="5"/>
      <c r="HJ1203" s="5"/>
      <c r="HK1203" s="5"/>
      <c r="HL1203" s="5"/>
      <c r="HM1203" s="5"/>
      <c r="HN1203" s="5"/>
      <c r="HO1203" s="5"/>
      <c r="HP1203" s="5"/>
    </row>
    <row r="1204" spans="2:224" ht="15" customHeight="1" x14ac:dyDescent="0.25">
      <c r="B1204">
        <v>22</v>
      </c>
      <c r="C1204">
        <v>552</v>
      </c>
      <c r="D1204" s="43">
        <v>43988</v>
      </c>
      <c r="E1204" t="s">
        <v>806</v>
      </c>
      <c r="F1204">
        <v>31999228270</v>
      </c>
      <c r="G1204">
        <v>0</v>
      </c>
      <c r="H1204">
        <v>0</v>
      </c>
      <c r="I1204" t="s">
        <v>807</v>
      </c>
      <c r="J1204" t="s">
        <v>20</v>
      </c>
      <c r="K1204" t="s">
        <v>267</v>
      </c>
      <c r="L1204" t="s">
        <v>807</v>
      </c>
      <c r="M1204" t="s">
        <v>2378</v>
      </c>
      <c r="N1204" t="s">
        <v>2413</v>
      </c>
      <c r="O1204" t="s">
        <v>2381</v>
      </c>
      <c r="P1204" t="s">
        <v>2431</v>
      </c>
      <c r="R1204">
        <v>240</v>
      </c>
      <c r="S1204">
        <v>0.01</v>
      </c>
      <c r="T1204" t="s">
        <v>2666</v>
      </c>
      <c r="Y1204" s="5">
        <v>1</v>
      </c>
      <c r="Z1204" s="5"/>
      <c r="AA1204" s="5"/>
      <c r="AB1204" s="5">
        <v>0.75</v>
      </c>
      <c r="AC1204" s="5">
        <v>0.748</v>
      </c>
      <c r="AD1204" s="5">
        <v>1</v>
      </c>
      <c r="AE1204" s="5">
        <v>0.5</v>
      </c>
      <c r="AF1204" s="5"/>
      <c r="AG1204" s="5">
        <v>1</v>
      </c>
      <c r="AH1204">
        <v>1</v>
      </c>
      <c r="AI1204" s="5">
        <v>0.6</v>
      </c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>
        <v>0</v>
      </c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>
        <v>1</v>
      </c>
      <c r="BN1204" s="5"/>
      <c r="BO1204" s="5"/>
      <c r="BP1204" s="5">
        <v>1</v>
      </c>
      <c r="BQ1204" s="5">
        <v>1</v>
      </c>
      <c r="BR1204" s="5">
        <v>2</v>
      </c>
      <c r="BS1204" s="5">
        <v>1</v>
      </c>
      <c r="BT1204" s="5"/>
      <c r="BU1204" s="5">
        <v>1</v>
      </c>
      <c r="BV1204" s="5">
        <v>2</v>
      </c>
      <c r="BW1204" s="5">
        <v>1</v>
      </c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  <c r="CT1204" s="5"/>
      <c r="CU1204" s="5"/>
      <c r="CV1204" s="5"/>
      <c r="CW1204" s="5"/>
      <c r="CX1204" s="5"/>
      <c r="CY1204" s="5"/>
      <c r="CZ1204" s="5"/>
      <c r="DA1204" s="5"/>
      <c r="DB1204" s="5"/>
      <c r="DC1204" s="5">
        <v>2</v>
      </c>
      <c r="DD1204" s="5">
        <v>4</v>
      </c>
      <c r="DE1204" s="5">
        <v>3</v>
      </c>
      <c r="DF1204" s="5"/>
      <c r="DG1204" s="5"/>
      <c r="DH1204" s="5"/>
      <c r="DI1204" s="5"/>
      <c r="DJ1204" s="5"/>
      <c r="DK1204" s="5"/>
      <c r="DL1204" s="5"/>
      <c r="DM1204" s="5"/>
      <c r="DN1204" s="5"/>
      <c r="DO1204" s="5"/>
      <c r="DP1204" s="5"/>
      <c r="DQ1204" s="5"/>
      <c r="DR1204" s="5"/>
      <c r="DS1204" s="5"/>
      <c r="DT1204" s="5"/>
      <c r="DU1204" s="5"/>
      <c r="DV1204" s="5"/>
      <c r="DW1204" s="5"/>
      <c r="DX1204" s="5"/>
      <c r="DY1204" s="5"/>
      <c r="DZ1204" s="5"/>
      <c r="EA1204" s="5"/>
      <c r="EB1204" s="5"/>
      <c r="EC1204" s="5"/>
      <c r="ED1204" s="5"/>
      <c r="EE1204" s="5"/>
      <c r="EF1204" s="5"/>
      <c r="EG1204" s="5"/>
      <c r="EH1204" s="5"/>
      <c r="EI1204" s="5"/>
      <c r="EJ1204" s="5"/>
      <c r="EK1204" s="5"/>
      <c r="EL1204" s="5"/>
      <c r="EM1204" s="5"/>
      <c r="EN1204" s="5"/>
      <c r="EO1204" s="5"/>
      <c r="EP1204" s="5"/>
      <c r="EQ1204" s="5"/>
      <c r="ER1204" s="5"/>
      <c r="ES1204" s="5"/>
      <c r="ET1204" s="5"/>
      <c r="EU1204" s="5"/>
      <c r="FI1204" s="5"/>
      <c r="FJ1204" s="5"/>
      <c r="FK1204" s="5"/>
      <c r="FL1204" s="5"/>
      <c r="FM1204" s="5"/>
      <c r="FN1204" s="5"/>
      <c r="FO1204" s="5"/>
      <c r="FP1204" s="5"/>
      <c r="FQ1204" s="5"/>
      <c r="FR1204" s="5"/>
      <c r="FS1204" s="5"/>
      <c r="FT1204" s="5"/>
      <c r="FU1204" s="5"/>
      <c r="FV1204" s="5"/>
      <c r="FW1204" s="5"/>
      <c r="FX1204" s="5"/>
      <c r="FY1204" s="5"/>
      <c r="FZ1204" s="5"/>
      <c r="GA1204" s="5"/>
      <c r="GB1204" s="5"/>
      <c r="GC1204" s="5"/>
      <c r="GD1204" s="5"/>
      <c r="GE1204" s="5"/>
      <c r="GF1204" s="5"/>
      <c r="GG1204" s="5"/>
      <c r="GH1204" s="5"/>
      <c r="GI1204" s="5"/>
      <c r="GJ1204" s="5"/>
      <c r="GK1204" s="5"/>
      <c r="GL1204" s="5"/>
      <c r="GM1204" s="5"/>
      <c r="GN1204" s="5"/>
      <c r="GO1204" s="5"/>
      <c r="GP1204" s="5"/>
      <c r="GQ1204" s="5"/>
      <c r="GR1204" s="5"/>
      <c r="GS1204" s="5"/>
      <c r="GT1204" s="5"/>
      <c r="GU1204" s="5"/>
      <c r="GV1204" s="5"/>
      <c r="GW1204" s="5"/>
      <c r="GX1204" s="5"/>
      <c r="GY1204" s="5"/>
      <c r="GZ1204" s="5"/>
      <c r="HA1204" s="5"/>
      <c r="HB1204" s="5"/>
      <c r="HC1204" s="5"/>
      <c r="HD1204" s="5"/>
      <c r="HE1204" s="5"/>
      <c r="HF1204" s="5"/>
      <c r="HG1204" s="5"/>
      <c r="HH1204" s="5"/>
      <c r="HI1204" s="5"/>
      <c r="HJ1204" s="5"/>
      <c r="HK1204" s="5"/>
      <c r="HL1204" s="5"/>
      <c r="HM1204" s="5"/>
      <c r="HN1204" s="5"/>
      <c r="HO1204" s="5"/>
      <c r="HP1204" s="5"/>
    </row>
    <row r="1205" spans="2:224" ht="15" customHeight="1" x14ac:dyDescent="0.25">
      <c r="B1205">
        <v>21</v>
      </c>
      <c r="C1205">
        <v>551</v>
      </c>
      <c r="D1205" s="43">
        <v>43988</v>
      </c>
      <c r="E1205" t="s">
        <v>808</v>
      </c>
      <c r="F1205">
        <v>31996830588</v>
      </c>
      <c r="G1205">
        <v>0</v>
      </c>
      <c r="H1205">
        <v>0</v>
      </c>
      <c r="I1205">
        <v>0</v>
      </c>
      <c r="J1205">
        <v>0</v>
      </c>
      <c r="K1205">
        <v>0</v>
      </c>
      <c r="L1205" t="s">
        <v>2593</v>
      </c>
      <c r="M1205" t="s">
        <v>2378</v>
      </c>
      <c r="N1205" t="s">
        <v>2378</v>
      </c>
      <c r="O1205" t="s">
        <v>2382</v>
      </c>
      <c r="P1205" t="s">
        <v>2382</v>
      </c>
      <c r="R1205">
        <v>36.799999999999997</v>
      </c>
      <c r="S1205">
        <v>0.01</v>
      </c>
      <c r="T1205" t="s">
        <v>2666</v>
      </c>
      <c r="Y1205" s="5"/>
      <c r="Z1205" s="5"/>
      <c r="AA1205" s="5"/>
      <c r="AB1205" s="5"/>
      <c r="AC1205" s="5"/>
      <c r="AD1205" s="5"/>
      <c r="AE1205" s="5"/>
      <c r="AF1205" s="5"/>
      <c r="AG1205" s="5">
        <v>1</v>
      </c>
      <c r="AH1205">
        <v>1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>
        <v>0</v>
      </c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5"/>
      <c r="BP1205" s="5"/>
      <c r="BQ1205" s="5"/>
      <c r="BR1205" s="5"/>
      <c r="BS1205" s="5"/>
      <c r="BT1205" s="5"/>
      <c r="BU1205" s="5">
        <v>1</v>
      </c>
      <c r="BV1205" s="5">
        <v>1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  <c r="CT1205" s="5"/>
      <c r="CU1205" s="5"/>
      <c r="CV1205" s="5"/>
      <c r="CW1205" s="5"/>
      <c r="CX1205" s="5"/>
      <c r="CY1205" s="5"/>
      <c r="CZ1205" s="5"/>
      <c r="DA1205" s="5"/>
      <c r="DB1205" s="5"/>
      <c r="DC1205" s="5"/>
      <c r="DD1205" s="5"/>
      <c r="DE1205" s="5"/>
      <c r="DF1205" s="5"/>
      <c r="DG1205" s="5"/>
      <c r="DH1205" s="5"/>
      <c r="DI1205" s="5"/>
      <c r="DJ1205" s="5"/>
      <c r="DK1205" s="5"/>
      <c r="DL1205" s="5"/>
      <c r="DM1205" s="5"/>
      <c r="DN1205" s="5"/>
      <c r="DO1205" s="5"/>
      <c r="DP1205" s="5"/>
      <c r="DQ1205" s="5"/>
      <c r="DR1205" s="5"/>
      <c r="DS1205" s="5"/>
      <c r="DT1205" s="5"/>
      <c r="DU1205" s="5"/>
      <c r="DV1205" s="5"/>
      <c r="DW1205" s="5"/>
      <c r="DX1205" s="5"/>
      <c r="DY1205" s="5"/>
      <c r="DZ1205" s="5"/>
      <c r="EA1205" s="5"/>
      <c r="EB1205" s="5"/>
      <c r="EC1205" s="5"/>
      <c r="ED1205" s="5"/>
      <c r="EE1205" s="5"/>
      <c r="EF1205" s="5"/>
      <c r="EG1205" s="5"/>
      <c r="EH1205" s="5"/>
      <c r="EI1205" s="5"/>
      <c r="EJ1205" s="5"/>
      <c r="EK1205" s="5"/>
      <c r="EL1205" s="5"/>
      <c r="EM1205" s="5"/>
      <c r="EN1205" s="5"/>
      <c r="EO1205" s="5"/>
      <c r="EP1205" s="5"/>
      <c r="EQ1205" s="5"/>
      <c r="ER1205" s="5"/>
      <c r="ES1205" s="5"/>
      <c r="ET1205" s="5"/>
      <c r="EU1205" s="5"/>
      <c r="FI1205" s="5"/>
      <c r="FJ1205" s="5"/>
      <c r="FK1205" s="5"/>
      <c r="FL1205" s="5"/>
      <c r="FM1205" s="5"/>
      <c r="FN1205" s="5"/>
      <c r="FO1205" s="5"/>
      <c r="FP1205" s="5"/>
      <c r="FQ1205" s="5"/>
      <c r="FR1205" s="5"/>
      <c r="FS1205" s="5"/>
      <c r="FT1205" s="5"/>
      <c r="FU1205" s="5"/>
      <c r="FV1205" s="5"/>
      <c r="FW1205" s="5"/>
      <c r="FX1205" s="5"/>
      <c r="FY1205" s="5"/>
      <c r="FZ1205" s="5"/>
      <c r="GA1205" s="5"/>
      <c r="GB1205" s="5"/>
      <c r="GC1205" s="5"/>
      <c r="GD1205" s="5"/>
      <c r="GE1205" s="5"/>
      <c r="GF1205" s="5"/>
      <c r="GG1205" s="5"/>
      <c r="GH1205" s="5"/>
      <c r="GI1205" s="5"/>
      <c r="GJ1205" s="5"/>
      <c r="GK1205" s="5"/>
      <c r="GL1205" s="5"/>
      <c r="GM1205" s="5"/>
      <c r="GN1205" s="5"/>
      <c r="GO1205" s="5"/>
      <c r="GP1205" s="5"/>
      <c r="GQ1205" s="5"/>
      <c r="GR1205" s="5"/>
      <c r="GS1205" s="5"/>
      <c r="GT1205" s="5"/>
      <c r="GU1205" s="5"/>
      <c r="GV1205" s="5"/>
      <c r="GW1205" s="5"/>
      <c r="GX1205" s="5"/>
      <c r="GY1205" s="5"/>
      <c r="GZ1205" s="5"/>
      <c r="HA1205" s="5"/>
      <c r="HB1205" s="5"/>
      <c r="HC1205" s="5"/>
      <c r="HD1205" s="5"/>
      <c r="HE1205" s="5"/>
      <c r="HF1205" s="5"/>
      <c r="HG1205" s="5"/>
      <c r="HH1205" s="5"/>
      <c r="HI1205" s="5"/>
      <c r="HJ1205" s="5"/>
      <c r="HK1205" s="5"/>
      <c r="HL1205" s="5"/>
      <c r="HM1205" s="5"/>
      <c r="HN1205" s="5"/>
      <c r="HO1205" s="5"/>
      <c r="HP1205" s="5"/>
    </row>
    <row r="1206" spans="2:224" ht="15" customHeight="1" x14ac:dyDescent="0.25">
      <c r="B1206">
        <v>16</v>
      </c>
      <c r="C1206">
        <v>461</v>
      </c>
      <c r="D1206" s="43">
        <v>43988</v>
      </c>
      <c r="E1206" t="s">
        <v>1017</v>
      </c>
      <c r="F1206">
        <v>31999079999</v>
      </c>
      <c r="G1206">
        <v>0</v>
      </c>
      <c r="H1206">
        <v>0</v>
      </c>
      <c r="I1206">
        <v>0</v>
      </c>
      <c r="J1206">
        <v>0</v>
      </c>
      <c r="K1206">
        <v>0</v>
      </c>
      <c r="L1206" t="s">
        <v>2593</v>
      </c>
      <c r="M1206" t="s">
        <v>2378</v>
      </c>
      <c r="N1206" t="s">
        <v>2379</v>
      </c>
      <c r="O1206" t="s">
        <v>2381</v>
      </c>
      <c r="P1206" t="s">
        <v>2431</v>
      </c>
      <c r="R1206">
        <v>85.7</v>
      </c>
      <c r="S1206">
        <v>0.01</v>
      </c>
      <c r="T1206" t="s">
        <v>2666</v>
      </c>
      <c r="Y1206" s="5"/>
      <c r="Z1206" s="5">
        <v>1.02</v>
      </c>
      <c r="AA1206" s="5"/>
      <c r="AB1206" s="5"/>
      <c r="AC1206" s="5"/>
      <c r="AD1206" s="5"/>
      <c r="AE1206" s="5">
        <v>0.5</v>
      </c>
      <c r="AF1206" s="5"/>
      <c r="AG1206" s="5">
        <v>1</v>
      </c>
      <c r="AH1206">
        <v>1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>
        <v>0</v>
      </c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>
        <v>1</v>
      </c>
      <c r="BO1206" s="5"/>
      <c r="BP1206" s="5"/>
      <c r="BQ1206" s="5"/>
      <c r="BR1206" s="5"/>
      <c r="BS1206" s="5">
        <v>1</v>
      </c>
      <c r="BT1206" s="5"/>
      <c r="BU1206" s="5">
        <v>1</v>
      </c>
      <c r="BV1206" s="5">
        <v>1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  <c r="CT1206" s="5"/>
      <c r="CU1206" s="5"/>
      <c r="CV1206" s="5"/>
      <c r="CW1206" s="5"/>
      <c r="CX1206" s="5"/>
      <c r="CY1206" s="5"/>
      <c r="CZ1206" s="5"/>
      <c r="DA1206" s="5"/>
      <c r="DB1206" s="5">
        <v>1</v>
      </c>
      <c r="DC1206" s="5"/>
      <c r="DD1206" s="5"/>
      <c r="DE1206" s="5"/>
      <c r="DF1206" s="5"/>
      <c r="DG1206" s="5"/>
      <c r="DH1206" s="5"/>
      <c r="DI1206" s="5"/>
      <c r="DJ1206" s="5"/>
      <c r="DK1206" s="5"/>
      <c r="DL1206" s="5"/>
      <c r="DM1206" s="5"/>
      <c r="DN1206" s="5"/>
      <c r="DO1206" s="5"/>
      <c r="DP1206" s="5"/>
      <c r="DQ1206" s="5"/>
      <c r="DR1206" s="5"/>
      <c r="DS1206" s="5"/>
      <c r="DT1206" s="5"/>
      <c r="DU1206" s="5"/>
      <c r="DV1206" s="5"/>
      <c r="DW1206" s="5"/>
      <c r="DX1206" s="5"/>
      <c r="DY1206" s="5"/>
      <c r="DZ1206" s="5"/>
      <c r="EA1206" s="5"/>
      <c r="EB1206" s="5"/>
      <c r="EC1206" s="5"/>
      <c r="ED1206" s="5"/>
      <c r="EE1206" s="5"/>
      <c r="EF1206" s="5"/>
      <c r="EG1206" s="5"/>
      <c r="EH1206" s="5"/>
      <c r="EI1206" s="5"/>
      <c r="EJ1206" s="5"/>
      <c r="EK1206" s="5"/>
      <c r="EL1206" s="5"/>
      <c r="EM1206" s="5"/>
      <c r="EN1206" s="5"/>
      <c r="EO1206" s="5"/>
      <c r="EP1206" s="5"/>
      <c r="EQ1206" s="5"/>
      <c r="ER1206" s="5"/>
      <c r="ES1206" s="5"/>
      <c r="ET1206" s="5"/>
      <c r="EU1206" s="5"/>
      <c r="FI1206" s="5"/>
      <c r="FJ1206" s="5"/>
      <c r="FK1206" s="5"/>
      <c r="FL1206" s="5"/>
      <c r="FM1206" s="5"/>
      <c r="FN1206" s="5"/>
      <c r="FO1206" s="5"/>
      <c r="FP1206" s="5"/>
      <c r="FQ1206" s="5"/>
      <c r="FR1206" s="5"/>
      <c r="FS1206" s="5"/>
      <c r="FT1206" s="5"/>
      <c r="FU1206" s="5"/>
      <c r="FV1206" s="5"/>
      <c r="FW1206" s="5"/>
      <c r="FX1206" s="5"/>
      <c r="FY1206" s="5"/>
      <c r="FZ1206" s="5"/>
      <c r="GA1206" s="5"/>
      <c r="GB1206" s="5"/>
      <c r="GC1206" s="5"/>
      <c r="GD1206" s="5"/>
      <c r="GE1206" s="5"/>
      <c r="GF1206" s="5"/>
      <c r="GG1206" s="5"/>
      <c r="GH1206" s="5"/>
      <c r="GI1206" s="5"/>
      <c r="GJ1206" s="5"/>
      <c r="GK1206" s="5"/>
      <c r="GL1206" s="5"/>
      <c r="GM1206" s="5"/>
      <c r="GN1206" s="5"/>
      <c r="GO1206" s="5"/>
      <c r="GP1206" s="5"/>
      <c r="GQ1206" s="5"/>
      <c r="GR1206" s="5"/>
      <c r="GS1206" s="5"/>
      <c r="GT1206" s="5"/>
      <c r="GU1206" s="5"/>
      <c r="GV1206" s="5"/>
      <c r="GW1206" s="5"/>
      <c r="GX1206" s="5"/>
      <c r="GY1206" s="5"/>
      <c r="GZ1206" s="5"/>
      <c r="HA1206" s="5"/>
      <c r="HB1206" s="5"/>
      <c r="HC1206" s="5"/>
      <c r="HD1206" s="5"/>
      <c r="HE1206" s="5"/>
      <c r="HF1206" s="5"/>
      <c r="HG1206" s="5"/>
      <c r="HH1206" s="5"/>
      <c r="HI1206" s="5"/>
      <c r="HJ1206" s="5"/>
      <c r="HK1206" s="5"/>
      <c r="HL1206" s="5"/>
      <c r="HM1206" s="5"/>
      <c r="HN1206" s="5"/>
      <c r="HO1206" s="5"/>
      <c r="HP1206" s="5"/>
    </row>
    <row r="1207" spans="2:224" ht="15" customHeight="1" x14ac:dyDescent="0.25">
      <c r="B1207">
        <v>623</v>
      </c>
      <c r="D1207" s="62"/>
      <c r="H1207"/>
      <c r="Y1207" s="64"/>
      <c r="Z1207" s="64"/>
      <c r="AA1207" s="64"/>
      <c r="AB1207" s="64"/>
      <c r="AC1207" s="64"/>
      <c r="AD1207" s="64"/>
      <c r="AE1207" s="64"/>
      <c r="AF1207" s="64"/>
      <c r="AG1207" s="64"/>
      <c r="AI1207" s="64"/>
      <c r="AJ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V1207" s="64"/>
      <c r="AW1207" s="64"/>
      <c r="AX1207" s="64"/>
      <c r="AY1207" s="64"/>
      <c r="AZ1207" s="64"/>
      <c r="BA1207" s="64"/>
      <c r="BB1207" s="64"/>
      <c r="BC1207" s="64"/>
      <c r="BD1207" s="64"/>
      <c r="BE1207" s="64"/>
      <c r="BF1207" s="64"/>
      <c r="BG1207" s="64"/>
      <c r="BH1207" s="64"/>
      <c r="BI1207" s="64"/>
      <c r="BJ1207" s="64"/>
      <c r="BK1207" s="64"/>
      <c r="BL1207" s="64"/>
      <c r="BM1207" s="64"/>
      <c r="BN1207" s="64"/>
      <c r="BO1207" s="64"/>
      <c r="BP1207" s="64"/>
      <c r="BQ1207" s="64"/>
      <c r="BR1207" s="64"/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64"/>
      <c r="CC1207" s="64"/>
      <c r="CD1207" s="64"/>
      <c r="CE1207" s="64"/>
      <c r="CF1207" s="64"/>
      <c r="CG1207" s="64"/>
      <c r="CH1207" s="64"/>
      <c r="CI1207" s="64"/>
      <c r="CJ1207" s="64"/>
      <c r="CK1207" s="64"/>
      <c r="CL1207" s="64"/>
      <c r="CM1207" s="64"/>
      <c r="CN1207" s="64"/>
      <c r="CO1207" s="64"/>
      <c r="CP1207" s="64"/>
      <c r="CQ1207" s="64"/>
      <c r="CR1207" s="64"/>
      <c r="CS1207" s="64"/>
      <c r="CT1207" s="64"/>
      <c r="CU1207" s="64"/>
      <c r="CV1207" s="64"/>
      <c r="CW1207" s="64"/>
      <c r="CX1207" s="64"/>
      <c r="CY1207" s="64"/>
      <c r="CZ1207" s="64"/>
      <c r="DA1207" s="64"/>
      <c r="DB1207" s="64"/>
      <c r="DC1207" s="64"/>
      <c r="DD1207" s="64"/>
      <c r="DE1207" s="64"/>
      <c r="DF1207" s="64"/>
      <c r="DG1207" s="64"/>
      <c r="DH1207" s="64"/>
      <c r="DI1207" s="64"/>
      <c r="DJ1207" s="64"/>
      <c r="DK1207" s="64"/>
      <c r="DL1207" s="64"/>
      <c r="DM1207" s="64"/>
      <c r="DN1207" s="64"/>
      <c r="DO1207" s="64"/>
      <c r="DP1207" s="64"/>
      <c r="DQ1207" s="64"/>
      <c r="DR1207" s="64"/>
      <c r="DS1207" s="64"/>
      <c r="DT1207" s="64"/>
      <c r="DU1207" s="64"/>
      <c r="DV1207" s="64"/>
      <c r="DW1207" s="64"/>
      <c r="DX1207" s="64"/>
      <c r="DY1207" s="64"/>
      <c r="DZ1207" s="64"/>
      <c r="EA1207" s="64"/>
      <c r="EB1207" s="64"/>
      <c r="EC1207" s="64"/>
      <c r="ED1207" s="64"/>
      <c r="EE1207" s="64"/>
      <c r="EF1207" s="64"/>
      <c r="EG1207" s="64"/>
      <c r="EH1207" s="64"/>
      <c r="EI1207" s="64"/>
      <c r="EJ1207" s="64"/>
      <c r="EK1207" s="64"/>
      <c r="EL1207" s="64"/>
      <c r="EM1207" s="64"/>
      <c r="EN1207" s="64"/>
      <c r="EO1207" s="64"/>
      <c r="EP1207" s="64"/>
      <c r="EQ1207" s="64"/>
      <c r="ER1207" s="64"/>
      <c r="ES1207" s="64"/>
      <c r="ET1207" s="64"/>
      <c r="EU1207" s="64"/>
      <c r="FI1207" s="64"/>
      <c r="FJ1207" s="64"/>
      <c r="FK1207" s="64"/>
      <c r="FL1207" s="64"/>
      <c r="FM1207" s="64"/>
      <c r="FN1207" s="64"/>
      <c r="FO1207" s="64"/>
      <c r="FP1207" s="64"/>
      <c r="FQ1207" s="64"/>
      <c r="FR1207" s="64"/>
      <c r="FS1207" s="64"/>
      <c r="FT1207" s="64"/>
      <c r="FU1207" s="64"/>
      <c r="FV1207" s="64"/>
      <c r="FW1207" s="64"/>
      <c r="FX1207" s="64"/>
      <c r="FY1207" s="64"/>
      <c r="FZ1207" s="64"/>
      <c r="GA1207" s="64"/>
      <c r="GB1207" s="64"/>
      <c r="GC1207" s="64"/>
      <c r="GD1207" s="64"/>
      <c r="GE1207" s="64"/>
      <c r="GF1207" s="64"/>
      <c r="GG1207" s="64"/>
      <c r="GH1207" s="64"/>
      <c r="GI1207" s="64"/>
      <c r="GJ1207" s="64"/>
      <c r="GK1207" s="64"/>
      <c r="GL1207" s="64"/>
      <c r="GM1207" s="64"/>
      <c r="GN1207" s="64"/>
      <c r="GO1207" s="64"/>
      <c r="GP1207" s="64"/>
      <c r="GQ1207" s="64"/>
      <c r="GR1207" s="64"/>
      <c r="GS1207" s="64"/>
      <c r="GT1207" s="64"/>
      <c r="GU1207" s="64"/>
      <c r="GV1207" s="64"/>
      <c r="GW1207" s="64"/>
      <c r="GX1207" s="64"/>
      <c r="GY1207" s="64"/>
      <c r="GZ1207" s="64"/>
      <c r="HA1207" s="64"/>
      <c r="HB1207" s="64"/>
      <c r="HC1207" s="64"/>
      <c r="HD1207" s="64"/>
      <c r="HE1207" s="64"/>
      <c r="HF1207" s="64"/>
      <c r="HG1207" s="64"/>
      <c r="HH1207" s="64"/>
      <c r="HI1207" s="64"/>
      <c r="HJ1207" s="64"/>
      <c r="HK1207" s="64"/>
      <c r="HL1207" s="64"/>
      <c r="HM1207" s="64"/>
      <c r="HN1207" s="64"/>
      <c r="HO1207" s="64"/>
      <c r="HP1207" s="64"/>
    </row>
    <row r="1208" spans="2:224" ht="15" customHeight="1" x14ac:dyDescent="0.25">
      <c r="B1208">
        <v>622</v>
      </c>
      <c r="D1208" s="62"/>
      <c r="H1208"/>
      <c r="Y1208" s="64"/>
      <c r="Z1208" s="64"/>
      <c r="AA1208" s="64"/>
      <c r="AB1208" s="64"/>
      <c r="AC1208" s="64"/>
      <c r="AD1208" s="64"/>
      <c r="AE1208" s="64"/>
      <c r="AF1208" s="64"/>
      <c r="AG1208" s="64"/>
      <c r="AI1208" s="64"/>
      <c r="AJ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V1208" s="64"/>
      <c r="AW1208" s="64"/>
      <c r="AX1208" s="64"/>
      <c r="AY1208" s="64"/>
      <c r="AZ1208" s="64"/>
      <c r="BA1208" s="64"/>
      <c r="BB1208" s="64"/>
      <c r="BC1208" s="64"/>
      <c r="BD1208" s="64"/>
      <c r="BE1208" s="64"/>
      <c r="BF1208" s="64"/>
      <c r="BG1208" s="64"/>
      <c r="BH1208" s="64"/>
      <c r="BI1208" s="64"/>
      <c r="BJ1208" s="64"/>
      <c r="BK1208" s="64"/>
      <c r="BL1208" s="64"/>
      <c r="BM1208" s="64"/>
      <c r="BN1208" s="64"/>
      <c r="BO1208" s="64"/>
      <c r="BP1208" s="64"/>
      <c r="BQ1208" s="64"/>
      <c r="BR1208" s="64"/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64"/>
      <c r="CC1208" s="64"/>
      <c r="CD1208" s="64"/>
      <c r="CE1208" s="64"/>
      <c r="CF1208" s="64"/>
      <c r="CG1208" s="64"/>
      <c r="CH1208" s="64"/>
      <c r="CI1208" s="64"/>
      <c r="CJ1208" s="64"/>
      <c r="CK1208" s="64"/>
      <c r="CL1208" s="64"/>
      <c r="CM1208" s="64"/>
      <c r="CN1208" s="64"/>
      <c r="CO1208" s="64"/>
      <c r="CP1208" s="64"/>
      <c r="CQ1208" s="64"/>
      <c r="CR1208" s="64"/>
      <c r="CS1208" s="64"/>
      <c r="CT1208" s="64"/>
      <c r="CU1208" s="64"/>
      <c r="CV1208" s="64"/>
      <c r="CW1208" s="64"/>
      <c r="CX1208" s="64"/>
      <c r="CY1208" s="64"/>
      <c r="CZ1208" s="64"/>
      <c r="DA1208" s="64"/>
      <c r="DB1208" s="64"/>
      <c r="DC1208" s="64"/>
      <c r="DD1208" s="64"/>
      <c r="DE1208" s="64"/>
      <c r="DF1208" s="64"/>
      <c r="DG1208" s="64"/>
      <c r="DH1208" s="64"/>
      <c r="DI1208" s="64"/>
      <c r="DJ1208" s="64"/>
      <c r="DK1208" s="64"/>
      <c r="DL1208" s="64"/>
      <c r="DM1208" s="64"/>
      <c r="DN1208" s="64"/>
      <c r="DO1208" s="64"/>
      <c r="DP1208" s="64"/>
      <c r="DQ1208" s="64"/>
      <c r="DR1208" s="64"/>
      <c r="DS1208" s="64"/>
      <c r="DT1208" s="64"/>
      <c r="DU1208" s="64"/>
      <c r="DV1208" s="64"/>
      <c r="DW1208" s="64"/>
      <c r="DX1208" s="64"/>
      <c r="DY1208" s="64"/>
      <c r="DZ1208" s="64"/>
      <c r="EA1208" s="64"/>
      <c r="EB1208" s="64"/>
      <c r="EC1208" s="64"/>
      <c r="ED1208" s="64"/>
      <c r="EE1208" s="64"/>
      <c r="EF1208" s="64"/>
      <c r="EG1208" s="64"/>
      <c r="EH1208" s="64"/>
      <c r="EI1208" s="64"/>
      <c r="EJ1208" s="64"/>
      <c r="EK1208" s="64"/>
      <c r="EL1208" s="64"/>
      <c r="EM1208" s="64"/>
      <c r="EN1208" s="64"/>
      <c r="EO1208" s="64"/>
      <c r="EP1208" s="64"/>
      <c r="EQ1208" s="64"/>
      <c r="ER1208" s="64"/>
      <c r="ES1208" s="64"/>
      <c r="ET1208" s="64"/>
      <c r="EU1208" s="64"/>
      <c r="FI1208" s="64"/>
      <c r="FJ1208" s="64"/>
      <c r="FK1208" s="64"/>
      <c r="FL1208" s="64"/>
      <c r="FM1208" s="64"/>
      <c r="FN1208" s="64"/>
      <c r="FO1208" s="64"/>
      <c r="FP1208" s="64"/>
      <c r="FQ1208" s="64"/>
      <c r="FR1208" s="64"/>
      <c r="FS1208" s="64"/>
      <c r="FT1208" s="64"/>
      <c r="FU1208" s="64"/>
      <c r="FV1208" s="64"/>
      <c r="FW1208" s="64"/>
      <c r="FX1208" s="64"/>
      <c r="FY1208" s="64"/>
      <c r="FZ1208" s="64"/>
      <c r="GA1208" s="64"/>
      <c r="GB1208" s="64"/>
      <c r="GC1208" s="64"/>
      <c r="GD1208" s="64"/>
      <c r="GE1208" s="64"/>
      <c r="GF1208" s="64"/>
      <c r="GG1208" s="64"/>
      <c r="GH1208" s="64"/>
      <c r="GI1208" s="64"/>
      <c r="GJ1208" s="64"/>
      <c r="GK1208" s="64"/>
      <c r="GL1208" s="64"/>
      <c r="GM1208" s="64"/>
      <c r="GN1208" s="64"/>
      <c r="GO1208" s="64"/>
      <c r="GP1208" s="64"/>
      <c r="GQ1208" s="64"/>
      <c r="GR1208" s="64"/>
      <c r="GS1208" s="64"/>
      <c r="GT1208" s="64"/>
      <c r="GU1208" s="64"/>
      <c r="GV1208" s="64"/>
      <c r="GW1208" s="64"/>
      <c r="GX1208" s="64"/>
      <c r="GY1208" s="64"/>
      <c r="GZ1208" s="64"/>
      <c r="HA1208" s="64"/>
      <c r="HB1208" s="64"/>
      <c r="HC1208" s="64"/>
      <c r="HD1208" s="64"/>
      <c r="HE1208" s="64"/>
      <c r="HF1208" s="64"/>
      <c r="HG1208" s="64"/>
      <c r="HH1208" s="64"/>
      <c r="HI1208" s="64"/>
      <c r="HJ1208" s="64"/>
      <c r="HK1208" s="64"/>
      <c r="HL1208" s="64"/>
      <c r="HM1208" s="64"/>
      <c r="HN1208" s="64"/>
      <c r="HO1208" s="64"/>
      <c r="HP1208" s="64"/>
    </row>
    <row r="1209" spans="2:224" ht="15" customHeight="1" x14ac:dyDescent="0.25">
      <c r="B1209">
        <v>621</v>
      </c>
      <c r="D1209" s="62"/>
      <c r="H1209"/>
      <c r="Y1209" s="64"/>
      <c r="Z1209" s="64"/>
      <c r="AA1209" s="64"/>
      <c r="AB1209" s="64"/>
      <c r="AC1209" s="64"/>
      <c r="AD1209" s="64"/>
      <c r="AE1209" s="64"/>
      <c r="AF1209" s="64"/>
      <c r="AG1209" s="64"/>
      <c r="AI1209" s="64"/>
      <c r="AJ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V1209" s="64"/>
      <c r="AW1209" s="64"/>
      <c r="AX1209" s="64"/>
      <c r="AY1209" s="64"/>
      <c r="AZ1209" s="64"/>
      <c r="BA1209" s="64"/>
      <c r="BB1209" s="64"/>
      <c r="BC1209" s="64"/>
      <c r="BD1209" s="64"/>
      <c r="BE1209" s="64"/>
      <c r="BF1209" s="64"/>
      <c r="BG1209" s="64"/>
      <c r="BH1209" s="64"/>
      <c r="BI1209" s="64"/>
      <c r="BJ1209" s="64"/>
      <c r="BK1209" s="64"/>
      <c r="BL1209" s="64"/>
      <c r="BM1209" s="64"/>
      <c r="BN1209" s="64"/>
      <c r="BO1209" s="64"/>
      <c r="BP1209" s="64"/>
      <c r="BQ1209" s="64"/>
      <c r="BR1209" s="64"/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64"/>
      <c r="CC1209" s="64"/>
      <c r="CD1209" s="64"/>
      <c r="CE1209" s="64"/>
      <c r="CF1209" s="64"/>
      <c r="CG1209" s="64"/>
      <c r="CH1209" s="64"/>
      <c r="CI1209" s="64"/>
      <c r="CJ1209" s="64"/>
      <c r="CK1209" s="64"/>
      <c r="CL1209" s="64"/>
      <c r="CM1209" s="64"/>
      <c r="CN1209" s="64"/>
      <c r="CO1209" s="64"/>
      <c r="CP1209" s="64"/>
      <c r="CQ1209" s="64"/>
      <c r="CR1209" s="64"/>
      <c r="CS1209" s="64"/>
      <c r="CT1209" s="64"/>
      <c r="CU1209" s="64"/>
      <c r="CV1209" s="64"/>
      <c r="CW1209" s="64"/>
      <c r="CX1209" s="64"/>
      <c r="CY1209" s="64"/>
      <c r="CZ1209" s="64"/>
      <c r="DA1209" s="64"/>
      <c r="DB1209" s="64"/>
      <c r="DC1209" s="64"/>
      <c r="DD1209" s="64"/>
      <c r="DE1209" s="64"/>
      <c r="DF1209" s="64"/>
      <c r="DG1209" s="64"/>
      <c r="DH1209" s="64"/>
      <c r="DI1209" s="64"/>
      <c r="DJ1209" s="64"/>
      <c r="DK1209" s="64"/>
      <c r="DL1209" s="64"/>
      <c r="DM1209" s="64"/>
      <c r="DN1209" s="64"/>
      <c r="DO1209" s="64"/>
      <c r="DP1209" s="64"/>
      <c r="DQ1209" s="64"/>
      <c r="DR1209" s="64"/>
      <c r="DS1209" s="64"/>
      <c r="DT1209" s="64"/>
      <c r="DU1209" s="64"/>
      <c r="DV1209" s="64"/>
      <c r="DW1209" s="64"/>
      <c r="DX1209" s="64"/>
      <c r="DY1209" s="64"/>
      <c r="DZ1209" s="64"/>
      <c r="EA1209" s="64"/>
      <c r="EB1209" s="64"/>
      <c r="EC1209" s="64"/>
      <c r="ED1209" s="64"/>
      <c r="EE1209" s="64"/>
      <c r="EF1209" s="64"/>
      <c r="EG1209" s="64"/>
      <c r="EH1209" s="64"/>
      <c r="EI1209" s="64"/>
      <c r="EJ1209" s="64"/>
      <c r="EK1209" s="64"/>
      <c r="EL1209" s="64"/>
      <c r="EM1209" s="64"/>
      <c r="EN1209" s="64"/>
      <c r="EO1209" s="64"/>
      <c r="EP1209" s="64"/>
      <c r="EQ1209" s="64"/>
      <c r="ER1209" s="64"/>
      <c r="ES1209" s="64"/>
      <c r="ET1209" s="64"/>
      <c r="EU1209" s="64"/>
      <c r="FI1209" s="64"/>
      <c r="FJ1209" s="64"/>
      <c r="FK1209" s="64"/>
      <c r="FL1209" s="64"/>
      <c r="FM1209" s="64"/>
      <c r="FN1209" s="64"/>
      <c r="FO1209" s="64"/>
      <c r="FP1209" s="64"/>
      <c r="FQ1209" s="64"/>
      <c r="FR1209" s="64"/>
      <c r="FS1209" s="64"/>
      <c r="FT1209" s="64"/>
      <c r="FU1209" s="64"/>
      <c r="FV1209" s="64"/>
      <c r="FW1209" s="64"/>
      <c r="FX1209" s="64"/>
      <c r="FY1209" s="64"/>
      <c r="FZ1209" s="64"/>
      <c r="GA1209" s="64"/>
      <c r="GB1209" s="64"/>
      <c r="GC1209" s="64"/>
      <c r="GD1209" s="64"/>
      <c r="GE1209" s="64"/>
      <c r="GF1209" s="64"/>
      <c r="GG1209" s="64"/>
      <c r="GH1209" s="64"/>
      <c r="GI1209" s="64"/>
      <c r="GJ1209" s="64"/>
      <c r="GK1209" s="64"/>
      <c r="GL1209" s="64"/>
      <c r="GM1209" s="64"/>
      <c r="GN1209" s="64"/>
      <c r="GO1209" s="64"/>
      <c r="GP1209" s="64"/>
      <c r="GQ1209" s="64"/>
      <c r="GR1209" s="64"/>
      <c r="GS1209" s="64"/>
      <c r="GT1209" s="64"/>
      <c r="GU1209" s="64"/>
      <c r="GV1209" s="64"/>
      <c r="GW1209" s="64"/>
      <c r="GX1209" s="64"/>
      <c r="GY1209" s="64"/>
      <c r="GZ1209" s="64"/>
      <c r="HA1209" s="64"/>
      <c r="HB1209" s="64"/>
      <c r="HC1209" s="64"/>
      <c r="HD1209" s="64"/>
      <c r="HE1209" s="64"/>
      <c r="HF1209" s="64"/>
      <c r="HG1209" s="64"/>
      <c r="HH1209" s="64"/>
      <c r="HI1209" s="64"/>
      <c r="HJ1209" s="64"/>
      <c r="HK1209" s="64"/>
      <c r="HL1209" s="64"/>
      <c r="HM1209" s="64"/>
      <c r="HN1209" s="64"/>
      <c r="HO1209" s="64"/>
      <c r="HP1209" s="64"/>
    </row>
    <row r="1210" spans="2:224" ht="15" customHeight="1" x14ac:dyDescent="0.25">
      <c r="B1210">
        <v>620</v>
      </c>
      <c r="D1210" s="62"/>
      <c r="H1210"/>
      <c r="Y1210" s="64"/>
      <c r="Z1210" s="64"/>
      <c r="AA1210" s="64"/>
      <c r="AB1210" s="64"/>
      <c r="AC1210" s="64"/>
      <c r="AD1210" s="64"/>
      <c r="AE1210" s="64"/>
      <c r="AF1210" s="64"/>
      <c r="AG1210" s="64"/>
      <c r="AI1210" s="64"/>
      <c r="AJ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V1210" s="64"/>
      <c r="AW1210" s="64"/>
      <c r="AX1210" s="64"/>
      <c r="AY1210" s="64"/>
      <c r="AZ1210" s="64"/>
      <c r="BA1210" s="64"/>
      <c r="BB1210" s="64"/>
      <c r="BC1210" s="64"/>
      <c r="BD1210" s="64"/>
      <c r="BE1210" s="64"/>
      <c r="BF1210" s="64"/>
      <c r="BG1210" s="64"/>
      <c r="BH1210" s="64"/>
      <c r="BI1210" s="64"/>
      <c r="BJ1210" s="64"/>
      <c r="BK1210" s="64"/>
      <c r="BL1210" s="64"/>
      <c r="BM1210" s="64"/>
      <c r="BN1210" s="64"/>
      <c r="BO1210" s="64"/>
      <c r="BP1210" s="64"/>
      <c r="BQ1210" s="64"/>
      <c r="BR1210" s="64"/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64"/>
      <c r="CC1210" s="64"/>
      <c r="CD1210" s="64"/>
      <c r="CE1210" s="64"/>
      <c r="CF1210" s="64"/>
      <c r="CG1210" s="64"/>
      <c r="CH1210" s="64"/>
      <c r="CI1210" s="64"/>
      <c r="CJ1210" s="64"/>
      <c r="CK1210" s="64"/>
      <c r="CL1210" s="64"/>
      <c r="CM1210" s="64"/>
      <c r="CN1210" s="64"/>
      <c r="CO1210" s="64"/>
      <c r="CP1210" s="64"/>
      <c r="CQ1210" s="64"/>
      <c r="CR1210" s="64"/>
      <c r="CS1210" s="64"/>
      <c r="CT1210" s="64"/>
      <c r="CU1210" s="64"/>
      <c r="CV1210" s="64"/>
      <c r="CW1210" s="64"/>
      <c r="CX1210" s="64"/>
      <c r="CY1210" s="64"/>
      <c r="CZ1210" s="64"/>
      <c r="DA1210" s="64"/>
      <c r="DB1210" s="64"/>
      <c r="DC1210" s="64"/>
      <c r="DD1210" s="64"/>
      <c r="DE1210" s="64"/>
      <c r="DF1210" s="64"/>
      <c r="DG1210" s="64"/>
      <c r="DH1210" s="64"/>
      <c r="DI1210" s="64"/>
      <c r="DJ1210" s="64"/>
      <c r="DK1210" s="64"/>
      <c r="DL1210" s="64"/>
      <c r="DM1210" s="64"/>
      <c r="DN1210" s="64"/>
      <c r="DO1210" s="64"/>
      <c r="DP1210" s="64"/>
      <c r="DQ1210" s="64"/>
      <c r="DR1210" s="64"/>
      <c r="DS1210" s="64"/>
      <c r="DT1210" s="64"/>
      <c r="DU1210" s="64"/>
      <c r="DV1210" s="64"/>
      <c r="DW1210" s="64"/>
      <c r="DX1210" s="64"/>
      <c r="DY1210" s="64"/>
      <c r="DZ1210" s="64"/>
      <c r="EA1210" s="64"/>
      <c r="EB1210" s="64"/>
      <c r="EC1210" s="64"/>
      <c r="ED1210" s="64"/>
      <c r="EE1210" s="64"/>
      <c r="EF1210" s="64"/>
      <c r="EG1210" s="64"/>
      <c r="EH1210" s="64"/>
      <c r="EI1210" s="64"/>
      <c r="EJ1210" s="64"/>
      <c r="EK1210" s="64"/>
      <c r="EL1210" s="64"/>
      <c r="EM1210" s="64"/>
      <c r="EN1210" s="64"/>
      <c r="EO1210" s="64"/>
      <c r="EP1210" s="64"/>
      <c r="EQ1210" s="64"/>
      <c r="ER1210" s="64"/>
      <c r="ES1210" s="64"/>
      <c r="ET1210" s="64"/>
      <c r="EU1210" s="64"/>
      <c r="FI1210" s="64"/>
      <c r="FJ1210" s="64"/>
      <c r="FK1210" s="64"/>
      <c r="FL1210" s="64"/>
      <c r="FM1210" s="64"/>
      <c r="FN1210" s="64"/>
      <c r="FO1210" s="64"/>
      <c r="FP1210" s="64"/>
      <c r="FQ1210" s="64"/>
      <c r="FR1210" s="64"/>
      <c r="FS1210" s="64"/>
      <c r="FT1210" s="64"/>
      <c r="FU1210" s="64"/>
      <c r="FV1210" s="64"/>
      <c r="FW1210" s="64"/>
      <c r="FX1210" s="64"/>
      <c r="FY1210" s="64"/>
      <c r="FZ1210" s="64"/>
      <c r="GA1210" s="64"/>
      <c r="GB1210" s="64"/>
      <c r="GC1210" s="64"/>
      <c r="GD1210" s="64"/>
      <c r="GE1210" s="64"/>
      <c r="GF1210" s="64"/>
      <c r="GG1210" s="64"/>
      <c r="GH1210" s="64"/>
      <c r="GI1210" s="64"/>
      <c r="GJ1210" s="64"/>
      <c r="GK1210" s="64"/>
      <c r="GL1210" s="64"/>
      <c r="GM1210" s="64"/>
      <c r="GN1210" s="64"/>
      <c r="GO1210" s="64"/>
      <c r="GP1210" s="64"/>
      <c r="GQ1210" s="64"/>
      <c r="GR1210" s="64"/>
      <c r="GS1210" s="64"/>
      <c r="GT1210" s="64"/>
      <c r="GU1210" s="64"/>
      <c r="GV1210" s="64"/>
      <c r="GW1210" s="64"/>
      <c r="GX1210" s="64"/>
      <c r="GY1210" s="64"/>
      <c r="GZ1210" s="64"/>
      <c r="HA1210" s="64"/>
      <c r="HB1210" s="64"/>
      <c r="HC1210" s="64"/>
      <c r="HD1210" s="64"/>
      <c r="HE1210" s="64"/>
      <c r="HF1210" s="64"/>
      <c r="HG1210" s="64"/>
      <c r="HH1210" s="64"/>
      <c r="HI1210" s="64"/>
      <c r="HJ1210" s="64"/>
      <c r="HK1210" s="64"/>
      <c r="HL1210" s="64"/>
      <c r="HM1210" s="64"/>
      <c r="HN1210" s="64"/>
      <c r="HO1210" s="64"/>
      <c r="HP1210" s="64"/>
    </row>
    <row r="1211" spans="2:224" ht="15" customHeight="1" x14ac:dyDescent="0.25">
      <c r="B1211">
        <v>619</v>
      </c>
      <c r="D1211" s="62"/>
      <c r="H1211"/>
      <c r="Y1211" s="64"/>
      <c r="Z1211" s="64"/>
      <c r="AA1211" s="64"/>
      <c r="AB1211" s="64"/>
      <c r="AC1211" s="64"/>
      <c r="AD1211" s="64"/>
      <c r="AE1211" s="64"/>
      <c r="AF1211" s="64"/>
      <c r="AG1211" s="64"/>
      <c r="AI1211" s="64"/>
      <c r="AJ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V1211" s="64"/>
      <c r="AW1211" s="64"/>
      <c r="AX1211" s="64"/>
      <c r="AY1211" s="64"/>
      <c r="AZ1211" s="64"/>
      <c r="BA1211" s="64"/>
      <c r="BB1211" s="64"/>
      <c r="BC1211" s="64"/>
      <c r="BD1211" s="64"/>
      <c r="BE1211" s="64"/>
      <c r="BF1211" s="64"/>
      <c r="BG1211" s="64"/>
      <c r="BH1211" s="64"/>
      <c r="BI1211" s="64"/>
      <c r="BJ1211" s="64"/>
      <c r="BK1211" s="64"/>
      <c r="BL1211" s="64"/>
      <c r="BM1211" s="64"/>
      <c r="BN1211" s="64"/>
      <c r="BO1211" s="64"/>
      <c r="BP1211" s="64"/>
      <c r="BQ1211" s="64"/>
      <c r="BR1211" s="64"/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64"/>
      <c r="CC1211" s="64"/>
      <c r="CD1211" s="64"/>
      <c r="CE1211" s="64"/>
      <c r="CF1211" s="64"/>
      <c r="CG1211" s="64"/>
      <c r="CH1211" s="64"/>
      <c r="CI1211" s="64"/>
      <c r="CJ1211" s="64"/>
      <c r="CK1211" s="64"/>
      <c r="CL1211" s="64"/>
      <c r="CM1211" s="64"/>
      <c r="CN1211" s="64"/>
      <c r="CO1211" s="64"/>
      <c r="CP1211" s="64"/>
      <c r="CQ1211" s="64"/>
      <c r="CR1211" s="64"/>
      <c r="CS1211" s="64"/>
      <c r="CT1211" s="64"/>
      <c r="CU1211" s="64"/>
      <c r="CV1211" s="64"/>
      <c r="CW1211" s="64"/>
      <c r="CX1211" s="64"/>
      <c r="CY1211" s="64"/>
      <c r="CZ1211" s="64"/>
      <c r="DA1211" s="64"/>
      <c r="DB1211" s="64"/>
      <c r="DC1211" s="64"/>
      <c r="DD1211" s="64"/>
      <c r="DE1211" s="64"/>
      <c r="DF1211" s="64"/>
      <c r="DG1211" s="64"/>
      <c r="DH1211" s="64"/>
      <c r="DI1211" s="64"/>
      <c r="DJ1211" s="64"/>
      <c r="DK1211" s="64"/>
      <c r="DL1211" s="64"/>
      <c r="DM1211" s="64"/>
      <c r="DN1211" s="64"/>
      <c r="DO1211" s="64"/>
      <c r="DP1211" s="64"/>
      <c r="DQ1211" s="64"/>
      <c r="DR1211" s="64"/>
      <c r="DS1211" s="64"/>
      <c r="DT1211" s="64"/>
      <c r="DU1211" s="64"/>
      <c r="DV1211" s="64"/>
      <c r="DW1211" s="64"/>
      <c r="DX1211" s="64"/>
      <c r="DY1211" s="64"/>
      <c r="DZ1211" s="64"/>
      <c r="EA1211" s="64"/>
      <c r="EB1211" s="64"/>
      <c r="EC1211" s="64"/>
      <c r="ED1211" s="64"/>
      <c r="EE1211" s="64"/>
      <c r="EF1211" s="64"/>
      <c r="EG1211" s="64"/>
      <c r="EH1211" s="64"/>
      <c r="EI1211" s="64"/>
      <c r="EJ1211" s="64"/>
      <c r="EK1211" s="64"/>
      <c r="EL1211" s="64"/>
      <c r="EM1211" s="64"/>
      <c r="EN1211" s="64"/>
      <c r="EO1211" s="64"/>
      <c r="EP1211" s="64"/>
      <c r="EQ1211" s="64"/>
      <c r="ER1211" s="64"/>
      <c r="ES1211" s="64"/>
      <c r="ET1211" s="64"/>
      <c r="EU1211" s="64"/>
      <c r="FI1211" s="64"/>
      <c r="FJ1211" s="64"/>
      <c r="FK1211" s="64"/>
      <c r="FL1211" s="64"/>
      <c r="FM1211" s="64"/>
      <c r="FN1211" s="64"/>
      <c r="FO1211" s="64"/>
      <c r="FP1211" s="64"/>
      <c r="FQ1211" s="64"/>
      <c r="FR1211" s="64"/>
      <c r="FS1211" s="64"/>
      <c r="FT1211" s="64"/>
      <c r="FU1211" s="64"/>
      <c r="FV1211" s="64"/>
      <c r="FW1211" s="64"/>
      <c r="FX1211" s="64"/>
      <c r="FY1211" s="64"/>
      <c r="FZ1211" s="64"/>
      <c r="GA1211" s="64"/>
      <c r="GB1211" s="64"/>
      <c r="GC1211" s="64"/>
      <c r="GD1211" s="64"/>
      <c r="GE1211" s="64"/>
      <c r="GF1211" s="64"/>
      <c r="GG1211" s="64"/>
      <c r="GH1211" s="64"/>
      <c r="GI1211" s="64"/>
      <c r="GJ1211" s="64"/>
      <c r="GK1211" s="64"/>
      <c r="GL1211" s="64"/>
      <c r="GM1211" s="64"/>
      <c r="GN1211" s="64"/>
      <c r="GO1211" s="64"/>
      <c r="GP1211" s="64"/>
      <c r="GQ1211" s="64"/>
      <c r="GR1211" s="64"/>
      <c r="GS1211" s="64"/>
      <c r="GT1211" s="64"/>
      <c r="GU1211" s="64"/>
      <c r="GV1211" s="64"/>
      <c r="GW1211" s="64"/>
      <c r="GX1211" s="64"/>
      <c r="GY1211" s="64"/>
      <c r="GZ1211" s="64"/>
      <c r="HA1211" s="64"/>
      <c r="HB1211" s="64"/>
      <c r="HC1211" s="64"/>
      <c r="HD1211" s="64"/>
      <c r="HE1211" s="64"/>
      <c r="HF1211" s="64"/>
      <c r="HG1211" s="64"/>
      <c r="HH1211" s="64"/>
      <c r="HI1211" s="64"/>
      <c r="HJ1211" s="64"/>
      <c r="HK1211" s="64"/>
      <c r="HL1211" s="64"/>
      <c r="HM1211" s="64"/>
      <c r="HN1211" s="64"/>
      <c r="HO1211" s="64"/>
      <c r="HP1211" s="64"/>
    </row>
    <row r="1212" spans="2:224" ht="15" customHeight="1" x14ac:dyDescent="0.25">
      <c r="B1212">
        <v>618</v>
      </c>
      <c r="D1212" s="62"/>
      <c r="H1212"/>
      <c r="Y1212" s="64"/>
      <c r="Z1212" s="64"/>
      <c r="AA1212" s="64"/>
      <c r="AB1212" s="64"/>
      <c r="AC1212" s="64"/>
      <c r="AD1212" s="64"/>
      <c r="AE1212" s="64"/>
      <c r="AF1212" s="64"/>
      <c r="AG1212" s="64"/>
      <c r="AI1212" s="64"/>
      <c r="AJ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V1212" s="64"/>
      <c r="AW1212" s="64"/>
      <c r="AX1212" s="64"/>
      <c r="AY1212" s="64"/>
      <c r="AZ1212" s="64"/>
      <c r="BA1212" s="64"/>
      <c r="BB1212" s="64"/>
      <c r="BC1212" s="64"/>
      <c r="BD1212" s="64"/>
      <c r="BE1212" s="64"/>
      <c r="BF1212" s="64"/>
      <c r="BG1212" s="64"/>
      <c r="BH1212" s="64"/>
      <c r="BI1212" s="64"/>
      <c r="BJ1212" s="64"/>
      <c r="BK1212" s="64"/>
      <c r="BL1212" s="64"/>
      <c r="BM1212" s="64"/>
      <c r="BN1212" s="64"/>
      <c r="BO1212" s="64"/>
      <c r="BP1212" s="64"/>
      <c r="BQ1212" s="64"/>
      <c r="BR1212" s="64"/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64"/>
      <c r="CC1212" s="64"/>
      <c r="CD1212" s="64"/>
      <c r="CE1212" s="64"/>
      <c r="CF1212" s="64"/>
      <c r="CG1212" s="64"/>
      <c r="CH1212" s="64"/>
      <c r="CI1212" s="64"/>
      <c r="CJ1212" s="64"/>
      <c r="CK1212" s="64"/>
      <c r="CL1212" s="64"/>
      <c r="CM1212" s="64"/>
      <c r="CN1212" s="64"/>
      <c r="CO1212" s="64"/>
      <c r="CP1212" s="64"/>
      <c r="CQ1212" s="64"/>
      <c r="CR1212" s="64"/>
      <c r="CS1212" s="64"/>
      <c r="CT1212" s="64"/>
      <c r="CU1212" s="64"/>
      <c r="CV1212" s="64"/>
      <c r="CW1212" s="64"/>
      <c r="CX1212" s="64"/>
      <c r="CY1212" s="64"/>
      <c r="CZ1212" s="64"/>
      <c r="DA1212" s="64"/>
      <c r="DB1212" s="64"/>
      <c r="DC1212" s="64"/>
      <c r="DD1212" s="64"/>
      <c r="DE1212" s="64"/>
      <c r="DF1212" s="64"/>
      <c r="DG1212" s="64"/>
      <c r="DH1212" s="64"/>
      <c r="DI1212" s="64"/>
      <c r="DJ1212" s="64"/>
      <c r="DK1212" s="64"/>
      <c r="DL1212" s="64"/>
      <c r="DM1212" s="64"/>
      <c r="DN1212" s="64"/>
      <c r="DO1212" s="64"/>
      <c r="DP1212" s="64"/>
      <c r="DQ1212" s="64"/>
      <c r="DR1212" s="64"/>
      <c r="DS1212" s="64"/>
      <c r="DT1212" s="64"/>
      <c r="DU1212" s="64"/>
      <c r="DV1212" s="64"/>
      <c r="DW1212" s="64"/>
      <c r="DX1212" s="64"/>
      <c r="DY1212" s="64"/>
      <c r="DZ1212" s="64"/>
      <c r="EA1212" s="64"/>
      <c r="EB1212" s="64"/>
      <c r="EC1212" s="64"/>
      <c r="ED1212" s="64"/>
      <c r="EE1212" s="64"/>
      <c r="EF1212" s="64"/>
      <c r="EG1212" s="64"/>
      <c r="EH1212" s="64"/>
      <c r="EI1212" s="64"/>
      <c r="EJ1212" s="64"/>
      <c r="EK1212" s="64"/>
      <c r="EL1212" s="64"/>
      <c r="EM1212" s="64"/>
      <c r="EN1212" s="64"/>
      <c r="EO1212" s="64"/>
      <c r="EP1212" s="64"/>
      <c r="EQ1212" s="64"/>
      <c r="ER1212" s="64"/>
      <c r="ES1212" s="64"/>
      <c r="ET1212" s="64"/>
      <c r="EU1212" s="64"/>
      <c r="FI1212" s="64"/>
      <c r="FJ1212" s="64"/>
      <c r="FK1212" s="64"/>
      <c r="FL1212" s="64"/>
      <c r="FM1212" s="64"/>
      <c r="FN1212" s="64"/>
      <c r="FO1212" s="64"/>
      <c r="FP1212" s="64"/>
      <c r="FQ1212" s="64"/>
      <c r="FR1212" s="64"/>
      <c r="FS1212" s="64"/>
      <c r="FT1212" s="64"/>
      <c r="FU1212" s="64"/>
      <c r="FV1212" s="64"/>
      <c r="FW1212" s="64"/>
      <c r="FX1212" s="64"/>
      <c r="FY1212" s="64"/>
      <c r="FZ1212" s="64"/>
      <c r="GA1212" s="64"/>
      <c r="GB1212" s="64"/>
      <c r="GC1212" s="64"/>
      <c r="GD1212" s="64"/>
      <c r="GE1212" s="64"/>
      <c r="GF1212" s="64"/>
      <c r="GG1212" s="64"/>
      <c r="GH1212" s="64"/>
      <c r="GI1212" s="64"/>
      <c r="GJ1212" s="64"/>
      <c r="GK1212" s="64"/>
      <c r="GL1212" s="64"/>
      <c r="GM1212" s="64"/>
      <c r="GN1212" s="64"/>
      <c r="GO1212" s="64"/>
      <c r="GP1212" s="64"/>
      <c r="GQ1212" s="64"/>
      <c r="GR1212" s="64"/>
      <c r="GS1212" s="64"/>
      <c r="GT1212" s="64"/>
      <c r="GU1212" s="64"/>
      <c r="GV1212" s="64"/>
      <c r="GW1212" s="64"/>
      <c r="GX1212" s="64"/>
      <c r="GY1212" s="64"/>
      <c r="GZ1212" s="64"/>
      <c r="HA1212" s="64"/>
      <c r="HB1212" s="64"/>
      <c r="HC1212" s="64"/>
      <c r="HD1212" s="64"/>
      <c r="HE1212" s="64"/>
      <c r="HF1212" s="64"/>
      <c r="HG1212" s="64"/>
      <c r="HH1212" s="64"/>
      <c r="HI1212" s="64"/>
      <c r="HJ1212" s="64"/>
      <c r="HK1212" s="64"/>
      <c r="HL1212" s="64"/>
      <c r="HM1212" s="64"/>
      <c r="HN1212" s="64"/>
      <c r="HO1212" s="64"/>
      <c r="HP1212" s="64"/>
    </row>
    <row r="1213" spans="2:224" ht="15" customHeight="1" x14ac:dyDescent="0.25">
      <c r="B1213">
        <v>617</v>
      </c>
      <c r="D1213" s="62"/>
      <c r="H1213"/>
      <c r="Y1213" s="64"/>
      <c r="Z1213" s="64"/>
      <c r="AA1213" s="64"/>
      <c r="AB1213" s="64"/>
      <c r="AC1213" s="64"/>
      <c r="AD1213" s="64"/>
      <c r="AE1213" s="64"/>
      <c r="AF1213" s="64"/>
      <c r="AG1213" s="64"/>
      <c r="AI1213" s="64"/>
      <c r="AJ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V1213" s="64"/>
      <c r="AW1213" s="64"/>
      <c r="AX1213" s="64"/>
      <c r="AY1213" s="64"/>
      <c r="AZ1213" s="64"/>
      <c r="BA1213" s="64"/>
      <c r="BB1213" s="64"/>
      <c r="BC1213" s="64"/>
      <c r="BD1213" s="64"/>
      <c r="BE1213" s="64"/>
      <c r="BF1213" s="64"/>
      <c r="BG1213" s="64"/>
      <c r="BH1213" s="64"/>
      <c r="BI1213" s="64"/>
      <c r="BJ1213" s="64"/>
      <c r="BK1213" s="64"/>
      <c r="BL1213" s="64"/>
      <c r="BM1213" s="64"/>
      <c r="BN1213" s="64"/>
      <c r="BO1213" s="64"/>
      <c r="BP1213" s="64"/>
      <c r="BQ1213" s="64"/>
      <c r="BR1213" s="64"/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64"/>
      <c r="CC1213" s="64"/>
      <c r="CD1213" s="64"/>
      <c r="CE1213" s="64"/>
      <c r="CF1213" s="64"/>
      <c r="CG1213" s="64"/>
      <c r="CH1213" s="64"/>
      <c r="CI1213" s="64"/>
      <c r="CJ1213" s="64"/>
      <c r="CK1213" s="64"/>
      <c r="CL1213" s="64"/>
      <c r="CM1213" s="64"/>
      <c r="CN1213" s="64"/>
      <c r="CO1213" s="64"/>
      <c r="CP1213" s="64"/>
      <c r="CQ1213" s="64"/>
      <c r="CR1213" s="64"/>
      <c r="CS1213" s="64"/>
      <c r="CT1213" s="64"/>
      <c r="CU1213" s="64"/>
      <c r="CV1213" s="64"/>
      <c r="CW1213" s="64"/>
      <c r="CX1213" s="64"/>
      <c r="CY1213" s="64"/>
      <c r="CZ1213" s="64"/>
      <c r="DA1213" s="64"/>
      <c r="DB1213" s="64"/>
      <c r="DC1213" s="64"/>
      <c r="DD1213" s="64"/>
      <c r="DE1213" s="64"/>
      <c r="DF1213" s="64"/>
      <c r="DG1213" s="64"/>
      <c r="DH1213" s="64"/>
      <c r="DI1213" s="64"/>
      <c r="DJ1213" s="64"/>
      <c r="DK1213" s="64"/>
      <c r="DL1213" s="64"/>
      <c r="DM1213" s="64"/>
      <c r="DN1213" s="64"/>
      <c r="DO1213" s="64"/>
      <c r="DP1213" s="64"/>
      <c r="DQ1213" s="64"/>
      <c r="DR1213" s="64"/>
      <c r="DS1213" s="64"/>
      <c r="DT1213" s="64"/>
      <c r="DU1213" s="64"/>
      <c r="DV1213" s="64"/>
      <c r="DW1213" s="64"/>
      <c r="DX1213" s="64"/>
      <c r="DY1213" s="64"/>
      <c r="DZ1213" s="64"/>
      <c r="EA1213" s="64"/>
      <c r="EB1213" s="64"/>
      <c r="EC1213" s="64"/>
      <c r="ED1213" s="64"/>
      <c r="EE1213" s="64"/>
      <c r="EF1213" s="64"/>
      <c r="EG1213" s="64"/>
      <c r="EH1213" s="64"/>
      <c r="EI1213" s="64"/>
      <c r="EJ1213" s="64"/>
      <c r="EK1213" s="64"/>
      <c r="EL1213" s="64"/>
      <c r="EM1213" s="64"/>
      <c r="EN1213" s="64"/>
      <c r="EO1213" s="64"/>
      <c r="EP1213" s="64"/>
      <c r="EQ1213" s="64"/>
      <c r="ER1213" s="64"/>
      <c r="ES1213" s="64"/>
      <c r="ET1213" s="64"/>
      <c r="EU1213" s="64"/>
      <c r="FI1213" s="64"/>
      <c r="FJ1213" s="64"/>
      <c r="FK1213" s="64"/>
      <c r="FL1213" s="64"/>
      <c r="FM1213" s="64"/>
      <c r="FN1213" s="64"/>
      <c r="FO1213" s="64"/>
      <c r="FP1213" s="64"/>
      <c r="FQ1213" s="64"/>
      <c r="FR1213" s="64"/>
      <c r="FS1213" s="64"/>
      <c r="FT1213" s="64"/>
      <c r="FU1213" s="64"/>
      <c r="FV1213" s="64"/>
      <c r="FW1213" s="64"/>
      <c r="FX1213" s="64"/>
      <c r="FY1213" s="64"/>
      <c r="FZ1213" s="64"/>
      <c r="GA1213" s="64"/>
      <c r="GB1213" s="64"/>
      <c r="GC1213" s="64"/>
      <c r="GD1213" s="64"/>
      <c r="GE1213" s="64"/>
      <c r="GF1213" s="64"/>
      <c r="GG1213" s="64"/>
      <c r="GH1213" s="64"/>
      <c r="GI1213" s="64"/>
      <c r="GJ1213" s="64"/>
      <c r="GK1213" s="64"/>
      <c r="GL1213" s="64"/>
      <c r="GM1213" s="64"/>
      <c r="GN1213" s="64"/>
      <c r="GO1213" s="64"/>
      <c r="GP1213" s="64"/>
      <c r="GQ1213" s="64"/>
      <c r="GR1213" s="64"/>
      <c r="GS1213" s="64"/>
      <c r="GT1213" s="64"/>
      <c r="GU1213" s="64"/>
      <c r="GV1213" s="64"/>
      <c r="GW1213" s="64"/>
      <c r="GX1213" s="64"/>
      <c r="GY1213" s="64"/>
      <c r="GZ1213" s="64"/>
      <c r="HA1213" s="64"/>
      <c r="HB1213" s="64"/>
      <c r="HC1213" s="64"/>
      <c r="HD1213" s="64"/>
      <c r="HE1213" s="64"/>
      <c r="HF1213" s="64"/>
      <c r="HG1213" s="64"/>
      <c r="HH1213" s="64"/>
      <c r="HI1213" s="64"/>
      <c r="HJ1213" s="64"/>
      <c r="HK1213" s="64"/>
      <c r="HL1213" s="64"/>
      <c r="HM1213" s="64"/>
      <c r="HN1213" s="64"/>
      <c r="HO1213" s="64"/>
      <c r="HP1213" s="64"/>
    </row>
    <row r="1214" spans="2:224" ht="15.75" thickBot="1" x14ac:dyDescent="0.3"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42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42"/>
      <c r="AV1214" s="18"/>
      <c r="AW1214" s="18"/>
      <c r="AX1214" s="18"/>
      <c r="AY1214" s="18"/>
      <c r="AZ1214" s="18"/>
      <c r="BA1214" s="18"/>
      <c r="BB1214" s="18"/>
      <c r="BC1214" s="18"/>
      <c r="BD1214" s="18"/>
      <c r="BE1214" s="18"/>
      <c r="BF1214" s="18"/>
      <c r="BG1214" s="18"/>
      <c r="BH1214" s="18"/>
      <c r="BI1214" s="18"/>
      <c r="BJ1214" s="18"/>
      <c r="BK1214" s="18"/>
      <c r="BL1214" s="22"/>
      <c r="BM1214" s="19"/>
      <c r="BN1214" s="19"/>
      <c r="BO1214" s="19"/>
      <c r="BP1214" s="19"/>
      <c r="BQ1214" s="19"/>
      <c r="BR1214" s="19"/>
      <c r="BS1214" s="19"/>
      <c r="BT1214" s="19"/>
      <c r="BU1214" s="19"/>
      <c r="BV1214" s="19"/>
      <c r="BW1214" s="19"/>
      <c r="BX1214" s="19"/>
      <c r="BY1214" s="19"/>
      <c r="BZ1214" s="19"/>
      <c r="CA1214" s="19"/>
      <c r="CB1214" s="19"/>
      <c r="CC1214" s="19"/>
      <c r="CD1214" s="19"/>
      <c r="CE1214" s="19"/>
      <c r="CF1214" s="19"/>
      <c r="CG1214" s="19"/>
      <c r="CH1214" s="19"/>
      <c r="CI1214" s="19"/>
      <c r="CJ1214" s="19"/>
      <c r="CK1214" s="19"/>
      <c r="CL1214" s="19"/>
      <c r="CM1214" s="19"/>
      <c r="CN1214" s="19"/>
      <c r="CO1214" s="19"/>
      <c r="CP1214" s="19"/>
      <c r="CQ1214" s="19"/>
      <c r="CR1214" s="19"/>
      <c r="CS1214" s="19"/>
      <c r="CT1214" s="19"/>
      <c r="CU1214" s="19"/>
      <c r="CV1214" s="19"/>
      <c r="CW1214" s="19"/>
      <c r="CX1214" s="19"/>
      <c r="CY1214" s="19"/>
      <c r="CZ1214" s="23"/>
      <c r="DA1214" s="19"/>
      <c r="DB1214" s="19"/>
      <c r="DC1214" s="19"/>
      <c r="DD1214" s="19"/>
      <c r="DE1214" s="19"/>
      <c r="DF1214" s="19"/>
      <c r="DG1214" s="19"/>
      <c r="DH1214" s="19"/>
      <c r="DI1214" s="19"/>
      <c r="DJ1214" s="19"/>
      <c r="DK1214" s="19"/>
      <c r="DL1214" s="19"/>
      <c r="DM1214" s="19"/>
      <c r="DN1214" s="19"/>
      <c r="DO1214" s="19"/>
      <c r="DP1214" s="19"/>
      <c r="DQ1214" s="19"/>
      <c r="DR1214" s="19"/>
      <c r="DS1214" s="19"/>
      <c r="DT1214" s="23"/>
      <c r="DU1214" s="19"/>
      <c r="DV1214" s="19"/>
      <c r="DW1214" s="23"/>
    </row>
    <row r="1215" spans="2:224" ht="15.75" thickBot="1" x14ac:dyDescent="0.3"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53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53"/>
      <c r="AV1215" s="18"/>
      <c r="AW1215" s="18"/>
      <c r="AX1215" s="18"/>
      <c r="AY1215" s="18"/>
      <c r="AZ1215" s="18"/>
      <c r="BA1215" s="18"/>
      <c r="BB1215" s="18"/>
      <c r="BC1215" s="18"/>
      <c r="BD1215" s="18"/>
      <c r="BE1215" s="18"/>
      <c r="BF1215" s="18"/>
      <c r="BG1215" s="18"/>
      <c r="BH1215" s="18"/>
      <c r="BI1215" s="18"/>
      <c r="BJ1215" s="18"/>
      <c r="BK1215" s="18"/>
      <c r="BL1215" s="22"/>
      <c r="BM1215" s="19"/>
      <c r="BN1215" s="19"/>
      <c r="BO1215" s="19"/>
      <c r="BP1215" s="19"/>
      <c r="BQ1215" s="19"/>
      <c r="BR1215" s="19"/>
      <c r="BS1215" s="19"/>
      <c r="BT1215" s="19"/>
      <c r="BU1215" s="19"/>
      <c r="BV1215" s="19"/>
      <c r="BW1215" s="19"/>
      <c r="BX1215" s="19"/>
      <c r="BY1215" s="19"/>
      <c r="BZ1215" s="19"/>
      <c r="CA1215" s="19"/>
      <c r="CB1215" s="19"/>
      <c r="CC1215" s="19"/>
      <c r="CD1215" s="19"/>
      <c r="CE1215" s="19"/>
      <c r="CF1215" s="19"/>
      <c r="CG1215" s="19"/>
      <c r="CH1215" s="19"/>
      <c r="CI1215" s="19"/>
      <c r="CJ1215" s="19"/>
      <c r="CK1215" s="19"/>
      <c r="CL1215" s="19"/>
      <c r="CM1215" s="19"/>
      <c r="CN1215" s="19"/>
      <c r="CO1215" s="19"/>
      <c r="CP1215" s="19"/>
      <c r="CQ1215" s="19"/>
      <c r="CR1215" s="19"/>
      <c r="CS1215" s="19"/>
      <c r="CT1215" s="19"/>
      <c r="CU1215" s="19"/>
      <c r="CV1215" s="19"/>
      <c r="CW1215" s="19"/>
      <c r="CX1215" s="19"/>
      <c r="CY1215" s="19"/>
      <c r="CZ1215" s="23"/>
      <c r="DA1215" s="19"/>
      <c r="DB1215" s="19"/>
      <c r="DC1215" s="19"/>
      <c r="DD1215" s="19"/>
      <c r="DE1215" s="19"/>
      <c r="DF1215" s="19"/>
      <c r="DG1215" s="19"/>
      <c r="DH1215" s="19"/>
      <c r="DI1215" s="19"/>
      <c r="DJ1215" s="19"/>
      <c r="DK1215" s="19"/>
      <c r="DL1215" s="19"/>
      <c r="DM1215" s="19"/>
      <c r="DN1215" s="19"/>
      <c r="DO1215" s="19"/>
      <c r="DP1215" s="19"/>
      <c r="DQ1215" s="19"/>
      <c r="DR1215" s="19"/>
      <c r="DS1215" s="19"/>
      <c r="DT1215" s="23"/>
      <c r="DU1215" s="19"/>
      <c r="DV1215" s="19"/>
      <c r="DW1215" s="23"/>
    </row>
    <row r="1216" spans="2:224" ht="15.75" thickBot="1" x14ac:dyDescent="0.3"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32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32"/>
      <c r="AV1216" s="18"/>
      <c r="AW1216" s="18"/>
      <c r="AX1216" s="18"/>
      <c r="AY1216" s="18"/>
      <c r="AZ1216" s="18"/>
      <c r="BA1216" s="18"/>
      <c r="BB1216" s="18"/>
      <c r="BC1216" s="18"/>
      <c r="BD1216" s="18"/>
      <c r="BE1216" s="18"/>
      <c r="BF1216" s="18"/>
      <c r="BG1216" s="18"/>
      <c r="BH1216" s="18"/>
      <c r="BI1216" s="18"/>
      <c r="BJ1216" s="18"/>
      <c r="BK1216" s="18"/>
      <c r="BL1216" s="22"/>
      <c r="BM1216" s="19"/>
      <c r="BN1216" s="19"/>
      <c r="BO1216" s="19"/>
      <c r="BP1216" s="19"/>
      <c r="BQ1216" s="19"/>
      <c r="BR1216" s="19"/>
      <c r="BS1216" s="19"/>
      <c r="BT1216" s="19"/>
      <c r="BU1216" s="19"/>
      <c r="BV1216" s="19"/>
      <c r="BW1216" s="19"/>
      <c r="BX1216" s="19"/>
      <c r="BY1216" s="19"/>
      <c r="BZ1216" s="19"/>
      <c r="CA1216" s="19"/>
      <c r="CB1216" s="19"/>
      <c r="CC1216" s="19"/>
      <c r="CD1216" s="19"/>
      <c r="CE1216" s="19"/>
      <c r="CF1216" s="19"/>
      <c r="CG1216" s="19"/>
      <c r="CH1216" s="19"/>
      <c r="CI1216" s="19"/>
      <c r="CJ1216" s="19"/>
      <c r="CK1216" s="19"/>
      <c r="CL1216" s="19"/>
      <c r="CM1216" s="19"/>
      <c r="CN1216" s="19"/>
      <c r="CO1216" s="19"/>
      <c r="CP1216" s="19"/>
      <c r="CQ1216" s="19"/>
      <c r="CR1216" s="19"/>
      <c r="CS1216" s="19"/>
      <c r="CT1216" s="19"/>
      <c r="CU1216" s="19"/>
      <c r="CV1216" s="19"/>
      <c r="CW1216" s="19"/>
      <c r="CX1216" s="19"/>
      <c r="CY1216" s="19"/>
      <c r="CZ1216" s="23"/>
      <c r="DA1216" s="19"/>
      <c r="DB1216" s="19"/>
      <c r="DC1216" s="19"/>
      <c r="DD1216" s="19"/>
      <c r="DE1216" s="19"/>
      <c r="DF1216" s="19"/>
      <c r="DG1216" s="19"/>
      <c r="DH1216" s="19"/>
      <c r="DI1216" s="19"/>
      <c r="DJ1216" s="19"/>
      <c r="DK1216" s="19"/>
      <c r="DL1216" s="19"/>
      <c r="DM1216" s="19"/>
      <c r="DN1216" s="19"/>
      <c r="DO1216" s="19"/>
      <c r="DP1216" s="19"/>
      <c r="DQ1216" s="19"/>
      <c r="DR1216" s="19"/>
      <c r="DS1216" s="19"/>
      <c r="DT1216" s="23"/>
      <c r="DU1216" s="19"/>
      <c r="DV1216" s="19"/>
      <c r="DW1216" s="23"/>
    </row>
    <row r="1217" spans="34:47" x14ac:dyDescent="0.25">
      <c r="AH1217">
        <f t="shared" ref="AH1217:AH1222" si="0">AH1218</f>
        <v>0</v>
      </c>
      <c r="AU1217">
        <f t="shared" ref="AU1217:AU1222" si="1">AU1218</f>
        <v>0</v>
      </c>
    </row>
    <row r="1218" spans="34:47" x14ac:dyDescent="0.25">
      <c r="AH1218">
        <f t="shared" si="0"/>
        <v>0</v>
      </c>
      <c r="AU1218">
        <f t="shared" si="1"/>
        <v>0</v>
      </c>
    </row>
    <row r="1219" spans="34:47" x14ac:dyDescent="0.25">
      <c r="AH1219">
        <f t="shared" si="0"/>
        <v>0</v>
      </c>
      <c r="AU1219">
        <f t="shared" si="1"/>
        <v>0</v>
      </c>
    </row>
    <row r="1220" spans="34:47" x14ac:dyDescent="0.25">
      <c r="AH1220">
        <f t="shared" si="0"/>
        <v>0</v>
      </c>
      <c r="AU1220">
        <f t="shared" si="1"/>
        <v>0</v>
      </c>
    </row>
    <row r="1221" spans="34:47" x14ac:dyDescent="0.25">
      <c r="AH1221">
        <f t="shared" si="0"/>
        <v>0</v>
      </c>
      <c r="AU1221">
        <f t="shared" si="1"/>
        <v>0</v>
      </c>
    </row>
    <row r="1222" spans="34:47" x14ac:dyDescent="0.25">
      <c r="AH1222">
        <f t="shared" si="0"/>
        <v>0</v>
      </c>
      <c r="AU1222">
        <f t="shared" si="1"/>
        <v>0</v>
      </c>
    </row>
  </sheetData>
  <autoFilter ref="A2:HP1213">
    <sortState ref="A3:HP1213">
      <sortCondition descending="1" ref="S2"/>
    </sortState>
  </autoFilter>
  <conditionalFormatting sqref="AV1216:BL1216">
    <cfRule type="cellIs" dxfId="5082" priority="6347" operator="greaterThan">
      <formula>AU1216</formula>
    </cfRule>
  </conditionalFormatting>
  <conditionalFormatting sqref="DA1216:DT1216">
    <cfRule type="cellIs" dxfId="5081" priority="6346" operator="greaterThan">
      <formula>CZ1216</formula>
    </cfRule>
  </conditionalFormatting>
  <conditionalFormatting sqref="DU1216:DW1216">
    <cfRule type="cellIs" dxfId="5080" priority="6345" operator="greaterThan">
      <formula>DT1216</formula>
    </cfRule>
  </conditionalFormatting>
  <conditionalFormatting sqref="Y1216:AG1216">
    <cfRule type="cellIs" dxfId="5079" priority="6349" operator="greaterThan">
      <formula>X1216</formula>
    </cfRule>
  </conditionalFormatting>
  <conditionalFormatting sqref="AI1216:AT1216">
    <cfRule type="cellIs" dxfId="5078" priority="6348" operator="greaterThan">
      <formula>AH1216</formula>
    </cfRule>
  </conditionalFormatting>
  <conditionalFormatting sqref="AV1215:BL1215">
    <cfRule type="cellIs" dxfId="5077" priority="6339" operator="greaterThan">
      <formula>AU1215</formula>
    </cfRule>
  </conditionalFormatting>
  <conditionalFormatting sqref="DA1215:DT1215">
    <cfRule type="cellIs" dxfId="5076" priority="6338" operator="greaterThan">
      <formula>CZ1215</formula>
    </cfRule>
  </conditionalFormatting>
  <conditionalFormatting sqref="DU1215:DW1215">
    <cfRule type="cellIs" dxfId="5075" priority="6337" operator="greaterThan">
      <formula>DT1215</formula>
    </cfRule>
  </conditionalFormatting>
  <conditionalFormatting sqref="AV1214:BL1214">
    <cfRule type="cellIs" dxfId="5074" priority="6334" operator="greaterThan">
      <formula>AU1214</formula>
    </cfRule>
  </conditionalFormatting>
  <conditionalFormatting sqref="DA1214:DT1214">
    <cfRule type="cellIs" dxfId="5073" priority="6333" operator="greaterThan">
      <formula>CZ1214</formula>
    </cfRule>
  </conditionalFormatting>
  <conditionalFormatting sqref="DU1214:DW1214">
    <cfRule type="cellIs" dxfId="5072" priority="6332" operator="greaterThan">
      <formula>DT1214</formula>
    </cfRule>
  </conditionalFormatting>
  <conditionalFormatting sqref="Y1215:AG1215">
    <cfRule type="cellIs" dxfId="5071" priority="6341" operator="greaterThan">
      <formula>X1215</formula>
    </cfRule>
  </conditionalFormatting>
  <conditionalFormatting sqref="AI1215:AT1215">
    <cfRule type="cellIs" dxfId="5070" priority="6340" operator="greaterThan">
      <formula>AH1215</formula>
    </cfRule>
  </conditionalFormatting>
  <conditionalFormatting sqref="Y1214:AG1214">
    <cfRule type="cellIs" dxfId="5069" priority="6336" operator="greaterThan">
      <formula>X1214</formula>
    </cfRule>
  </conditionalFormatting>
  <conditionalFormatting sqref="AI1214:AT1214">
    <cfRule type="cellIs" dxfId="5068" priority="6335" operator="greaterThan">
      <formula>AH1214</formula>
    </cfRule>
  </conditionalFormatting>
  <conditionalFormatting sqref="Y907:AG907">
    <cfRule type="cellIs" dxfId="5067" priority="5094" operator="greaterThan">
      <formula>X907</formula>
    </cfRule>
  </conditionalFormatting>
  <conditionalFormatting sqref="AI907:AT907">
    <cfRule type="cellIs" dxfId="5066" priority="5093" operator="greaterThan">
      <formula>AH907</formula>
    </cfRule>
  </conditionalFormatting>
  <conditionalFormatting sqref="AV907:BL907">
    <cfRule type="cellIs" dxfId="5065" priority="5092" operator="greaterThan">
      <formula>AU907</formula>
    </cfRule>
  </conditionalFormatting>
  <conditionalFormatting sqref="DA907:DT907">
    <cfRule type="cellIs" dxfId="5064" priority="5091" operator="greaterThan">
      <formula>CZ907</formula>
    </cfRule>
  </conditionalFormatting>
  <conditionalFormatting sqref="FI907:FU907">
    <cfRule type="cellIs" dxfId="5063" priority="5090" operator="greaterThan">
      <formula>FH907</formula>
    </cfRule>
  </conditionalFormatting>
  <conditionalFormatting sqref="Y906:AG906">
    <cfRule type="cellIs" dxfId="5062" priority="5089" operator="greaterThan">
      <formula>X906</formula>
    </cfRule>
  </conditionalFormatting>
  <conditionalFormatting sqref="AI906:AT906">
    <cfRule type="cellIs" dxfId="5061" priority="5088" operator="greaterThan">
      <formula>AH906</formula>
    </cfRule>
  </conditionalFormatting>
  <conditionalFormatting sqref="AV906:BL906">
    <cfRule type="cellIs" dxfId="5060" priority="5087" operator="greaterThan">
      <formula>AU906</formula>
    </cfRule>
  </conditionalFormatting>
  <conditionalFormatting sqref="DA906:DT906">
    <cfRule type="cellIs" dxfId="5059" priority="5086" operator="greaterThan">
      <formula>CZ906</formula>
    </cfRule>
  </conditionalFormatting>
  <conditionalFormatting sqref="FI906:FU906">
    <cfRule type="cellIs" dxfId="5058" priority="5085" operator="greaterThan">
      <formula>FH906</formula>
    </cfRule>
  </conditionalFormatting>
  <conditionalFormatting sqref="Y905:AG905">
    <cfRule type="cellIs" dxfId="5057" priority="5084" operator="greaterThan">
      <formula>X905</formula>
    </cfRule>
  </conditionalFormatting>
  <conditionalFormatting sqref="AI905:AT905">
    <cfRule type="cellIs" dxfId="5056" priority="5083" operator="greaterThan">
      <formula>AH905</formula>
    </cfRule>
  </conditionalFormatting>
  <conditionalFormatting sqref="AV905:BL905">
    <cfRule type="cellIs" dxfId="5055" priority="5082" operator="greaterThan">
      <formula>AU905</formula>
    </cfRule>
  </conditionalFormatting>
  <conditionalFormatting sqref="DA905:DT905">
    <cfRule type="cellIs" dxfId="5054" priority="5081" operator="greaterThan">
      <formula>CZ905</formula>
    </cfRule>
  </conditionalFormatting>
  <conditionalFormatting sqref="FI905:FU905">
    <cfRule type="cellIs" dxfId="5053" priority="5080" operator="greaterThan">
      <formula>FH905</formula>
    </cfRule>
  </conditionalFormatting>
  <conditionalFormatting sqref="Y904:AG904">
    <cfRule type="cellIs" dxfId="5052" priority="5079" operator="greaterThan">
      <formula>X904</formula>
    </cfRule>
  </conditionalFormatting>
  <conditionalFormatting sqref="AI904:AT904">
    <cfRule type="cellIs" dxfId="5051" priority="5078" operator="greaterThan">
      <formula>AH904</formula>
    </cfRule>
  </conditionalFormatting>
  <conditionalFormatting sqref="AV904:BL904">
    <cfRule type="cellIs" dxfId="5050" priority="5077" operator="greaterThan">
      <formula>AU904</formula>
    </cfRule>
  </conditionalFormatting>
  <conditionalFormatting sqref="DA904:DT904">
    <cfRule type="cellIs" dxfId="5049" priority="5076" operator="greaterThan">
      <formula>CZ904</formula>
    </cfRule>
  </conditionalFormatting>
  <conditionalFormatting sqref="FI904:FU904">
    <cfRule type="cellIs" dxfId="5048" priority="5075" operator="greaterThan">
      <formula>FH904</formula>
    </cfRule>
  </conditionalFormatting>
  <conditionalFormatting sqref="Y903:AG903">
    <cfRule type="cellIs" dxfId="5047" priority="5074" operator="greaterThan">
      <formula>X903</formula>
    </cfRule>
  </conditionalFormatting>
  <conditionalFormatting sqref="AI903:AT903">
    <cfRule type="cellIs" dxfId="5046" priority="5073" operator="greaterThan">
      <formula>AH903</formula>
    </cfRule>
  </conditionalFormatting>
  <conditionalFormatting sqref="AV903:BL903">
    <cfRule type="cellIs" dxfId="5045" priority="5072" operator="greaterThan">
      <formula>AU903</formula>
    </cfRule>
  </conditionalFormatting>
  <conditionalFormatting sqref="DA903:DT903">
    <cfRule type="cellIs" dxfId="5044" priority="5071" operator="greaterThan">
      <formula>CZ903</formula>
    </cfRule>
  </conditionalFormatting>
  <conditionalFormatting sqref="FI903:FU903">
    <cfRule type="cellIs" dxfId="5043" priority="5070" operator="greaterThan">
      <formula>FH903</formula>
    </cfRule>
  </conditionalFormatting>
  <conditionalFormatting sqref="Y902:AG902">
    <cfRule type="cellIs" dxfId="5042" priority="5069" operator="greaterThan">
      <formula>X902</formula>
    </cfRule>
  </conditionalFormatting>
  <conditionalFormatting sqref="AI902:AT902">
    <cfRule type="cellIs" dxfId="5041" priority="5068" operator="greaterThan">
      <formula>AH902</formula>
    </cfRule>
  </conditionalFormatting>
  <conditionalFormatting sqref="AV902:BL902">
    <cfRule type="cellIs" dxfId="5040" priority="5067" operator="greaterThan">
      <formula>AU902</formula>
    </cfRule>
  </conditionalFormatting>
  <conditionalFormatting sqref="DA902:DT902">
    <cfRule type="cellIs" dxfId="5039" priority="5066" operator="greaterThan">
      <formula>CZ902</formula>
    </cfRule>
  </conditionalFormatting>
  <conditionalFormatting sqref="FI902:FU902">
    <cfRule type="cellIs" dxfId="5038" priority="5065" operator="greaterThan">
      <formula>FH902</formula>
    </cfRule>
  </conditionalFormatting>
  <conditionalFormatting sqref="Y901:AG901">
    <cfRule type="cellIs" dxfId="5037" priority="5064" operator="greaterThan">
      <formula>X901</formula>
    </cfRule>
  </conditionalFormatting>
  <conditionalFormatting sqref="AI901:AT901">
    <cfRule type="cellIs" dxfId="5036" priority="5063" operator="greaterThan">
      <formula>AH901</formula>
    </cfRule>
  </conditionalFormatting>
  <conditionalFormatting sqref="AV901:BL901">
    <cfRule type="cellIs" dxfId="5035" priority="5062" operator="greaterThan">
      <formula>AU901</formula>
    </cfRule>
  </conditionalFormatting>
  <conditionalFormatting sqref="DA901:DT901">
    <cfRule type="cellIs" dxfId="5034" priority="5061" operator="greaterThan">
      <formula>CZ901</formula>
    </cfRule>
  </conditionalFormatting>
  <conditionalFormatting sqref="FI901:FU901">
    <cfRule type="cellIs" dxfId="5033" priority="5060" operator="greaterThan">
      <formula>FH901</formula>
    </cfRule>
  </conditionalFormatting>
  <conditionalFormatting sqref="Y900:AG900">
    <cfRule type="cellIs" dxfId="5032" priority="5059" operator="greaterThan">
      <formula>X900</formula>
    </cfRule>
  </conditionalFormatting>
  <conditionalFormatting sqref="AI900:AT900">
    <cfRule type="cellIs" dxfId="5031" priority="5058" operator="greaterThan">
      <formula>AH900</formula>
    </cfRule>
  </conditionalFormatting>
  <conditionalFormatting sqref="AV900:BL900">
    <cfRule type="cellIs" dxfId="5030" priority="5057" operator="greaterThan">
      <formula>AU900</formula>
    </cfRule>
  </conditionalFormatting>
  <conditionalFormatting sqref="DA900:DT900">
    <cfRule type="cellIs" dxfId="5029" priority="5056" operator="greaterThan">
      <formula>CZ900</formula>
    </cfRule>
  </conditionalFormatting>
  <conditionalFormatting sqref="FI900:FU900">
    <cfRule type="cellIs" dxfId="5028" priority="5055" operator="greaterThan">
      <formula>FH900</formula>
    </cfRule>
  </conditionalFormatting>
  <conditionalFormatting sqref="Y899:AG899">
    <cfRule type="cellIs" dxfId="5027" priority="5054" operator="greaterThan">
      <formula>X899</formula>
    </cfRule>
  </conditionalFormatting>
  <conditionalFormatting sqref="AI899:AT899">
    <cfRule type="cellIs" dxfId="5026" priority="5053" operator="greaterThan">
      <formula>AH899</formula>
    </cfRule>
  </conditionalFormatting>
  <conditionalFormatting sqref="AV899:BL899">
    <cfRule type="cellIs" dxfId="5025" priority="5052" operator="greaterThan">
      <formula>AU899</formula>
    </cfRule>
  </conditionalFormatting>
  <conditionalFormatting sqref="DA899:DT899">
    <cfRule type="cellIs" dxfId="5024" priority="5051" operator="greaterThan">
      <formula>CZ899</formula>
    </cfRule>
  </conditionalFormatting>
  <conditionalFormatting sqref="FI899:FU899">
    <cfRule type="cellIs" dxfId="5023" priority="5050" operator="greaterThan">
      <formula>FH899</formula>
    </cfRule>
  </conditionalFormatting>
  <conditionalFormatting sqref="Y898:AG898">
    <cfRule type="cellIs" dxfId="5022" priority="5049" operator="greaterThan">
      <formula>X898</formula>
    </cfRule>
  </conditionalFormatting>
  <conditionalFormatting sqref="AI898:AT898">
    <cfRule type="cellIs" dxfId="5021" priority="5048" operator="greaterThan">
      <formula>AH898</formula>
    </cfRule>
  </conditionalFormatting>
  <conditionalFormatting sqref="AV898:BL898">
    <cfRule type="cellIs" dxfId="5020" priority="5047" operator="greaterThan">
      <formula>AU898</formula>
    </cfRule>
  </conditionalFormatting>
  <conditionalFormatting sqref="DA898:DT898">
    <cfRule type="cellIs" dxfId="5019" priority="5046" operator="greaterThan">
      <formula>CZ898</formula>
    </cfRule>
  </conditionalFormatting>
  <conditionalFormatting sqref="FI898:FU898">
    <cfRule type="cellIs" dxfId="5018" priority="5045" operator="greaterThan">
      <formula>FH898</formula>
    </cfRule>
  </conditionalFormatting>
  <conditionalFormatting sqref="Y897:AG897">
    <cfRule type="cellIs" dxfId="5017" priority="5044" operator="greaterThan">
      <formula>X897</formula>
    </cfRule>
  </conditionalFormatting>
  <conditionalFormatting sqref="AI897:AT897">
    <cfRule type="cellIs" dxfId="5016" priority="5043" operator="greaterThan">
      <formula>AH897</formula>
    </cfRule>
  </conditionalFormatting>
  <conditionalFormatting sqref="AV897:BL897">
    <cfRule type="cellIs" dxfId="5015" priority="5042" operator="greaterThan">
      <formula>AU897</formula>
    </cfRule>
  </conditionalFormatting>
  <conditionalFormatting sqref="DA897:DT897">
    <cfRule type="cellIs" dxfId="5014" priority="5041" operator="greaterThan">
      <formula>CZ897</formula>
    </cfRule>
  </conditionalFormatting>
  <conditionalFormatting sqref="FI897:FU897">
    <cfRule type="cellIs" dxfId="5013" priority="5040" operator="greaterThan">
      <formula>FH897</formula>
    </cfRule>
  </conditionalFormatting>
  <conditionalFormatting sqref="Y896:AG896">
    <cfRule type="cellIs" dxfId="5012" priority="5039" operator="greaterThan">
      <formula>X896</formula>
    </cfRule>
  </conditionalFormatting>
  <conditionalFormatting sqref="AI896:AT896">
    <cfRule type="cellIs" dxfId="5011" priority="5038" operator="greaterThan">
      <formula>AH896</formula>
    </cfRule>
  </conditionalFormatting>
  <conditionalFormatting sqref="AV896:BL896">
    <cfRule type="cellIs" dxfId="5010" priority="5037" operator="greaterThan">
      <formula>AU896</formula>
    </cfRule>
  </conditionalFormatting>
  <conditionalFormatting sqref="DA896:DT896">
    <cfRule type="cellIs" dxfId="5009" priority="5036" operator="greaterThan">
      <formula>CZ896</formula>
    </cfRule>
  </conditionalFormatting>
  <conditionalFormatting sqref="FI896:FU896">
    <cfRule type="cellIs" dxfId="5008" priority="5035" operator="greaterThan">
      <formula>FH896</formula>
    </cfRule>
  </conditionalFormatting>
  <conditionalFormatting sqref="Y895:AG895">
    <cfRule type="cellIs" dxfId="5007" priority="5034" operator="greaterThan">
      <formula>X895</formula>
    </cfRule>
  </conditionalFormatting>
  <conditionalFormatting sqref="AI895:AT895">
    <cfRule type="cellIs" dxfId="5006" priority="5033" operator="greaterThan">
      <formula>AH895</formula>
    </cfRule>
  </conditionalFormatting>
  <conditionalFormatting sqref="AV895:BL895">
    <cfRule type="cellIs" dxfId="5005" priority="5032" operator="greaterThan">
      <formula>AU895</formula>
    </cfRule>
  </conditionalFormatting>
  <conditionalFormatting sqref="DA895:DT895">
    <cfRule type="cellIs" dxfId="5004" priority="5031" operator="greaterThan">
      <formula>CZ895</formula>
    </cfRule>
  </conditionalFormatting>
  <conditionalFormatting sqref="FI895:FU895">
    <cfRule type="cellIs" dxfId="5003" priority="5030" operator="greaterThan">
      <formula>FH895</formula>
    </cfRule>
  </conditionalFormatting>
  <conditionalFormatting sqref="Y894:AG894">
    <cfRule type="cellIs" dxfId="5002" priority="5029" operator="greaterThan">
      <formula>X894</formula>
    </cfRule>
  </conditionalFormatting>
  <conditionalFormatting sqref="AI894:AT894">
    <cfRule type="cellIs" dxfId="5001" priority="5028" operator="greaterThan">
      <formula>AH894</formula>
    </cfRule>
  </conditionalFormatting>
  <conditionalFormatting sqref="AV894:BL894">
    <cfRule type="cellIs" dxfId="5000" priority="5027" operator="greaterThan">
      <formula>AU894</formula>
    </cfRule>
  </conditionalFormatting>
  <conditionalFormatting sqref="DA894:DT894">
    <cfRule type="cellIs" dxfId="4999" priority="5026" operator="greaterThan">
      <formula>CZ894</formula>
    </cfRule>
  </conditionalFormatting>
  <conditionalFormatting sqref="FI894:FU894">
    <cfRule type="cellIs" dxfId="4998" priority="5025" operator="greaterThan">
      <formula>FH894</formula>
    </cfRule>
  </conditionalFormatting>
  <conditionalFormatting sqref="Y893:AG893">
    <cfRule type="cellIs" dxfId="4997" priority="5024" operator="greaterThan">
      <formula>X893</formula>
    </cfRule>
  </conditionalFormatting>
  <conditionalFormatting sqref="AI893:AT893">
    <cfRule type="cellIs" dxfId="4996" priority="5023" operator="greaterThan">
      <formula>AH893</formula>
    </cfRule>
  </conditionalFormatting>
  <conditionalFormatting sqref="AV893:BL893">
    <cfRule type="cellIs" dxfId="4995" priority="5022" operator="greaterThan">
      <formula>AU893</formula>
    </cfRule>
  </conditionalFormatting>
  <conditionalFormatting sqref="DA893:DT893">
    <cfRule type="cellIs" dxfId="4994" priority="5021" operator="greaterThan">
      <formula>CZ893</formula>
    </cfRule>
  </conditionalFormatting>
  <conditionalFormatting sqref="FI893:FU893">
    <cfRule type="cellIs" dxfId="4993" priority="5020" operator="greaterThan">
      <formula>FH893</formula>
    </cfRule>
  </conditionalFormatting>
  <conditionalFormatting sqref="Y892:AG892">
    <cfRule type="cellIs" dxfId="4992" priority="5019" operator="greaterThan">
      <formula>X892</formula>
    </cfRule>
  </conditionalFormatting>
  <conditionalFormatting sqref="AI892:AT892">
    <cfRule type="cellIs" dxfId="4991" priority="5018" operator="greaterThan">
      <formula>AH892</formula>
    </cfRule>
  </conditionalFormatting>
  <conditionalFormatting sqref="AV892:BL892">
    <cfRule type="cellIs" dxfId="4990" priority="5017" operator="greaterThan">
      <formula>AU892</formula>
    </cfRule>
  </conditionalFormatting>
  <conditionalFormatting sqref="DA892:DT892">
    <cfRule type="cellIs" dxfId="4989" priority="5016" operator="greaterThan">
      <formula>CZ892</formula>
    </cfRule>
  </conditionalFormatting>
  <conditionalFormatting sqref="FI892:FU892">
    <cfRule type="cellIs" dxfId="4988" priority="5015" operator="greaterThan">
      <formula>FH892</formula>
    </cfRule>
  </conditionalFormatting>
  <conditionalFormatting sqref="Y891:AG891">
    <cfRule type="cellIs" dxfId="4987" priority="5014" operator="greaterThan">
      <formula>X891</formula>
    </cfRule>
  </conditionalFormatting>
  <conditionalFormatting sqref="AI891:AT891">
    <cfRule type="cellIs" dxfId="4986" priority="5013" operator="greaterThan">
      <formula>AH891</formula>
    </cfRule>
  </conditionalFormatting>
  <conditionalFormatting sqref="AV891:BL891">
    <cfRule type="cellIs" dxfId="4985" priority="5012" operator="greaterThan">
      <formula>AU891</formula>
    </cfRule>
  </conditionalFormatting>
  <conditionalFormatting sqref="DA891:DT891">
    <cfRule type="cellIs" dxfId="4984" priority="5011" operator="greaterThan">
      <formula>CZ891</formula>
    </cfRule>
  </conditionalFormatting>
  <conditionalFormatting sqref="FI891:FU891">
    <cfRule type="cellIs" dxfId="4983" priority="5010" operator="greaterThan">
      <formula>FH891</formula>
    </cfRule>
  </conditionalFormatting>
  <conditionalFormatting sqref="Y890:AG890">
    <cfRule type="cellIs" dxfId="4982" priority="5009" operator="greaterThan">
      <formula>X890</formula>
    </cfRule>
  </conditionalFormatting>
  <conditionalFormatting sqref="AI890:AT890">
    <cfRule type="cellIs" dxfId="4981" priority="5008" operator="greaterThan">
      <formula>AH890</formula>
    </cfRule>
  </conditionalFormatting>
  <conditionalFormatting sqref="AV890:BL890">
    <cfRule type="cellIs" dxfId="4980" priority="5007" operator="greaterThan">
      <formula>AU890</formula>
    </cfRule>
  </conditionalFormatting>
  <conditionalFormatting sqref="DA890:DT890">
    <cfRule type="cellIs" dxfId="4979" priority="5006" operator="greaterThan">
      <formula>CZ890</formula>
    </cfRule>
  </conditionalFormatting>
  <conditionalFormatting sqref="FI890:FU890">
    <cfRule type="cellIs" dxfId="4978" priority="5005" operator="greaterThan">
      <formula>FH890</formula>
    </cfRule>
  </conditionalFormatting>
  <conditionalFormatting sqref="Y889:AG889">
    <cfRule type="cellIs" dxfId="4977" priority="5004" operator="greaterThan">
      <formula>X889</formula>
    </cfRule>
  </conditionalFormatting>
  <conditionalFormatting sqref="AI889:AT889">
    <cfRule type="cellIs" dxfId="4976" priority="5003" operator="greaterThan">
      <formula>AH889</formula>
    </cfRule>
  </conditionalFormatting>
  <conditionalFormatting sqref="AV889:BL889">
    <cfRule type="cellIs" dxfId="4975" priority="5002" operator="greaterThan">
      <formula>AU889</formula>
    </cfRule>
  </conditionalFormatting>
  <conditionalFormatting sqref="DA889:DT889">
    <cfRule type="cellIs" dxfId="4974" priority="5001" operator="greaterThan">
      <formula>CZ889</formula>
    </cfRule>
  </conditionalFormatting>
  <conditionalFormatting sqref="FI889:FU889">
    <cfRule type="cellIs" dxfId="4973" priority="5000" operator="greaterThan">
      <formula>FH889</formula>
    </cfRule>
  </conditionalFormatting>
  <conditionalFormatting sqref="Y888:AG888">
    <cfRule type="cellIs" dxfId="4972" priority="4999" operator="greaterThan">
      <formula>X888</formula>
    </cfRule>
  </conditionalFormatting>
  <conditionalFormatting sqref="AI888:AT888">
    <cfRule type="cellIs" dxfId="4971" priority="4998" operator="greaterThan">
      <formula>AH888</formula>
    </cfRule>
  </conditionalFormatting>
  <conditionalFormatting sqref="AV888:BL888">
    <cfRule type="cellIs" dxfId="4970" priority="4997" operator="greaterThan">
      <formula>AU888</formula>
    </cfRule>
  </conditionalFormatting>
  <conditionalFormatting sqref="DA888:DT888">
    <cfRule type="cellIs" dxfId="4969" priority="4996" operator="greaterThan">
      <formula>CZ888</formula>
    </cfRule>
  </conditionalFormatting>
  <conditionalFormatting sqref="FI888:FU888">
    <cfRule type="cellIs" dxfId="4968" priority="4995" operator="greaterThan">
      <formula>FH888</formula>
    </cfRule>
  </conditionalFormatting>
  <conditionalFormatting sqref="Y887:AG887">
    <cfRule type="cellIs" dxfId="4967" priority="4994" operator="greaterThan">
      <formula>X887</formula>
    </cfRule>
  </conditionalFormatting>
  <conditionalFormatting sqref="AI887:AT887">
    <cfRule type="cellIs" dxfId="4966" priority="4993" operator="greaterThan">
      <formula>AH887</formula>
    </cfRule>
  </conditionalFormatting>
  <conditionalFormatting sqref="AV887:BL887">
    <cfRule type="cellIs" dxfId="4965" priority="4992" operator="greaterThan">
      <formula>AU887</formula>
    </cfRule>
  </conditionalFormatting>
  <conditionalFormatting sqref="DA887:DT887">
    <cfRule type="cellIs" dxfId="4964" priority="4991" operator="greaterThan">
      <formula>CZ887</formula>
    </cfRule>
  </conditionalFormatting>
  <conditionalFormatting sqref="FI887:FU887">
    <cfRule type="cellIs" dxfId="4963" priority="4990" operator="greaterThan">
      <formula>FH887</formula>
    </cfRule>
  </conditionalFormatting>
  <conditionalFormatting sqref="Y886:AG886">
    <cfRule type="cellIs" dxfId="4962" priority="4989" operator="greaterThan">
      <formula>X886</formula>
    </cfRule>
  </conditionalFormatting>
  <conditionalFormatting sqref="AI886:AT886">
    <cfRule type="cellIs" dxfId="4961" priority="4988" operator="greaterThan">
      <formula>AH886</formula>
    </cfRule>
  </conditionalFormatting>
  <conditionalFormatting sqref="AV886:BL886">
    <cfRule type="cellIs" dxfId="4960" priority="4987" operator="greaterThan">
      <formula>AU886</formula>
    </cfRule>
  </conditionalFormatting>
  <conditionalFormatting sqref="DA886:DT886">
    <cfRule type="cellIs" dxfId="4959" priority="4986" operator="greaterThan">
      <formula>CZ886</formula>
    </cfRule>
  </conditionalFormatting>
  <conditionalFormatting sqref="FI886:FU886">
    <cfRule type="cellIs" dxfId="4958" priority="4985" operator="greaterThan">
      <formula>FH886</formula>
    </cfRule>
  </conditionalFormatting>
  <conditionalFormatting sqref="Y885:AG885">
    <cfRule type="cellIs" dxfId="4957" priority="4984" operator="greaterThan">
      <formula>X885</formula>
    </cfRule>
  </conditionalFormatting>
  <conditionalFormatting sqref="AI885:AT885">
    <cfRule type="cellIs" dxfId="4956" priority="4983" operator="greaterThan">
      <formula>AH885</formula>
    </cfRule>
  </conditionalFormatting>
  <conditionalFormatting sqref="AV885:BL885">
    <cfRule type="cellIs" dxfId="4955" priority="4982" operator="greaterThan">
      <formula>AU885</formula>
    </cfRule>
  </conditionalFormatting>
  <conditionalFormatting sqref="DA885:DT885">
    <cfRule type="cellIs" dxfId="4954" priority="4981" operator="greaterThan">
      <formula>CZ885</formula>
    </cfRule>
  </conditionalFormatting>
  <conditionalFormatting sqref="FI885:FU885">
    <cfRule type="cellIs" dxfId="4953" priority="4980" operator="greaterThan">
      <formula>FH885</formula>
    </cfRule>
  </conditionalFormatting>
  <conditionalFormatting sqref="Y884:AG884">
    <cfRule type="cellIs" dxfId="4952" priority="4979" operator="greaterThan">
      <formula>X884</formula>
    </cfRule>
  </conditionalFormatting>
  <conditionalFormatting sqref="AI884:AT884">
    <cfRule type="cellIs" dxfId="4951" priority="4978" operator="greaterThan">
      <formula>AH884</formula>
    </cfRule>
  </conditionalFormatting>
  <conditionalFormatting sqref="AV884:BL884">
    <cfRule type="cellIs" dxfId="4950" priority="4977" operator="greaterThan">
      <formula>AU884</formula>
    </cfRule>
  </conditionalFormatting>
  <conditionalFormatting sqref="DA884:DT884">
    <cfRule type="cellIs" dxfId="4949" priority="4976" operator="greaterThan">
      <formula>CZ884</formula>
    </cfRule>
  </conditionalFormatting>
  <conditionalFormatting sqref="FI884:FU884">
    <cfRule type="cellIs" dxfId="4948" priority="4975" operator="greaterThan">
      <formula>FH884</formula>
    </cfRule>
  </conditionalFormatting>
  <conditionalFormatting sqref="Y883:AG883">
    <cfRule type="cellIs" dxfId="4947" priority="4974" operator="greaterThan">
      <formula>X883</formula>
    </cfRule>
  </conditionalFormatting>
  <conditionalFormatting sqref="AI883:AT883">
    <cfRule type="cellIs" dxfId="4946" priority="4973" operator="greaterThan">
      <formula>AH883</formula>
    </cfRule>
  </conditionalFormatting>
  <conditionalFormatting sqref="AV883:BL883">
    <cfRule type="cellIs" dxfId="4945" priority="4972" operator="greaterThan">
      <formula>AU883</formula>
    </cfRule>
  </conditionalFormatting>
  <conditionalFormatting sqref="DA883:DT883">
    <cfRule type="cellIs" dxfId="4944" priority="4971" operator="greaterThan">
      <formula>CZ883</formula>
    </cfRule>
  </conditionalFormatting>
  <conditionalFormatting sqref="FI883:FU883">
    <cfRule type="cellIs" dxfId="4943" priority="4970" operator="greaterThan">
      <formula>FH883</formula>
    </cfRule>
  </conditionalFormatting>
  <conditionalFormatting sqref="Y882:AG882">
    <cfRule type="cellIs" dxfId="4942" priority="4969" operator="greaterThan">
      <formula>X882</formula>
    </cfRule>
  </conditionalFormatting>
  <conditionalFormatting sqref="AI882:AT882">
    <cfRule type="cellIs" dxfId="4941" priority="4968" operator="greaterThan">
      <formula>AH882</formula>
    </cfRule>
  </conditionalFormatting>
  <conditionalFormatting sqref="AV882:BL882">
    <cfRule type="cellIs" dxfId="4940" priority="4967" operator="greaterThan">
      <formula>AU882</formula>
    </cfRule>
  </conditionalFormatting>
  <conditionalFormatting sqref="DA882:DT882">
    <cfRule type="cellIs" dxfId="4939" priority="4966" operator="greaterThan">
      <formula>CZ882</formula>
    </cfRule>
  </conditionalFormatting>
  <conditionalFormatting sqref="FI882:FU882">
    <cfRule type="cellIs" dxfId="4938" priority="4965" operator="greaterThan">
      <formula>FH882</formula>
    </cfRule>
  </conditionalFormatting>
  <conditionalFormatting sqref="Y881:AG881">
    <cfRule type="cellIs" dxfId="4937" priority="4964" operator="greaterThan">
      <formula>X881</formula>
    </cfRule>
  </conditionalFormatting>
  <conditionalFormatting sqref="AI881:AT881">
    <cfRule type="cellIs" dxfId="4936" priority="4963" operator="greaterThan">
      <formula>AH881</formula>
    </cfRule>
  </conditionalFormatting>
  <conditionalFormatting sqref="AV881:BL881">
    <cfRule type="cellIs" dxfId="4935" priority="4962" operator="greaterThan">
      <formula>AU881</formula>
    </cfRule>
  </conditionalFormatting>
  <conditionalFormatting sqref="DA881:DT881">
    <cfRule type="cellIs" dxfId="4934" priority="4961" operator="greaterThan">
      <formula>CZ881</formula>
    </cfRule>
  </conditionalFormatting>
  <conditionalFormatting sqref="FI881:FU881">
    <cfRule type="cellIs" dxfId="4933" priority="4960" operator="greaterThan">
      <formula>FH881</formula>
    </cfRule>
  </conditionalFormatting>
  <conditionalFormatting sqref="Y880:AG880">
    <cfRule type="cellIs" dxfId="4932" priority="4959" operator="greaterThan">
      <formula>X880</formula>
    </cfRule>
  </conditionalFormatting>
  <conditionalFormatting sqref="AI880:AT880">
    <cfRule type="cellIs" dxfId="4931" priority="4958" operator="greaterThan">
      <formula>AH880</formula>
    </cfRule>
  </conditionalFormatting>
  <conditionalFormatting sqref="AV880:BL880">
    <cfRule type="cellIs" dxfId="4930" priority="4957" operator="greaterThan">
      <formula>AU880</formula>
    </cfRule>
  </conditionalFormatting>
  <conditionalFormatting sqref="DA880:DT880">
    <cfRule type="cellIs" dxfId="4929" priority="4956" operator="greaterThan">
      <formula>CZ880</formula>
    </cfRule>
  </conditionalFormatting>
  <conditionalFormatting sqref="FI880:FU880">
    <cfRule type="cellIs" dxfId="4928" priority="4955" operator="greaterThan">
      <formula>FH880</formula>
    </cfRule>
  </conditionalFormatting>
  <conditionalFormatting sqref="Y879:AG879">
    <cfRule type="cellIs" dxfId="4927" priority="4954" operator="greaterThan">
      <formula>X879</formula>
    </cfRule>
  </conditionalFormatting>
  <conditionalFormatting sqref="AI879:AT879">
    <cfRule type="cellIs" dxfId="4926" priority="4953" operator="greaterThan">
      <formula>AH879</formula>
    </cfRule>
  </conditionalFormatting>
  <conditionalFormatting sqref="AV879:BL879">
    <cfRule type="cellIs" dxfId="4925" priority="4952" operator="greaterThan">
      <formula>AU879</formula>
    </cfRule>
  </conditionalFormatting>
  <conditionalFormatting sqref="DA879:DT879">
    <cfRule type="cellIs" dxfId="4924" priority="4951" operator="greaterThan">
      <formula>CZ879</formula>
    </cfRule>
  </conditionalFormatting>
  <conditionalFormatting sqref="FI879:FU879">
    <cfRule type="cellIs" dxfId="4923" priority="4950" operator="greaterThan">
      <formula>FH879</formula>
    </cfRule>
  </conditionalFormatting>
  <conditionalFormatting sqref="Y878:AG878">
    <cfRule type="cellIs" dxfId="4922" priority="4949" operator="greaterThan">
      <formula>X878</formula>
    </cfRule>
  </conditionalFormatting>
  <conditionalFormatting sqref="AI878:AT878">
    <cfRule type="cellIs" dxfId="4921" priority="4948" operator="greaterThan">
      <formula>AH878</formula>
    </cfRule>
  </conditionalFormatting>
  <conditionalFormatting sqref="AV878:BL878">
    <cfRule type="cellIs" dxfId="4920" priority="4947" operator="greaterThan">
      <formula>AU878</formula>
    </cfRule>
  </conditionalFormatting>
  <conditionalFormatting sqref="DA878:DT878">
    <cfRule type="cellIs" dxfId="4919" priority="4946" operator="greaterThan">
      <formula>CZ878</formula>
    </cfRule>
  </conditionalFormatting>
  <conditionalFormatting sqref="FI878:FU878">
    <cfRule type="cellIs" dxfId="4918" priority="4945" operator="greaterThan">
      <formula>FH878</formula>
    </cfRule>
  </conditionalFormatting>
  <conditionalFormatting sqref="Y877:AG877">
    <cfRule type="cellIs" dxfId="4917" priority="4944" operator="greaterThan">
      <formula>X877</formula>
    </cfRule>
  </conditionalFormatting>
  <conditionalFormatting sqref="AI877:AT877">
    <cfRule type="cellIs" dxfId="4916" priority="4943" operator="greaterThan">
      <formula>AH877</formula>
    </cfRule>
  </conditionalFormatting>
  <conditionalFormatting sqref="AV877:BL877">
    <cfRule type="cellIs" dxfId="4915" priority="4942" operator="greaterThan">
      <formula>AU877</formula>
    </cfRule>
  </conditionalFormatting>
  <conditionalFormatting sqref="DA877:DT877">
    <cfRule type="cellIs" dxfId="4914" priority="4941" operator="greaterThan">
      <formula>CZ877</formula>
    </cfRule>
  </conditionalFormatting>
  <conditionalFormatting sqref="FI877:FU877">
    <cfRule type="cellIs" dxfId="4913" priority="4940" operator="greaterThan">
      <formula>FH877</formula>
    </cfRule>
  </conditionalFormatting>
  <conditionalFormatting sqref="Y876:AG876">
    <cfRule type="cellIs" dxfId="4912" priority="4939" operator="greaterThan">
      <formula>X876</formula>
    </cfRule>
  </conditionalFormatting>
  <conditionalFormatting sqref="AI876:AT876">
    <cfRule type="cellIs" dxfId="4911" priority="4938" operator="greaterThan">
      <formula>AH876</formula>
    </cfRule>
  </conditionalFormatting>
  <conditionalFormatting sqref="AV876:BL876">
    <cfRule type="cellIs" dxfId="4910" priority="4937" operator="greaterThan">
      <formula>AU876</formula>
    </cfRule>
  </conditionalFormatting>
  <conditionalFormatting sqref="DA876:DT876">
    <cfRule type="cellIs" dxfId="4909" priority="4936" operator="greaterThan">
      <formula>CZ876</formula>
    </cfRule>
  </conditionalFormatting>
  <conditionalFormatting sqref="FI876:FU876">
    <cfRule type="cellIs" dxfId="4908" priority="4935" operator="greaterThan">
      <formula>FH876</formula>
    </cfRule>
  </conditionalFormatting>
  <conditionalFormatting sqref="Y875:AG875">
    <cfRule type="cellIs" dxfId="4907" priority="4934" operator="greaterThan">
      <formula>X875</formula>
    </cfRule>
  </conditionalFormatting>
  <conditionalFormatting sqref="AI875:AT875">
    <cfRule type="cellIs" dxfId="4906" priority="4933" operator="greaterThan">
      <formula>AH875</formula>
    </cfRule>
  </conditionalFormatting>
  <conditionalFormatting sqref="AV875:BL875">
    <cfRule type="cellIs" dxfId="4905" priority="4932" operator="greaterThan">
      <formula>AU875</formula>
    </cfRule>
  </conditionalFormatting>
  <conditionalFormatting sqref="DA875:DT875">
    <cfRule type="cellIs" dxfId="4904" priority="4931" operator="greaterThan">
      <formula>CZ875</formula>
    </cfRule>
  </conditionalFormatting>
  <conditionalFormatting sqref="FI875:FU875">
    <cfRule type="cellIs" dxfId="4903" priority="4930" operator="greaterThan">
      <formula>FH875</formula>
    </cfRule>
  </conditionalFormatting>
  <conditionalFormatting sqref="Y874:AG874">
    <cfRule type="cellIs" dxfId="4902" priority="4929" operator="greaterThan">
      <formula>X874</formula>
    </cfRule>
  </conditionalFormatting>
  <conditionalFormatting sqref="AI874:AT874">
    <cfRule type="cellIs" dxfId="4901" priority="4928" operator="greaterThan">
      <formula>AH874</formula>
    </cfRule>
  </conditionalFormatting>
  <conditionalFormatting sqref="AV874:BL874">
    <cfRule type="cellIs" dxfId="4900" priority="4927" operator="greaterThan">
      <formula>AU874</formula>
    </cfRule>
  </conditionalFormatting>
  <conditionalFormatting sqref="DA874:DT874">
    <cfRule type="cellIs" dxfId="4899" priority="4926" operator="greaterThan">
      <formula>CZ874</formula>
    </cfRule>
  </conditionalFormatting>
  <conditionalFormatting sqref="FI874:FU874">
    <cfRule type="cellIs" dxfId="4898" priority="4925" operator="greaterThan">
      <formula>FH874</formula>
    </cfRule>
  </conditionalFormatting>
  <conditionalFormatting sqref="Y873:AG873">
    <cfRule type="cellIs" dxfId="4897" priority="4924" operator="greaterThan">
      <formula>X873</formula>
    </cfRule>
  </conditionalFormatting>
  <conditionalFormatting sqref="AI873:AT873">
    <cfRule type="cellIs" dxfId="4896" priority="4923" operator="greaterThan">
      <formula>AH873</formula>
    </cfRule>
  </conditionalFormatting>
  <conditionalFormatting sqref="AV873:BL873">
    <cfRule type="cellIs" dxfId="4895" priority="4922" operator="greaterThan">
      <formula>AU873</formula>
    </cfRule>
  </conditionalFormatting>
  <conditionalFormatting sqref="DA873:DT873">
    <cfRule type="cellIs" dxfId="4894" priority="4921" operator="greaterThan">
      <formula>CZ873</formula>
    </cfRule>
  </conditionalFormatting>
  <conditionalFormatting sqref="FI873:FU873">
    <cfRule type="cellIs" dxfId="4893" priority="4920" operator="greaterThan">
      <formula>FH873</formula>
    </cfRule>
  </conditionalFormatting>
  <conditionalFormatting sqref="Y872:AG872">
    <cfRule type="cellIs" dxfId="4892" priority="4919" operator="greaterThan">
      <formula>X872</formula>
    </cfRule>
  </conditionalFormatting>
  <conditionalFormatting sqref="AI872:AT872">
    <cfRule type="cellIs" dxfId="4891" priority="4918" operator="greaterThan">
      <formula>AH872</formula>
    </cfRule>
  </conditionalFormatting>
  <conditionalFormatting sqref="AV872:BL872">
    <cfRule type="cellIs" dxfId="4890" priority="4917" operator="greaterThan">
      <formula>AU872</formula>
    </cfRule>
  </conditionalFormatting>
  <conditionalFormatting sqref="DA872:DT872">
    <cfRule type="cellIs" dxfId="4889" priority="4916" operator="greaterThan">
      <formula>CZ872</formula>
    </cfRule>
  </conditionalFormatting>
  <conditionalFormatting sqref="FI872:FU872">
    <cfRule type="cellIs" dxfId="4888" priority="4915" operator="greaterThan">
      <formula>FH872</formula>
    </cfRule>
  </conditionalFormatting>
  <conditionalFormatting sqref="Y871:AG871">
    <cfRule type="cellIs" dxfId="4887" priority="4914" operator="greaterThan">
      <formula>X871</formula>
    </cfRule>
  </conditionalFormatting>
  <conditionalFormatting sqref="AI871:AT871">
    <cfRule type="cellIs" dxfId="4886" priority="4913" operator="greaterThan">
      <formula>AH871</formula>
    </cfRule>
  </conditionalFormatting>
  <conditionalFormatting sqref="AV871:BL871">
    <cfRule type="cellIs" dxfId="4885" priority="4912" operator="greaterThan">
      <formula>AU871</formula>
    </cfRule>
  </conditionalFormatting>
  <conditionalFormatting sqref="DA871:DT871">
    <cfRule type="cellIs" dxfId="4884" priority="4911" operator="greaterThan">
      <formula>CZ871</formula>
    </cfRule>
  </conditionalFormatting>
  <conditionalFormatting sqref="FI871:FU871">
    <cfRule type="cellIs" dxfId="4883" priority="4910" operator="greaterThan">
      <formula>FH871</formula>
    </cfRule>
  </conditionalFormatting>
  <conditionalFormatting sqref="Y870:AG870">
    <cfRule type="cellIs" dxfId="4882" priority="4909" operator="greaterThan">
      <formula>X870</formula>
    </cfRule>
  </conditionalFormatting>
  <conditionalFormatting sqref="AI870:AT870">
    <cfRule type="cellIs" dxfId="4881" priority="4908" operator="greaterThan">
      <formula>AH870</formula>
    </cfRule>
  </conditionalFormatting>
  <conditionalFormatting sqref="AV870:BL870">
    <cfRule type="cellIs" dxfId="4880" priority="4907" operator="greaterThan">
      <formula>AU870</formula>
    </cfRule>
  </conditionalFormatting>
  <conditionalFormatting sqref="DA870:DT870">
    <cfRule type="cellIs" dxfId="4879" priority="4906" operator="greaterThan">
      <formula>CZ870</formula>
    </cfRule>
  </conditionalFormatting>
  <conditionalFormatting sqref="FI870:FU870">
    <cfRule type="cellIs" dxfId="4878" priority="4905" operator="greaterThan">
      <formula>FH870</formula>
    </cfRule>
  </conditionalFormatting>
  <conditionalFormatting sqref="Y869:AG869">
    <cfRule type="cellIs" dxfId="4877" priority="4904" operator="greaterThan">
      <formula>X869</formula>
    </cfRule>
  </conditionalFormatting>
  <conditionalFormatting sqref="AI869:AT869">
    <cfRule type="cellIs" dxfId="4876" priority="4903" operator="greaterThan">
      <formula>AH869</formula>
    </cfRule>
  </conditionalFormatting>
  <conditionalFormatting sqref="AV869:BL869">
    <cfRule type="cellIs" dxfId="4875" priority="4902" operator="greaterThan">
      <formula>AU869</formula>
    </cfRule>
  </conditionalFormatting>
  <conditionalFormatting sqref="DA869:DT869">
    <cfRule type="cellIs" dxfId="4874" priority="4901" operator="greaterThan">
      <formula>CZ869</formula>
    </cfRule>
  </conditionalFormatting>
  <conditionalFormatting sqref="FI869:FU869">
    <cfRule type="cellIs" dxfId="4873" priority="4900" operator="greaterThan">
      <formula>FH869</formula>
    </cfRule>
  </conditionalFormatting>
  <conditionalFormatting sqref="Y868:AG868">
    <cfRule type="cellIs" dxfId="4872" priority="4899" operator="greaterThan">
      <formula>X868</formula>
    </cfRule>
  </conditionalFormatting>
  <conditionalFormatting sqref="AI868:AT868">
    <cfRule type="cellIs" dxfId="4871" priority="4898" operator="greaterThan">
      <formula>AH868</formula>
    </cfRule>
  </conditionalFormatting>
  <conditionalFormatting sqref="AV868:BL868">
    <cfRule type="cellIs" dxfId="4870" priority="4897" operator="greaterThan">
      <formula>AU868</formula>
    </cfRule>
  </conditionalFormatting>
  <conditionalFormatting sqref="DA868:DT868">
    <cfRule type="cellIs" dxfId="4869" priority="4896" operator="greaterThan">
      <formula>CZ868</formula>
    </cfRule>
  </conditionalFormatting>
  <conditionalFormatting sqref="FI868:FU868">
    <cfRule type="cellIs" dxfId="4868" priority="4895" operator="greaterThan">
      <formula>FH868</formula>
    </cfRule>
  </conditionalFormatting>
  <conditionalFormatting sqref="Y867:AG867">
    <cfRule type="cellIs" dxfId="4867" priority="4894" operator="greaterThan">
      <formula>X867</formula>
    </cfRule>
  </conditionalFormatting>
  <conditionalFormatting sqref="AI867:AT867">
    <cfRule type="cellIs" dxfId="4866" priority="4893" operator="greaterThan">
      <formula>AH867</formula>
    </cfRule>
  </conditionalFormatting>
  <conditionalFormatting sqref="AV867:BL867">
    <cfRule type="cellIs" dxfId="4865" priority="4892" operator="greaterThan">
      <formula>AU867</formula>
    </cfRule>
  </conditionalFormatting>
  <conditionalFormatting sqref="DA867:DT867">
    <cfRule type="cellIs" dxfId="4864" priority="4891" operator="greaterThan">
      <formula>CZ867</formula>
    </cfRule>
  </conditionalFormatting>
  <conditionalFormatting sqref="FI867:FU867">
    <cfRule type="cellIs" dxfId="4863" priority="4890" operator="greaterThan">
      <formula>FH867</formula>
    </cfRule>
  </conditionalFormatting>
  <conditionalFormatting sqref="Y866:AG866">
    <cfRule type="cellIs" dxfId="4862" priority="4889" operator="greaterThan">
      <formula>X866</formula>
    </cfRule>
  </conditionalFormatting>
  <conditionalFormatting sqref="AI866:AT866">
    <cfRule type="cellIs" dxfId="4861" priority="4888" operator="greaterThan">
      <formula>AH866</formula>
    </cfRule>
  </conditionalFormatting>
  <conditionalFormatting sqref="AV866:BL866">
    <cfRule type="cellIs" dxfId="4860" priority="4887" operator="greaterThan">
      <formula>AU866</formula>
    </cfRule>
  </conditionalFormatting>
  <conditionalFormatting sqref="DA866:DT866">
    <cfRule type="cellIs" dxfId="4859" priority="4886" operator="greaterThan">
      <formula>CZ866</formula>
    </cfRule>
  </conditionalFormatting>
  <conditionalFormatting sqref="FI866:FU866">
    <cfRule type="cellIs" dxfId="4858" priority="4885" operator="greaterThan">
      <formula>FH866</formula>
    </cfRule>
  </conditionalFormatting>
  <conditionalFormatting sqref="Y865:AG865">
    <cfRule type="cellIs" dxfId="4857" priority="4884" operator="greaterThan">
      <formula>X865</formula>
    </cfRule>
  </conditionalFormatting>
  <conditionalFormatting sqref="AI865:AT865">
    <cfRule type="cellIs" dxfId="4856" priority="4883" operator="greaterThan">
      <formula>AH865</formula>
    </cfRule>
  </conditionalFormatting>
  <conditionalFormatting sqref="AV865:BL865">
    <cfRule type="cellIs" dxfId="4855" priority="4882" operator="greaterThan">
      <formula>AU865</formula>
    </cfRule>
  </conditionalFormatting>
  <conditionalFormatting sqref="DA865:DT865">
    <cfRule type="cellIs" dxfId="4854" priority="4881" operator="greaterThan">
      <formula>CZ865</formula>
    </cfRule>
  </conditionalFormatting>
  <conditionalFormatting sqref="FI865:FU865">
    <cfRule type="cellIs" dxfId="4853" priority="4880" operator="greaterThan">
      <formula>FH865</formula>
    </cfRule>
  </conditionalFormatting>
  <conditionalFormatting sqref="Y864:AG864">
    <cfRule type="cellIs" dxfId="4852" priority="4879" operator="greaterThan">
      <formula>X864</formula>
    </cfRule>
  </conditionalFormatting>
  <conditionalFormatting sqref="AI864:AT864">
    <cfRule type="cellIs" dxfId="4851" priority="4878" operator="greaterThan">
      <formula>AH864</formula>
    </cfRule>
  </conditionalFormatting>
  <conditionalFormatting sqref="AV864:BL864">
    <cfRule type="cellIs" dxfId="4850" priority="4877" operator="greaterThan">
      <formula>AU864</formula>
    </cfRule>
  </conditionalFormatting>
  <conditionalFormatting sqref="DA864:DT864">
    <cfRule type="cellIs" dxfId="4849" priority="4876" operator="greaterThan">
      <formula>CZ864</formula>
    </cfRule>
  </conditionalFormatting>
  <conditionalFormatting sqref="FI864:FU864">
    <cfRule type="cellIs" dxfId="4848" priority="4875" operator="greaterThan">
      <formula>FH864</formula>
    </cfRule>
  </conditionalFormatting>
  <conditionalFormatting sqref="Y863:AG863">
    <cfRule type="cellIs" dxfId="4847" priority="4874" operator="greaterThan">
      <formula>X863</formula>
    </cfRule>
  </conditionalFormatting>
  <conditionalFormatting sqref="AI863:AT863">
    <cfRule type="cellIs" dxfId="4846" priority="4873" operator="greaterThan">
      <formula>AH863</formula>
    </cfRule>
  </conditionalFormatting>
  <conditionalFormatting sqref="AV863:BL863">
    <cfRule type="cellIs" dxfId="4845" priority="4872" operator="greaterThan">
      <formula>AU863</formula>
    </cfRule>
  </conditionalFormatting>
  <conditionalFormatting sqref="DA863:DT863">
    <cfRule type="cellIs" dxfId="4844" priority="4871" operator="greaterThan">
      <formula>CZ863</formula>
    </cfRule>
  </conditionalFormatting>
  <conditionalFormatting sqref="FI863:FU863">
    <cfRule type="cellIs" dxfId="4843" priority="4870" operator="greaterThan">
      <formula>FH863</formula>
    </cfRule>
  </conditionalFormatting>
  <conditionalFormatting sqref="Y862:AG862">
    <cfRule type="cellIs" dxfId="4842" priority="4869" operator="greaterThan">
      <formula>X862</formula>
    </cfRule>
  </conditionalFormatting>
  <conditionalFormatting sqref="AI862:AT862">
    <cfRule type="cellIs" dxfId="4841" priority="4868" operator="greaterThan">
      <formula>AH862</formula>
    </cfRule>
  </conditionalFormatting>
  <conditionalFormatting sqref="AV862:BL862">
    <cfRule type="cellIs" dxfId="4840" priority="4867" operator="greaterThan">
      <formula>AU862</formula>
    </cfRule>
  </conditionalFormatting>
  <conditionalFormatting sqref="DA862:DT862">
    <cfRule type="cellIs" dxfId="4839" priority="4866" operator="greaterThan">
      <formula>CZ862</formula>
    </cfRule>
  </conditionalFormatting>
  <conditionalFormatting sqref="FI862:FU862">
    <cfRule type="cellIs" dxfId="4838" priority="4865" operator="greaterThan">
      <formula>FH862</formula>
    </cfRule>
  </conditionalFormatting>
  <conditionalFormatting sqref="Y861:AG861">
    <cfRule type="cellIs" dxfId="4837" priority="4864" operator="greaterThan">
      <formula>X861</formula>
    </cfRule>
  </conditionalFormatting>
  <conditionalFormatting sqref="AI861:AT861">
    <cfRule type="cellIs" dxfId="4836" priority="4863" operator="greaterThan">
      <formula>AH861</formula>
    </cfRule>
  </conditionalFormatting>
  <conditionalFormatting sqref="AV861:BL861">
    <cfRule type="cellIs" dxfId="4835" priority="4862" operator="greaterThan">
      <formula>AU861</formula>
    </cfRule>
  </conditionalFormatting>
  <conditionalFormatting sqref="DA861:DT861">
    <cfRule type="cellIs" dxfId="4834" priority="4861" operator="greaterThan">
      <formula>CZ861</formula>
    </cfRule>
  </conditionalFormatting>
  <conditionalFormatting sqref="FI861:FU861">
    <cfRule type="cellIs" dxfId="4833" priority="4860" operator="greaterThan">
      <formula>FH861</formula>
    </cfRule>
  </conditionalFormatting>
  <conditionalFormatting sqref="Y860:AG860">
    <cfRule type="cellIs" dxfId="4832" priority="4859" operator="greaterThan">
      <formula>X860</formula>
    </cfRule>
  </conditionalFormatting>
  <conditionalFormatting sqref="AI860:AT860">
    <cfRule type="cellIs" dxfId="4831" priority="4858" operator="greaterThan">
      <formula>AH860</formula>
    </cfRule>
  </conditionalFormatting>
  <conditionalFormatting sqref="AV860:BL860">
    <cfRule type="cellIs" dxfId="4830" priority="4857" operator="greaterThan">
      <formula>AU860</formula>
    </cfRule>
  </conditionalFormatting>
  <conditionalFormatting sqref="DA860:DT860">
    <cfRule type="cellIs" dxfId="4829" priority="4856" operator="greaterThan">
      <formula>CZ860</formula>
    </cfRule>
  </conditionalFormatting>
  <conditionalFormatting sqref="FI860:FU860">
    <cfRule type="cellIs" dxfId="4828" priority="4855" operator="greaterThan">
      <formula>FH860</formula>
    </cfRule>
  </conditionalFormatting>
  <conditionalFormatting sqref="Y859:AG859">
    <cfRule type="cellIs" dxfId="4827" priority="4854" operator="greaterThan">
      <formula>X859</formula>
    </cfRule>
  </conditionalFormatting>
  <conditionalFormatting sqref="AI859:AT859">
    <cfRule type="cellIs" dxfId="4826" priority="4853" operator="greaterThan">
      <formula>AH859</formula>
    </cfRule>
  </conditionalFormatting>
  <conditionalFormatting sqref="AV859:BL859">
    <cfRule type="cellIs" dxfId="4825" priority="4852" operator="greaterThan">
      <formula>AU859</formula>
    </cfRule>
  </conditionalFormatting>
  <conditionalFormatting sqref="DA859:DT859">
    <cfRule type="cellIs" dxfId="4824" priority="4851" operator="greaterThan">
      <formula>CZ859</formula>
    </cfRule>
  </conditionalFormatting>
  <conditionalFormatting sqref="FI859:FU859">
    <cfRule type="cellIs" dxfId="4823" priority="4850" operator="greaterThan">
      <formula>FH859</formula>
    </cfRule>
  </conditionalFormatting>
  <conditionalFormatting sqref="Y858:AG858">
    <cfRule type="cellIs" dxfId="4822" priority="4849" operator="greaterThan">
      <formula>X858</formula>
    </cfRule>
  </conditionalFormatting>
  <conditionalFormatting sqref="AI858:AT858">
    <cfRule type="cellIs" dxfId="4821" priority="4848" operator="greaterThan">
      <formula>AH858</formula>
    </cfRule>
  </conditionalFormatting>
  <conditionalFormatting sqref="AV858:BL858">
    <cfRule type="cellIs" dxfId="4820" priority="4847" operator="greaterThan">
      <formula>AU858</formula>
    </cfRule>
  </conditionalFormatting>
  <conditionalFormatting sqref="DA858:DT858">
    <cfRule type="cellIs" dxfId="4819" priority="4846" operator="greaterThan">
      <formula>CZ858</formula>
    </cfRule>
  </conditionalFormatting>
  <conditionalFormatting sqref="FI858:FU858">
    <cfRule type="cellIs" dxfId="4818" priority="4845" operator="greaterThan">
      <formula>FH858</formula>
    </cfRule>
  </conditionalFormatting>
  <conditionalFormatting sqref="Y857:AG857">
    <cfRule type="cellIs" dxfId="4817" priority="4844" operator="greaterThan">
      <formula>X857</formula>
    </cfRule>
  </conditionalFormatting>
  <conditionalFormatting sqref="AI857:AT857">
    <cfRule type="cellIs" dxfId="4816" priority="4843" operator="greaterThan">
      <formula>AH857</formula>
    </cfRule>
  </conditionalFormatting>
  <conditionalFormatting sqref="AV857:BL857">
    <cfRule type="cellIs" dxfId="4815" priority="4842" operator="greaterThan">
      <formula>AU857</formula>
    </cfRule>
  </conditionalFormatting>
  <conditionalFormatting sqref="DA857:DT857">
    <cfRule type="cellIs" dxfId="4814" priority="4841" operator="greaterThan">
      <formula>CZ857</formula>
    </cfRule>
  </conditionalFormatting>
  <conditionalFormatting sqref="FI857:FU857">
    <cfRule type="cellIs" dxfId="4813" priority="4840" operator="greaterThan">
      <formula>FH857</formula>
    </cfRule>
  </conditionalFormatting>
  <conditionalFormatting sqref="Y856:AG856">
    <cfRule type="cellIs" dxfId="4812" priority="4839" operator="greaterThan">
      <formula>X856</formula>
    </cfRule>
  </conditionalFormatting>
  <conditionalFormatting sqref="AI856:AT856">
    <cfRule type="cellIs" dxfId="4811" priority="4838" operator="greaterThan">
      <formula>AH856</formula>
    </cfRule>
  </conditionalFormatting>
  <conditionalFormatting sqref="AV856:BL856">
    <cfRule type="cellIs" dxfId="4810" priority="4837" operator="greaterThan">
      <formula>AU856</formula>
    </cfRule>
  </conditionalFormatting>
  <conditionalFormatting sqref="DA856:DT856">
    <cfRule type="cellIs" dxfId="4809" priority="4836" operator="greaterThan">
      <formula>CZ856</formula>
    </cfRule>
  </conditionalFormatting>
  <conditionalFormatting sqref="FI856:FU856">
    <cfRule type="cellIs" dxfId="4808" priority="4835" operator="greaterThan">
      <formula>FH856</formula>
    </cfRule>
  </conditionalFormatting>
  <conditionalFormatting sqref="Y855:AG855">
    <cfRule type="cellIs" dxfId="4807" priority="4834" operator="greaterThan">
      <formula>X855</formula>
    </cfRule>
  </conditionalFormatting>
  <conditionalFormatting sqref="AI855:AT855">
    <cfRule type="cellIs" dxfId="4806" priority="4833" operator="greaterThan">
      <formula>AH855</formula>
    </cfRule>
  </conditionalFormatting>
  <conditionalFormatting sqref="AV855:BL855">
    <cfRule type="cellIs" dxfId="4805" priority="4832" operator="greaterThan">
      <formula>AU855</formula>
    </cfRule>
  </conditionalFormatting>
  <conditionalFormatting sqref="DA855:DT855">
    <cfRule type="cellIs" dxfId="4804" priority="4831" operator="greaterThan">
      <formula>CZ855</formula>
    </cfRule>
  </conditionalFormatting>
  <conditionalFormatting sqref="FI855:FU855">
    <cfRule type="cellIs" dxfId="4803" priority="4830" operator="greaterThan">
      <formula>FH855</formula>
    </cfRule>
  </conditionalFormatting>
  <conditionalFormatting sqref="Y854:AG854">
    <cfRule type="cellIs" dxfId="4802" priority="4829" operator="greaterThan">
      <formula>X854</formula>
    </cfRule>
  </conditionalFormatting>
  <conditionalFormatting sqref="AI854:AT854">
    <cfRule type="cellIs" dxfId="4801" priority="4828" operator="greaterThan">
      <formula>AH854</formula>
    </cfRule>
  </conditionalFormatting>
  <conditionalFormatting sqref="AV854:BL854">
    <cfRule type="cellIs" dxfId="4800" priority="4827" operator="greaterThan">
      <formula>AU854</formula>
    </cfRule>
  </conditionalFormatting>
  <conditionalFormatting sqref="DA854:DT854">
    <cfRule type="cellIs" dxfId="4799" priority="4826" operator="greaterThan">
      <formula>CZ854</formula>
    </cfRule>
  </conditionalFormatting>
  <conditionalFormatting sqref="FI854:FU854">
    <cfRule type="cellIs" dxfId="4798" priority="4825" operator="greaterThan">
      <formula>FH854</formula>
    </cfRule>
  </conditionalFormatting>
  <conditionalFormatting sqref="Y853:AG853">
    <cfRule type="cellIs" dxfId="4797" priority="4824" operator="greaterThan">
      <formula>X853</formula>
    </cfRule>
  </conditionalFormatting>
  <conditionalFormatting sqref="AI853:AT853">
    <cfRule type="cellIs" dxfId="4796" priority="4823" operator="greaterThan">
      <formula>AH853</formula>
    </cfRule>
  </conditionalFormatting>
  <conditionalFormatting sqref="AV853:BL853">
    <cfRule type="cellIs" dxfId="4795" priority="4822" operator="greaterThan">
      <formula>AU853</formula>
    </cfRule>
  </conditionalFormatting>
  <conditionalFormatting sqref="DA853:DT853">
    <cfRule type="cellIs" dxfId="4794" priority="4821" operator="greaterThan">
      <formula>CZ853</formula>
    </cfRule>
  </conditionalFormatting>
  <conditionalFormatting sqref="FI853:FU853">
    <cfRule type="cellIs" dxfId="4793" priority="4820" operator="greaterThan">
      <formula>FH853</formula>
    </cfRule>
  </conditionalFormatting>
  <conditionalFormatting sqref="Y852:AG852">
    <cfRule type="cellIs" dxfId="4792" priority="4819" operator="greaterThan">
      <formula>X852</formula>
    </cfRule>
  </conditionalFormatting>
  <conditionalFormatting sqref="AI852:AT852">
    <cfRule type="cellIs" dxfId="4791" priority="4818" operator="greaterThan">
      <formula>AH852</formula>
    </cfRule>
  </conditionalFormatting>
  <conditionalFormatting sqref="AV852:BL852">
    <cfRule type="cellIs" dxfId="4790" priority="4817" operator="greaterThan">
      <formula>AU852</formula>
    </cfRule>
  </conditionalFormatting>
  <conditionalFormatting sqref="DA852:DT852">
    <cfRule type="cellIs" dxfId="4789" priority="4816" operator="greaterThan">
      <formula>CZ852</formula>
    </cfRule>
  </conditionalFormatting>
  <conditionalFormatting sqref="FI852:FU852">
    <cfRule type="cellIs" dxfId="4788" priority="4815" operator="greaterThan">
      <formula>FH852</formula>
    </cfRule>
  </conditionalFormatting>
  <conditionalFormatting sqref="Y851:AG851">
    <cfRule type="cellIs" dxfId="4787" priority="4814" operator="greaterThan">
      <formula>X851</formula>
    </cfRule>
  </conditionalFormatting>
  <conditionalFormatting sqref="AI851:AT851">
    <cfRule type="cellIs" dxfId="4786" priority="4813" operator="greaterThan">
      <formula>AH851</formula>
    </cfRule>
  </conditionalFormatting>
  <conditionalFormatting sqref="AV851:BL851">
    <cfRule type="cellIs" dxfId="4785" priority="4812" operator="greaterThan">
      <formula>AU851</formula>
    </cfRule>
  </conditionalFormatting>
  <conditionalFormatting sqref="DA851:DT851">
    <cfRule type="cellIs" dxfId="4784" priority="4811" operator="greaterThan">
      <formula>CZ851</formula>
    </cfRule>
  </conditionalFormatting>
  <conditionalFormatting sqref="FI851:FU851">
    <cfRule type="cellIs" dxfId="4783" priority="4810" operator="greaterThan">
      <formula>FH851</formula>
    </cfRule>
  </conditionalFormatting>
  <conditionalFormatting sqref="Y850:AG850">
    <cfRule type="cellIs" dxfId="4782" priority="4809" operator="greaterThan">
      <formula>X850</formula>
    </cfRule>
  </conditionalFormatting>
  <conditionalFormatting sqref="AI850:AT850">
    <cfRule type="cellIs" dxfId="4781" priority="4808" operator="greaterThan">
      <formula>AH850</formula>
    </cfRule>
  </conditionalFormatting>
  <conditionalFormatting sqref="AV850:BL850">
    <cfRule type="cellIs" dxfId="4780" priority="4807" operator="greaterThan">
      <formula>AU850</formula>
    </cfRule>
  </conditionalFormatting>
  <conditionalFormatting sqref="DA850:DT850">
    <cfRule type="cellIs" dxfId="4779" priority="4806" operator="greaterThan">
      <formula>CZ850</formula>
    </cfRule>
  </conditionalFormatting>
  <conditionalFormatting sqref="FI850:FU850">
    <cfRule type="cellIs" dxfId="4778" priority="4805" operator="greaterThan">
      <formula>FH850</formula>
    </cfRule>
  </conditionalFormatting>
  <conditionalFormatting sqref="Y849:AG849">
    <cfRule type="cellIs" dxfId="4777" priority="4804" operator="greaterThan">
      <formula>X849</formula>
    </cfRule>
  </conditionalFormatting>
  <conditionalFormatting sqref="AI849:AT849">
    <cfRule type="cellIs" dxfId="4776" priority="4803" operator="greaterThan">
      <formula>AH849</formula>
    </cfRule>
  </conditionalFormatting>
  <conditionalFormatting sqref="AV849:BL849">
    <cfRule type="cellIs" dxfId="4775" priority="4802" operator="greaterThan">
      <formula>AU849</formula>
    </cfRule>
  </conditionalFormatting>
  <conditionalFormatting sqref="DA849:DT849">
    <cfRule type="cellIs" dxfId="4774" priority="4801" operator="greaterThan">
      <formula>CZ849</formula>
    </cfRule>
  </conditionalFormatting>
  <conditionalFormatting sqref="FI849:FU849">
    <cfRule type="cellIs" dxfId="4773" priority="4800" operator="greaterThan">
      <formula>FH849</formula>
    </cfRule>
  </conditionalFormatting>
  <conditionalFormatting sqref="Y848:AG848">
    <cfRule type="cellIs" dxfId="4772" priority="4799" operator="greaterThan">
      <formula>X848</formula>
    </cfRule>
  </conditionalFormatting>
  <conditionalFormatting sqref="AI848:AT848">
    <cfRule type="cellIs" dxfId="4771" priority="4798" operator="greaterThan">
      <formula>AH848</formula>
    </cfRule>
  </conditionalFormatting>
  <conditionalFormatting sqref="AV848:BL848">
    <cfRule type="cellIs" dxfId="4770" priority="4797" operator="greaterThan">
      <formula>AU848</formula>
    </cfRule>
  </conditionalFormatting>
  <conditionalFormatting sqref="DA848:DT848">
    <cfRule type="cellIs" dxfId="4769" priority="4796" operator="greaterThan">
      <formula>CZ848</formula>
    </cfRule>
  </conditionalFormatting>
  <conditionalFormatting sqref="FI848:FU848">
    <cfRule type="cellIs" dxfId="4768" priority="4795" operator="greaterThan">
      <formula>FH848</formula>
    </cfRule>
  </conditionalFormatting>
  <conditionalFormatting sqref="Y847:AG847">
    <cfRule type="cellIs" dxfId="4767" priority="4794" operator="greaterThan">
      <formula>X847</formula>
    </cfRule>
  </conditionalFormatting>
  <conditionalFormatting sqref="AI847:AT847">
    <cfRule type="cellIs" dxfId="4766" priority="4793" operator="greaterThan">
      <formula>AH847</formula>
    </cfRule>
  </conditionalFormatting>
  <conditionalFormatting sqref="AV847:BL847">
    <cfRule type="cellIs" dxfId="4765" priority="4792" operator="greaterThan">
      <formula>AU847</formula>
    </cfRule>
  </conditionalFormatting>
  <conditionalFormatting sqref="DA847:DT847">
    <cfRule type="cellIs" dxfId="4764" priority="4791" operator="greaterThan">
      <formula>CZ847</formula>
    </cfRule>
  </conditionalFormatting>
  <conditionalFormatting sqref="FI847:FU847">
    <cfRule type="cellIs" dxfId="4763" priority="4790" operator="greaterThan">
      <formula>FH847</formula>
    </cfRule>
  </conditionalFormatting>
  <conditionalFormatting sqref="Y846:AG846">
    <cfRule type="cellIs" dxfId="4762" priority="4789" operator="greaterThan">
      <formula>X846</formula>
    </cfRule>
  </conditionalFormatting>
  <conditionalFormatting sqref="AI846:AT846">
    <cfRule type="cellIs" dxfId="4761" priority="4788" operator="greaterThan">
      <formula>AH846</formula>
    </cfRule>
  </conditionalFormatting>
  <conditionalFormatting sqref="AV846:BL846">
    <cfRule type="cellIs" dxfId="4760" priority="4787" operator="greaterThan">
      <formula>AU846</formula>
    </cfRule>
  </conditionalFormatting>
  <conditionalFormatting sqref="DA846:DT846">
    <cfRule type="cellIs" dxfId="4759" priority="4786" operator="greaterThan">
      <formula>CZ846</formula>
    </cfRule>
  </conditionalFormatting>
  <conditionalFormatting sqref="FI846:FU846">
    <cfRule type="cellIs" dxfId="4758" priority="4785" operator="greaterThan">
      <formula>FH846</formula>
    </cfRule>
  </conditionalFormatting>
  <conditionalFormatting sqref="Y845:AG845">
    <cfRule type="cellIs" dxfId="4757" priority="4784" operator="greaterThan">
      <formula>X845</formula>
    </cfRule>
  </conditionalFormatting>
  <conditionalFormatting sqref="AI845:AT845">
    <cfRule type="cellIs" dxfId="4756" priority="4783" operator="greaterThan">
      <formula>AH845</formula>
    </cfRule>
  </conditionalFormatting>
  <conditionalFormatting sqref="AV845:BL845">
    <cfRule type="cellIs" dxfId="4755" priority="4782" operator="greaterThan">
      <formula>AU845</formula>
    </cfRule>
  </conditionalFormatting>
  <conditionalFormatting sqref="DA845:DT845">
    <cfRule type="cellIs" dxfId="4754" priority="4781" operator="greaterThan">
      <formula>CZ845</formula>
    </cfRule>
  </conditionalFormatting>
  <conditionalFormatting sqref="FI845:FU845">
    <cfRule type="cellIs" dxfId="4753" priority="4780" operator="greaterThan">
      <formula>FH845</formula>
    </cfRule>
  </conditionalFormatting>
  <conditionalFormatting sqref="Y844:AG844">
    <cfRule type="cellIs" dxfId="4752" priority="4779" operator="greaterThan">
      <formula>X844</formula>
    </cfRule>
  </conditionalFormatting>
  <conditionalFormatting sqref="AI844:AT844">
    <cfRule type="cellIs" dxfId="4751" priority="4778" operator="greaterThan">
      <formula>AH844</formula>
    </cfRule>
  </conditionalFormatting>
  <conditionalFormatting sqref="AV844:BL844">
    <cfRule type="cellIs" dxfId="4750" priority="4777" operator="greaterThan">
      <formula>AU844</formula>
    </cfRule>
  </conditionalFormatting>
  <conditionalFormatting sqref="DA844:DT844">
    <cfRule type="cellIs" dxfId="4749" priority="4776" operator="greaterThan">
      <formula>CZ844</formula>
    </cfRule>
  </conditionalFormatting>
  <conditionalFormatting sqref="FI844:FU844">
    <cfRule type="cellIs" dxfId="4748" priority="4775" operator="greaterThan">
      <formula>FH844</formula>
    </cfRule>
  </conditionalFormatting>
  <conditionalFormatting sqref="Y843:AG843">
    <cfRule type="cellIs" dxfId="4747" priority="4774" operator="greaterThan">
      <formula>X843</formula>
    </cfRule>
  </conditionalFormatting>
  <conditionalFormatting sqref="AI843:AT843">
    <cfRule type="cellIs" dxfId="4746" priority="4773" operator="greaterThan">
      <formula>AH843</formula>
    </cfRule>
  </conditionalFormatting>
  <conditionalFormatting sqref="AV843:BL843">
    <cfRule type="cellIs" dxfId="4745" priority="4772" operator="greaterThan">
      <formula>AU843</formula>
    </cfRule>
  </conditionalFormatting>
  <conditionalFormatting sqref="DA843:DT843">
    <cfRule type="cellIs" dxfId="4744" priority="4771" operator="greaterThan">
      <formula>CZ843</formula>
    </cfRule>
  </conditionalFormatting>
  <conditionalFormatting sqref="FI843:FU843">
    <cfRule type="cellIs" dxfId="4743" priority="4770" operator="greaterThan">
      <formula>FH843</formula>
    </cfRule>
  </conditionalFormatting>
  <conditionalFormatting sqref="Y842:AG842">
    <cfRule type="cellIs" dxfId="4742" priority="4769" operator="greaterThan">
      <formula>X842</formula>
    </cfRule>
  </conditionalFormatting>
  <conditionalFormatting sqref="AI842:AT842">
    <cfRule type="cellIs" dxfId="4741" priority="4768" operator="greaterThan">
      <formula>AH842</formula>
    </cfRule>
  </conditionalFormatting>
  <conditionalFormatting sqref="AV842:BL842">
    <cfRule type="cellIs" dxfId="4740" priority="4767" operator="greaterThan">
      <formula>AU842</formula>
    </cfRule>
  </conditionalFormatting>
  <conditionalFormatting sqref="DA842:DT842">
    <cfRule type="cellIs" dxfId="4739" priority="4766" operator="greaterThan">
      <formula>CZ842</formula>
    </cfRule>
  </conditionalFormatting>
  <conditionalFormatting sqref="FI842:FU842">
    <cfRule type="cellIs" dxfId="4738" priority="4765" operator="greaterThan">
      <formula>FH842</formula>
    </cfRule>
  </conditionalFormatting>
  <conditionalFormatting sqref="Y841:AG841">
    <cfRule type="cellIs" dxfId="4737" priority="4764" operator="greaterThan">
      <formula>X841</formula>
    </cfRule>
  </conditionalFormatting>
  <conditionalFormatting sqref="AI841:AT841">
    <cfRule type="cellIs" dxfId="4736" priority="4763" operator="greaterThan">
      <formula>AH841</formula>
    </cfRule>
  </conditionalFormatting>
  <conditionalFormatting sqref="AV841:BL841">
    <cfRule type="cellIs" dxfId="4735" priority="4762" operator="greaterThan">
      <formula>AU841</formula>
    </cfRule>
  </conditionalFormatting>
  <conditionalFormatting sqref="DA841:DT841">
    <cfRule type="cellIs" dxfId="4734" priority="4761" operator="greaterThan">
      <formula>CZ841</formula>
    </cfRule>
  </conditionalFormatting>
  <conditionalFormatting sqref="FI841:FU841">
    <cfRule type="cellIs" dxfId="4733" priority="4760" operator="greaterThan">
      <formula>FH841</formula>
    </cfRule>
  </conditionalFormatting>
  <conditionalFormatting sqref="Y840:AG840">
    <cfRule type="cellIs" dxfId="4732" priority="4759" operator="greaterThan">
      <formula>X840</formula>
    </cfRule>
  </conditionalFormatting>
  <conditionalFormatting sqref="AI840:AT840">
    <cfRule type="cellIs" dxfId="4731" priority="4758" operator="greaterThan">
      <formula>AH840</formula>
    </cfRule>
  </conditionalFormatting>
  <conditionalFormatting sqref="AV840:BL840">
    <cfRule type="cellIs" dxfId="4730" priority="4757" operator="greaterThan">
      <formula>AU840</formula>
    </cfRule>
  </conditionalFormatting>
  <conditionalFormatting sqref="DA840:DT840">
    <cfRule type="cellIs" dxfId="4729" priority="4756" operator="greaterThan">
      <formula>CZ840</formula>
    </cfRule>
  </conditionalFormatting>
  <conditionalFormatting sqref="FI840:FU840">
    <cfRule type="cellIs" dxfId="4728" priority="4755" operator="greaterThan">
      <formula>FH840</formula>
    </cfRule>
  </conditionalFormatting>
  <conditionalFormatting sqref="Y839:AG839">
    <cfRule type="cellIs" dxfId="4727" priority="4754" operator="greaterThan">
      <formula>X839</formula>
    </cfRule>
  </conditionalFormatting>
  <conditionalFormatting sqref="AI839:AT839">
    <cfRule type="cellIs" dxfId="4726" priority="4753" operator="greaterThan">
      <formula>AH839</formula>
    </cfRule>
  </conditionalFormatting>
  <conditionalFormatting sqref="AV839:BL839">
    <cfRule type="cellIs" dxfId="4725" priority="4752" operator="greaterThan">
      <formula>AU839</formula>
    </cfRule>
  </conditionalFormatting>
  <conditionalFormatting sqref="DA839:DT839">
    <cfRule type="cellIs" dxfId="4724" priority="4751" operator="greaterThan">
      <formula>CZ839</formula>
    </cfRule>
  </conditionalFormatting>
  <conditionalFormatting sqref="FI839:FU839">
    <cfRule type="cellIs" dxfId="4723" priority="4750" operator="greaterThan">
      <formula>FH839</formula>
    </cfRule>
  </conditionalFormatting>
  <conditionalFormatting sqref="Y838:AG838">
    <cfRule type="cellIs" dxfId="4722" priority="4749" operator="greaterThan">
      <formula>X838</formula>
    </cfRule>
  </conditionalFormatting>
  <conditionalFormatting sqref="AI838:AT838">
    <cfRule type="cellIs" dxfId="4721" priority="4748" operator="greaterThan">
      <formula>AH838</formula>
    </cfRule>
  </conditionalFormatting>
  <conditionalFormatting sqref="AV838:BL838">
    <cfRule type="cellIs" dxfId="4720" priority="4747" operator="greaterThan">
      <formula>AU838</formula>
    </cfRule>
  </conditionalFormatting>
  <conditionalFormatting sqref="DA838:DT838">
    <cfRule type="cellIs" dxfId="4719" priority="4746" operator="greaterThan">
      <formula>CZ838</formula>
    </cfRule>
  </conditionalFormatting>
  <conditionalFormatting sqref="FI838:FU838">
    <cfRule type="cellIs" dxfId="4718" priority="4745" operator="greaterThan">
      <formula>FH838</formula>
    </cfRule>
  </conditionalFormatting>
  <conditionalFormatting sqref="Y837:AG837">
    <cfRule type="cellIs" dxfId="4717" priority="4744" operator="greaterThan">
      <formula>X837</formula>
    </cfRule>
  </conditionalFormatting>
  <conditionalFormatting sqref="AI837:AT837">
    <cfRule type="cellIs" dxfId="4716" priority="4743" operator="greaterThan">
      <formula>AH837</formula>
    </cfRule>
  </conditionalFormatting>
  <conditionalFormatting sqref="AV837:BL837">
    <cfRule type="cellIs" dxfId="4715" priority="4742" operator="greaterThan">
      <formula>AU837</formula>
    </cfRule>
  </conditionalFormatting>
  <conditionalFormatting sqref="DA837:DT837">
    <cfRule type="cellIs" dxfId="4714" priority="4741" operator="greaterThan">
      <formula>CZ837</formula>
    </cfRule>
  </conditionalFormatting>
  <conditionalFormatting sqref="FI837:FU837">
    <cfRule type="cellIs" dxfId="4713" priority="4740" operator="greaterThan">
      <formula>FH837</formula>
    </cfRule>
  </conditionalFormatting>
  <conditionalFormatting sqref="Y836:AG836">
    <cfRule type="cellIs" dxfId="4712" priority="4739" operator="greaterThan">
      <formula>X836</formula>
    </cfRule>
  </conditionalFormatting>
  <conditionalFormatting sqref="AI836:AT836">
    <cfRule type="cellIs" dxfId="4711" priority="4738" operator="greaterThan">
      <formula>AH836</formula>
    </cfRule>
  </conditionalFormatting>
  <conditionalFormatting sqref="AV836:BL836">
    <cfRule type="cellIs" dxfId="4710" priority="4737" operator="greaterThan">
      <formula>AU836</formula>
    </cfRule>
  </conditionalFormatting>
  <conditionalFormatting sqref="DA836:DT836">
    <cfRule type="cellIs" dxfId="4709" priority="4736" operator="greaterThan">
      <formula>CZ836</formula>
    </cfRule>
  </conditionalFormatting>
  <conditionalFormatting sqref="FI836:FU836">
    <cfRule type="cellIs" dxfId="4708" priority="4735" operator="greaterThan">
      <formula>FH836</formula>
    </cfRule>
  </conditionalFormatting>
  <conditionalFormatting sqref="Y835:AG835">
    <cfRule type="cellIs" dxfId="4707" priority="4734" operator="greaterThan">
      <formula>X835</formula>
    </cfRule>
  </conditionalFormatting>
  <conditionalFormatting sqref="AI835:AT835">
    <cfRule type="cellIs" dxfId="4706" priority="4733" operator="greaterThan">
      <formula>AH835</formula>
    </cfRule>
  </conditionalFormatting>
  <conditionalFormatting sqref="AV835:BL835">
    <cfRule type="cellIs" dxfId="4705" priority="4732" operator="greaterThan">
      <formula>AU835</formula>
    </cfRule>
  </conditionalFormatting>
  <conditionalFormatting sqref="DA835:DT835">
    <cfRule type="cellIs" dxfId="4704" priority="4731" operator="greaterThan">
      <formula>CZ835</formula>
    </cfRule>
  </conditionalFormatting>
  <conditionalFormatting sqref="FI835:FU835">
    <cfRule type="cellIs" dxfId="4703" priority="4730" operator="greaterThan">
      <formula>FH835</formula>
    </cfRule>
  </conditionalFormatting>
  <conditionalFormatting sqref="Y834:AG834">
    <cfRule type="cellIs" dxfId="4702" priority="4729" operator="greaterThan">
      <formula>X834</formula>
    </cfRule>
  </conditionalFormatting>
  <conditionalFormatting sqref="AI834:AT834">
    <cfRule type="cellIs" dxfId="4701" priority="4728" operator="greaterThan">
      <formula>AH834</formula>
    </cfRule>
  </conditionalFormatting>
  <conditionalFormatting sqref="AV834:BL834">
    <cfRule type="cellIs" dxfId="4700" priority="4727" operator="greaterThan">
      <formula>AU834</formula>
    </cfRule>
  </conditionalFormatting>
  <conditionalFormatting sqref="DA834:DT834">
    <cfRule type="cellIs" dxfId="4699" priority="4726" operator="greaterThan">
      <formula>CZ834</formula>
    </cfRule>
  </conditionalFormatting>
  <conditionalFormatting sqref="FI834:FU834">
    <cfRule type="cellIs" dxfId="4698" priority="4725" operator="greaterThan">
      <formula>FH834</formula>
    </cfRule>
  </conditionalFormatting>
  <conditionalFormatting sqref="Y833:AG833">
    <cfRule type="cellIs" dxfId="4697" priority="4724" operator="greaterThan">
      <formula>X833</formula>
    </cfRule>
  </conditionalFormatting>
  <conditionalFormatting sqref="AI833:AT833">
    <cfRule type="cellIs" dxfId="4696" priority="4723" operator="greaterThan">
      <formula>AH833</formula>
    </cfRule>
  </conditionalFormatting>
  <conditionalFormatting sqref="AV833:BL833">
    <cfRule type="cellIs" dxfId="4695" priority="4722" operator="greaterThan">
      <formula>AU833</formula>
    </cfRule>
  </conditionalFormatting>
  <conditionalFormatting sqref="DA833:DT833">
    <cfRule type="cellIs" dxfId="4694" priority="4721" operator="greaterThan">
      <formula>CZ833</formula>
    </cfRule>
  </conditionalFormatting>
  <conditionalFormatting sqref="FI833:FU833">
    <cfRule type="cellIs" dxfId="4693" priority="4720" operator="greaterThan">
      <formula>FH833</formula>
    </cfRule>
  </conditionalFormatting>
  <conditionalFormatting sqref="Y832:AG832">
    <cfRule type="cellIs" dxfId="4692" priority="4719" operator="greaterThan">
      <formula>X832</formula>
    </cfRule>
  </conditionalFormatting>
  <conditionalFormatting sqref="AI832:AT832">
    <cfRule type="cellIs" dxfId="4691" priority="4718" operator="greaterThan">
      <formula>AH832</formula>
    </cfRule>
  </conditionalFormatting>
  <conditionalFormatting sqref="AV832:BL832">
    <cfRule type="cellIs" dxfId="4690" priority="4717" operator="greaterThan">
      <formula>AU832</formula>
    </cfRule>
  </conditionalFormatting>
  <conditionalFormatting sqref="DA832:DT832">
    <cfRule type="cellIs" dxfId="4689" priority="4716" operator="greaterThan">
      <formula>CZ832</formula>
    </cfRule>
  </conditionalFormatting>
  <conditionalFormatting sqref="FI832:FU832">
    <cfRule type="cellIs" dxfId="4688" priority="4715" operator="greaterThan">
      <formula>FH832</formula>
    </cfRule>
  </conditionalFormatting>
  <conditionalFormatting sqref="Y831:AG831">
    <cfRule type="cellIs" dxfId="4687" priority="4714" operator="greaterThan">
      <formula>X831</formula>
    </cfRule>
  </conditionalFormatting>
  <conditionalFormatting sqref="AI831:AT831">
    <cfRule type="cellIs" dxfId="4686" priority="4713" operator="greaterThan">
      <formula>AH831</formula>
    </cfRule>
  </conditionalFormatting>
  <conditionalFormatting sqref="AV831:BL831">
    <cfRule type="cellIs" dxfId="4685" priority="4712" operator="greaterThan">
      <formula>AU831</formula>
    </cfRule>
  </conditionalFormatting>
  <conditionalFormatting sqref="DA831:DT831">
    <cfRule type="cellIs" dxfId="4684" priority="4711" operator="greaterThan">
      <formula>CZ831</formula>
    </cfRule>
  </conditionalFormatting>
  <conditionalFormatting sqref="FI831:FU831">
    <cfRule type="cellIs" dxfId="4683" priority="4710" operator="greaterThan">
      <formula>FH831</formula>
    </cfRule>
  </conditionalFormatting>
  <conditionalFormatting sqref="Y830:AG830">
    <cfRule type="cellIs" dxfId="4682" priority="4709" operator="greaterThan">
      <formula>X830</formula>
    </cfRule>
  </conditionalFormatting>
  <conditionalFormatting sqref="AI830:AT830">
    <cfRule type="cellIs" dxfId="4681" priority="4708" operator="greaterThan">
      <formula>AH830</formula>
    </cfRule>
  </conditionalFormatting>
  <conditionalFormatting sqref="AV830:BL830">
    <cfRule type="cellIs" dxfId="4680" priority="4707" operator="greaterThan">
      <formula>AU830</formula>
    </cfRule>
  </conditionalFormatting>
  <conditionalFormatting sqref="DA830:DT830">
    <cfRule type="cellIs" dxfId="4679" priority="4706" operator="greaterThan">
      <formula>CZ830</formula>
    </cfRule>
  </conditionalFormatting>
  <conditionalFormatting sqref="FI830:FU830">
    <cfRule type="cellIs" dxfId="4678" priority="4705" operator="greaterThan">
      <formula>FH830</formula>
    </cfRule>
  </conditionalFormatting>
  <conditionalFormatting sqref="Y829:AG829">
    <cfRule type="cellIs" dxfId="4677" priority="4704" operator="greaterThan">
      <formula>X829</formula>
    </cfRule>
  </conditionalFormatting>
  <conditionalFormatting sqref="AI829:AT829">
    <cfRule type="cellIs" dxfId="4676" priority="4703" operator="greaterThan">
      <formula>AH829</formula>
    </cfRule>
  </conditionalFormatting>
  <conditionalFormatting sqref="AV829:BL829">
    <cfRule type="cellIs" dxfId="4675" priority="4702" operator="greaterThan">
      <formula>AU829</formula>
    </cfRule>
  </conditionalFormatting>
  <conditionalFormatting sqref="DA829:DT829">
    <cfRule type="cellIs" dxfId="4674" priority="4701" operator="greaterThan">
      <formula>CZ829</formula>
    </cfRule>
  </conditionalFormatting>
  <conditionalFormatting sqref="FI829:FU829">
    <cfRule type="cellIs" dxfId="4673" priority="4700" operator="greaterThan">
      <formula>FH829</formula>
    </cfRule>
  </conditionalFormatting>
  <conditionalFormatting sqref="Y828:AG828">
    <cfRule type="cellIs" dxfId="4672" priority="4699" operator="greaterThan">
      <formula>X828</formula>
    </cfRule>
  </conditionalFormatting>
  <conditionalFormatting sqref="AI828:AT828">
    <cfRule type="cellIs" dxfId="4671" priority="4698" operator="greaterThan">
      <formula>AH828</formula>
    </cfRule>
  </conditionalFormatting>
  <conditionalFormatting sqref="AV828:BL828">
    <cfRule type="cellIs" dxfId="4670" priority="4697" operator="greaterThan">
      <formula>AU828</formula>
    </cfRule>
  </conditionalFormatting>
  <conditionalFormatting sqref="DA828:DT828">
    <cfRule type="cellIs" dxfId="4669" priority="4696" operator="greaterThan">
      <formula>CZ828</formula>
    </cfRule>
  </conditionalFormatting>
  <conditionalFormatting sqref="FI828:FU828">
    <cfRule type="cellIs" dxfId="4668" priority="4695" operator="greaterThan">
      <formula>FH828</formula>
    </cfRule>
  </conditionalFormatting>
  <conditionalFormatting sqref="Y827:AG827">
    <cfRule type="cellIs" dxfId="4667" priority="4694" operator="greaterThan">
      <formula>X827</formula>
    </cfRule>
  </conditionalFormatting>
  <conditionalFormatting sqref="AI827:AT827">
    <cfRule type="cellIs" dxfId="4666" priority="4693" operator="greaterThan">
      <formula>AH827</formula>
    </cfRule>
  </conditionalFormatting>
  <conditionalFormatting sqref="AV827:BL827">
    <cfRule type="cellIs" dxfId="4665" priority="4692" operator="greaterThan">
      <formula>AU827</formula>
    </cfRule>
  </conditionalFormatting>
  <conditionalFormatting sqref="DA827:DT827">
    <cfRule type="cellIs" dxfId="4664" priority="4691" operator="greaterThan">
      <formula>CZ827</formula>
    </cfRule>
  </conditionalFormatting>
  <conditionalFormatting sqref="FI827:FU827">
    <cfRule type="cellIs" dxfId="4663" priority="4690" operator="greaterThan">
      <formula>FH827</formula>
    </cfRule>
  </conditionalFormatting>
  <conditionalFormatting sqref="Y826:AG826">
    <cfRule type="cellIs" dxfId="4662" priority="4689" operator="greaterThan">
      <formula>X826</formula>
    </cfRule>
  </conditionalFormatting>
  <conditionalFormatting sqref="AI826:AT826">
    <cfRule type="cellIs" dxfId="4661" priority="4688" operator="greaterThan">
      <formula>AH826</formula>
    </cfRule>
  </conditionalFormatting>
  <conditionalFormatting sqref="AV826:BL826">
    <cfRule type="cellIs" dxfId="4660" priority="4687" operator="greaterThan">
      <formula>AU826</formula>
    </cfRule>
  </conditionalFormatting>
  <conditionalFormatting sqref="DA826:DT826">
    <cfRule type="cellIs" dxfId="4659" priority="4686" operator="greaterThan">
      <formula>CZ826</formula>
    </cfRule>
  </conditionalFormatting>
  <conditionalFormatting sqref="FI826:FU826">
    <cfRule type="cellIs" dxfId="4658" priority="4685" operator="greaterThan">
      <formula>FH826</formula>
    </cfRule>
  </conditionalFormatting>
  <conditionalFormatting sqref="Y825:AG825">
    <cfRule type="cellIs" dxfId="4657" priority="4684" operator="greaterThan">
      <formula>X825</formula>
    </cfRule>
  </conditionalFormatting>
  <conditionalFormatting sqref="AI825:AT825">
    <cfRule type="cellIs" dxfId="4656" priority="4683" operator="greaterThan">
      <formula>AH825</formula>
    </cfRule>
  </conditionalFormatting>
  <conditionalFormatting sqref="AV825:BL825">
    <cfRule type="cellIs" dxfId="4655" priority="4682" operator="greaterThan">
      <formula>AU825</formula>
    </cfRule>
  </conditionalFormatting>
  <conditionalFormatting sqref="DA825:DT825">
    <cfRule type="cellIs" dxfId="4654" priority="4681" operator="greaterThan">
      <formula>CZ825</formula>
    </cfRule>
  </conditionalFormatting>
  <conditionalFormatting sqref="FI825:FU825">
    <cfRule type="cellIs" dxfId="4653" priority="4680" operator="greaterThan">
      <formula>FH825</formula>
    </cfRule>
  </conditionalFormatting>
  <conditionalFormatting sqref="Y824:AG824">
    <cfRule type="cellIs" dxfId="4652" priority="4679" operator="greaterThan">
      <formula>X824</formula>
    </cfRule>
  </conditionalFormatting>
  <conditionalFormatting sqref="AI824:AT824">
    <cfRule type="cellIs" dxfId="4651" priority="4678" operator="greaterThan">
      <formula>AH824</formula>
    </cfRule>
  </conditionalFormatting>
  <conditionalFormatting sqref="AV824:BL824">
    <cfRule type="cellIs" dxfId="4650" priority="4677" operator="greaterThan">
      <formula>AU824</formula>
    </cfRule>
  </conditionalFormatting>
  <conditionalFormatting sqref="DA824:DT824">
    <cfRule type="cellIs" dxfId="4649" priority="4676" operator="greaterThan">
      <formula>CZ824</formula>
    </cfRule>
  </conditionalFormatting>
  <conditionalFormatting sqref="FI824:FU824">
    <cfRule type="cellIs" dxfId="4648" priority="4675" operator="greaterThan">
      <formula>FH824</formula>
    </cfRule>
  </conditionalFormatting>
  <conditionalFormatting sqref="Y823:AG823">
    <cfRule type="cellIs" dxfId="4647" priority="4674" operator="greaterThan">
      <formula>X823</formula>
    </cfRule>
  </conditionalFormatting>
  <conditionalFormatting sqref="AI823:AT823">
    <cfRule type="cellIs" dxfId="4646" priority="4673" operator="greaterThan">
      <formula>AH823</formula>
    </cfRule>
  </conditionalFormatting>
  <conditionalFormatting sqref="AV823:BL823">
    <cfRule type="cellIs" dxfId="4645" priority="4672" operator="greaterThan">
      <formula>AU823</formula>
    </cfRule>
  </conditionalFormatting>
  <conditionalFormatting sqref="DA823:DT823">
    <cfRule type="cellIs" dxfId="4644" priority="4671" operator="greaterThan">
      <formula>CZ823</formula>
    </cfRule>
  </conditionalFormatting>
  <conditionalFormatting sqref="FI823:FU823">
    <cfRule type="cellIs" dxfId="4643" priority="4670" operator="greaterThan">
      <formula>FH823</formula>
    </cfRule>
  </conditionalFormatting>
  <conditionalFormatting sqref="Y822:AG822">
    <cfRule type="cellIs" dxfId="4642" priority="4669" operator="greaterThan">
      <formula>X822</formula>
    </cfRule>
  </conditionalFormatting>
  <conditionalFormatting sqref="AI822:AT822">
    <cfRule type="cellIs" dxfId="4641" priority="4668" operator="greaterThan">
      <formula>AH822</formula>
    </cfRule>
  </conditionalFormatting>
  <conditionalFormatting sqref="AV822:BL822">
    <cfRule type="cellIs" dxfId="4640" priority="4667" operator="greaterThan">
      <formula>AU822</formula>
    </cfRule>
  </conditionalFormatting>
  <conditionalFormatting sqref="DA822:DT822">
    <cfRule type="cellIs" dxfId="4639" priority="4666" operator="greaterThan">
      <formula>CZ822</formula>
    </cfRule>
  </conditionalFormatting>
  <conditionalFormatting sqref="FI822:FU822">
    <cfRule type="cellIs" dxfId="4638" priority="4665" operator="greaterThan">
      <formula>FH822</formula>
    </cfRule>
  </conditionalFormatting>
  <conditionalFormatting sqref="Y821:AG821">
    <cfRule type="cellIs" dxfId="4637" priority="4664" operator="greaterThan">
      <formula>X821</formula>
    </cfRule>
  </conditionalFormatting>
  <conditionalFormatting sqref="AI821:AT821">
    <cfRule type="cellIs" dxfId="4636" priority="4663" operator="greaterThan">
      <formula>AH821</formula>
    </cfRule>
  </conditionalFormatting>
  <conditionalFormatting sqref="AV821:BL821">
    <cfRule type="cellIs" dxfId="4635" priority="4662" operator="greaterThan">
      <formula>AU821</formula>
    </cfRule>
  </conditionalFormatting>
  <conditionalFormatting sqref="DA821:DT821">
    <cfRule type="cellIs" dxfId="4634" priority="4661" operator="greaterThan">
      <formula>CZ821</formula>
    </cfRule>
  </conditionalFormatting>
  <conditionalFormatting sqref="FI821:FU821">
    <cfRule type="cellIs" dxfId="4633" priority="4660" operator="greaterThan">
      <formula>FH821</formula>
    </cfRule>
  </conditionalFormatting>
  <conditionalFormatting sqref="Y820:AG820">
    <cfRule type="cellIs" dxfId="4632" priority="4659" operator="greaterThan">
      <formula>X820</formula>
    </cfRule>
  </conditionalFormatting>
  <conditionalFormatting sqref="AI820:AT820">
    <cfRule type="cellIs" dxfId="4631" priority="4658" operator="greaterThan">
      <formula>AH820</formula>
    </cfRule>
  </conditionalFormatting>
  <conditionalFormatting sqref="AV820:BL820">
    <cfRule type="cellIs" dxfId="4630" priority="4657" operator="greaterThan">
      <formula>AU820</formula>
    </cfRule>
  </conditionalFormatting>
  <conditionalFormatting sqref="DA820:DT820">
    <cfRule type="cellIs" dxfId="4629" priority="4656" operator="greaterThan">
      <formula>CZ820</formula>
    </cfRule>
  </conditionalFormatting>
  <conditionalFormatting sqref="FI820:FU820">
    <cfRule type="cellIs" dxfId="4628" priority="4655" operator="greaterThan">
      <formula>FH820</formula>
    </cfRule>
  </conditionalFormatting>
  <conditionalFormatting sqref="Y819:AG819">
    <cfRule type="cellIs" dxfId="4627" priority="4654" operator="greaterThan">
      <formula>X819</formula>
    </cfRule>
  </conditionalFormatting>
  <conditionalFormatting sqref="AI819:AT819">
    <cfRule type="cellIs" dxfId="4626" priority="4653" operator="greaterThan">
      <formula>AH819</formula>
    </cfRule>
  </conditionalFormatting>
  <conditionalFormatting sqref="AV819:BL819">
    <cfRule type="cellIs" dxfId="4625" priority="4652" operator="greaterThan">
      <formula>AU819</formula>
    </cfRule>
  </conditionalFormatting>
  <conditionalFormatting sqref="DA819:DT819">
    <cfRule type="cellIs" dxfId="4624" priority="4651" operator="greaterThan">
      <formula>CZ819</formula>
    </cfRule>
  </conditionalFormatting>
  <conditionalFormatting sqref="FI819:FU819">
    <cfRule type="cellIs" dxfId="4623" priority="4650" operator="greaterThan">
      <formula>FH819</formula>
    </cfRule>
  </conditionalFormatting>
  <conditionalFormatting sqref="Y818:AG818">
    <cfRule type="cellIs" dxfId="4622" priority="4649" operator="greaterThan">
      <formula>X818</formula>
    </cfRule>
  </conditionalFormatting>
  <conditionalFormatting sqref="AI818:AT818">
    <cfRule type="cellIs" dxfId="4621" priority="4648" operator="greaterThan">
      <formula>AH818</formula>
    </cfRule>
  </conditionalFormatting>
  <conditionalFormatting sqref="AV818:BL818">
    <cfRule type="cellIs" dxfId="4620" priority="4647" operator="greaterThan">
      <formula>AU818</formula>
    </cfRule>
  </conditionalFormatting>
  <conditionalFormatting sqref="DA818:DT818">
    <cfRule type="cellIs" dxfId="4619" priority="4646" operator="greaterThan">
      <formula>CZ818</formula>
    </cfRule>
  </conditionalFormatting>
  <conditionalFormatting sqref="FI818:FU818">
    <cfRule type="cellIs" dxfId="4618" priority="4645" operator="greaterThan">
      <formula>FH818</formula>
    </cfRule>
  </conditionalFormatting>
  <conditionalFormatting sqref="Y817:AG817">
    <cfRule type="cellIs" dxfId="4617" priority="4644" operator="greaterThan">
      <formula>X817</formula>
    </cfRule>
  </conditionalFormatting>
  <conditionalFormatting sqref="AI817:AT817">
    <cfRule type="cellIs" dxfId="4616" priority="4643" operator="greaterThan">
      <formula>AH817</formula>
    </cfRule>
  </conditionalFormatting>
  <conditionalFormatting sqref="AV817:BL817">
    <cfRule type="cellIs" dxfId="4615" priority="4642" operator="greaterThan">
      <formula>AU817</formula>
    </cfRule>
  </conditionalFormatting>
  <conditionalFormatting sqref="DA817:DT817">
    <cfRule type="cellIs" dxfId="4614" priority="4641" operator="greaterThan">
      <formula>CZ817</formula>
    </cfRule>
  </conditionalFormatting>
  <conditionalFormatting sqref="FI817:FU817">
    <cfRule type="cellIs" dxfId="4613" priority="4640" operator="greaterThan">
      <formula>FH817</formula>
    </cfRule>
  </conditionalFormatting>
  <conditionalFormatting sqref="Y816:AG816">
    <cfRule type="cellIs" dxfId="4612" priority="4639" operator="greaterThan">
      <formula>X816</formula>
    </cfRule>
  </conditionalFormatting>
  <conditionalFormatting sqref="AI816:AT816">
    <cfRule type="cellIs" dxfId="4611" priority="4638" operator="greaterThan">
      <formula>AH816</formula>
    </cfRule>
  </conditionalFormatting>
  <conditionalFormatting sqref="AV816:BL816">
    <cfRule type="cellIs" dxfId="4610" priority="4637" operator="greaterThan">
      <formula>AU816</formula>
    </cfRule>
  </conditionalFormatting>
  <conditionalFormatting sqref="DA816:DT816">
    <cfRule type="cellIs" dxfId="4609" priority="4636" operator="greaterThan">
      <formula>CZ816</formula>
    </cfRule>
  </conditionalFormatting>
  <conditionalFormatting sqref="FI816:FU816">
    <cfRule type="cellIs" dxfId="4608" priority="4635" operator="greaterThan">
      <formula>FH816</formula>
    </cfRule>
  </conditionalFormatting>
  <conditionalFormatting sqref="Y815:AG815">
    <cfRule type="cellIs" dxfId="4607" priority="4634" operator="greaterThan">
      <formula>X815</formula>
    </cfRule>
  </conditionalFormatting>
  <conditionalFormatting sqref="AI815:AT815">
    <cfRule type="cellIs" dxfId="4606" priority="4633" operator="greaterThan">
      <formula>AH815</formula>
    </cfRule>
  </conditionalFormatting>
  <conditionalFormatting sqref="AV815:BL815">
    <cfRule type="cellIs" dxfId="4605" priority="4632" operator="greaterThan">
      <formula>AU815</formula>
    </cfRule>
  </conditionalFormatting>
  <conditionalFormatting sqref="DA815:DT815">
    <cfRule type="cellIs" dxfId="4604" priority="4631" operator="greaterThan">
      <formula>CZ815</formula>
    </cfRule>
  </conditionalFormatting>
  <conditionalFormatting sqref="FI815:FU815">
    <cfRule type="cellIs" dxfId="4603" priority="4630" operator="greaterThan">
      <formula>FH815</formula>
    </cfRule>
  </conditionalFormatting>
  <conditionalFormatting sqref="Y814:AG814">
    <cfRule type="cellIs" dxfId="4602" priority="4629" operator="greaterThan">
      <formula>X814</formula>
    </cfRule>
  </conditionalFormatting>
  <conditionalFormatting sqref="AI814:AT814">
    <cfRule type="cellIs" dxfId="4601" priority="4628" operator="greaterThan">
      <formula>AH814</formula>
    </cfRule>
  </conditionalFormatting>
  <conditionalFormatting sqref="AV814:BL814">
    <cfRule type="cellIs" dxfId="4600" priority="4627" operator="greaterThan">
      <formula>AU814</formula>
    </cfRule>
  </conditionalFormatting>
  <conditionalFormatting sqref="DA814:DT814">
    <cfRule type="cellIs" dxfId="4599" priority="4626" operator="greaterThan">
      <formula>CZ814</formula>
    </cfRule>
  </conditionalFormatting>
  <conditionalFormatting sqref="FI814:FU814">
    <cfRule type="cellIs" dxfId="4598" priority="4625" operator="greaterThan">
      <formula>FH814</formula>
    </cfRule>
  </conditionalFormatting>
  <conditionalFormatting sqref="Y813:AG813">
    <cfRule type="cellIs" dxfId="4597" priority="4624" operator="greaterThan">
      <formula>X813</formula>
    </cfRule>
  </conditionalFormatting>
  <conditionalFormatting sqref="AI813:AT813">
    <cfRule type="cellIs" dxfId="4596" priority="4623" operator="greaterThan">
      <formula>AH813</formula>
    </cfRule>
  </conditionalFormatting>
  <conditionalFormatting sqref="AV813:BL813">
    <cfRule type="cellIs" dxfId="4595" priority="4622" operator="greaterThan">
      <formula>AU813</formula>
    </cfRule>
  </conditionalFormatting>
  <conditionalFormatting sqref="DA813:DT813">
    <cfRule type="cellIs" dxfId="4594" priority="4621" operator="greaterThan">
      <formula>CZ813</formula>
    </cfRule>
  </conditionalFormatting>
  <conditionalFormatting sqref="FI813:FU813">
    <cfRule type="cellIs" dxfId="4593" priority="4620" operator="greaterThan">
      <formula>FH813</formula>
    </cfRule>
  </conditionalFormatting>
  <conditionalFormatting sqref="Y812:AG812">
    <cfRule type="cellIs" dxfId="4592" priority="4619" operator="greaterThan">
      <formula>X812</formula>
    </cfRule>
  </conditionalFormatting>
  <conditionalFormatting sqref="AI812:AT812">
    <cfRule type="cellIs" dxfId="4591" priority="4618" operator="greaterThan">
      <formula>AH812</formula>
    </cfRule>
  </conditionalFormatting>
  <conditionalFormatting sqref="AV812:BL812">
    <cfRule type="cellIs" dxfId="4590" priority="4617" operator="greaterThan">
      <formula>AU812</formula>
    </cfRule>
  </conditionalFormatting>
  <conditionalFormatting sqref="DA812:DT812">
    <cfRule type="cellIs" dxfId="4589" priority="4616" operator="greaterThan">
      <formula>CZ812</formula>
    </cfRule>
  </conditionalFormatting>
  <conditionalFormatting sqref="FI812:FU812">
    <cfRule type="cellIs" dxfId="4588" priority="4615" operator="greaterThan">
      <formula>FH812</formula>
    </cfRule>
  </conditionalFormatting>
  <conditionalFormatting sqref="Y811:AG811">
    <cfRule type="cellIs" dxfId="4587" priority="4614" operator="greaterThan">
      <formula>X811</formula>
    </cfRule>
  </conditionalFormatting>
  <conditionalFormatting sqref="AI811:AT811">
    <cfRule type="cellIs" dxfId="4586" priority="4613" operator="greaterThan">
      <formula>AH811</formula>
    </cfRule>
  </conditionalFormatting>
  <conditionalFormatting sqref="AV811:BL811">
    <cfRule type="cellIs" dxfId="4585" priority="4612" operator="greaterThan">
      <formula>AU811</formula>
    </cfRule>
  </conditionalFormatting>
  <conditionalFormatting sqref="DA811:DT811">
    <cfRule type="cellIs" dxfId="4584" priority="4611" operator="greaterThan">
      <formula>CZ811</formula>
    </cfRule>
  </conditionalFormatting>
  <conditionalFormatting sqref="FI811:FU811">
    <cfRule type="cellIs" dxfId="4583" priority="4610" operator="greaterThan">
      <formula>FH811</formula>
    </cfRule>
  </conditionalFormatting>
  <conditionalFormatting sqref="Y810:AG810">
    <cfRule type="cellIs" dxfId="4582" priority="4609" operator="greaterThan">
      <formula>X810</formula>
    </cfRule>
  </conditionalFormatting>
  <conditionalFormatting sqref="AI810:AT810">
    <cfRule type="cellIs" dxfId="4581" priority="4608" operator="greaterThan">
      <formula>AH810</formula>
    </cfRule>
  </conditionalFormatting>
  <conditionalFormatting sqref="AV810:BL810">
    <cfRule type="cellIs" dxfId="4580" priority="4607" operator="greaterThan">
      <formula>AU810</formula>
    </cfRule>
  </conditionalFormatting>
  <conditionalFormatting sqref="DA810:DT810">
    <cfRule type="cellIs" dxfId="4579" priority="4606" operator="greaterThan">
      <formula>CZ810</formula>
    </cfRule>
  </conditionalFormatting>
  <conditionalFormatting sqref="FI810:FU810">
    <cfRule type="cellIs" dxfId="4578" priority="4605" operator="greaterThan">
      <formula>FH810</formula>
    </cfRule>
  </conditionalFormatting>
  <conditionalFormatting sqref="Y809:AG809">
    <cfRule type="cellIs" dxfId="4577" priority="4604" operator="greaterThan">
      <formula>X809</formula>
    </cfRule>
  </conditionalFormatting>
  <conditionalFormatting sqref="AI809:AT809">
    <cfRule type="cellIs" dxfId="4576" priority="4603" operator="greaterThan">
      <formula>AH809</formula>
    </cfRule>
  </conditionalFormatting>
  <conditionalFormatting sqref="AV809:BL809">
    <cfRule type="cellIs" dxfId="4575" priority="4602" operator="greaterThan">
      <formula>AU809</formula>
    </cfRule>
  </conditionalFormatting>
  <conditionalFormatting sqref="DA809:DT809">
    <cfRule type="cellIs" dxfId="4574" priority="4601" operator="greaterThan">
      <formula>CZ809</formula>
    </cfRule>
  </conditionalFormatting>
  <conditionalFormatting sqref="FI809:FU809">
    <cfRule type="cellIs" dxfId="4573" priority="4600" operator="greaterThan">
      <formula>FH809</formula>
    </cfRule>
  </conditionalFormatting>
  <conditionalFormatting sqref="Y808:AG808">
    <cfRule type="cellIs" dxfId="4572" priority="4599" operator="greaterThan">
      <formula>X808</formula>
    </cfRule>
  </conditionalFormatting>
  <conditionalFormatting sqref="AI808:AT808">
    <cfRule type="cellIs" dxfId="4571" priority="4598" operator="greaterThan">
      <formula>AH808</formula>
    </cfRule>
  </conditionalFormatting>
  <conditionalFormatting sqref="AV808:BL808">
    <cfRule type="cellIs" dxfId="4570" priority="4597" operator="greaterThan">
      <formula>AU808</formula>
    </cfRule>
  </conditionalFormatting>
  <conditionalFormatting sqref="DA808:DT808">
    <cfRule type="cellIs" dxfId="4569" priority="4596" operator="greaterThan">
      <formula>CZ808</formula>
    </cfRule>
  </conditionalFormatting>
  <conditionalFormatting sqref="FI808:FU808">
    <cfRule type="cellIs" dxfId="4568" priority="4595" operator="greaterThan">
      <formula>FH808</formula>
    </cfRule>
  </conditionalFormatting>
  <conditionalFormatting sqref="Y807:AG807">
    <cfRule type="cellIs" dxfId="4567" priority="4594" operator="greaterThan">
      <formula>X807</formula>
    </cfRule>
  </conditionalFormatting>
  <conditionalFormatting sqref="AI807:AT807">
    <cfRule type="cellIs" dxfId="4566" priority="4593" operator="greaterThan">
      <formula>AH807</formula>
    </cfRule>
  </conditionalFormatting>
  <conditionalFormatting sqref="AV807:BL807">
    <cfRule type="cellIs" dxfId="4565" priority="4592" operator="greaterThan">
      <formula>AU807</formula>
    </cfRule>
  </conditionalFormatting>
  <conditionalFormatting sqref="DA807:DT807">
    <cfRule type="cellIs" dxfId="4564" priority="4591" operator="greaterThan">
      <formula>CZ807</formula>
    </cfRule>
  </conditionalFormatting>
  <conditionalFormatting sqref="FI807:FU807">
    <cfRule type="cellIs" dxfId="4563" priority="4590" operator="greaterThan">
      <formula>FH807</formula>
    </cfRule>
  </conditionalFormatting>
  <conditionalFormatting sqref="Y806:AG806">
    <cfRule type="cellIs" dxfId="4562" priority="4589" operator="greaterThan">
      <formula>X806</formula>
    </cfRule>
  </conditionalFormatting>
  <conditionalFormatting sqref="AI806:AT806">
    <cfRule type="cellIs" dxfId="4561" priority="4588" operator="greaterThan">
      <formula>AH806</formula>
    </cfRule>
  </conditionalFormatting>
  <conditionalFormatting sqref="AV806:BL806">
    <cfRule type="cellIs" dxfId="4560" priority="4587" operator="greaterThan">
      <formula>AU806</formula>
    </cfRule>
  </conditionalFormatting>
  <conditionalFormatting sqref="DA806:DT806">
    <cfRule type="cellIs" dxfId="4559" priority="4586" operator="greaterThan">
      <formula>CZ806</formula>
    </cfRule>
  </conditionalFormatting>
  <conditionalFormatting sqref="FI806:FU806">
    <cfRule type="cellIs" dxfId="4558" priority="4585" operator="greaterThan">
      <formula>FH806</formula>
    </cfRule>
  </conditionalFormatting>
  <conditionalFormatting sqref="Y805:AG805">
    <cfRule type="cellIs" dxfId="4557" priority="4584" operator="greaterThan">
      <formula>X805</formula>
    </cfRule>
  </conditionalFormatting>
  <conditionalFormatting sqref="AI805:AT805">
    <cfRule type="cellIs" dxfId="4556" priority="4583" operator="greaterThan">
      <formula>AH805</formula>
    </cfRule>
  </conditionalFormatting>
  <conditionalFormatting sqref="AV805:BL805">
    <cfRule type="cellIs" dxfId="4555" priority="4582" operator="greaterThan">
      <formula>AU805</formula>
    </cfRule>
  </conditionalFormatting>
  <conditionalFormatting sqref="DA805:DT805">
    <cfRule type="cellIs" dxfId="4554" priority="4581" operator="greaterThan">
      <formula>CZ805</formula>
    </cfRule>
  </conditionalFormatting>
  <conditionalFormatting sqref="FI805:FU805">
    <cfRule type="cellIs" dxfId="4553" priority="4580" operator="greaterThan">
      <formula>FH805</formula>
    </cfRule>
  </conditionalFormatting>
  <conditionalFormatting sqref="Y804:AG804">
    <cfRule type="cellIs" dxfId="4552" priority="4579" operator="greaterThan">
      <formula>X804</formula>
    </cfRule>
  </conditionalFormatting>
  <conditionalFormatting sqref="AI804:AT804">
    <cfRule type="cellIs" dxfId="4551" priority="4578" operator="greaterThan">
      <formula>AH804</formula>
    </cfRule>
  </conditionalFormatting>
  <conditionalFormatting sqref="AV804:BL804">
    <cfRule type="cellIs" dxfId="4550" priority="4577" operator="greaterThan">
      <formula>AU804</formula>
    </cfRule>
  </conditionalFormatting>
  <conditionalFormatting sqref="DA804:DT804">
    <cfRule type="cellIs" dxfId="4549" priority="4576" operator="greaterThan">
      <formula>CZ804</formula>
    </cfRule>
  </conditionalFormatting>
  <conditionalFormatting sqref="FI804:FU804">
    <cfRule type="cellIs" dxfId="4548" priority="4575" operator="greaterThan">
      <formula>FH804</formula>
    </cfRule>
  </conditionalFormatting>
  <conditionalFormatting sqref="Y803:AG803">
    <cfRule type="cellIs" dxfId="4547" priority="4574" operator="greaterThan">
      <formula>X803</formula>
    </cfRule>
  </conditionalFormatting>
  <conditionalFormatting sqref="AI803:AT803">
    <cfRule type="cellIs" dxfId="4546" priority="4573" operator="greaterThan">
      <formula>AH803</formula>
    </cfRule>
  </conditionalFormatting>
  <conditionalFormatting sqref="AV803:BL803">
    <cfRule type="cellIs" dxfId="4545" priority="4572" operator="greaterThan">
      <formula>AU803</formula>
    </cfRule>
  </conditionalFormatting>
  <conditionalFormatting sqref="DA803:DT803">
    <cfRule type="cellIs" dxfId="4544" priority="4571" operator="greaterThan">
      <formula>CZ803</formula>
    </cfRule>
  </conditionalFormatting>
  <conditionalFormatting sqref="FI803:FU803">
    <cfRule type="cellIs" dxfId="4543" priority="4570" operator="greaterThan">
      <formula>FH803</formula>
    </cfRule>
  </conditionalFormatting>
  <conditionalFormatting sqref="Y802:AG802">
    <cfRule type="cellIs" dxfId="4542" priority="4569" operator="greaterThan">
      <formula>X802</formula>
    </cfRule>
  </conditionalFormatting>
  <conditionalFormatting sqref="AI802:AT802">
    <cfRule type="cellIs" dxfId="4541" priority="4568" operator="greaterThan">
      <formula>AH802</formula>
    </cfRule>
  </conditionalFormatting>
  <conditionalFormatting sqref="AV802:BL802">
    <cfRule type="cellIs" dxfId="4540" priority="4567" operator="greaterThan">
      <formula>AU802</formula>
    </cfRule>
  </conditionalFormatting>
  <conditionalFormatting sqref="DA802:DT802">
    <cfRule type="cellIs" dxfId="4539" priority="4566" operator="greaterThan">
      <formula>CZ802</formula>
    </cfRule>
  </conditionalFormatting>
  <conditionalFormatting sqref="FI802:FU802">
    <cfRule type="cellIs" dxfId="4538" priority="4565" operator="greaterThan">
      <formula>FH802</formula>
    </cfRule>
  </conditionalFormatting>
  <conditionalFormatting sqref="Y801:AG801">
    <cfRule type="cellIs" dxfId="4537" priority="4564" operator="greaterThan">
      <formula>X801</formula>
    </cfRule>
  </conditionalFormatting>
  <conditionalFormatting sqref="AI801:AT801">
    <cfRule type="cellIs" dxfId="4536" priority="4563" operator="greaterThan">
      <formula>AH801</formula>
    </cfRule>
  </conditionalFormatting>
  <conditionalFormatting sqref="AV801:BL801">
    <cfRule type="cellIs" dxfId="4535" priority="4562" operator="greaterThan">
      <formula>AU801</formula>
    </cfRule>
  </conditionalFormatting>
  <conditionalFormatting sqref="DA801:DT801">
    <cfRule type="cellIs" dxfId="4534" priority="4561" operator="greaterThan">
      <formula>CZ801</formula>
    </cfRule>
  </conditionalFormatting>
  <conditionalFormatting sqref="FI801:FU801">
    <cfRule type="cellIs" dxfId="4533" priority="4560" operator="greaterThan">
      <formula>FH801</formula>
    </cfRule>
  </conditionalFormatting>
  <conditionalFormatting sqref="Y800:AG800">
    <cfRule type="cellIs" dxfId="4532" priority="4559" operator="greaterThan">
      <formula>X800</formula>
    </cfRule>
  </conditionalFormatting>
  <conditionalFormatting sqref="AI800:AT800">
    <cfRule type="cellIs" dxfId="4531" priority="4558" operator="greaterThan">
      <formula>AH800</formula>
    </cfRule>
  </conditionalFormatting>
  <conditionalFormatting sqref="AV800:BL800">
    <cfRule type="cellIs" dxfId="4530" priority="4557" operator="greaterThan">
      <formula>AU800</formula>
    </cfRule>
  </conditionalFormatting>
  <conditionalFormatting sqref="DA800:DT800">
    <cfRule type="cellIs" dxfId="4529" priority="4556" operator="greaterThan">
      <formula>CZ800</formula>
    </cfRule>
  </conditionalFormatting>
  <conditionalFormatting sqref="FI800:FU800">
    <cfRule type="cellIs" dxfId="4528" priority="4555" operator="greaterThan">
      <formula>FH800</formula>
    </cfRule>
  </conditionalFormatting>
  <conditionalFormatting sqref="Y799:AG799">
    <cfRule type="cellIs" dxfId="4527" priority="4554" operator="greaterThan">
      <formula>X799</formula>
    </cfRule>
  </conditionalFormatting>
  <conditionalFormatting sqref="AI799:AT799">
    <cfRule type="cellIs" dxfId="4526" priority="4553" operator="greaterThan">
      <formula>AH799</formula>
    </cfRule>
  </conditionalFormatting>
  <conditionalFormatting sqref="AV799:BL799">
    <cfRule type="cellIs" dxfId="4525" priority="4552" operator="greaterThan">
      <formula>AU799</formula>
    </cfRule>
  </conditionalFormatting>
  <conditionalFormatting sqref="DA799:DT799">
    <cfRule type="cellIs" dxfId="4524" priority="4551" operator="greaterThan">
      <formula>CZ799</formula>
    </cfRule>
  </conditionalFormatting>
  <conditionalFormatting sqref="FI799:FU799">
    <cfRule type="cellIs" dxfId="4523" priority="4550" operator="greaterThan">
      <formula>FH799</formula>
    </cfRule>
  </conditionalFormatting>
  <conditionalFormatting sqref="Y798:AG798">
    <cfRule type="cellIs" dxfId="4522" priority="4549" operator="greaterThan">
      <formula>X798</formula>
    </cfRule>
  </conditionalFormatting>
  <conditionalFormatting sqref="AI798:AT798">
    <cfRule type="cellIs" dxfId="4521" priority="4548" operator="greaterThan">
      <formula>AH798</formula>
    </cfRule>
  </conditionalFormatting>
  <conditionalFormatting sqref="AV798:BL798">
    <cfRule type="cellIs" dxfId="4520" priority="4547" operator="greaterThan">
      <formula>AU798</formula>
    </cfRule>
  </conditionalFormatting>
  <conditionalFormatting sqref="DA798:DT798">
    <cfRule type="cellIs" dxfId="4519" priority="4546" operator="greaterThan">
      <formula>CZ798</formula>
    </cfRule>
  </conditionalFormatting>
  <conditionalFormatting sqref="FI798:FU798">
    <cfRule type="cellIs" dxfId="4518" priority="4545" operator="greaterThan">
      <formula>FH798</formula>
    </cfRule>
  </conditionalFormatting>
  <conditionalFormatting sqref="Y797:AG797">
    <cfRule type="cellIs" dxfId="4517" priority="4544" operator="greaterThan">
      <formula>X797</formula>
    </cfRule>
  </conditionalFormatting>
  <conditionalFormatting sqref="AI797:AT797">
    <cfRule type="cellIs" dxfId="4516" priority="4543" operator="greaterThan">
      <formula>AH797</formula>
    </cfRule>
  </conditionalFormatting>
  <conditionalFormatting sqref="AV797:BL797">
    <cfRule type="cellIs" dxfId="4515" priority="4542" operator="greaterThan">
      <formula>AU797</formula>
    </cfRule>
  </conditionalFormatting>
  <conditionalFormatting sqref="DA797:DT797">
    <cfRule type="cellIs" dxfId="4514" priority="4541" operator="greaterThan">
      <formula>CZ797</formula>
    </cfRule>
  </conditionalFormatting>
  <conditionalFormatting sqref="FI797:FU797">
    <cfRule type="cellIs" dxfId="4513" priority="4540" operator="greaterThan">
      <formula>FH797</formula>
    </cfRule>
  </conditionalFormatting>
  <conditionalFormatting sqref="Y796:AG796">
    <cfRule type="cellIs" dxfId="4512" priority="4539" operator="greaterThan">
      <formula>X796</formula>
    </cfRule>
  </conditionalFormatting>
  <conditionalFormatting sqref="AI796:AT796">
    <cfRule type="cellIs" dxfId="4511" priority="4538" operator="greaterThan">
      <formula>AH796</formula>
    </cfRule>
  </conditionalFormatting>
  <conditionalFormatting sqref="AV796:BL796">
    <cfRule type="cellIs" dxfId="4510" priority="4537" operator="greaterThan">
      <formula>AU796</formula>
    </cfRule>
  </conditionalFormatting>
  <conditionalFormatting sqref="DA796:DT796">
    <cfRule type="cellIs" dxfId="4509" priority="4536" operator="greaterThan">
      <formula>CZ796</formula>
    </cfRule>
  </conditionalFormatting>
  <conditionalFormatting sqref="FI796:FU796">
    <cfRule type="cellIs" dxfId="4508" priority="4535" operator="greaterThan">
      <formula>FH796</formula>
    </cfRule>
  </conditionalFormatting>
  <conditionalFormatting sqref="Y795:AG795">
    <cfRule type="cellIs" dxfId="4507" priority="4534" operator="greaterThan">
      <formula>X795</formula>
    </cfRule>
  </conditionalFormatting>
  <conditionalFormatting sqref="AI795:AT795">
    <cfRule type="cellIs" dxfId="4506" priority="4533" operator="greaterThan">
      <formula>AH795</formula>
    </cfRule>
  </conditionalFormatting>
  <conditionalFormatting sqref="AV795:BL795">
    <cfRule type="cellIs" dxfId="4505" priority="4532" operator="greaterThan">
      <formula>AU795</formula>
    </cfRule>
  </conditionalFormatting>
  <conditionalFormatting sqref="DA795:DT795">
    <cfRule type="cellIs" dxfId="4504" priority="4531" operator="greaterThan">
      <formula>CZ795</formula>
    </cfRule>
  </conditionalFormatting>
  <conditionalFormatting sqref="FI795:FU795">
    <cfRule type="cellIs" dxfId="4503" priority="4530" operator="greaterThan">
      <formula>FH795</formula>
    </cfRule>
  </conditionalFormatting>
  <conditionalFormatting sqref="Y794:AG794">
    <cfRule type="cellIs" dxfId="4502" priority="4529" operator="greaterThan">
      <formula>X794</formula>
    </cfRule>
  </conditionalFormatting>
  <conditionalFormatting sqref="AI794:AT794">
    <cfRule type="cellIs" dxfId="4501" priority="4528" operator="greaterThan">
      <formula>AH794</formula>
    </cfRule>
  </conditionalFormatting>
  <conditionalFormatting sqref="AV794:BL794">
    <cfRule type="cellIs" dxfId="4500" priority="4527" operator="greaterThan">
      <formula>AU794</formula>
    </cfRule>
  </conditionalFormatting>
  <conditionalFormatting sqref="DA794:DT794">
    <cfRule type="cellIs" dxfId="4499" priority="4526" operator="greaterThan">
      <formula>CZ794</formula>
    </cfRule>
  </conditionalFormatting>
  <conditionalFormatting sqref="FI794:FU794">
    <cfRule type="cellIs" dxfId="4498" priority="4525" operator="greaterThan">
      <formula>FH794</formula>
    </cfRule>
  </conditionalFormatting>
  <conditionalFormatting sqref="Y793:AG793">
    <cfRule type="cellIs" dxfId="4497" priority="4524" operator="greaterThan">
      <formula>X793</formula>
    </cfRule>
  </conditionalFormatting>
  <conditionalFormatting sqref="AI793:AT793">
    <cfRule type="cellIs" dxfId="4496" priority="4523" operator="greaterThan">
      <formula>AH793</formula>
    </cfRule>
  </conditionalFormatting>
  <conditionalFormatting sqref="AV793:BL793">
    <cfRule type="cellIs" dxfId="4495" priority="4522" operator="greaterThan">
      <formula>AU793</formula>
    </cfRule>
  </conditionalFormatting>
  <conditionalFormatting sqref="DA793:DT793">
    <cfRule type="cellIs" dxfId="4494" priority="4521" operator="greaterThan">
      <formula>CZ793</formula>
    </cfRule>
  </conditionalFormatting>
  <conditionalFormatting sqref="FI793:FU793">
    <cfRule type="cellIs" dxfId="4493" priority="4520" operator="greaterThan">
      <formula>FH793</formula>
    </cfRule>
  </conditionalFormatting>
  <conditionalFormatting sqref="Y792:AG792">
    <cfRule type="cellIs" dxfId="4492" priority="4519" operator="greaterThan">
      <formula>X792</formula>
    </cfRule>
  </conditionalFormatting>
  <conditionalFormatting sqref="AI792:AT792">
    <cfRule type="cellIs" dxfId="4491" priority="4518" operator="greaterThan">
      <formula>AH792</formula>
    </cfRule>
  </conditionalFormatting>
  <conditionalFormatting sqref="AV792:BL792">
    <cfRule type="cellIs" dxfId="4490" priority="4517" operator="greaterThan">
      <formula>AU792</formula>
    </cfRule>
  </conditionalFormatting>
  <conditionalFormatting sqref="DA792:DT792">
    <cfRule type="cellIs" dxfId="4489" priority="4516" operator="greaterThan">
      <formula>CZ792</formula>
    </cfRule>
  </conditionalFormatting>
  <conditionalFormatting sqref="FI792:FU792">
    <cfRule type="cellIs" dxfId="4488" priority="4515" operator="greaterThan">
      <formula>FH792</formula>
    </cfRule>
  </conditionalFormatting>
  <conditionalFormatting sqref="Y791:AG791">
    <cfRule type="cellIs" dxfId="4487" priority="4514" operator="greaterThan">
      <formula>X791</formula>
    </cfRule>
  </conditionalFormatting>
  <conditionalFormatting sqref="AI791:AT791">
    <cfRule type="cellIs" dxfId="4486" priority="4513" operator="greaterThan">
      <formula>AH791</formula>
    </cfRule>
  </conditionalFormatting>
  <conditionalFormatting sqref="AV791:BL791">
    <cfRule type="cellIs" dxfId="4485" priority="4512" operator="greaterThan">
      <formula>AU791</formula>
    </cfRule>
  </conditionalFormatting>
  <conditionalFormatting sqref="DA791:DT791">
    <cfRule type="cellIs" dxfId="4484" priority="4511" operator="greaterThan">
      <formula>CZ791</formula>
    </cfRule>
  </conditionalFormatting>
  <conditionalFormatting sqref="FI791:FU791">
    <cfRule type="cellIs" dxfId="4483" priority="4510" operator="greaterThan">
      <formula>FH791</formula>
    </cfRule>
  </conditionalFormatting>
  <conditionalFormatting sqref="Y790:AG790">
    <cfRule type="cellIs" dxfId="4482" priority="4509" operator="greaterThan">
      <formula>X790</formula>
    </cfRule>
  </conditionalFormatting>
  <conditionalFormatting sqref="AI790:AT790">
    <cfRule type="cellIs" dxfId="4481" priority="4508" operator="greaterThan">
      <formula>AH790</formula>
    </cfRule>
  </conditionalFormatting>
  <conditionalFormatting sqref="AV790:BL790">
    <cfRule type="cellIs" dxfId="4480" priority="4507" operator="greaterThan">
      <formula>AU790</formula>
    </cfRule>
  </conditionalFormatting>
  <conditionalFormatting sqref="DA790:DT790">
    <cfRule type="cellIs" dxfId="4479" priority="4506" operator="greaterThan">
      <formula>CZ790</formula>
    </cfRule>
  </conditionalFormatting>
  <conditionalFormatting sqref="FI790:FU790">
    <cfRule type="cellIs" dxfId="4478" priority="4505" operator="greaterThan">
      <formula>FH790</formula>
    </cfRule>
  </conditionalFormatting>
  <conditionalFormatting sqref="Y789:AG789">
    <cfRule type="cellIs" dxfId="4477" priority="4504" operator="greaterThan">
      <formula>X789</formula>
    </cfRule>
  </conditionalFormatting>
  <conditionalFormatting sqref="AI789:AT789">
    <cfRule type="cellIs" dxfId="4476" priority="4503" operator="greaterThan">
      <formula>AH789</formula>
    </cfRule>
  </conditionalFormatting>
  <conditionalFormatting sqref="AV789:BL789">
    <cfRule type="cellIs" dxfId="4475" priority="4502" operator="greaterThan">
      <formula>AU789</formula>
    </cfRule>
  </conditionalFormatting>
  <conditionalFormatting sqref="DA789:DT789">
    <cfRule type="cellIs" dxfId="4474" priority="4501" operator="greaterThan">
      <formula>CZ789</formula>
    </cfRule>
  </conditionalFormatting>
  <conditionalFormatting sqref="FI789:FU789">
    <cfRule type="cellIs" dxfId="4473" priority="4500" operator="greaterThan">
      <formula>FH789</formula>
    </cfRule>
  </conditionalFormatting>
  <conditionalFormatting sqref="Y788:AG788">
    <cfRule type="cellIs" dxfId="4472" priority="4499" operator="greaterThan">
      <formula>X788</formula>
    </cfRule>
  </conditionalFormatting>
  <conditionalFormatting sqref="AI788:AT788">
    <cfRule type="cellIs" dxfId="4471" priority="4498" operator="greaterThan">
      <formula>AH788</formula>
    </cfRule>
  </conditionalFormatting>
  <conditionalFormatting sqref="AV788:BL788">
    <cfRule type="cellIs" dxfId="4470" priority="4497" operator="greaterThan">
      <formula>AU788</formula>
    </cfRule>
  </conditionalFormatting>
  <conditionalFormatting sqref="DA788:DT788">
    <cfRule type="cellIs" dxfId="4469" priority="4496" operator="greaterThan">
      <formula>CZ788</formula>
    </cfRule>
  </conditionalFormatting>
  <conditionalFormatting sqref="FI788:FU788">
    <cfRule type="cellIs" dxfId="4468" priority="4495" operator="greaterThan">
      <formula>FH788</formula>
    </cfRule>
  </conditionalFormatting>
  <conditionalFormatting sqref="Y787:AG787">
    <cfRule type="cellIs" dxfId="4467" priority="4494" operator="greaterThan">
      <formula>X787</formula>
    </cfRule>
  </conditionalFormatting>
  <conditionalFormatting sqref="AI787:AT787">
    <cfRule type="cellIs" dxfId="4466" priority="4493" operator="greaterThan">
      <formula>AH787</formula>
    </cfRule>
  </conditionalFormatting>
  <conditionalFormatting sqref="AV787:BL787">
    <cfRule type="cellIs" dxfId="4465" priority="4492" operator="greaterThan">
      <formula>AU787</formula>
    </cfRule>
  </conditionalFormatting>
  <conditionalFormatting sqref="DA787:DT787">
    <cfRule type="cellIs" dxfId="4464" priority="4491" operator="greaterThan">
      <formula>CZ787</formula>
    </cfRule>
  </conditionalFormatting>
  <conditionalFormatting sqref="FI787:FU787">
    <cfRule type="cellIs" dxfId="4463" priority="4490" operator="greaterThan">
      <formula>FH787</formula>
    </cfRule>
  </conditionalFormatting>
  <conditionalFormatting sqref="Y786:AG786">
    <cfRule type="cellIs" dxfId="4462" priority="4489" operator="greaterThan">
      <formula>X786</formula>
    </cfRule>
  </conditionalFormatting>
  <conditionalFormatting sqref="AI786:AT786">
    <cfRule type="cellIs" dxfId="4461" priority="4488" operator="greaterThan">
      <formula>AH786</formula>
    </cfRule>
  </conditionalFormatting>
  <conditionalFormatting sqref="AV786:BL786">
    <cfRule type="cellIs" dxfId="4460" priority="4487" operator="greaterThan">
      <formula>AU786</formula>
    </cfRule>
  </conditionalFormatting>
  <conditionalFormatting sqref="DA786:DT786">
    <cfRule type="cellIs" dxfId="4459" priority="4486" operator="greaterThan">
      <formula>CZ786</formula>
    </cfRule>
  </conditionalFormatting>
  <conditionalFormatting sqref="FI786:FU786">
    <cfRule type="cellIs" dxfId="4458" priority="4485" operator="greaterThan">
      <formula>FH786</formula>
    </cfRule>
  </conditionalFormatting>
  <conditionalFormatting sqref="Y785:AG785">
    <cfRule type="cellIs" dxfId="4457" priority="4484" operator="greaterThan">
      <formula>X785</formula>
    </cfRule>
  </conditionalFormatting>
  <conditionalFormatting sqref="AI785:AT785">
    <cfRule type="cellIs" dxfId="4456" priority="4483" operator="greaterThan">
      <formula>AH785</formula>
    </cfRule>
  </conditionalFormatting>
  <conditionalFormatting sqref="AV785:BL785">
    <cfRule type="cellIs" dxfId="4455" priority="4482" operator="greaterThan">
      <formula>AU785</formula>
    </cfRule>
  </conditionalFormatting>
  <conditionalFormatting sqref="DA785:DT785">
    <cfRule type="cellIs" dxfId="4454" priority="4481" operator="greaterThan">
      <formula>CZ785</formula>
    </cfRule>
  </conditionalFormatting>
  <conditionalFormatting sqref="FI785:FU785">
    <cfRule type="cellIs" dxfId="4453" priority="4480" operator="greaterThan">
      <formula>FH785</formula>
    </cfRule>
  </conditionalFormatting>
  <conditionalFormatting sqref="Y784:AG784">
    <cfRule type="cellIs" dxfId="4452" priority="4479" operator="greaterThan">
      <formula>X784</formula>
    </cfRule>
  </conditionalFormatting>
  <conditionalFormatting sqref="AI784:AT784">
    <cfRule type="cellIs" dxfId="4451" priority="4478" operator="greaterThan">
      <formula>AH784</formula>
    </cfRule>
  </conditionalFormatting>
  <conditionalFormatting sqref="AV784:BL784">
    <cfRule type="cellIs" dxfId="4450" priority="4477" operator="greaterThan">
      <formula>AU784</formula>
    </cfRule>
  </conditionalFormatting>
  <conditionalFormatting sqref="DA784:DT784">
    <cfRule type="cellIs" dxfId="4449" priority="4476" operator="greaterThan">
      <formula>CZ784</formula>
    </cfRule>
  </conditionalFormatting>
  <conditionalFormatting sqref="FI784:FU784">
    <cfRule type="cellIs" dxfId="4448" priority="4475" operator="greaterThan">
      <formula>FH784</formula>
    </cfRule>
  </conditionalFormatting>
  <conditionalFormatting sqref="Y783:AG783">
    <cfRule type="cellIs" dxfId="4447" priority="4474" operator="greaterThan">
      <formula>X783</formula>
    </cfRule>
  </conditionalFormatting>
  <conditionalFormatting sqref="AI783:AT783">
    <cfRule type="cellIs" dxfId="4446" priority="4473" operator="greaterThan">
      <formula>AH783</formula>
    </cfRule>
  </conditionalFormatting>
  <conditionalFormatting sqref="AV783:BL783">
    <cfRule type="cellIs" dxfId="4445" priority="4472" operator="greaterThan">
      <formula>AU783</formula>
    </cfRule>
  </conditionalFormatting>
  <conditionalFormatting sqref="DA783:DT783">
    <cfRule type="cellIs" dxfId="4444" priority="4471" operator="greaterThan">
      <formula>CZ783</formula>
    </cfRule>
  </conditionalFormatting>
  <conditionalFormatting sqref="FI783:FU783">
    <cfRule type="cellIs" dxfId="4443" priority="4470" operator="greaterThan">
      <formula>FH783</formula>
    </cfRule>
  </conditionalFormatting>
  <conditionalFormatting sqref="Y782:AG782">
    <cfRule type="cellIs" dxfId="4442" priority="4469" operator="greaterThan">
      <formula>X782</formula>
    </cfRule>
  </conditionalFormatting>
  <conditionalFormatting sqref="AI782:AT782">
    <cfRule type="cellIs" dxfId="4441" priority="4468" operator="greaterThan">
      <formula>AH782</formula>
    </cfRule>
  </conditionalFormatting>
  <conditionalFormatting sqref="AV782:BL782">
    <cfRule type="cellIs" dxfId="4440" priority="4467" operator="greaterThan">
      <formula>AU782</formula>
    </cfRule>
  </conditionalFormatting>
  <conditionalFormatting sqref="DA782:DT782">
    <cfRule type="cellIs" dxfId="4439" priority="4466" operator="greaterThan">
      <formula>CZ782</formula>
    </cfRule>
  </conditionalFormatting>
  <conditionalFormatting sqref="FI782:FU782">
    <cfRule type="cellIs" dxfId="4438" priority="4465" operator="greaterThan">
      <formula>FH782</formula>
    </cfRule>
  </conditionalFormatting>
  <conditionalFormatting sqref="Y781:AG781">
    <cfRule type="cellIs" dxfId="4437" priority="4464" operator="greaterThan">
      <formula>X781</formula>
    </cfRule>
  </conditionalFormatting>
  <conditionalFormatting sqref="AI781:AT781">
    <cfRule type="cellIs" dxfId="4436" priority="4463" operator="greaterThan">
      <formula>AH781</formula>
    </cfRule>
  </conditionalFormatting>
  <conditionalFormatting sqref="AV781:BL781">
    <cfRule type="cellIs" dxfId="4435" priority="4462" operator="greaterThan">
      <formula>AU781</formula>
    </cfRule>
  </conditionalFormatting>
  <conditionalFormatting sqref="DA781:DT781">
    <cfRule type="cellIs" dxfId="4434" priority="4461" operator="greaterThan">
      <formula>CZ781</formula>
    </cfRule>
  </conditionalFormatting>
  <conditionalFormatting sqref="FI781:FU781">
    <cfRule type="cellIs" dxfId="4433" priority="4460" operator="greaterThan">
      <formula>FH781</formula>
    </cfRule>
  </conditionalFormatting>
  <conditionalFormatting sqref="Y780:AG780">
    <cfRule type="cellIs" dxfId="4432" priority="4459" operator="greaterThan">
      <formula>X780</formula>
    </cfRule>
  </conditionalFormatting>
  <conditionalFormatting sqref="AI780:AT780">
    <cfRule type="cellIs" dxfId="4431" priority="4458" operator="greaterThan">
      <formula>AH780</formula>
    </cfRule>
  </conditionalFormatting>
  <conditionalFormatting sqref="AV780:BL780">
    <cfRule type="cellIs" dxfId="4430" priority="4457" operator="greaterThan">
      <formula>AU780</formula>
    </cfRule>
  </conditionalFormatting>
  <conditionalFormatting sqref="DA780:DT780">
    <cfRule type="cellIs" dxfId="4429" priority="4456" operator="greaterThan">
      <formula>CZ780</formula>
    </cfRule>
  </conditionalFormatting>
  <conditionalFormatting sqref="FI780:FU780">
    <cfRule type="cellIs" dxfId="4428" priority="4455" operator="greaterThan">
      <formula>FH780</formula>
    </cfRule>
  </conditionalFormatting>
  <conditionalFormatting sqref="Y779:AG779">
    <cfRule type="cellIs" dxfId="4427" priority="4454" operator="greaterThan">
      <formula>X779</formula>
    </cfRule>
  </conditionalFormatting>
  <conditionalFormatting sqref="AI779:AT779">
    <cfRule type="cellIs" dxfId="4426" priority="4453" operator="greaterThan">
      <formula>AH779</formula>
    </cfRule>
  </conditionalFormatting>
  <conditionalFormatting sqref="AV779:BL779">
    <cfRule type="cellIs" dxfId="4425" priority="4452" operator="greaterThan">
      <formula>AU779</formula>
    </cfRule>
  </conditionalFormatting>
  <conditionalFormatting sqref="DA779:DT779">
    <cfRule type="cellIs" dxfId="4424" priority="4451" operator="greaterThan">
      <formula>CZ779</formula>
    </cfRule>
  </conditionalFormatting>
  <conditionalFormatting sqref="FI779:FU779">
    <cfRule type="cellIs" dxfId="4423" priority="4450" operator="greaterThan">
      <formula>FH779</formula>
    </cfRule>
  </conditionalFormatting>
  <conditionalFormatting sqref="Y778:AG778">
    <cfRule type="cellIs" dxfId="4422" priority="4449" operator="greaterThan">
      <formula>X778</formula>
    </cfRule>
  </conditionalFormatting>
  <conditionalFormatting sqref="AI778:AT778">
    <cfRule type="cellIs" dxfId="4421" priority="4448" operator="greaterThan">
      <formula>AH778</formula>
    </cfRule>
  </conditionalFormatting>
  <conditionalFormatting sqref="AV778:BL778">
    <cfRule type="cellIs" dxfId="4420" priority="4447" operator="greaterThan">
      <formula>AU778</formula>
    </cfRule>
  </conditionalFormatting>
  <conditionalFormatting sqref="DA778:DT778">
    <cfRule type="cellIs" dxfId="4419" priority="4446" operator="greaterThan">
      <formula>CZ778</formula>
    </cfRule>
  </conditionalFormatting>
  <conditionalFormatting sqref="FI778:FU778">
    <cfRule type="cellIs" dxfId="4418" priority="4445" operator="greaterThan">
      <formula>FH778</formula>
    </cfRule>
  </conditionalFormatting>
  <conditionalFormatting sqref="Y777:AG777">
    <cfRule type="cellIs" dxfId="4417" priority="4444" operator="greaterThan">
      <formula>X777</formula>
    </cfRule>
  </conditionalFormatting>
  <conditionalFormatting sqref="AI777:AT777">
    <cfRule type="cellIs" dxfId="4416" priority="4443" operator="greaterThan">
      <formula>AH777</formula>
    </cfRule>
  </conditionalFormatting>
  <conditionalFormatting sqref="AV777:BL777">
    <cfRule type="cellIs" dxfId="4415" priority="4442" operator="greaterThan">
      <formula>AU777</formula>
    </cfRule>
  </conditionalFormatting>
  <conditionalFormatting sqref="DA777:DT777">
    <cfRule type="cellIs" dxfId="4414" priority="4441" operator="greaterThan">
      <formula>CZ777</formula>
    </cfRule>
  </conditionalFormatting>
  <conditionalFormatting sqref="FI777:FU777">
    <cfRule type="cellIs" dxfId="4413" priority="4440" operator="greaterThan">
      <formula>FH777</formula>
    </cfRule>
  </conditionalFormatting>
  <conditionalFormatting sqref="Y776:AG776">
    <cfRule type="cellIs" dxfId="4412" priority="4439" operator="greaterThan">
      <formula>X776</formula>
    </cfRule>
  </conditionalFormatting>
  <conditionalFormatting sqref="AI776:AT776">
    <cfRule type="cellIs" dxfId="4411" priority="4438" operator="greaterThan">
      <formula>AH776</formula>
    </cfRule>
  </conditionalFormatting>
  <conditionalFormatting sqref="AV776:BL776">
    <cfRule type="cellIs" dxfId="4410" priority="4437" operator="greaterThan">
      <formula>AU776</formula>
    </cfRule>
  </conditionalFormatting>
  <conditionalFormatting sqref="DA776:DT776">
    <cfRule type="cellIs" dxfId="4409" priority="4436" operator="greaterThan">
      <formula>CZ776</formula>
    </cfRule>
  </conditionalFormatting>
  <conditionalFormatting sqref="FI776:FU776">
    <cfRule type="cellIs" dxfId="4408" priority="4435" operator="greaterThan">
      <formula>FH776</formula>
    </cfRule>
  </conditionalFormatting>
  <conditionalFormatting sqref="Y775:AG775">
    <cfRule type="cellIs" dxfId="4407" priority="4434" operator="greaterThan">
      <formula>X775</formula>
    </cfRule>
  </conditionalFormatting>
  <conditionalFormatting sqref="AI775:AT775">
    <cfRule type="cellIs" dxfId="4406" priority="4433" operator="greaterThan">
      <formula>AH775</formula>
    </cfRule>
  </conditionalFormatting>
  <conditionalFormatting sqref="AV775:BL775">
    <cfRule type="cellIs" dxfId="4405" priority="4432" operator="greaterThan">
      <formula>AU775</formula>
    </cfRule>
  </conditionalFormatting>
  <conditionalFormatting sqref="DA775:DT775">
    <cfRule type="cellIs" dxfId="4404" priority="4431" operator="greaterThan">
      <formula>CZ775</formula>
    </cfRule>
  </conditionalFormatting>
  <conditionalFormatting sqref="FI775:FU775">
    <cfRule type="cellIs" dxfId="4403" priority="4430" operator="greaterThan">
      <formula>FH775</formula>
    </cfRule>
  </conditionalFormatting>
  <conditionalFormatting sqref="Y774:AG774">
    <cfRule type="cellIs" dxfId="4402" priority="4429" operator="greaterThan">
      <formula>X774</formula>
    </cfRule>
  </conditionalFormatting>
  <conditionalFormatting sqref="AI774:AT774">
    <cfRule type="cellIs" dxfId="4401" priority="4428" operator="greaterThan">
      <formula>AH774</formula>
    </cfRule>
  </conditionalFormatting>
  <conditionalFormatting sqref="AV774:BL774">
    <cfRule type="cellIs" dxfId="4400" priority="4427" operator="greaterThan">
      <formula>AU774</formula>
    </cfRule>
  </conditionalFormatting>
  <conditionalFormatting sqref="DA774:DT774">
    <cfRule type="cellIs" dxfId="4399" priority="4426" operator="greaterThan">
      <formula>CZ774</formula>
    </cfRule>
  </conditionalFormatting>
  <conditionalFormatting sqref="FI774:FU774">
    <cfRule type="cellIs" dxfId="4398" priority="4425" operator="greaterThan">
      <formula>FH774</formula>
    </cfRule>
  </conditionalFormatting>
  <conditionalFormatting sqref="Y773:AG773">
    <cfRule type="cellIs" dxfId="4397" priority="4424" operator="greaterThan">
      <formula>X773</formula>
    </cfRule>
  </conditionalFormatting>
  <conditionalFormatting sqref="AI773:AT773">
    <cfRule type="cellIs" dxfId="4396" priority="4423" operator="greaterThan">
      <formula>AH773</formula>
    </cfRule>
  </conditionalFormatting>
  <conditionalFormatting sqref="AV773:BL773">
    <cfRule type="cellIs" dxfId="4395" priority="4422" operator="greaterThan">
      <formula>AU773</formula>
    </cfRule>
  </conditionalFormatting>
  <conditionalFormatting sqref="DA773:DT773">
    <cfRule type="cellIs" dxfId="4394" priority="4421" operator="greaterThan">
      <formula>CZ773</formula>
    </cfRule>
  </conditionalFormatting>
  <conditionalFormatting sqref="FI773:FU773">
    <cfRule type="cellIs" dxfId="4393" priority="4420" operator="greaterThan">
      <formula>FH773</formula>
    </cfRule>
  </conditionalFormatting>
  <conditionalFormatting sqref="Y772:AG772">
    <cfRule type="cellIs" dxfId="4392" priority="4419" operator="greaterThan">
      <formula>X772</formula>
    </cfRule>
  </conditionalFormatting>
  <conditionalFormatting sqref="AI772:AT772">
    <cfRule type="cellIs" dxfId="4391" priority="4418" operator="greaterThan">
      <formula>AH772</formula>
    </cfRule>
  </conditionalFormatting>
  <conditionalFormatting sqref="AV772:BL772">
    <cfRule type="cellIs" dxfId="4390" priority="4417" operator="greaterThan">
      <formula>AU772</formula>
    </cfRule>
  </conditionalFormatting>
  <conditionalFormatting sqref="DA772:DT772">
    <cfRule type="cellIs" dxfId="4389" priority="4416" operator="greaterThan">
      <formula>CZ772</formula>
    </cfRule>
  </conditionalFormatting>
  <conditionalFormatting sqref="FI772:FU772">
    <cfRule type="cellIs" dxfId="4388" priority="4415" operator="greaterThan">
      <formula>FH772</formula>
    </cfRule>
  </conditionalFormatting>
  <conditionalFormatting sqref="Y771:AG771">
    <cfRule type="cellIs" dxfId="4387" priority="4414" operator="greaterThan">
      <formula>X771</formula>
    </cfRule>
  </conditionalFormatting>
  <conditionalFormatting sqref="AI771:AT771">
    <cfRule type="cellIs" dxfId="4386" priority="4413" operator="greaterThan">
      <formula>AH771</formula>
    </cfRule>
  </conditionalFormatting>
  <conditionalFormatting sqref="AV771:BL771">
    <cfRule type="cellIs" dxfId="4385" priority="4412" operator="greaterThan">
      <formula>AU771</formula>
    </cfRule>
  </conditionalFormatting>
  <conditionalFormatting sqref="DA771:DT771">
    <cfRule type="cellIs" dxfId="4384" priority="4411" operator="greaterThan">
      <formula>CZ771</formula>
    </cfRule>
  </conditionalFormatting>
  <conditionalFormatting sqref="FI771:FU771">
    <cfRule type="cellIs" dxfId="4383" priority="4410" operator="greaterThan">
      <formula>FH771</formula>
    </cfRule>
  </conditionalFormatting>
  <conditionalFormatting sqref="Y770:AG770">
    <cfRule type="cellIs" dxfId="4382" priority="4409" operator="greaterThan">
      <formula>X770</formula>
    </cfRule>
  </conditionalFormatting>
  <conditionalFormatting sqref="AI770:AT770">
    <cfRule type="cellIs" dxfId="4381" priority="4408" operator="greaterThan">
      <formula>AH770</formula>
    </cfRule>
  </conditionalFormatting>
  <conditionalFormatting sqref="AV770:BL770">
    <cfRule type="cellIs" dxfId="4380" priority="4407" operator="greaterThan">
      <formula>AU770</formula>
    </cfRule>
  </conditionalFormatting>
  <conditionalFormatting sqref="DA770:DT770">
    <cfRule type="cellIs" dxfId="4379" priority="4406" operator="greaterThan">
      <formula>CZ770</formula>
    </cfRule>
  </conditionalFormatting>
  <conditionalFormatting sqref="FI770:FU770">
    <cfRule type="cellIs" dxfId="4378" priority="4405" operator="greaterThan">
      <formula>FH770</formula>
    </cfRule>
  </conditionalFormatting>
  <conditionalFormatting sqref="Y769:AG769">
    <cfRule type="cellIs" dxfId="4377" priority="4404" operator="greaterThan">
      <formula>X769</formula>
    </cfRule>
  </conditionalFormatting>
  <conditionalFormatting sqref="AI769:AT769">
    <cfRule type="cellIs" dxfId="4376" priority="4403" operator="greaterThan">
      <formula>AH769</formula>
    </cfRule>
  </conditionalFormatting>
  <conditionalFormatting sqref="AV769:BL769">
    <cfRule type="cellIs" dxfId="4375" priority="4402" operator="greaterThan">
      <formula>AU769</formula>
    </cfRule>
  </conditionalFormatting>
  <conditionalFormatting sqref="DA769:DT769">
    <cfRule type="cellIs" dxfId="4374" priority="4401" operator="greaterThan">
      <formula>CZ769</formula>
    </cfRule>
  </conditionalFormatting>
  <conditionalFormatting sqref="FI769:FU769">
    <cfRule type="cellIs" dxfId="4373" priority="4400" operator="greaterThan">
      <formula>FH769</formula>
    </cfRule>
  </conditionalFormatting>
  <conditionalFormatting sqref="Y768:AG768">
    <cfRule type="cellIs" dxfId="4372" priority="4399" operator="greaterThan">
      <formula>X768</formula>
    </cfRule>
  </conditionalFormatting>
  <conditionalFormatting sqref="AI768:AT768">
    <cfRule type="cellIs" dxfId="4371" priority="4398" operator="greaterThan">
      <formula>AH768</formula>
    </cfRule>
  </conditionalFormatting>
  <conditionalFormatting sqref="AV768:BL768">
    <cfRule type="cellIs" dxfId="4370" priority="4397" operator="greaterThan">
      <formula>AU768</formula>
    </cfRule>
  </conditionalFormatting>
  <conditionalFormatting sqref="DA768:DT768">
    <cfRule type="cellIs" dxfId="4369" priority="4396" operator="greaterThan">
      <formula>CZ768</formula>
    </cfRule>
  </conditionalFormatting>
  <conditionalFormatting sqref="FI768:FU768">
    <cfRule type="cellIs" dxfId="4368" priority="4395" operator="greaterThan">
      <formula>FH768</formula>
    </cfRule>
  </conditionalFormatting>
  <conditionalFormatting sqref="Y767:AG767">
    <cfRule type="cellIs" dxfId="4367" priority="4394" operator="greaterThan">
      <formula>X767</formula>
    </cfRule>
  </conditionalFormatting>
  <conditionalFormatting sqref="AI767:AT767">
    <cfRule type="cellIs" dxfId="4366" priority="4393" operator="greaterThan">
      <formula>AH767</formula>
    </cfRule>
  </conditionalFormatting>
  <conditionalFormatting sqref="AV767:BL767">
    <cfRule type="cellIs" dxfId="4365" priority="4392" operator="greaterThan">
      <formula>AU767</formula>
    </cfRule>
  </conditionalFormatting>
  <conditionalFormatting sqref="DA767:DT767">
    <cfRule type="cellIs" dxfId="4364" priority="4391" operator="greaterThan">
      <formula>CZ767</formula>
    </cfRule>
  </conditionalFormatting>
  <conditionalFormatting sqref="FI767:FU767">
    <cfRule type="cellIs" dxfId="4363" priority="4390" operator="greaterThan">
      <formula>FH767</formula>
    </cfRule>
  </conditionalFormatting>
  <conditionalFormatting sqref="Y766:AG766">
    <cfRule type="cellIs" dxfId="4362" priority="4389" operator="greaterThan">
      <formula>X766</formula>
    </cfRule>
  </conditionalFormatting>
  <conditionalFormatting sqref="AI766:AT766">
    <cfRule type="cellIs" dxfId="4361" priority="4388" operator="greaterThan">
      <formula>AH766</formula>
    </cfRule>
  </conditionalFormatting>
  <conditionalFormatting sqref="AV766:BL766">
    <cfRule type="cellIs" dxfId="4360" priority="4387" operator="greaterThan">
      <formula>AU766</formula>
    </cfRule>
  </conditionalFormatting>
  <conditionalFormatting sqref="DA766:DT766">
    <cfRule type="cellIs" dxfId="4359" priority="4386" operator="greaterThan">
      <formula>CZ766</formula>
    </cfRule>
  </conditionalFormatting>
  <conditionalFormatting sqref="FI766:FU766">
    <cfRule type="cellIs" dxfId="4358" priority="4385" operator="greaterThan">
      <formula>FH766</formula>
    </cfRule>
  </conditionalFormatting>
  <conditionalFormatting sqref="Y765:AG765">
    <cfRule type="cellIs" dxfId="4357" priority="4384" operator="greaterThan">
      <formula>X765</formula>
    </cfRule>
  </conditionalFormatting>
  <conditionalFormatting sqref="AI765:AT765">
    <cfRule type="cellIs" dxfId="4356" priority="4383" operator="greaterThan">
      <formula>AH765</formula>
    </cfRule>
  </conditionalFormatting>
  <conditionalFormatting sqref="AV765:BL765">
    <cfRule type="cellIs" dxfId="4355" priority="4382" operator="greaterThan">
      <formula>AU765</formula>
    </cfRule>
  </conditionalFormatting>
  <conditionalFormatting sqref="DA765:DT765">
    <cfRule type="cellIs" dxfId="4354" priority="4381" operator="greaterThan">
      <formula>CZ765</formula>
    </cfRule>
  </conditionalFormatting>
  <conditionalFormatting sqref="FI765:FU765">
    <cfRule type="cellIs" dxfId="4353" priority="4380" operator="greaterThan">
      <formula>FH765</formula>
    </cfRule>
  </conditionalFormatting>
  <conditionalFormatting sqref="Y764:AG764">
    <cfRule type="cellIs" dxfId="4352" priority="4379" operator="greaterThan">
      <formula>X764</formula>
    </cfRule>
  </conditionalFormatting>
  <conditionalFormatting sqref="AI764:AT764">
    <cfRule type="cellIs" dxfId="4351" priority="4378" operator="greaterThan">
      <formula>AH764</formula>
    </cfRule>
  </conditionalFormatting>
  <conditionalFormatting sqref="AV764:BL764">
    <cfRule type="cellIs" dxfId="4350" priority="4377" operator="greaterThan">
      <formula>AU764</formula>
    </cfRule>
  </conditionalFormatting>
  <conditionalFormatting sqref="DA764:DT764">
    <cfRule type="cellIs" dxfId="4349" priority="4376" operator="greaterThan">
      <formula>CZ764</formula>
    </cfRule>
  </conditionalFormatting>
  <conditionalFormatting sqref="FI764:FU764">
    <cfRule type="cellIs" dxfId="4348" priority="4375" operator="greaterThan">
      <formula>FH764</formula>
    </cfRule>
  </conditionalFormatting>
  <conditionalFormatting sqref="Y763:AG763">
    <cfRule type="cellIs" dxfId="4347" priority="4374" operator="greaterThan">
      <formula>X763</formula>
    </cfRule>
  </conditionalFormatting>
  <conditionalFormatting sqref="AI763:AT763">
    <cfRule type="cellIs" dxfId="4346" priority="4373" operator="greaterThan">
      <formula>AH763</formula>
    </cfRule>
  </conditionalFormatting>
  <conditionalFormatting sqref="AV763:BL763">
    <cfRule type="cellIs" dxfId="4345" priority="4372" operator="greaterThan">
      <formula>AU763</formula>
    </cfRule>
  </conditionalFormatting>
  <conditionalFormatting sqref="DA763:DT763">
    <cfRule type="cellIs" dxfId="4344" priority="4371" operator="greaterThan">
      <formula>CZ763</formula>
    </cfRule>
  </conditionalFormatting>
  <conditionalFormatting sqref="FI763:FU763">
    <cfRule type="cellIs" dxfId="4343" priority="4370" operator="greaterThan">
      <formula>FH763</formula>
    </cfRule>
  </conditionalFormatting>
  <conditionalFormatting sqref="Y762:AG762">
    <cfRule type="cellIs" dxfId="4342" priority="4369" operator="greaterThan">
      <formula>X762</formula>
    </cfRule>
  </conditionalFormatting>
  <conditionalFormatting sqref="AI762:AT762">
    <cfRule type="cellIs" dxfId="4341" priority="4368" operator="greaterThan">
      <formula>AH762</formula>
    </cfRule>
  </conditionalFormatting>
  <conditionalFormatting sqref="AV762:BL762">
    <cfRule type="cellIs" dxfId="4340" priority="4367" operator="greaterThan">
      <formula>AU762</formula>
    </cfRule>
  </conditionalFormatting>
  <conditionalFormatting sqref="DA762:DT762">
    <cfRule type="cellIs" dxfId="4339" priority="4366" operator="greaterThan">
      <formula>CZ762</formula>
    </cfRule>
  </conditionalFormatting>
  <conditionalFormatting sqref="FI762:FU762">
    <cfRule type="cellIs" dxfId="4338" priority="4365" operator="greaterThan">
      <formula>FH762</formula>
    </cfRule>
  </conditionalFormatting>
  <conditionalFormatting sqref="Y761:AG761">
    <cfRule type="cellIs" dxfId="4337" priority="4364" operator="greaterThan">
      <formula>X761</formula>
    </cfRule>
  </conditionalFormatting>
  <conditionalFormatting sqref="AI761:AT761">
    <cfRule type="cellIs" dxfId="4336" priority="4363" operator="greaterThan">
      <formula>AH761</formula>
    </cfRule>
  </conditionalFormatting>
  <conditionalFormatting sqref="AV761:BL761">
    <cfRule type="cellIs" dxfId="4335" priority="4362" operator="greaterThan">
      <formula>AU761</formula>
    </cfRule>
  </conditionalFormatting>
  <conditionalFormatting sqref="DA761:DT761">
    <cfRule type="cellIs" dxfId="4334" priority="4361" operator="greaterThan">
      <formula>CZ761</formula>
    </cfRule>
  </conditionalFormatting>
  <conditionalFormatting sqref="FI761:FU761">
    <cfRule type="cellIs" dxfId="4333" priority="4360" operator="greaterThan">
      <formula>FH761</formula>
    </cfRule>
  </conditionalFormatting>
  <conditionalFormatting sqref="Y760:AG760">
    <cfRule type="cellIs" dxfId="4332" priority="4359" operator="greaterThan">
      <formula>X760</formula>
    </cfRule>
  </conditionalFormatting>
  <conditionalFormatting sqref="AI760:AT760">
    <cfRule type="cellIs" dxfId="4331" priority="4358" operator="greaterThan">
      <formula>AH760</formula>
    </cfRule>
  </conditionalFormatting>
  <conditionalFormatting sqref="AV760:BL760">
    <cfRule type="cellIs" dxfId="4330" priority="4357" operator="greaterThan">
      <formula>AU760</formula>
    </cfRule>
  </conditionalFormatting>
  <conditionalFormatting sqref="DA760:DT760">
    <cfRule type="cellIs" dxfId="4329" priority="4356" operator="greaterThan">
      <formula>CZ760</formula>
    </cfRule>
  </conditionalFormatting>
  <conditionalFormatting sqref="FI760:FU760">
    <cfRule type="cellIs" dxfId="4328" priority="4355" operator="greaterThan">
      <formula>FH760</formula>
    </cfRule>
  </conditionalFormatting>
  <conditionalFormatting sqref="Y759:AG759">
    <cfRule type="cellIs" dxfId="4327" priority="4354" operator="greaterThan">
      <formula>X759</formula>
    </cfRule>
  </conditionalFormatting>
  <conditionalFormatting sqref="AI759:AT759">
    <cfRule type="cellIs" dxfId="4326" priority="4353" operator="greaterThan">
      <formula>AH759</formula>
    </cfRule>
  </conditionalFormatting>
  <conditionalFormatting sqref="AV759:BL759">
    <cfRule type="cellIs" dxfId="4325" priority="4352" operator="greaterThan">
      <formula>AU759</formula>
    </cfRule>
  </conditionalFormatting>
  <conditionalFormatting sqref="DA759:DT759">
    <cfRule type="cellIs" dxfId="4324" priority="4351" operator="greaterThan">
      <formula>CZ759</formula>
    </cfRule>
  </conditionalFormatting>
  <conditionalFormatting sqref="FI759:FU759">
    <cfRule type="cellIs" dxfId="4323" priority="4350" operator="greaterThan">
      <formula>FH759</formula>
    </cfRule>
  </conditionalFormatting>
  <conditionalFormatting sqref="Y758:AG758">
    <cfRule type="cellIs" dxfId="4322" priority="4349" operator="greaterThan">
      <formula>X758</formula>
    </cfRule>
  </conditionalFormatting>
  <conditionalFormatting sqref="AI758:AT758">
    <cfRule type="cellIs" dxfId="4321" priority="4348" operator="greaterThan">
      <formula>AH758</formula>
    </cfRule>
  </conditionalFormatting>
  <conditionalFormatting sqref="AV758:BL758">
    <cfRule type="cellIs" dxfId="4320" priority="4347" operator="greaterThan">
      <formula>AU758</formula>
    </cfRule>
  </conditionalFormatting>
  <conditionalFormatting sqref="DA758:DT758">
    <cfRule type="cellIs" dxfId="4319" priority="4346" operator="greaterThan">
      <formula>CZ758</formula>
    </cfRule>
  </conditionalFormatting>
  <conditionalFormatting sqref="FI758:FU758">
    <cfRule type="cellIs" dxfId="4318" priority="4345" operator="greaterThan">
      <formula>FH758</formula>
    </cfRule>
  </conditionalFormatting>
  <conditionalFormatting sqref="Y757:AG757">
    <cfRule type="cellIs" dxfId="4317" priority="4344" operator="greaterThan">
      <formula>X757</formula>
    </cfRule>
  </conditionalFormatting>
  <conditionalFormatting sqref="AI757:AT757">
    <cfRule type="cellIs" dxfId="4316" priority="4343" operator="greaterThan">
      <formula>AH757</formula>
    </cfRule>
  </conditionalFormatting>
  <conditionalFormatting sqref="AV757:BL757">
    <cfRule type="cellIs" dxfId="4315" priority="4342" operator="greaterThan">
      <formula>AU757</formula>
    </cfRule>
  </conditionalFormatting>
  <conditionalFormatting sqref="DA757:DT757">
    <cfRule type="cellIs" dxfId="4314" priority="4341" operator="greaterThan">
      <formula>CZ757</formula>
    </cfRule>
  </conditionalFormatting>
  <conditionalFormatting sqref="FI757:FU757">
    <cfRule type="cellIs" dxfId="4313" priority="4340" operator="greaterThan">
      <formula>FH757</formula>
    </cfRule>
  </conditionalFormatting>
  <conditionalFormatting sqref="Y756:AG756">
    <cfRule type="cellIs" dxfId="4312" priority="4339" operator="greaterThan">
      <formula>X756</formula>
    </cfRule>
  </conditionalFormatting>
  <conditionalFormatting sqref="AI756:AT756">
    <cfRule type="cellIs" dxfId="4311" priority="4338" operator="greaterThan">
      <formula>AH756</formula>
    </cfRule>
  </conditionalFormatting>
  <conditionalFormatting sqref="AV756:BL756">
    <cfRule type="cellIs" dxfId="4310" priority="4337" operator="greaterThan">
      <formula>AU756</formula>
    </cfRule>
  </conditionalFormatting>
  <conditionalFormatting sqref="DA756:DT756">
    <cfRule type="cellIs" dxfId="4309" priority="4336" operator="greaterThan">
      <formula>CZ756</formula>
    </cfRule>
  </conditionalFormatting>
  <conditionalFormatting sqref="FI756:FU756">
    <cfRule type="cellIs" dxfId="4308" priority="4335" operator="greaterThan">
      <formula>FH756</formula>
    </cfRule>
  </conditionalFormatting>
  <conditionalFormatting sqref="Y755:AG755">
    <cfRule type="cellIs" dxfId="4307" priority="4334" operator="greaterThan">
      <formula>X755</formula>
    </cfRule>
  </conditionalFormatting>
  <conditionalFormatting sqref="AI755:AT755">
    <cfRule type="cellIs" dxfId="4306" priority="4333" operator="greaterThan">
      <formula>AH755</formula>
    </cfRule>
  </conditionalFormatting>
  <conditionalFormatting sqref="AV755:BL755">
    <cfRule type="cellIs" dxfId="4305" priority="4332" operator="greaterThan">
      <formula>AU755</formula>
    </cfRule>
  </conditionalFormatting>
  <conditionalFormatting sqref="DA755:DT755">
    <cfRule type="cellIs" dxfId="4304" priority="4331" operator="greaterThan">
      <formula>CZ755</formula>
    </cfRule>
  </conditionalFormatting>
  <conditionalFormatting sqref="FI755:FU755">
    <cfRule type="cellIs" dxfId="4303" priority="4330" operator="greaterThan">
      <formula>FH755</formula>
    </cfRule>
  </conditionalFormatting>
  <conditionalFormatting sqref="Y754:AG754">
    <cfRule type="cellIs" dxfId="4302" priority="4329" operator="greaterThan">
      <formula>X754</formula>
    </cfRule>
  </conditionalFormatting>
  <conditionalFormatting sqref="AI754:AT754">
    <cfRule type="cellIs" dxfId="4301" priority="4328" operator="greaterThan">
      <formula>AH754</formula>
    </cfRule>
  </conditionalFormatting>
  <conditionalFormatting sqref="AV754:BL754">
    <cfRule type="cellIs" dxfId="4300" priority="4327" operator="greaterThan">
      <formula>AU754</formula>
    </cfRule>
  </conditionalFormatting>
  <conditionalFormatting sqref="DA754:DT754">
    <cfRule type="cellIs" dxfId="4299" priority="4326" operator="greaterThan">
      <formula>CZ754</formula>
    </cfRule>
  </conditionalFormatting>
  <conditionalFormatting sqref="FI754:FU754">
    <cfRule type="cellIs" dxfId="4298" priority="4325" operator="greaterThan">
      <formula>FH754</formula>
    </cfRule>
  </conditionalFormatting>
  <conditionalFormatting sqref="Y753:AG753">
    <cfRule type="cellIs" dxfId="4297" priority="4324" operator="greaterThan">
      <formula>X753</formula>
    </cfRule>
  </conditionalFormatting>
  <conditionalFormatting sqref="AI753:AT753">
    <cfRule type="cellIs" dxfId="4296" priority="4323" operator="greaterThan">
      <formula>AH753</formula>
    </cfRule>
  </conditionalFormatting>
  <conditionalFormatting sqref="AV753:BL753">
    <cfRule type="cellIs" dxfId="4295" priority="4322" operator="greaterThan">
      <formula>AU753</formula>
    </cfRule>
  </conditionalFormatting>
  <conditionalFormatting sqref="DA753:DT753">
    <cfRule type="cellIs" dxfId="4294" priority="4321" operator="greaterThan">
      <formula>CZ753</formula>
    </cfRule>
  </conditionalFormatting>
  <conditionalFormatting sqref="FI753:FU753">
    <cfRule type="cellIs" dxfId="4293" priority="4320" operator="greaterThan">
      <formula>FH753</formula>
    </cfRule>
  </conditionalFormatting>
  <conditionalFormatting sqref="Y752:AG752">
    <cfRule type="cellIs" dxfId="4292" priority="4319" operator="greaterThan">
      <formula>X752</formula>
    </cfRule>
  </conditionalFormatting>
  <conditionalFormatting sqref="AI752:AT752">
    <cfRule type="cellIs" dxfId="4291" priority="4318" operator="greaterThan">
      <formula>AH752</formula>
    </cfRule>
  </conditionalFormatting>
  <conditionalFormatting sqref="AV752:BL752">
    <cfRule type="cellIs" dxfId="4290" priority="4317" operator="greaterThan">
      <formula>AU752</formula>
    </cfRule>
  </conditionalFormatting>
  <conditionalFormatting sqref="DA752:DT752">
    <cfRule type="cellIs" dxfId="4289" priority="4316" operator="greaterThan">
      <formula>CZ752</formula>
    </cfRule>
  </conditionalFormatting>
  <conditionalFormatting sqref="FI752:FU752">
    <cfRule type="cellIs" dxfId="4288" priority="4315" operator="greaterThan">
      <formula>FH752</formula>
    </cfRule>
  </conditionalFormatting>
  <conditionalFormatting sqref="Y751:AG751">
    <cfRule type="cellIs" dxfId="4287" priority="4314" operator="greaterThan">
      <formula>X751</formula>
    </cfRule>
  </conditionalFormatting>
  <conditionalFormatting sqref="AI751:AT751">
    <cfRule type="cellIs" dxfId="4286" priority="4313" operator="greaterThan">
      <formula>AH751</formula>
    </cfRule>
  </conditionalFormatting>
  <conditionalFormatting sqref="AV751:BL751">
    <cfRule type="cellIs" dxfId="4285" priority="4312" operator="greaterThan">
      <formula>AU751</formula>
    </cfRule>
  </conditionalFormatting>
  <conditionalFormatting sqref="DA751:DT751">
    <cfRule type="cellIs" dxfId="4284" priority="4311" operator="greaterThan">
      <formula>CZ751</formula>
    </cfRule>
  </conditionalFormatting>
  <conditionalFormatting sqref="FI751:FU751">
    <cfRule type="cellIs" dxfId="4283" priority="4310" operator="greaterThan">
      <formula>FH751</formula>
    </cfRule>
  </conditionalFormatting>
  <conditionalFormatting sqref="Y750:AG750">
    <cfRule type="cellIs" dxfId="4282" priority="4309" operator="greaterThan">
      <formula>X750</formula>
    </cfRule>
  </conditionalFormatting>
  <conditionalFormatting sqref="AI750:AT750">
    <cfRule type="cellIs" dxfId="4281" priority="4308" operator="greaterThan">
      <formula>AH750</formula>
    </cfRule>
  </conditionalFormatting>
  <conditionalFormatting sqref="AV750:BL750">
    <cfRule type="cellIs" dxfId="4280" priority="4307" operator="greaterThan">
      <formula>AU750</formula>
    </cfRule>
  </conditionalFormatting>
  <conditionalFormatting sqref="DA750:DT750">
    <cfRule type="cellIs" dxfId="4279" priority="4306" operator="greaterThan">
      <formula>CZ750</formula>
    </cfRule>
  </conditionalFormatting>
  <conditionalFormatting sqref="FI750:FU750">
    <cfRule type="cellIs" dxfId="4278" priority="4305" operator="greaterThan">
      <formula>FH750</formula>
    </cfRule>
  </conditionalFormatting>
  <conditionalFormatting sqref="Y749:AG749">
    <cfRule type="cellIs" dxfId="4277" priority="4304" operator="greaterThan">
      <formula>X749</formula>
    </cfRule>
  </conditionalFormatting>
  <conditionalFormatting sqref="AI749:AT749">
    <cfRule type="cellIs" dxfId="4276" priority="4303" operator="greaterThan">
      <formula>AH749</formula>
    </cfRule>
  </conditionalFormatting>
  <conditionalFormatting sqref="AV749:BL749">
    <cfRule type="cellIs" dxfId="4275" priority="4302" operator="greaterThan">
      <formula>AU749</formula>
    </cfRule>
  </conditionalFormatting>
  <conditionalFormatting sqref="DA749:DT749">
    <cfRule type="cellIs" dxfId="4274" priority="4301" operator="greaterThan">
      <formula>CZ749</formula>
    </cfRule>
  </conditionalFormatting>
  <conditionalFormatting sqref="FI749:FU749">
    <cfRule type="cellIs" dxfId="4273" priority="4300" operator="greaterThan">
      <formula>FH749</formula>
    </cfRule>
  </conditionalFormatting>
  <conditionalFormatting sqref="Y748:AG748">
    <cfRule type="cellIs" dxfId="4272" priority="4299" operator="greaterThan">
      <formula>X748</formula>
    </cfRule>
  </conditionalFormatting>
  <conditionalFormatting sqref="AI748:AT748">
    <cfRule type="cellIs" dxfId="4271" priority="4298" operator="greaterThan">
      <formula>AH748</formula>
    </cfRule>
  </conditionalFormatting>
  <conditionalFormatting sqref="AV748:BL748">
    <cfRule type="cellIs" dxfId="4270" priority="4297" operator="greaterThan">
      <formula>AU748</formula>
    </cfRule>
  </conditionalFormatting>
  <conditionalFormatting sqref="DA748:DT748">
    <cfRule type="cellIs" dxfId="4269" priority="4296" operator="greaterThan">
      <formula>CZ748</formula>
    </cfRule>
  </conditionalFormatting>
  <conditionalFormatting sqref="FI748:FU748">
    <cfRule type="cellIs" dxfId="4268" priority="4295" operator="greaterThan">
      <formula>FH748</formula>
    </cfRule>
  </conditionalFormatting>
  <conditionalFormatting sqref="Y747:AG747">
    <cfRule type="cellIs" dxfId="4267" priority="4294" operator="greaterThan">
      <formula>X747</formula>
    </cfRule>
  </conditionalFormatting>
  <conditionalFormatting sqref="AI747:AT747">
    <cfRule type="cellIs" dxfId="4266" priority="4293" operator="greaterThan">
      <formula>AH747</formula>
    </cfRule>
  </conditionalFormatting>
  <conditionalFormatting sqref="AV747:BL747">
    <cfRule type="cellIs" dxfId="4265" priority="4292" operator="greaterThan">
      <formula>AU747</formula>
    </cfRule>
  </conditionalFormatting>
  <conditionalFormatting sqref="DA747:DT747">
    <cfRule type="cellIs" dxfId="4264" priority="4291" operator="greaterThan">
      <formula>CZ747</formula>
    </cfRule>
  </conditionalFormatting>
  <conditionalFormatting sqref="FI747:FU747">
    <cfRule type="cellIs" dxfId="4263" priority="4290" operator="greaterThan">
      <formula>FH747</formula>
    </cfRule>
  </conditionalFormatting>
  <conditionalFormatting sqref="Y746:AG746">
    <cfRule type="cellIs" dxfId="4262" priority="4289" operator="greaterThan">
      <formula>X746</formula>
    </cfRule>
  </conditionalFormatting>
  <conditionalFormatting sqref="AI746:AT746">
    <cfRule type="cellIs" dxfId="4261" priority="4288" operator="greaterThan">
      <formula>AH746</formula>
    </cfRule>
  </conditionalFormatting>
  <conditionalFormatting sqref="AV746:BL746">
    <cfRule type="cellIs" dxfId="4260" priority="4287" operator="greaterThan">
      <formula>AU746</formula>
    </cfRule>
  </conditionalFormatting>
  <conditionalFormatting sqref="DA746:DT746">
    <cfRule type="cellIs" dxfId="4259" priority="4286" operator="greaterThan">
      <formula>CZ746</formula>
    </cfRule>
  </conditionalFormatting>
  <conditionalFormatting sqref="FI746:FU746">
    <cfRule type="cellIs" dxfId="4258" priority="4285" operator="greaterThan">
      <formula>FH746</formula>
    </cfRule>
  </conditionalFormatting>
  <conditionalFormatting sqref="Y745:AG745">
    <cfRule type="cellIs" dxfId="4257" priority="4284" operator="greaterThan">
      <formula>X745</formula>
    </cfRule>
  </conditionalFormatting>
  <conditionalFormatting sqref="AI745:AT745">
    <cfRule type="cellIs" dxfId="4256" priority="4283" operator="greaterThan">
      <formula>AH745</formula>
    </cfRule>
  </conditionalFormatting>
  <conditionalFormatting sqref="AV745:BL745">
    <cfRule type="cellIs" dxfId="4255" priority="4282" operator="greaterThan">
      <formula>AU745</formula>
    </cfRule>
  </conditionalFormatting>
  <conditionalFormatting sqref="DA745:DT745">
    <cfRule type="cellIs" dxfId="4254" priority="4281" operator="greaterThan">
      <formula>CZ745</formula>
    </cfRule>
  </conditionalFormatting>
  <conditionalFormatting sqref="FI745:FU745">
    <cfRule type="cellIs" dxfId="4253" priority="4280" operator="greaterThan">
      <formula>FH745</formula>
    </cfRule>
  </conditionalFormatting>
  <conditionalFormatting sqref="Y744:AG744">
    <cfRule type="cellIs" dxfId="4252" priority="4279" operator="greaterThan">
      <formula>X744</formula>
    </cfRule>
  </conditionalFormatting>
  <conditionalFormatting sqref="AI744:AT744">
    <cfRule type="cellIs" dxfId="4251" priority="4278" operator="greaterThan">
      <formula>AH744</formula>
    </cfRule>
  </conditionalFormatting>
  <conditionalFormatting sqref="AV744:BL744">
    <cfRule type="cellIs" dxfId="4250" priority="4277" operator="greaterThan">
      <formula>AU744</formula>
    </cfRule>
  </conditionalFormatting>
  <conditionalFormatting sqref="DA744:DT744">
    <cfRule type="cellIs" dxfId="4249" priority="4276" operator="greaterThan">
      <formula>CZ744</formula>
    </cfRule>
  </conditionalFormatting>
  <conditionalFormatting sqref="FI744:FU744">
    <cfRule type="cellIs" dxfId="4248" priority="4275" operator="greaterThan">
      <formula>FH744</formula>
    </cfRule>
  </conditionalFormatting>
  <conditionalFormatting sqref="Y743:AG743">
    <cfRule type="cellIs" dxfId="4247" priority="4274" operator="greaterThan">
      <formula>X743</formula>
    </cfRule>
  </conditionalFormatting>
  <conditionalFormatting sqref="AI743:AT743">
    <cfRule type="cellIs" dxfId="4246" priority="4273" operator="greaterThan">
      <formula>AH743</formula>
    </cfRule>
  </conditionalFormatting>
  <conditionalFormatting sqref="AV743:BL743">
    <cfRule type="cellIs" dxfId="4245" priority="4272" operator="greaterThan">
      <formula>AU743</formula>
    </cfRule>
  </conditionalFormatting>
  <conditionalFormatting sqref="DA743:DT743">
    <cfRule type="cellIs" dxfId="4244" priority="4271" operator="greaterThan">
      <formula>CZ743</formula>
    </cfRule>
  </conditionalFormatting>
  <conditionalFormatting sqref="FI743:FU743">
    <cfRule type="cellIs" dxfId="4243" priority="4270" operator="greaterThan">
      <formula>FH743</formula>
    </cfRule>
  </conditionalFormatting>
  <conditionalFormatting sqref="Y742:AG742">
    <cfRule type="cellIs" dxfId="4242" priority="4269" operator="greaterThan">
      <formula>X742</formula>
    </cfRule>
  </conditionalFormatting>
  <conditionalFormatting sqref="AI742:AT742">
    <cfRule type="cellIs" dxfId="4241" priority="4268" operator="greaterThan">
      <formula>AH742</formula>
    </cfRule>
  </conditionalFormatting>
  <conditionalFormatting sqref="AV742:BL742">
    <cfRule type="cellIs" dxfId="4240" priority="4267" operator="greaterThan">
      <formula>AU742</formula>
    </cfRule>
  </conditionalFormatting>
  <conditionalFormatting sqref="DA742:DT742">
    <cfRule type="cellIs" dxfId="4239" priority="4266" operator="greaterThan">
      <formula>CZ742</formula>
    </cfRule>
  </conditionalFormatting>
  <conditionalFormatting sqref="FI742:FU742">
    <cfRule type="cellIs" dxfId="4238" priority="4265" operator="greaterThan">
      <formula>FH742</formula>
    </cfRule>
  </conditionalFormatting>
  <conditionalFormatting sqref="Y741:AG741">
    <cfRule type="cellIs" dxfId="4237" priority="4264" operator="greaterThan">
      <formula>X741</formula>
    </cfRule>
  </conditionalFormatting>
  <conditionalFormatting sqref="AI741:AT741">
    <cfRule type="cellIs" dxfId="4236" priority="4263" operator="greaterThan">
      <formula>AH741</formula>
    </cfRule>
  </conditionalFormatting>
  <conditionalFormatting sqref="AV741:BL741">
    <cfRule type="cellIs" dxfId="4235" priority="4262" operator="greaterThan">
      <formula>AU741</formula>
    </cfRule>
  </conditionalFormatting>
  <conditionalFormatting sqref="DA741:DT741">
    <cfRule type="cellIs" dxfId="4234" priority="4261" operator="greaterThan">
      <formula>CZ741</formula>
    </cfRule>
  </conditionalFormatting>
  <conditionalFormatting sqref="FI741:FU741">
    <cfRule type="cellIs" dxfId="4233" priority="4260" operator="greaterThan">
      <formula>FH741</formula>
    </cfRule>
  </conditionalFormatting>
  <conditionalFormatting sqref="Y740:AG740">
    <cfRule type="cellIs" dxfId="4232" priority="4259" operator="greaterThan">
      <formula>X740</formula>
    </cfRule>
  </conditionalFormatting>
  <conditionalFormatting sqref="AI740:AT740">
    <cfRule type="cellIs" dxfId="4231" priority="4258" operator="greaterThan">
      <formula>AH740</formula>
    </cfRule>
  </conditionalFormatting>
  <conditionalFormatting sqref="AV740:BL740">
    <cfRule type="cellIs" dxfId="4230" priority="4257" operator="greaterThan">
      <formula>AU740</formula>
    </cfRule>
  </conditionalFormatting>
  <conditionalFormatting sqref="DA740:DT740">
    <cfRule type="cellIs" dxfId="4229" priority="4256" operator="greaterThan">
      <formula>CZ740</formula>
    </cfRule>
  </conditionalFormatting>
  <conditionalFormatting sqref="FI740:FU740">
    <cfRule type="cellIs" dxfId="4228" priority="4255" operator="greaterThan">
      <formula>FH740</formula>
    </cfRule>
  </conditionalFormatting>
  <conditionalFormatting sqref="Y739:AG739">
    <cfRule type="cellIs" dxfId="4227" priority="4254" operator="greaterThan">
      <formula>X739</formula>
    </cfRule>
  </conditionalFormatting>
  <conditionalFormatting sqref="AI739:AT739">
    <cfRule type="cellIs" dxfId="4226" priority="4253" operator="greaterThan">
      <formula>AH739</formula>
    </cfRule>
  </conditionalFormatting>
  <conditionalFormatting sqref="AV739:BL739">
    <cfRule type="cellIs" dxfId="4225" priority="4252" operator="greaterThan">
      <formula>AU739</formula>
    </cfRule>
  </conditionalFormatting>
  <conditionalFormatting sqref="DA739:DT739">
    <cfRule type="cellIs" dxfId="4224" priority="4251" operator="greaterThan">
      <formula>CZ739</formula>
    </cfRule>
  </conditionalFormatting>
  <conditionalFormatting sqref="FI739:FU739">
    <cfRule type="cellIs" dxfId="4223" priority="4250" operator="greaterThan">
      <formula>FH739</formula>
    </cfRule>
  </conditionalFormatting>
  <conditionalFormatting sqref="Y738:AG738">
    <cfRule type="cellIs" dxfId="4222" priority="4249" operator="greaterThan">
      <formula>X738</formula>
    </cfRule>
  </conditionalFormatting>
  <conditionalFormatting sqref="AI738:AT738">
    <cfRule type="cellIs" dxfId="4221" priority="4248" operator="greaterThan">
      <formula>AH738</formula>
    </cfRule>
  </conditionalFormatting>
  <conditionalFormatting sqref="AV738:BL738">
    <cfRule type="cellIs" dxfId="4220" priority="4247" operator="greaterThan">
      <formula>AU738</formula>
    </cfRule>
  </conditionalFormatting>
  <conditionalFormatting sqref="DA738:DT738">
    <cfRule type="cellIs" dxfId="4219" priority="4246" operator="greaterThan">
      <formula>CZ738</formula>
    </cfRule>
  </conditionalFormatting>
  <conditionalFormatting sqref="FI738:FU738">
    <cfRule type="cellIs" dxfId="4218" priority="4245" operator="greaterThan">
      <formula>FH738</formula>
    </cfRule>
  </conditionalFormatting>
  <conditionalFormatting sqref="Y737:AG737">
    <cfRule type="cellIs" dxfId="4217" priority="4244" operator="greaterThan">
      <formula>X737</formula>
    </cfRule>
  </conditionalFormatting>
  <conditionalFormatting sqref="AI737:AT737">
    <cfRule type="cellIs" dxfId="4216" priority="4243" operator="greaterThan">
      <formula>AH737</formula>
    </cfRule>
  </conditionalFormatting>
  <conditionalFormatting sqref="AV737:BL737">
    <cfRule type="cellIs" dxfId="4215" priority="4242" operator="greaterThan">
      <formula>AU737</formula>
    </cfRule>
  </conditionalFormatting>
  <conditionalFormatting sqref="DA737:DT737">
    <cfRule type="cellIs" dxfId="4214" priority="4241" operator="greaterThan">
      <formula>CZ737</formula>
    </cfRule>
  </conditionalFormatting>
  <conditionalFormatting sqref="FI737:FU737">
    <cfRule type="cellIs" dxfId="4213" priority="4240" operator="greaterThan">
      <formula>FH737</formula>
    </cfRule>
  </conditionalFormatting>
  <conditionalFormatting sqref="Y736:AG736">
    <cfRule type="cellIs" dxfId="4212" priority="4239" operator="greaterThan">
      <formula>X736</formula>
    </cfRule>
  </conditionalFormatting>
  <conditionalFormatting sqref="AI736:AT736">
    <cfRule type="cellIs" dxfId="4211" priority="4238" operator="greaterThan">
      <formula>AH736</formula>
    </cfRule>
  </conditionalFormatting>
  <conditionalFormatting sqref="AV736:BL736">
    <cfRule type="cellIs" dxfId="4210" priority="4237" operator="greaterThan">
      <formula>AU736</formula>
    </cfRule>
  </conditionalFormatting>
  <conditionalFormatting sqref="DA736:DT736">
    <cfRule type="cellIs" dxfId="4209" priority="4236" operator="greaterThan">
      <formula>CZ736</formula>
    </cfRule>
  </conditionalFormatting>
  <conditionalFormatting sqref="FI736:FU736">
    <cfRule type="cellIs" dxfId="4208" priority="4235" operator="greaterThan">
      <formula>FH736</formula>
    </cfRule>
  </conditionalFormatting>
  <conditionalFormatting sqref="Y735:AG735">
    <cfRule type="cellIs" dxfId="4207" priority="4234" operator="greaterThan">
      <formula>X735</formula>
    </cfRule>
  </conditionalFormatting>
  <conditionalFormatting sqref="AI735:AT735">
    <cfRule type="cellIs" dxfId="4206" priority="4233" operator="greaterThan">
      <formula>AH735</formula>
    </cfRule>
  </conditionalFormatting>
  <conditionalFormatting sqref="AV735:BL735">
    <cfRule type="cellIs" dxfId="4205" priority="4232" operator="greaterThan">
      <formula>AU735</formula>
    </cfRule>
  </conditionalFormatting>
  <conditionalFormatting sqref="DA735:DT735">
    <cfRule type="cellIs" dxfId="4204" priority="4231" operator="greaterThan">
      <formula>CZ735</formula>
    </cfRule>
  </conditionalFormatting>
  <conditionalFormatting sqref="FI735:FU735">
    <cfRule type="cellIs" dxfId="4203" priority="4230" operator="greaterThan">
      <formula>FH735</formula>
    </cfRule>
  </conditionalFormatting>
  <conditionalFormatting sqref="Y734:AG734">
    <cfRule type="cellIs" dxfId="4202" priority="4229" operator="greaterThan">
      <formula>X734</formula>
    </cfRule>
  </conditionalFormatting>
  <conditionalFormatting sqref="AI734:AT734">
    <cfRule type="cellIs" dxfId="4201" priority="4228" operator="greaterThan">
      <formula>AH734</formula>
    </cfRule>
  </conditionalFormatting>
  <conditionalFormatting sqref="AV734:BL734">
    <cfRule type="cellIs" dxfId="4200" priority="4227" operator="greaterThan">
      <formula>AU734</formula>
    </cfRule>
  </conditionalFormatting>
  <conditionalFormatting sqref="DA734:DT734">
    <cfRule type="cellIs" dxfId="4199" priority="4226" operator="greaterThan">
      <formula>CZ734</formula>
    </cfRule>
  </conditionalFormatting>
  <conditionalFormatting sqref="FI734:FU734">
    <cfRule type="cellIs" dxfId="4198" priority="4225" operator="greaterThan">
      <formula>FH734</formula>
    </cfRule>
  </conditionalFormatting>
  <conditionalFormatting sqref="Y733:AG733">
    <cfRule type="cellIs" dxfId="4197" priority="4224" operator="greaterThan">
      <formula>X733</formula>
    </cfRule>
  </conditionalFormatting>
  <conditionalFormatting sqref="AI733:AT733">
    <cfRule type="cellIs" dxfId="4196" priority="4223" operator="greaterThan">
      <formula>AH733</formula>
    </cfRule>
  </conditionalFormatting>
  <conditionalFormatting sqref="AV733:BL733">
    <cfRule type="cellIs" dxfId="4195" priority="4222" operator="greaterThan">
      <formula>AU733</formula>
    </cfRule>
  </conditionalFormatting>
  <conditionalFormatting sqref="DA733:DT733">
    <cfRule type="cellIs" dxfId="4194" priority="4221" operator="greaterThan">
      <formula>CZ733</formula>
    </cfRule>
  </conditionalFormatting>
  <conditionalFormatting sqref="FI733:FU733">
    <cfRule type="cellIs" dxfId="4193" priority="4220" operator="greaterThan">
      <formula>FH733</formula>
    </cfRule>
  </conditionalFormatting>
  <conditionalFormatting sqref="Y732:AG732">
    <cfRule type="cellIs" dxfId="4192" priority="4219" operator="greaterThan">
      <formula>X732</formula>
    </cfRule>
  </conditionalFormatting>
  <conditionalFormatting sqref="AI732:AT732">
    <cfRule type="cellIs" dxfId="4191" priority="4218" operator="greaterThan">
      <formula>AH732</formula>
    </cfRule>
  </conditionalFormatting>
  <conditionalFormatting sqref="AV732:BL732">
    <cfRule type="cellIs" dxfId="4190" priority="4217" operator="greaterThan">
      <formula>AU732</formula>
    </cfRule>
  </conditionalFormatting>
  <conditionalFormatting sqref="DA732:DT732">
    <cfRule type="cellIs" dxfId="4189" priority="4216" operator="greaterThan">
      <formula>CZ732</formula>
    </cfRule>
  </conditionalFormatting>
  <conditionalFormatting sqref="FI732:FU732">
    <cfRule type="cellIs" dxfId="4188" priority="4215" operator="greaterThan">
      <formula>FH732</formula>
    </cfRule>
  </conditionalFormatting>
  <conditionalFormatting sqref="Y731:AG731">
    <cfRule type="cellIs" dxfId="4187" priority="4214" operator="greaterThan">
      <formula>X731</formula>
    </cfRule>
  </conditionalFormatting>
  <conditionalFormatting sqref="AI731:AT731">
    <cfRule type="cellIs" dxfId="4186" priority="4213" operator="greaterThan">
      <formula>AH731</formula>
    </cfRule>
  </conditionalFormatting>
  <conditionalFormatting sqref="AV731:BL731">
    <cfRule type="cellIs" dxfId="4185" priority="4212" operator="greaterThan">
      <formula>AU731</formula>
    </cfRule>
  </conditionalFormatting>
  <conditionalFormatting sqref="DA731:DT731">
    <cfRule type="cellIs" dxfId="4184" priority="4211" operator="greaterThan">
      <formula>CZ731</formula>
    </cfRule>
  </conditionalFormatting>
  <conditionalFormatting sqref="FI731:FU731">
    <cfRule type="cellIs" dxfId="4183" priority="4210" operator="greaterThan">
      <formula>FH731</formula>
    </cfRule>
  </conditionalFormatting>
  <conditionalFormatting sqref="Y730:AG730">
    <cfRule type="cellIs" dxfId="4182" priority="4209" operator="greaterThan">
      <formula>X730</formula>
    </cfRule>
  </conditionalFormatting>
  <conditionalFormatting sqref="AI730:AT730">
    <cfRule type="cellIs" dxfId="4181" priority="4208" operator="greaterThan">
      <formula>AH730</formula>
    </cfRule>
  </conditionalFormatting>
  <conditionalFormatting sqref="AV730:BL730">
    <cfRule type="cellIs" dxfId="4180" priority="4207" operator="greaterThan">
      <formula>AU730</formula>
    </cfRule>
  </conditionalFormatting>
  <conditionalFormatting sqref="DA730:DT730">
    <cfRule type="cellIs" dxfId="4179" priority="4206" operator="greaterThan">
      <formula>CZ730</formula>
    </cfRule>
  </conditionalFormatting>
  <conditionalFormatting sqref="FI730:FU730">
    <cfRule type="cellIs" dxfId="4178" priority="4205" operator="greaterThan">
      <formula>FH730</formula>
    </cfRule>
  </conditionalFormatting>
  <conditionalFormatting sqref="Y729:AG729">
    <cfRule type="cellIs" dxfId="4177" priority="4204" operator="greaterThan">
      <formula>X729</formula>
    </cfRule>
  </conditionalFormatting>
  <conditionalFormatting sqref="AI729:AT729">
    <cfRule type="cellIs" dxfId="4176" priority="4203" operator="greaterThan">
      <formula>AH729</formula>
    </cfRule>
  </conditionalFormatting>
  <conditionalFormatting sqref="AV729:BL729">
    <cfRule type="cellIs" dxfId="4175" priority="4202" operator="greaterThan">
      <formula>AU729</formula>
    </cfRule>
  </conditionalFormatting>
  <conditionalFormatting sqref="DA729:DT729">
    <cfRule type="cellIs" dxfId="4174" priority="4201" operator="greaterThan">
      <formula>CZ729</formula>
    </cfRule>
  </conditionalFormatting>
  <conditionalFormatting sqref="FI729:FU729">
    <cfRule type="cellIs" dxfId="4173" priority="4200" operator="greaterThan">
      <formula>FH729</formula>
    </cfRule>
  </conditionalFormatting>
  <conditionalFormatting sqref="Y728:AG728">
    <cfRule type="cellIs" dxfId="4172" priority="4199" operator="greaterThan">
      <formula>X728</formula>
    </cfRule>
  </conditionalFormatting>
  <conditionalFormatting sqref="AI728:AT728">
    <cfRule type="cellIs" dxfId="4171" priority="4198" operator="greaterThan">
      <formula>AH728</formula>
    </cfRule>
  </conditionalFormatting>
  <conditionalFormatting sqref="AV728:BL728">
    <cfRule type="cellIs" dxfId="4170" priority="4197" operator="greaterThan">
      <formula>AU728</formula>
    </cfRule>
  </conditionalFormatting>
  <conditionalFormatting sqref="DA728:DT728">
    <cfRule type="cellIs" dxfId="4169" priority="4196" operator="greaterThan">
      <formula>CZ728</formula>
    </cfRule>
  </conditionalFormatting>
  <conditionalFormatting sqref="FI728:FU728">
    <cfRule type="cellIs" dxfId="4168" priority="4195" operator="greaterThan">
      <formula>FH728</formula>
    </cfRule>
  </conditionalFormatting>
  <conditionalFormatting sqref="Y727:AG727">
    <cfRule type="cellIs" dxfId="4167" priority="4194" operator="greaterThan">
      <formula>X727</formula>
    </cfRule>
  </conditionalFormatting>
  <conditionalFormatting sqref="AI727:AT727">
    <cfRule type="cellIs" dxfId="4166" priority="4193" operator="greaterThan">
      <formula>AH727</formula>
    </cfRule>
  </conditionalFormatting>
  <conditionalFormatting sqref="AV727:BL727">
    <cfRule type="cellIs" dxfId="4165" priority="4192" operator="greaterThan">
      <formula>AU727</formula>
    </cfRule>
  </conditionalFormatting>
  <conditionalFormatting sqref="DA727:DT727">
    <cfRule type="cellIs" dxfId="4164" priority="4191" operator="greaterThan">
      <formula>CZ727</formula>
    </cfRule>
  </conditionalFormatting>
  <conditionalFormatting sqref="FI727:FU727">
    <cfRule type="cellIs" dxfId="4163" priority="4190" operator="greaterThan">
      <formula>FH727</formula>
    </cfRule>
  </conditionalFormatting>
  <conditionalFormatting sqref="Y726:AG726">
    <cfRule type="cellIs" dxfId="4162" priority="4189" operator="greaterThan">
      <formula>X726</formula>
    </cfRule>
  </conditionalFormatting>
  <conditionalFormatting sqref="AI726:AT726">
    <cfRule type="cellIs" dxfId="4161" priority="4188" operator="greaterThan">
      <formula>AH726</formula>
    </cfRule>
  </conditionalFormatting>
  <conditionalFormatting sqref="AV726:BL726">
    <cfRule type="cellIs" dxfId="4160" priority="4187" operator="greaterThan">
      <formula>AU726</formula>
    </cfRule>
  </conditionalFormatting>
  <conditionalFormatting sqref="DA726:DT726">
    <cfRule type="cellIs" dxfId="4159" priority="4186" operator="greaterThan">
      <formula>CZ726</formula>
    </cfRule>
  </conditionalFormatting>
  <conditionalFormatting sqref="FI726:FU726">
    <cfRule type="cellIs" dxfId="4158" priority="4185" operator="greaterThan">
      <formula>FH726</formula>
    </cfRule>
  </conditionalFormatting>
  <conditionalFormatting sqref="Y725:AG725">
    <cfRule type="cellIs" dxfId="4157" priority="4184" operator="greaterThan">
      <formula>X725</formula>
    </cfRule>
  </conditionalFormatting>
  <conditionalFormatting sqref="AI725:AT725">
    <cfRule type="cellIs" dxfId="4156" priority="4183" operator="greaterThan">
      <formula>AH725</formula>
    </cfRule>
  </conditionalFormatting>
  <conditionalFormatting sqref="AV725:BL725">
    <cfRule type="cellIs" dxfId="4155" priority="4182" operator="greaterThan">
      <formula>AU725</formula>
    </cfRule>
  </conditionalFormatting>
  <conditionalFormatting sqref="DA725:DT725">
    <cfRule type="cellIs" dxfId="4154" priority="4181" operator="greaterThan">
      <formula>CZ725</formula>
    </cfRule>
  </conditionalFormatting>
  <conditionalFormatting sqref="FI725:FU725">
    <cfRule type="cellIs" dxfId="4153" priority="4180" operator="greaterThan">
      <formula>FH725</formula>
    </cfRule>
  </conditionalFormatting>
  <conditionalFormatting sqref="Y724:AG724">
    <cfRule type="cellIs" dxfId="4152" priority="4179" operator="greaterThan">
      <formula>X724</formula>
    </cfRule>
  </conditionalFormatting>
  <conditionalFormatting sqref="AI724:AT724">
    <cfRule type="cellIs" dxfId="4151" priority="4178" operator="greaterThan">
      <formula>AH724</formula>
    </cfRule>
  </conditionalFormatting>
  <conditionalFormatting sqref="AV724:BL724">
    <cfRule type="cellIs" dxfId="4150" priority="4177" operator="greaterThan">
      <formula>AU724</formula>
    </cfRule>
  </conditionalFormatting>
  <conditionalFormatting sqref="DA724:DT724">
    <cfRule type="cellIs" dxfId="4149" priority="4176" operator="greaterThan">
      <formula>CZ724</formula>
    </cfRule>
  </conditionalFormatting>
  <conditionalFormatting sqref="FI724:FU724">
    <cfRule type="cellIs" dxfId="4148" priority="4175" operator="greaterThan">
      <formula>FH724</formula>
    </cfRule>
  </conditionalFormatting>
  <conditionalFormatting sqref="Y723:AG723">
    <cfRule type="cellIs" dxfId="4147" priority="4174" operator="greaterThan">
      <formula>X723</formula>
    </cfRule>
  </conditionalFormatting>
  <conditionalFormatting sqref="AI723:AT723">
    <cfRule type="cellIs" dxfId="4146" priority="4173" operator="greaterThan">
      <formula>AH723</formula>
    </cfRule>
  </conditionalFormatting>
  <conditionalFormatting sqref="AV723:BL723">
    <cfRule type="cellIs" dxfId="4145" priority="4172" operator="greaterThan">
      <formula>AU723</formula>
    </cfRule>
  </conditionalFormatting>
  <conditionalFormatting sqref="DA723:DT723">
    <cfRule type="cellIs" dxfId="4144" priority="4171" operator="greaterThan">
      <formula>CZ723</formula>
    </cfRule>
  </conditionalFormatting>
  <conditionalFormatting sqref="FI723:FU723">
    <cfRule type="cellIs" dxfId="4143" priority="4170" operator="greaterThan">
      <formula>FH723</formula>
    </cfRule>
  </conditionalFormatting>
  <conditionalFormatting sqref="Y722:AG722">
    <cfRule type="cellIs" dxfId="4142" priority="4169" operator="greaterThan">
      <formula>X722</formula>
    </cfRule>
  </conditionalFormatting>
  <conditionalFormatting sqref="AI722:AT722">
    <cfRule type="cellIs" dxfId="4141" priority="4168" operator="greaterThan">
      <formula>AH722</formula>
    </cfRule>
  </conditionalFormatting>
  <conditionalFormatting sqref="AV722:BL722">
    <cfRule type="cellIs" dxfId="4140" priority="4167" operator="greaterThan">
      <formula>AU722</formula>
    </cfRule>
  </conditionalFormatting>
  <conditionalFormatting sqref="DA722:DT722">
    <cfRule type="cellIs" dxfId="4139" priority="4166" operator="greaterThan">
      <formula>CZ722</formula>
    </cfRule>
  </conditionalFormatting>
  <conditionalFormatting sqref="FI722:FU722">
    <cfRule type="cellIs" dxfId="4138" priority="4165" operator="greaterThan">
      <formula>FH722</formula>
    </cfRule>
  </conditionalFormatting>
  <conditionalFormatting sqref="Y721:AG721">
    <cfRule type="cellIs" dxfId="4137" priority="4164" operator="greaterThan">
      <formula>X721</formula>
    </cfRule>
  </conditionalFormatting>
  <conditionalFormatting sqref="AI721:AT721">
    <cfRule type="cellIs" dxfId="4136" priority="4163" operator="greaterThan">
      <formula>AH721</formula>
    </cfRule>
  </conditionalFormatting>
  <conditionalFormatting sqref="AV721:BL721">
    <cfRule type="cellIs" dxfId="4135" priority="4162" operator="greaterThan">
      <formula>AU721</formula>
    </cfRule>
  </conditionalFormatting>
  <conditionalFormatting sqref="DA721:DT721">
    <cfRule type="cellIs" dxfId="4134" priority="4161" operator="greaterThan">
      <formula>CZ721</formula>
    </cfRule>
  </conditionalFormatting>
  <conditionalFormatting sqref="FI721:FU721">
    <cfRule type="cellIs" dxfId="4133" priority="4160" operator="greaterThan">
      <formula>FH721</formula>
    </cfRule>
  </conditionalFormatting>
  <conditionalFormatting sqref="Y720:AG720">
    <cfRule type="cellIs" dxfId="4132" priority="4159" operator="greaterThan">
      <formula>X720</formula>
    </cfRule>
  </conditionalFormatting>
  <conditionalFormatting sqref="AI720:AT720">
    <cfRule type="cellIs" dxfId="4131" priority="4158" operator="greaterThan">
      <formula>AH720</formula>
    </cfRule>
  </conditionalFormatting>
  <conditionalFormatting sqref="AV720:BL720">
    <cfRule type="cellIs" dxfId="4130" priority="4157" operator="greaterThan">
      <formula>AU720</formula>
    </cfRule>
  </conditionalFormatting>
  <conditionalFormatting sqref="DA720:DT720">
    <cfRule type="cellIs" dxfId="4129" priority="4156" operator="greaterThan">
      <formula>CZ720</formula>
    </cfRule>
  </conditionalFormatting>
  <conditionalFormatting sqref="FI720:FU720">
    <cfRule type="cellIs" dxfId="4128" priority="4155" operator="greaterThan">
      <formula>FH720</formula>
    </cfRule>
  </conditionalFormatting>
  <conditionalFormatting sqref="Y719:AG719">
    <cfRule type="cellIs" dxfId="4127" priority="4154" operator="greaterThan">
      <formula>X719</formula>
    </cfRule>
  </conditionalFormatting>
  <conditionalFormatting sqref="AI719:AT719">
    <cfRule type="cellIs" dxfId="4126" priority="4153" operator="greaterThan">
      <formula>AH719</formula>
    </cfRule>
  </conditionalFormatting>
  <conditionalFormatting sqref="AV719:BL719">
    <cfRule type="cellIs" dxfId="4125" priority="4152" operator="greaterThan">
      <formula>AU719</formula>
    </cfRule>
  </conditionalFormatting>
  <conditionalFormatting sqref="DA719:DT719">
    <cfRule type="cellIs" dxfId="4124" priority="4151" operator="greaterThan">
      <formula>CZ719</formula>
    </cfRule>
  </conditionalFormatting>
  <conditionalFormatting sqref="FI719:FU719">
    <cfRule type="cellIs" dxfId="4123" priority="4150" operator="greaterThan">
      <formula>FH719</formula>
    </cfRule>
  </conditionalFormatting>
  <conditionalFormatting sqref="Y718:AG718">
    <cfRule type="cellIs" dxfId="4122" priority="4149" operator="greaterThan">
      <formula>X718</formula>
    </cfRule>
  </conditionalFormatting>
  <conditionalFormatting sqref="AI718:AT718">
    <cfRule type="cellIs" dxfId="4121" priority="4148" operator="greaterThan">
      <formula>AH718</formula>
    </cfRule>
  </conditionalFormatting>
  <conditionalFormatting sqref="AV718:BL718">
    <cfRule type="cellIs" dxfId="4120" priority="4147" operator="greaterThan">
      <formula>AU718</formula>
    </cfRule>
  </conditionalFormatting>
  <conditionalFormatting sqref="DA718:DT718">
    <cfRule type="cellIs" dxfId="4119" priority="4146" operator="greaterThan">
      <formula>CZ718</formula>
    </cfRule>
  </conditionalFormatting>
  <conditionalFormatting sqref="FI718:FU718">
    <cfRule type="cellIs" dxfId="4118" priority="4145" operator="greaterThan">
      <formula>FH718</formula>
    </cfRule>
  </conditionalFormatting>
  <conditionalFormatting sqref="Y717:AG717">
    <cfRule type="cellIs" dxfId="4117" priority="4144" operator="greaterThan">
      <formula>X717</formula>
    </cfRule>
  </conditionalFormatting>
  <conditionalFormatting sqref="AI717:AT717">
    <cfRule type="cellIs" dxfId="4116" priority="4143" operator="greaterThan">
      <formula>AH717</formula>
    </cfRule>
  </conditionalFormatting>
  <conditionalFormatting sqref="AV717:BL717">
    <cfRule type="cellIs" dxfId="4115" priority="4142" operator="greaterThan">
      <formula>AU717</formula>
    </cfRule>
  </conditionalFormatting>
  <conditionalFormatting sqref="DA717:DT717">
    <cfRule type="cellIs" dxfId="4114" priority="4141" operator="greaterThan">
      <formula>CZ717</formula>
    </cfRule>
  </conditionalFormatting>
  <conditionalFormatting sqref="FI717:FU717">
    <cfRule type="cellIs" dxfId="4113" priority="4140" operator="greaterThan">
      <formula>FH717</formula>
    </cfRule>
  </conditionalFormatting>
  <conditionalFormatting sqref="Y716:AG716">
    <cfRule type="cellIs" dxfId="4112" priority="4139" operator="greaterThan">
      <formula>X716</formula>
    </cfRule>
  </conditionalFormatting>
  <conditionalFormatting sqref="AI716:AT716">
    <cfRule type="cellIs" dxfId="4111" priority="4138" operator="greaterThan">
      <formula>AH716</formula>
    </cfRule>
  </conditionalFormatting>
  <conditionalFormatting sqref="AV716:BL716">
    <cfRule type="cellIs" dxfId="4110" priority="4137" operator="greaterThan">
      <formula>AU716</formula>
    </cfRule>
  </conditionalFormatting>
  <conditionalFormatting sqref="DA716:DT716">
    <cfRule type="cellIs" dxfId="4109" priority="4136" operator="greaterThan">
      <formula>CZ716</formula>
    </cfRule>
  </conditionalFormatting>
  <conditionalFormatting sqref="FI716:FU716">
    <cfRule type="cellIs" dxfId="4108" priority="4135" operator="greaterThan">
      <formula>FH716</formula>
    </cfRule>
  </conditionalFormatting>
  <conditionalFormatting sqref="Y715:AG715">
    <cfRule type="cellIs" dxfId="4107" priority="4134" operator="greaterThan">
      <formula>X715</formula>
    </cfRule>
  </conditionalFormatting>
  <conditionalFormatting sqref="AI715:AT715">
    <cfRule type="cellIs" dxfId="4106" priority="4133" operator="greaterThan">
      <formula>AH715</formula>
    </cfRule>
  </conditionalFormatting>
  <conditionalFormatting sqref="AV715:BL715">
    <cfRule type="cellIs" dxfId="4105" priority="4132" operator="greaterThan">
      <formula>AU715</formula>
    </cfRule>
  </conditionalFormatting>
  <conditionalFormatting sqref="DA715:DT715">
    <cfRule type="cellIs" dxfId="4104" priority="4131" operator="greaterThan">
      <formula>CZ715</formula>
    </cfRule>
  </conditionalFormatting>
  <conditionalFormatting sqref="FI715:FU715">
    <cfRule type="cellIs" dxfId="4103" priority="4130" operator="greaterThan">
      <formula>FH715</formula>
    </cfRule>
  </conditionalFormatting>
  <conditionalFormatting sqref="Y714:AG714">
    <cfRule type="cellIs" dxfId="4102" priority="4129" operator="greaterThan">
      <formula>X714</formula>
    </cfRule>
  </conditionalFormatting>
  <conditionalFormatting sqref="AI714:AT714">
    <cfRule type="cellIs" dxfId="4101" priority="4128" operator="greaterThan">
      <formula>AH714</formula>
    </cfRule>
  </conditionalFormatting>
  <conditionalFormatting sqref="AV714:BL714">
    <cfRule type="cellIs" dxfId="4100" priority="4127" operator="greaterThan">
      <formula>AU714</formula>
    </cfRule>
  </conditionalFormatting>
  <conditionalFormatting sqref="DA714:DT714">
    <cfRule type="cellIs" dxfId="4099" priority="4126" operator="greaterThan">
      <formula>CZ714</formula>
    </cfRule>
  </conditionalFormatting>
  <conditionalFormatting sqref="FI714:FU714">
    <cfRule type="cellIs" dxfId="4098" priority="4125" operator="greaterThan">
      <formula>FH714</formula>
    </cfRule>
  </conditionalFormatting>
  <conditionalFormatting sqref="Y713:AG713">
    <cfRule type="cellIs" dxfId="4097" priority="4124" operator="greaterThan">
      <formula>X713</formula>
    </cfRule>
  </conditionalFormatting>
  <conditionalFormatting sqref="AI713:AT713">
    <cfRule type="cellIs" dxfId="4096" priority="4123" operator="greaterThan">
      <formula>AH713</formula>
    </cfRule>
  </conditionalFormatting>
  <conditionalFormatting sqref="AV713:BL713">
    <cfRule type="cellIs" dxfId="4095" priority="4122" operator="greaterThan">
      <formula>AU713</formula>
    </cfRule>
  </conditionalFormatting>
  <conditionalFormatting sqref="DA713:DT713">
    <cfRule type="cellIs" dxfId="4094" priority="4121" operator="greaterThan">
      <formula>CZ713</formula>
    </cfRule>
  </conditionalFormatting>
  <conditionalFormatting sqref="FI713:FU713">
    <cfRule type="cellIs" dxfId="4093" priority="4120" operator="greaterThan">
      <formula>FH713</formula>
    </cfRule>
  </conditionalFormatting>
  <conditionalFormatting sqref="Y712:AG712">
    <cfRule type="cellIs" dxfId="4092" priority="4119" operator="greaterThan">
      <formula>X712</formula>
    </cfRule>
  </conditionalFormatting>
  <conditionalFormatting sqref="AI712:AT712">
    <cfRule type="cellIs" dxfId="4091" priority="4118" operator="greaterThan">
      <formula>AH712</formula>
    </cfRule>
  </conditionalFormatting>
  <conditionalFormatting sqref="AV712:BL712">
    <cfRule type="cellIs" dxfId="4090" priority="4117" operator="greaterThan">
      <formula>AU712</formula>
    </cfRule>
  </conditionalFormatting>
  <conditionalFormatting sqref="DA712:DT712">
    <cfRule type="cellIs" dxfId="4089" priority="4116" operator="greaterThan">
      <formula>CZ712</formula>
    </cfRule>
  </conditionalFormatting>
  <conditionalFormatting sqref="FI712:FU712">
    <cfRule type="cellIs" dxfId="4088" priority="4115" operator="greaterThan">
      <formula>FH712</formula>
    </cfRule>
  </conditionalFormatting>
  <conditionalFormatting sqref="Y711:AG711">
    <cfRule type="cellIs" dxfId="4087" priority="4114" operator="greaterThan">
      <formula>X711</formula>
    </cfRule>
  </conditionalFormatting>
  <conditionalFormatting sqref="AI711:AT711">
    <cfRule type="cellIs" dxfId="4086" priority="4113" operator="greaterThan">
      <formula>AH711</formula>
    </cfRule>
  </conditionalFormatting>
  <conditionalFormatting sqref="AV711:BL711">
    <cfRule type="cellIs" dxfId="4085" priority="4112" operator="greaterThan">
      <formula>AU711</formula>
    </cfRule>
  </conditionalFormatting>
  <conditionalFormatting sqref="DA711:DT711">
    <cfRule type="cellIs" dxfId="4084" priority="4111" operator="greaterThan">
      <formula>CZ711</formula>
    </cfRule>
  </conditionalFormatting>
  <conditionalFormatting sqref="FI711:FU711">
    <cfRule type="cellIs" dxfId="4083" priority="4110" operator="greaterThan">
      <formula>FH711</formula>
    </cfRule>
  </conditionalFormatting>
  <conditionalFormatting sqref="Y710:AG710">
    <cfRule type="cellIs" dxfId="4082" priority="4104" operator="greaterThan">
      <formula>X710</formula>
    </cfRule>
  </conditionalFormatting>
  <conditionalFormatting sqref="AI710:AT710">
    <cfRule type="cellIs" dxfId="4081" priority="4103" operator="greaterThan">
      <formula>AH710</formula>
    </cfRule>
  </conditionalFormatting>
  <conditionalFormatting sqref="AV710:BL710">
    <cfRule type="cellIs" dxfId="4080" priority="4102" operator="greaterThan">
      <formula>AU710</formula>
    </cfRule>
  </conditionalFormatting>
  <conditionalFormatting sqref="DA710:DT710">
    <cfRule type="cellIs" dxfId="4079" priority="4101" operator="greaterThan">
      <formula>CZ710</formula>
    </cfRule>
  </conditionalFormatting>
  <conditionalFormatting sqref="FI710:FU710">
    <cfRule type="cellIs" dxfId="4078" priority="4100" operator="greaterThan">
      <formula>FH710</formula>
    </cfRule>
  </conditionalFormatting>
  <conditionalFormatting sqref="Y709:AG709">
    <cfRule type="cellIs" dxfId="4077" priority="4099" operator="greaterThan">
      <formula>X709</formula>
    </cfRule>
  </conditionalFormatting>
  <conditionalFormatting sqref="AI709:AT709">
    <cfRule type="cellIs" dxfId="4076" priority="4098" operator="greaterThan">
      <formula>AH709</formula>
    </cfRule>
  </conditionalFormatting>
  <conditionalFormatting sqref="AV709:BL709">
    <cfRule type="cellIs" dxfId="4075" priority="4097" operator="greaterThan">
      <formula>AU709</formula>
    </cfRule>
  </conditionalFormatting>
  <conditionalFormatting sqref="DA709:DT709">
    <cfRule type="cellIs" dxfId="4074" priority="4096" operator="greaterThan">
      <formula>CZ709</formula>
    </cfRule>
  </conditionalFormatting>
  <conditionalFormatting sqref="FI709:FU709">
    <cfRule type="cellIs" dxfId="4073" priority="4095" operator="greaterThan">
      <formula>FH709</formula>
    </cfRule>
  </conditionalFormatting>
  <conditionalFormatting sqref="Y708:AG708">
    <cfRule type="cellIs" dxfId="4072" priority="4094" operator="greaterThan">
      <formula>X708</formula>
    </cfRule>
  </conditionalFormatting>
  <conditionalFormatting sqref="AI708:AT708">
    <cfRule type="cellIs" dxfId="4071" priority="4093" operator="greaterThan">
      <formula>AH708</formula>
    </cfRule>
  </conditionalFormatting>
  <conditionalFormatting sqref="AV708:BL708">
    <cfRule type="cellIs" dxfId="4070" priority="4092" operator="greaterThan">
      <formula>AU708</formula>
    </cfRule>
  </conditionalFormatting>
  <conditionalFormatting sqref="DA708:DT708">
    <cfRule type="cellIs" dxfId="4069" priority="4091" operator="greaterThan">
      <formula>CZ708</formula>
    </cfRule>
  </conditionalFormatting>
  <conditionalFormatting sqref="FI708:FU708">
    <cfRule type="cellIs" dxfId="4068" priority="4090" operator="greaterThan">
      <formula>FH708</formula>
    </cfRule>
  </conditionalFormatting>
  <conditionalFormatting sqref="Y707:AG707">
    <cfRule type="cellIs" dxfId="4067" priority="4089" operator="greaterThan">
      <formula>X707</formula>
    </cfRule>
  </conditionalFormatting>
  <conditionalFormatting sqref="AI707:AT707">
    <cfRule type="cellIs" dxfId="4066" priority="4088" operator="greaterThan">
      <formula>AH707</formula>
    </cfRule>
  </conditionalFormatting>
  <conditionalFormatting sqref="AV707:BL707">
    <cfRule type="cellIs" dxfId="4065" priority="4087" operator="greaterThan">
      <formula>AU707</formula>
    </cfRule>
  </conditionalFormatting>
  <conditionalFormatting sqref="DA707:DT707">
    <cfRule type="cellIs" dxfId="4064" priority="4086" operator="greaterThan">
      <formula>CZ707</formula>
    </cfRule>
  </conditionalFormatting>
  <conditionalFormatting sqref="FI707:FU707">
    <cfRule type="cellIs" dxfId="4063" priority="4085" operator="greaterThan">
      <formula>FH707</formula>
    </cfRule>
  </conditionalFormatting>
  <conditionalFormatting sqref="Y706:AG706">
    <cfRule type="cellIs" dxfId="4062" priority="4084" operator="greaterThan">
      <formula>X706</formula>
    </cfRule>
  </conditionalFormatting>
  <conditionalFormatting sqref="AI706:AT706">
    <cfRule type="cellIs" dxfId="4061" priority="4083" operator="greaterThan">
      <formula>AH706</formula>
    </cfRule>
  </conditionalFormatting>
  <conditionalFormatting sqref="AV706:BL706">
    <cfRule type="cellIs" dxfId="4060" priority="4082" operator="greaterThan">
      <formula>AU706</formula>
    </cfRule>
  </conditionalFormatting>
  <conditionalFormatting sqref="DA706:DT706">
    <cfRule type="cellIs" dxfId="4059" priority="4081" operator="greaterThan">
      <formula>CZ706</formula>
    </cfRule>
  </conditionalFormatting>
  <conditionalFormatting sqref="FI706:FU706">
    <cfRule type="cellIs" dxfId="4058" priority="4080" operator="greaterThan">
      <formula>FH706</formula>
    </cfRule>
  </conditionalFormatting>
  <conditionalFormatting sqref="Y705:AG705">
    <cfRule type="cellIs" dxfId="4057" priority="4079" operator="greaterThan">
      <formula>X705</formula>
    </cfRule>
  </conditionalFormatting>
  <conditionalFormatting sqref="AI705:AT705">
    <cfRule type="cellIs" dxfId="4056" priority="4078" operator="greaterThan">
      <formula>AH705</formula>
    </cfRule>
  </conditionalFormatting>
  <conditionalFormatting sqref="AV705:BL705">
    <cfRule type="cellIs" dxfId="4055" priority="4077" operator="greaterThan">
      <formula>AU705</formula>
    </cfRule>
  </conditionalFormatting>
  <conditionalFormatting sqref="DA705:DT705">
    <cfRule type="cellIs" dxfId="4054" priority="4076" operator="greaterThan">
      <formula>CZ705</formula>
    </cfRule>
  </conditionalFormatting>
  <conditionalFormatting sqref="FI705:FU705">
    <cfRule type="cellIs" dxfId="4053" priority="4075" operator="greaterThan">
      <formula>FH705</formula>
    </cfRule>
  </conditionalFormatting>
  <conditionalFormatting sqref="Y704:AG704">
    <cfRule type="cellIs" dxfId="4052" priority="4074" operator="greaterThan">
      <formula>X704</formula>
    </cfRule>
  </conditionalFormatting>
  <conditionalFormatting sqref="AI704:AT704">
    <cfRule type="cellIs" dxfId="4051" priority="4073" operator="greaterThan">
      <formula>AH704</formula>
    </cfRule>
  </conditionalFormatting>
  <conditionalFormatting sqref="AV704:BL704">
    <cfRule type="cellIs" dxfId="4050" priority="4072" operator="greaterThan">
      <formula>AU704</formula>
    </cfRule>
  </conditionalFormatting>
  <conditionalFormatting sqref="DA704:DT704">
    <cfRule type="cellIs" dxfId="4049" priority="4071" operator="greaterThan">
      <formula>CZ704</formula>
    </cfRule>
  </conditionalFormatting>
  <conditionalFormatting sqref="FI704:FU704">
    <cfRule type="cellIs" dxfId="4048" priority="4070" operator="greaterThan">
      <formula>FH704</formula>
    </cfRule>
  </conditionalFormatting>
  <conditionalFormatting sqref="Y703:AG703">
    <cfRule type="cellIs" dxfId="4047" priority="4069" operator="greaterThan">
      <formula>X703</formula>
    </cfRule>
  </conditionalFormatting>
  <conditionalFormatting sqref="AI703:AT703">
    <cfRule type="cellIs" dxfId="4046" priority="4068" operator="greaterThan">
      <formula>AH703</formula>
    </cfRule>
  </conditionalFormatting>
  <conditionalFormatting sqref="AV703:BL703">
    <cfRule type="cellIs" dxfId="4045" priority="4067" operator="greaterThan">
      <formula>AU703</formula>
    </cfRule>
  </conditionalFormatting>
  <conditionalFormatting sqref="DA703:DT703">
    <cfRule type="cellIs" dxfId="4044" priority="4066" operator="greaterThan">
      <formula>CZ703</formula>
    </cfRule>
  </conditionalFormatting>
  <conditionalFormatting sqref="FI703:FU703">
    <cfRule type="cellIs" dxfId="4043" priority="4065" operator="greaterThan">
      <formula>FH703</formula>
    </cfRule>
  </conditionalFormatting>
  <conditionalFormatting sqref="Y702:AG702">
    <cfRule type="cellIs" dxfId="4042" priority="4064" operator="greaterThan">
      <formula>X702</formula>
    </cfRule>
  </conditionalFormatting>
  <conditionalFormatting sqref="AI702:AT702">
    <cfRule type="cellIs" dxfId="4041" priority="4063" operator="greaterThan">
      <formula>AH702</formula>
    </cfRule>
  </conditionalFormatting>
  <conditionalFormatting sqref="AV702:BL702">
    <cfRule type="cellIs" dxfId="4040" priority="4062" operator="greaterThan">
      <formula>AU702</formula>
    </cfRule>
  </conditionalFormatting>
  <conditionalFormatting sqref="DA702:DT702">
    <cfRule type="cellIs" dxfId="4039" priority="4061" operator="greaterThan">
      <formula>CZ702</formula>
    </cfRule>
  </conditionalFormatting>
  <conditionalFormatting sqref="FI702:FU702">
    <cfRule type="cellIs" dxfId="4038" priority="4060" operator="greaterThan">
      <formula>FH702</formula>
    </cfRule>
  </conditionalFormatting>
  <conditionalFormatting sqref="Y701:AG701">
    <cfRule type="cellIs" dxfId="4037" priority="4059" operator="greaterThan">
      <formula>X701</formula>
    </cfRule>
  </conditionalFormatting>
  <conditionalFormatting sqref="AI701:AT701">
    <cfRule type="cellIs" dxfId="4036" priority="4058" operator="greaterThan">
      <formula>AH701</formula>
    </cfRule>
  </conditionalFormatting>
  <conditionalFormatting sqref="AV701:BL701">
    <cfRule type="cellIs" dxfId="4035" priority="4057" operator="greaterThan">
      <formula>AU701</formula>
    </cfRule>
  </conditionalFormatting>
  <conditionalFormatting sqref="DA701:DT701">
    <cfRule type="cellIs" dxfId="4034" priority="4056" operator="greaterThan">
      <formula>CZ701</formula>
    </cfRule>
  </conditionalFormatting>
  <conditionalFormatting sqref="FI701:FU701">
    <cfRule type="cellIs" dxfId="4033" priority="4055" operator="greaterThan">
      <formula>FH701</formula>
    </cfRule>
  </conditionalFormatting>
  <conditionalFormatting sqref="Y700:AG700">
    <cfRule type="cellIs" dxfId="4032" priority="4054" operator="greaterThan">
      <formula>X700</formula>
    </cfRule>
  </conditionalFormatting>
  <conditionalFormatting sqref="AI700:AT700">
    <cfRule type="cellIs" dxfId="4031" priority="4053" operator="greaterThan">
      <formula>AH700</formula>
    </cfRule>
  </conditionalFormatting>
  <conditionalFormatting sqref="AV700:BL700">
    <cfRule type="cellIs" dxfId="4030" priority="4052" operator="greaterThan">
      <formula>AU700</formula>
    </cfRule>
  </conditionalFormatting>
  <conditionalFormatting sqref="DA700:DT700">
    <cfRule type="cellIs" dxfId="4029" priority="4051" operator="greaterThan">
      <formula>CZ700</formula>
    </cfRule>
  </conditionalFormatting>
  <conditionalFormatting sqref="FI700:FU700">
    <cfRule type="cellIs" dxfId="4028" priority="4050" operator="greaterThan">
      <formula>FH700</formula>
    </cfRule>
  </conditionalFormatting>
  <conditionalFormatting sqref="Y699:AG699">
    <cfRule type="cellIs" dxfId="4027" priority="4049" operator="greaterThan">
      <formula>X699</formula>
    </cfRule>
  </conditionalFormatting>
  <conditionalFormatting sqref="AI699:AT699">
    <cfRule type="cellIs" dxfId="4026" priority="4048" operator="greaterThan">
      <formula>AH699</formula>
    </cfRule>
  </conditionalFormatting>
  <conditionalFormatting sqref="AV699:BL699">
    <cfRule type="cellIs" dxfId="4025" priority="4047" operator="greaterThan">
      <formula>AU699</formula>
    </cfRule>
  </conditionalFormatting>
  <conditionalFormatting sqref="DA699:DT699">
    <cfRule type="cellIs" dxfId="4024" priority="4046" operator="greaterThan">
      <formula>CZ699</formula>
    </cfRule>
  </conditionalFormatting>
  <conditionalFormatting sqref="FI699:FU699">
    <cfRule type="cellIs" dxfId="4023" priority="4045" operator="greaterThan">
      <formula>FH699</formula>
    </cfRule>
  </conditionalFormatting>
  <conditionalFormatting sqref="Y698:AG698">
    <cfRule type="cellIs" dxfId="4022" priority="4044" operator="greaterThan">
      <formula>X698</formula>
    </cfRule>
  </conditionalFormatting>
  <conditionalFormatting sqref="AI698:AT698">
    <cfRule type="cellIs" dxfId="4021" priority="4043" operator="greaterThan">
      <formula>AH698</formula>
    </cfRule>
  </conditionalFormatting>
  <conditionalFormatting sqref="AV698:BL698">
    <cfRule type="cellIs" dxfId="4020" priority="4042" operator="greaterThan">
      <formula>AU698</formula>
    </cfRule>
  </conditionalFormatting>
  <conditionalFormatting sqref="DA698:DT698">
    <cfRule type="cellIs" dxfId="4019" priority="4041" operator="greaterThan">
      <formula>CZ698</formula>
    </cfRule>
  </conditionalFormatting>
  <conditionalFormatting sqref="FI698:FU698">
    <cfRule type="cellIs" dxfId="4018" priority="4040" operator="greaterThan">
      <formula>FH698</formula>
    </cfRule>
  </conditionalFormatting>
  <conditionalFormatting sqref="Y697:AG697">
    <cfRule type="cellIs" dxfId="4017" priority="4039" operator="greaterThan">
      <formula>X697</formula>
    </cfRule>
  </conditionalFormatting>
  <conditionalFormatting sqref="AI697:AT697">
    <cfRule type="cellIs" dxfId="4016" priority="4038" operator="greaterThan">
      <formula>AH697</formula>
    </cfRule>
  </conditionalFormatting>
  <conditionalFormatting sqref="AV697:BL697">
    <cfRule type="cellIs" dxfId="4015" priority="4037" operator="greaterThan">
      <formula>AU697</formula>
    </cfRule>
  </conditionalFormatting>
  <conditionalFormatting sqref="DA697:DT697">
    <cfRule type="cellIs" dxfId="4014" priority="4036" operator="greaterThan">
      <formula>CZ697</formula>
    </cfRule>
  </conditionalFormatting>
  <conditionalFormatting sqref="FI697:FU697">
    <cfRule type="cellIs" dxfId="4013" priority="4035" operator="greaterThan">
      <formula>FH697</formula>
    </cfRule>
  </conditionalFormatting>
  <conditionalFormatting sqref="Y696:AG696">
    <cfRule type="cellIs" dxfId="4012" priority="4034" operator="greaterThan">
      <formula>X696</formula>
    </cfRule>
  </conditionalFormatting>
  <conditionalFormatting sqref="AI696:AT696">
    <cfRule type="cellIs" dxfId="4011" priority="4033" operator="greaterThan">
      <formula>AH696</formula>
    </cfRule>
  </conditionalFormatting>
  <conditionalFormatting sqref="AV696:BL696">
    <cfRule type="cellIs" dxfId="4010" priority="4032" operator="greaterThan">
      <formula>AU696</formula>
    </cfRule>
  </conditionalFormatting>
  <conditionalFormatting sqref="DA696:DT696">
    <cfRule type="cellIs" dxfId="4009" priority="4031" operator="greaterThan">
      <formula>CZ696</formula>
    </cfRule>
  </conditionalFormatting>
  <conditionalFormatting sqref="FI696:FU696">
    <cfRule type="cellIs" dxfId="4008" priority="4030" operator="greaterThan">
      <formula>FH696</formula>
    </cfRule>
  </conditionalFormatting>
  <conditionalFormatting sqref="Y695:AG695">
    <cfRule type="cellIs" dxfId="4007" priority="4029" operator="greaterThan">
      <formula>X695</formula>
    </cfRule>
  </conditionalFormatting>
  <conditionalFormatting sqref="AI695:AT695">
    <cfRule type="cellIs" dxfId="4006" priority="4028" operator="greaterThan">
      <formula>AH695</formula>
    </cfRule>
  </conditionalFormatting>
  <conditionalFormatting sqref="AV695:BL695">
    <cfRule type="cellIs" dxfId="4005" priority="4027" operator="greaterThan">
      <formula>AU695</formula>
    </cfRule>
  </conditionalFormatting>
  <conditionalFormatting sqref="DA695:DT695">
    <cfRule type="cellIs" dxfId="4004" priority="4026" operator="greaterThan">
      <formula>CZ695</formula>
    </cfRule>
  </conditionalFormatting>
  <conditionalFormatting sqref="FI695:FU695">
    <cfRule type="cellIs" dxfId="4003" priority="4025" operator="greaterThan">
      <formula>FH695</formula>
    </cfRule>
  </conditionalFormatting>
  <conditionalFormatting sqref="Y694:AG694">
    <cfRule type="cellIs" dxfId="4002" priority="4024" operator="greaterThan">
      <formula>X694</formula>
    </cfRule>
  </conditionalFormatting>
  <conditionalFormatting sqref="AI694:AT694">
    <cfRule type="cellIs" dxfId="4001" priority="4023" operator="greaterThan">
      <formula>AH694</formula>
    </cfRule>
  </conditionalFormatting>
  <conditionalFormatting sqref="AV694:BL694">
    <cfRule type="cellIs" dxfId="4000" priority="4022" operator="greaterThan">
      <formula>AU694</formula>
    </cfRule>
  </conditionalFormatting>
  <conditionalFormatting sqref="DA694:DT694">
    <cfRule type="cellIs" dxfId="3999" priority="4021" operator="greaterThan">
      <formula>CZ694</formula>
    </cfRule>
  </conditionalFormatting>
  <conditionalFormatting sqref="FI694:FU694">
    <cfRule type="cellIs" dxfId="3998" priority="4020" operator="greaterThan">
      <formula>FH694</formula>
    </cfRule>
  </conditionalFormatting>
  <conditionalFormatting sqref="Y693:AG693">
    <cfRule type="cellIs" dxfId="3997" priority="4019" operator="greaterThan">
      <formula>X693</formula>
    </cfRule>
  </conditionalFormatting>
  <conditionalFormatting sqref="AI693:AT693">
    <cfRule type="cellIs" dxfId="3996" priority="4018" operator="greaterThan">
      <formula>AH693</formula>
    </cfRule>
  </conditionalFormatting>
  <conditionalFormatting sqref="AV693:BL693">
    <cfRule type="cellIs" dxfId="3995" priority="4017" operator="greaterThan">
      <formula>AU693</formula>
    </cfRule>
  </conditionalFormatting>
  <conditionalFormatting sqref="DA693:DT693">
    <cfRule type="cellIs" dxfId="3994" priority="4016" operator="greaterThan">
      <formula>CZ693</formula>
    </cfRule>
  </conditionalFormatting>
  <conditionalFormatting sqref="FI693:FU693">
    <cfRule type="cellIs" dxfId="3993" priority="4015" operator="greaterThan">
      <formula>FH693</formula>
    </cfRule>
  </conditionalFormatting>
  <conditionalFormatting sqref="Y692:AG692">
    <cfRule type="cellIs" dxfId="3992" priority="4014" operator="greaterThan">
      <formula>X692</formula>
    </cfRule>
  </conditionalFormatting>
  <conditionalFormatting sqref="AI692:AT692">
    <cfRule type="cellIs" dxfId="3991" priority="4013" operator="greaterThan">
      <formula>AH692</formula>
    </cfRule>
  </conditionalFormatting>
  <conditionalFormatting sqref="AV692:BL692">
    <cfRule type="cellIs" dxfId="3990" priority="4012" operator="greaterThan">
      <formula>AU692</formula>
    </cfRule>
  </conditionalFormatting>
  <conditionalFormatting sqref="DA692:DT692">
    <cfRule type="cellIs" dxfId="3989" priority="4011" operator="greaterThan">
      <formula>CZ692</formula>
    </cfRule>
  </conditionalFormatting>
  <conditionalFormatting sqref="FI692:FU692">
    <cfRule type="cellIs" dxfId="3988" priority="4010" operator="greaterThan">
      <formula>FH692</formula>
    </cfRule>
  </conditionalFormatting>
  <conditionalFormatting sqref="Y691:AG691">
    <cfRule type="cellIs" dxfId="3987" priority="4009" operator="greaterThan">
      <formula>X691</formula>
    </cfRule>
  </conditionalFormatting>
  <conditionalFormatting sqref="AI691:AT691">
    <cfRule type="cellIs" dxfId="3986" priority="4008" operator="greaterThan">
      <formula>AH691</formula>
    </cfRule>
  </conditionalFormatting>
  <conditionalFormatting sqref="AV691:BL691">
    <cfRule type="cellIs" dxfId="3985" priority="4007" operator="greaterThan">
      <formula>AU691</formula>
    </cfRule>
  </conditionalFormatting>
  <conditionalFormatting sqref="DA691:DT691">
    <cfRule type="cellIs" dxfId="3984" priority="4006" operator="greaterThan">
      <formula>CZ691</formula>
    </cfRule>
  </conditionalFormatting>
  <conditionalFormatting sqref="FI691:FU691">
    <cfRule type="cellIs" dxfId="3983" priority="4005" operator="greaterThan">
      <formula>FH691</formula>
    </cfRule>
  </conditionalFormatting>
  <conditionalFormatting sqref="Y690:AG690">
    <cfRule type="cellIs" dxfId="3982" priority="4004" operator="greaterThan">
      <formula>X690</formula>
    </cfRule>
  </conditionalFormatting>
  <conditionalFormatting sqref="AI690:AT690">
    <cfRule type="cellIs" dxfId="3981" priority="4003" operator="greaterThan">
      <formula>AH690</formula>
    </cfRule>
  </conditionalFormatting>
  <conditionalFormatting sqref="AV690:BL690">
    <cfRule type="cellIs" dxfId="3980" priority="4002" operator="greaterThan">
      <formula>AU690</formula>
    </cfRule>
  </conditionalFormatting>
  <conditionalFormatting sqref="DA690:DT690">
    <cfRule type="cellIs" dxfId="3979" priority="4001" operator="greaterThan">
      <formula>CZ690</formula>
    </cfRule>
  </conditionalFormatting>
  <conditionalFormatting sqref="FI690:FU690">
    <cfRule type="cellIs" dxfId="3978" priority="4000" operator="greaterThan">
      <formula>FH690</formula>
    </cfRule>
  </conditionalFormatting>
  <conditionalFormatting sqref="Y689:AG689">
    <cfRule type="cellIs" dxfId="3977" priority="3999" operator="greaterThan">
      <formula>X689</formula>
    </cfRule>
  </conditionalFormatting>
  <conditionalFormatting sqref="AI689:AT689">
    <cfRule type="cellIs" dxfId="3976" priority="3998" operator="greaterThan">
      <formula>AH689</formula>
    </cfRule>
  </conditionalFormatting>
  <conditionalFormatting sqref="AV689:BL689">
    <cfRule type="cellIs" dxfId="3975" priority="3997" operator="greaterThan">
      <formula>AU689</formula>
    </cfRule>
  </conditionalFormatting>
  <conditionalFormatting sqref="DA689:DT689">
    <cfRule type="cellIs" dxfId="3974" priority="3996" operator="greaterThan">
      <formula>CZ689</formula>
    </cfRule>
  </conditionalFormatting>
  <conditionalFormatting sqref="FI689:FU689">
    <cfRule type="cellIs" dxfId="3973" priority="3995" operator="greaterThan">
      <formula>FH689</formula>
    </cfRule>
  </conditionalFormatting>
  <conditionalFormatting sqref="Y688:AG688">
    <cfRule type="cellIs" dxfId="3972" priority="3994" operator="greaterThan">
      <formula>X688</formula>
    </cfRule>
  </conditionalFormatting>
  <conditionalFormatting sqref="AI688:AT688">
    <cfRule type="cellIs" dxfId="3971" priority="3993" operator="greaterThan">
      <formula>AH688</formula>
    </cfRule>
  </conditionalFormatting>
  <conditionalFormatting sqref="AV688:BL688">
    <cfRule type="cellIs" dxfId="3970" priority="3992" operator="greaterThan">
      <formula>AU688</formula>
    </cfRule>
  </conditionalFormatting>
  <conditionalFormatting sqref="DA688:DT688">
    <cfRule type="cellIs" dxfId="3969" priority="3991" operator="greaterThan">
      <formula>CZ688</formula>
    </cfRule>
  </conditionalFormatting>
  <conditionalFormatting sqref="FI688:FU688">
    <cfRule type="cellIs" dxfId="3968" priority="3990" operator="greaterThan">
      <formula>FH688</formula>
    </cfRule>
  </conditionalFormatting>
  <conditionalFormatting sqref="Y687:AG687">
    <cfRule type="cellIs" dxfId="3967" priority="3989" operator="greaterThan">
      <formula>X687</formula>
    </cfRule>
  </conditionalFormatting>
  <conditionalFormatting sqref="AI687:AT687">
    <cfRule type="cellIs" dxfId="3966" priority="3988" operator="greaterThan">
      <formula>AH687</formula>
    </cfRule>
  </conditionalFormatting>
  <conditionalFormatting sqref="AV687:BL687">
    <cfRule type="cellIs" dxfId="3965" priority="3987" operator="greaterThan">
      <formula>AU687</formula>
    </cfRule>
  </conditionalFormatting>
  <conditionalFormatting sqref="DA687:DT687">
    <cfRule type="cellIs" dxfId="3964" priority="3986" operator="greaterThan">
      <formula>CZ687</formula>
    </cfRule>
  </conditionalFormatting>
  <conditionalFormatting sqref="FI687:FU687">
    <cfRule type="cellIs" dxfId="3963" priority="3985" operator="greaterThan">
      <formula>FH687</formula>
    </cfRule>
  </conditionalFormatting>
  <conditionalFormatting sqref="Y686:AG686">
    <cfRule type="cellIs" dxfId="3962" priority="3984" operator="greaterThan">
      <formula>X686</formula>
    </cfRule>
  </conditionalFormatting>
  <conditionalFormatting sqref="AI686:AT686">
    <cfRule type="cellIs" dxfId="3961" priority="3983" operator="greaterThan">
      <formula>AH686</formula>
    </cfRule>
  </conditionalFormatting>
  <conditionalFormatting sqref="AV686:BL686">
    <cfRule type="cellIs" dxfId="3960" priority="3982" operator="greaterThan">
      <formula>AU686</formula>
    </cfRule>
  </conditionalFormatting>
  <conditionalFormatting sqref="DA686:DT686">
    <cfRule type="cellIs" dxfId="3959" priority="3981" operator="greaterThan">
      <formula>CZ686</formula>
    </cfRule>
  </conditionalFormatting>
  <conditionalFormatting sqref="FI686:FU686">
    <cfRule type="cellIs" dxfId="3958" priority="3980" operator="greaterThan">
      <formula>FH686</formula>
    </cfRule>
  </conditionalFormatting>
  <conditionalFormatting sqref="Y685:AG685">
    <cfRule type="cellIs" dxfId="3957" priority="3979" operator="greaterThan">
      <formula>X685</formula>
    </cfRule>
  </conditionalFormatting>
  <conditionalFormatting sqref="AI685:AT685">
    <cfRule type="cellIs" dxfId="3956" priority="3978" operator="greaterThan">
      <formula>AH685</formula>
    </cfRule>
  </conditionalFormatting>
  <conditionalFormatting sqref="AV685:BL685">
    <cfRule type="cellIs" dxfId="3955" priority="3977" operator="greaterThan">
      <formula>AU685</formula>
    </cfRule>
  </conditionalFormatting>
  <conditionalFormatting sqref="DA685:DT685">
    <cfRule type="cellIs" dxfId="3954" priority="3976" operator="greaterThan">
      <formula>CZ685</formula>
    </cfRule>
  </conditionalFormatting>
  <conditionalFormatting sqref="FI685:FU685">
    <cfRule type="cellIs" dxfId="3953" priority="3975" operator="greaterThan">
      <formula>FH685</formula>
    </cfRule>
  </conditionalFormatting>
  <conditionalFormatting sqref="Y684:AG684">
    <cfRule type="cellIs" dxfId="3952" priority="3974" operator="greaterThan">
      <formula>X684</formula>
    </cfRule>
  </conditionalFormatting>
  <conditionalFormatting sqref="AI684:AT684">
    <cfRule type="cellIs" dxfId="3951" priority="3973" operator="greaterThan">
      <formula>AH684</formula>
    </cfRule>
  </conditionalFormatting>
  <conditionalFormatting sqref="AV684:BL684">
    <cfRule type="cellIs" dxfId="3950" priority="3972" operator="greaterThan">
      <formula>AU684</formula>
    </cfRule>
  </conditionalFormatting>
  <conditionalFormatting sqref="DA684:DT684">
    <cfRule type="cellIs" dxfId="3949" priority="3971" operator="greaterThan">
      <formula>CZ684</formula>
    </cfRule>
  </conditionalFormatting>
  <conditionalFormatting sqref="FI684:FU684">
    <cfRule type="cellIs" dxfId="3948" priority="3970" operator="greaterThan">
      <formula>FH684</formula>
    </cfRule>
  </conditionalFormatting>
  <conditionalFormatting sqref="Y683:AG683">
    <cfRule type="cellIs" dxfId="3947" priority="3969" operator="greaterThan">
      <formula>X683</formula>
    </cfRule>
  </conditionalFormatting>
  <conditionalFormatting sqref="AI683:AT683">
    <cfRule type="cellIs" dxfId="3946" priority="3968" operator="greaterThan">
      <formula>AH683</formula>
    </cfRule>
  </conditionalFormatting>
  <conditionalFormatting sqref="AV683:BL683">
    <cfRule type="cellIs" dxfId="3945" priority="3967" operator="greaterThan">
      <formula>AU683</formula>
    </cfRule>
  </conditionalFormatting>
  <conditionalFormatting sqref="DA683:DT683">
    <cfRule type="cellIs" dxfId="3944" priority="3966" operator="greaterThan">
      <formula>CZ683</formula>
    </cfRule>
  </conditionalFormatting>
  <conditionalFormatting sqref="FI683:FU683">
    <cfRule type="cellIs" dxfId="3943" priority="3965" operator="greaterThan">
      <formula>FH683</formula>
    </cfRule>
  </conditionalFormatting>
  <conditionalFormatting sqref="Y682:AG682">
    <cfRule type="cellIs" dxfId="3942" priority="3964" operator="greaterThan">
      <formula>X682</formula>
    </cfRule>
  </conditionalFormatting>
  <conditionalFormatting sqref="AI682:AT682">
    <cfRule type="cellIs" dxfId="3941" priority="3963" operator="greaterThan">
      <formula>AH682</formula>
    </cfRule>
  </conditionalFormatting>
  <conditionalFormatting sqref="AV682:BL682">
    <cfRule type="cellIs" dxfId="3940" priority="3962" operator="greaterThan">
      <formula>AU682</formula>
    </cfRule>
  </conditionalFormatting>
  <conditionalFormatting sqref="DA682:DT682">
    <cfRule type="cellIs" dxfId="3939" priority="3961" operator="greaterThan">
      <formula>CZ682</formula>
    </cfRule>
  </conditionalFormatting>
  <conditionalFormatting sqref="FI682:FU682">
    <cfRule type="cellIs" dxfId="3938" priority="3960" operator="greaterThan">
      <formula>FH682</formula>
    </cfRule>
  </conditionalFormatting>
  <conditionalFormatting sqref="Y681:AG681">
    <cfRule type="cellIs" dxfId="3937" priority="3959" operator="greaterThan">
      <formula>X681</formula>
    </cfRule>
  </conditionalFormatting>
  <conditionalFormatting sqref="AI681:AT681">
    <cfRule type="cellIs" dxfId="3936" priority="3958" operator="greaterThan">
      <formula>AH681</formula>
    </cfRule>
  </conditionalFormatting>
  <conditionalFormatting sqref="AV681:BL681">
    <cfRule type="cellIs" dxfId="3935" priority="3957" operator="greaterThan">
      <formula>AU681</formula>
    </cfRule>
  </conditionalFormatting>
  <conditionalFormatting sqref="DA681:DT681">
    <cfRule type="cellIs" dxfId="3934" priority="3956" operator="greaterThan">
      <formula>CZ681</formula>
    </cfRule>
  </conditionalFormatting>
  <conditionalFormatting sqref="FI681:FU681">
    <cfRule type="cellIs" dxfId="3933" priority="3955" operator="greaterThan">
      <formula>FH681</formula>
    </cfRule>
  </conditionalFormatting>
  <conditionalFormatting sqref="Y680:AG680">
    <cfRule type="cellIs" dxfId="3932" priority="3954" operator="greaterThan">
      <formula>X680</formula>
    </cfRule>
  </conditionalFormatting>
  <conditionalFormatting sqref="AI680:AT680">
    <cfRule type="cellIs" dxfId="3931" priority="3953" operator="greaterThan">
      <formula>AH680</formula>
    </cfRule>
  </conditionalFormatting>
  <conditionalFormatting sqref="AV680:BL680">
    <cfRule type="cellIs" dxfId="3930" priority="3952" operator="greaterThan">
      <formula>AU680</formula>
    </cfRule>
  </conditionalFormatting>
  <conditionalFormatting sqref="DA680:DT680">
    <cfRule type="cellIs" dxfId="3929" priority="3951" operator="greaterThan">
      <formula>CZ680</formula>
    </cfRule>
  </conditionalFormatting>
  <conditionalFormatting sqref="FI680:FU680">
    <cfRule type="cellIs" dxfId="3928" priority="3950" operator="greaterThan">
      <formula>FH680</formula>
    </cfRule>
  </conditionalFormatting>
  <conditionalFormatting sqref="Y679:AG679">
    <cfRule type="cellIs" dxfId="3927" priority="3949" operator="greaterThan">
      <formula>X679</formula>
    </cfRule>
  </conditionalFormatting>
  <conditionalFormatting sqref="AI679:AT679">
    <cfRule type="cellIs" dxfId="3926" priority="3948" operator="greaterThan">
      <formula>AH679</formula>
    </cfRule>
  </conditionalFormatting>
  <conditionalFormatting sqref="AV679:BL679">
    <cfRule type="cellIs" dxfId="3925" priority="3947" operator="greaterThan">
      <formula>AU679</formula>
    </cfRule>
  </conditionalFormatting>
  <conditionalFormatting sqref="DA679:DT679">
    <cfRule type="cellIs" dxfId="3924" priority="3946" operator="greaterThan">
      <formula>CZ679</formula>
    </cfRule>
  </conditionalFormatting>
  <conditionalFormatting sqref="FI679:FU679">
    <cfRule type="cellIs" dxfId="3923" priority="3945" operator="greaterThan">
      <formula>FH679</formula>
    </cfRule>
  </conditionalFormatting>
  <conditionalFormatting sqref="Y678:AG678">
    <cfRule type="cellIs" dxfId="3922" priority="3944" operator="greaterThan">
      <formula>X678</formula>
    </cfRule>
  </conditionalFormatting>
  <conditionalFormatting sqref="AI678:AT678">
    <cfRule type="cellIs" dxfId="3921" priority="3943" operator="greaterThan">
      <formula>AH678</formula>
    </cfRule>
  </conditionalFormatting>
  <conditionalFormatting sqref="AV678:BL678">
    <cfRule type="cellIs" dxfId="3920" priority="3942" operator="greaterThan">
      <formula>AU678</formula>
    </cfRule>
  </conditionalFormatting>
  <conditionalFormatting sqref="DA678:DT678">
    <cfRule type="cellIs" dxfId="3919" priority="3941" operator="greaterThan">
      <formula>CZ678</formula>
    </cfRule>
  </conditionalFormatting>
  <conditionalFormatting sqref="FI678:FU678">
    <cfRule type="cellIs" dxfId="3918" priority="3940" operator="greaterThan">
      <formula>FH678</formula>
    </cfRule>
  </conditionalFormatting>
  <conditionalFormatting sqref="Y677:AG677">
    <cfRule type="cellIs" dxfId="3917" priority="3939" operator="greaterThan">
      <formula>X677</formula>
    </cfRule>
  </conditionalFormatting>
  <conditionalFormatting sqref="AI677:AT677">
    <cfRule type="cellIs" dxfId="3916" priority="3938" operator="greaterThan">
      <formula>AH677</formula>
    </cfRule>
  </conditionalFormatting>
  <conditionalFormatting sqref="AV677:BL677">
    <cfRule type="cellIs" dxfId="3915" priority="3937" operator="greaterThan">
      <formula>AU677</formula>
    </cfRule>
  </conditionalFormatting>
  <conditionalFormatting sqref="DA677:DT677">
    <cfRule type="cellIs" dxfId="3914" priority="3936" operator="greaterThan">
      <formula>CZ677</formula>
    </cfRule>
  </conditionalFormatting>
  <conditionalFormatting sqref="FI677:FU677">
    <cfRule type="cellIs" dxfId="3913" priority="3935" operator="greaterThan">
      <formula>FH677</formula>
    </cfRule>
  </conditionalFormatting>
  <conditionalFormatting sqref="Y676:AG676">
    <cfRule type="cellIs" dxfId="3912" priority="3934" operator="greaterThan">
      <formula>X676</formula>
    </cfRule>
  </conditionalFormatting>
  <conditionalFormatting sqref="AI676:AT676">
    <cfRule type="cellIs" dxfId="3911" priority="3933" operator="greaterThan">
      <formula>AH676</formula>
    </cfRule>
  </conditionalFormatting>
  <conditionalFormatting sqref="AV676:BL676">
    <cfRule type="cellIs" dxfId="3910" priority="3932" operator="greaterThan">
      <formula>AU676</formula>
    </cfRule>
  </conditionalFormatting>
  <conditionalFormatting sqref="DA676:DT676">
    <cfRule type="cellIs" dxfId="3909" priority="3931" operator="greaterThan">
      <formula>CZ676</formula>
    </cfRule>
  </conditionalFormatting>
  <conditionalFormatting sqref="FI676:FU676">
    <cfRule type="cellIs" dxfId="3908" priority="3930" operator="greaterThan">
      <formula>FH676</formula>
    </cfRule>
  </conditionalFormatting>
  <conditionalFormatting sqref="Y675:AG675">
    <cfRule type="cellIs" dxfId="3907" priority="3929" operator="greaterThan">
      <formula>X675</formula>
    </cfRule>
  </conditionalFormatting>
  <conditionalFormatting sqref="AI675:AT675">
    <cfRule type="cellIs" dxfId="3906" priority="3928" operator="greaterThan">
      <formula>AH675</formula>
    </cfRule>
  </conditionalFormatting>
  <conditionalFormatting sqref="AV675:BL675">
    <cfRule type="cellIs" dxfId="3905" priority="3927" operator="greaterThan">
      <formula>AU675</formula>
    </cfRule>
  </conditionalFormatting>
  <conditionalFormatting sqref="DA675:DT675">
    <cfRule type="cellIs" dxfId="3904" priority="3926" operator="greaterThan">
      <formula>CZ675</formula>
    </cfRule>
  </conditionalFormatting>
  <conditionalFormatting sqref="FI675:FU675">
    <cfRule type="cellIs" dxfId="3903" priority="3925" operator="greaterThan">
      <formula>FH675</formula>
    </cfRule>
  </conditionalFormatting>
  <conditionalFormatting sqref="Y674:AG674">
    <cfRule type="cellIs" dxfId="3902" priority="3924" operator="greaterThan">
      <formula>X674</formula>
    </cfRule>
  </conditionalFormatting>
  <conditionalFormatting sqref="AI674:AT674">
    <cfRule type="cellIs" dxfId="3901" priority="3923" operator="greaterThan">
      <formula>AH674</formula>
    </cfRule>
  </conditionalFormatting>
  <conditionalFormatting sqref="AV674:BL674">
    <cfRule type="cellIs" dxfId="3900" priority="3922" operator="greaterThan">
      <formula>AU674</formula>
    </cfRule>
  </conditionalFormatting>
  <conditionalFormatting sqref="DA674:DT674">
    <cfRule type="cellIs" dxfId="3899" priority="3921" operator="greaterThan">
      <formula>CZ674</formula>
    </cfRule>
  </conditionalFormatting>
  <conditionalFormatting sqref="FI674:FU674">
    <cfRule type="cellIs" dxfId="3898" priority="3920" operator="greaterThan">
      <formula>FH674</formula>
    </cfRule>
  </conditionalFormatting>
  <conditionalFormatting sqref="Y673:AG673">
    <cfRule type="cellIs" dxfId="3897" priority="3919" operator="greaterThan">
      <formula>X673</formula>
    </cfRule>
  </conditionalFormatting>
  <conditionalFormatting sqref="AI673:AT673">
    <cfRule type="cellIs" dxfId="3896" priority="3918" operator="greaterThan">
      <formula>AH673</formula>
    </cfRule>
  </conditionalFormatting>
  <conditionalFormatting sqref="AV673:BL673">
    <cfRule type="cellIs" dxfId="3895" priority="3917" operator="greaterThan">
      <formula>AU673</formula>
    </cfRule>
  </conditionalFormatting>
  <conditionalFormatting sqref="DA673:DT673">
    <cfRule type="cellIs" dxfId="3894" priority="3916" operator="greaterThan">
      <formula>CZ673</formula>
    </cfRule>
  </conditionalFormatting>
  <conditionalFormatting sqref="FI673:FU673">
    <cfRule type="cellIs" dxfId="3893" priority="3915" operator="greaterThan">
      <formula>FH673</formula>
    </cfRule>
  </conditionalFormatting>
  <conditionalFormatting sqref="Y672:AG672">
    <cfRule type="cellIs" dxfId="3892" priority="3914" operator="greaterThan">
      <formula>X672</formula>
    </cfRule>
  </conditionalFormatting>
  <conditionalFormatting sqref="AI672:AT672">
    <cfRule type="cellIs" dxfId="3891" priority="3913" operator="greaterThan">
      <formula>AH672</formula>
    </cfRule>
  </conditionalFormatting>
  <conditionalFormatting sqref="AV672:BL672">
    <cfRule type="cellIs" dxfId="3890" priority="3912" operator="greaterThan">
      <formula>AU672</formula>
    </cfRule>
  </conditionalFormatting>
  <conditionalFormatting sqref="DA672:DT672">
    <cfRule type="cellIs" dxfId="3889" priority="3911" operator="greaterThan">
      <formula>CZ672</formula>
    </cfRule>
  </conditionalFormatting>
  <conditionalFormatting sqref="FI672:FU672">
    <cfRule type="cellIs" dxfId="3888" priority="3910" operator="greaterThan">
      <formula>FH672</formula>
    </cfRule>
  </conditionalFormatting>
  <conditionalFormatting sqref="Y671:AG671">
    <cfRule type="cellIs" dxfId="3887" priority="3909" operator="greaterThan">
      <formula>X671</formula>
    </cfRule>
  </conditionalFormatting>
  <conditionalFormatting sqref="AI671:AT671">
    <cfRule type="cellIs" dxfId="3886" priority="3908" operator="greaterThan">
      <formula>AH671</formula>
    </cfRule>
  </conditionalFormatting>
  <conditionalFormatting sqref="AV671:BL671">
    <cfRule type="cellIs" dxfId="3885" priority="3907" operator="greaterThan">
      <formula>AU671</formula>
    </cfRule>
  </conditionalFormatting>
  <conditionalFormatting sqref="DA671:DT671">
    <cfRule type="cellIs" dxfId="3884" priority="3906" operator="greaterThan">
      <formula>CZ671</formula>
    </cfRule>
  </conditionalFormatting>
  <conditionalFormatting sqref="FI671:FU671">
    <cfRule type="cellIs" dxfId="3883" priority="3905" operator="greaterThan">
      <formula>FH671</formula>
    </cfRule>
  </conditionalFormatting>
  <conditionalFormatting sqref="Y670:AG670">
    <cfRule type="cellIs" dxfId="3882" priority="3904" operator="greaterThan">
      <formula>X670</formula>
    </cfRule>
  </conditionalFormatting>
  <conditionalFormatting sqref="AI670:AT670">
    <cfRule type="cellIs" dxfId="3881" priority="3903" operator="greaterThan">
      <formula>AH670</formula>
    </cfRule>
  </conditionalFormatting>
  <conditionalFormatting sqref="AV670:BL670">
    <cfRule type="cellIs" dxfId="3880" priority="3902" operator="greaterThan">
      <formula>AU670</formula>
    </cfRule>
  </conditionalFormatting>
  <conditionalFormatting sqref="DA670:DT670">
    <cfRule type="cellIs" dxfId="3879" priority="3901" operator="greaterThan">
      <formula>CZ670</formula>
    </cfRule>
  </conditionalFormatting>
  <conditionalFormatting sqref="FI670:FU670">
    <cfRule type="cellIs" dxfId="3878" priority="3900" operator="greaterThan">
      <formula>FH670</formula>
    </cfRule>
  </conditionalFormatting>
  <conditionalFormatting sqref="Y669:AG669">
    <cfRule type="cellIs" dxfId="3877" priority="3899" operator="greaterThan">
      <formula>X669</formula>
    </cfRule>
  </conditionalFormatting>
  <conditionalFormatting sqref="AI669:AT669">
    <cfRule type="cellIs" dxfId="3876" priority="3898" operator="greaterThan">
      <formula>AH669</formula>
    </cfRule>
  </conditionalFormatting>
  <conditionalFormatting sqref="AV669:BL669">
    <cfRule type="cellIs" dxfId="3875" priority="3897" operator="greaterThan">
      <formula>AU669</formula>
    </cfRule>
  </conditionalFormatting>
  <conditionalFormatting sqref="DA669:DT669">
    <cfRule type="cellIs" dxfId="3874" priority="3896" operator="greaterThan">
      <formula>CZ669</formula>
    </cfRule>
  </conditionalFormatting>
  <conditionalFormatting sqref="FI669:FU669">
    <cfRule type="cellIs" dxfId="3873" priority="3895" operator="greaterThan">
      <formula>FH669</formula>
    </cfRule>
  </conditionalFormatting>
  <conditionalFormatting sqref="Y668:AG668">
    <cfRule type="cellIs" dxfId="3872" priority="3894" operator="greaterThan">
      <formula>X668</formula>
    </cfRule>
  </conditionalFormatting>
  <conditionalFormatting sqref="AI668:AT668">
    <cfRule type="cellIs" dxfId="3871" priority="3893" operator="greaterThan">
      <formula>AH668</formula>
    </cfRule>
  </conditionalFormatting>
  <conditionalFormatting sqref="AV668:BL668">
    <cfRule type="cellIs" dxfId="3870" priority="3892" operator="greaterThan">
      <formula>AU668</formula>
    </cfRule>
  </conditionalFormatting>
  <conditionalFormatting sqref="DA668:DT668">
    <cfRule type="cellIs" dxfId="3869" priority="3891" operator="greaterThan">
      <formula>CZ668</formula>
    </cfRule>
  </conditionalFormatting>
  <conditionalFormatting sqref="FI668:FU668">
    <cfRule type="cellIs" dxfId="3868" priority="3890" operator="greaterThan">
      <formula>FH668</formula>
    </cfRule>
  </conditionalFormatting>
  <conditionalFormatting sqref="Y667:AG667">
    <cfRule type="cellIs" dxfId="3867" priority="3889" operator="greaterThan">
      <formula>X667</formula>
    </cfRule>
  </conditionalFormatting>
  <conditionalFormatting sqref="AI667:AT667">
    <cfRule type="cellIs" dxfId="3866" priority="3888" operator="greaterThan">
      <formula>AH667</formula>
    </cfRule>
  </conditionalFormatting>
  <conditionalFormatting sqref="AV667:BL667">
    <cfRule type="cellIs" dxfId="3865" priority="3887" operator="greaterThan">
      <formula>AU667</formula>
    </cfRule>
  </conditionalFormatting>
  <conditionalFormatting sqref="DA667:DT667">
    <cfRule type="cellIs" dxfId="3864" priority="3886" operator="greaterThan">
      <formula>CZ667</formula>
    </cfRule>
  </conditionalFormatting>
  <conditionalFormatting sqref="FI667:FU667">
    <cfRule type="cellIs" dxfId="3863" priority="3885" operator="greaterThan">
      <formula>FH667</formula>
    </cfRule>
  </conditionalFormatting>
  <conditionalFormatting sqref="Y666:AG666">
    <cfRule type="cellIs" dxfId="3862" priority="3884" operator="greaterThan">
      <formula>X666</formula>
    </cfRule>
  </conditionalFormatting>
  <conditionalFormatting sqref="AI666:AT666">
    <cfRule type="cellIs" dxfId="3861" priority="3883" operator="greaterThan">
      <formula>AH666</formula>
    </cfRule>
  </conditionalFormatting>
  <conditionalFormatting sqref="AV666:BL666">
    <cfRule type="cellIs" dxfId="3860" priority="3882" operator="greaterThan">
      <formula>AU666</formula>
    </cfRule>
  </conditionalFormatting>
  <conditionalFormatting sqref="DA666:DT666">
    <cfRule type="cellIs" dxfId="3859" priority="3881" operator="greaterThan">
      <formula>CZ666</formula>
    </cfRule>
  </conditionalFormatting>
  <conditionalFormatting sqref="FI666:FU666">
    <cfRule type="cellIs" dxfId="3858" priority="3880" operator="greaterThan">
      <formula>FH666</formula>
    </cfRule>
  </conditionalFormatting>
  <conditionalFormatting sqref="Y665:AG665">
    <cfRule type="cellIs" dxfId="3857" priority="3879" operator="greaterThan">
      <formula>X665</formula>
    </cfRule>
  </conditionalFormatting>
  <conditionalFormatting sqref="AI665:AT665">
    <cfRule type="cellIs" dxfId="3856" priority="3878" operator="greaterThan">
      <formula>AH665</formula>
    </cfRule>
  </conditionalFormatting>
  <conditionalFormatting sqref="AV665:BL665">
    <cfRule type="cellIs" dxfId="3855" priority="3877" operator="greaterThan">
      <formula>AU665</formula>
    </cfRule>
  </conditionalFormatting>
  <conditionalFormatting sqref="DA665:DT665">
    <cfRule type="cellIs" dxfId="3854" priority="3876" operator="greaterThan">
      <formula>CZ665</formula>
    </cfRule>
  </conditionalFormatting>
  <conditionalFormatting sqref="FI665:FU665">
    <cfRule type="cellIs" dxfId="3853" priority="3875" operator="greaterThan">
      <formula>FH665</formula>
    </cfRule>
  </conditionalFormatting>
  <conditionalFormatting sqref="Y664:AG664">
    <cfRule type="cellIs" dxfId="3852" priority="3874" operator="greaterThan">
      <formula>X664</formula>
    </cfRule>
  </conditionalFormatting>
  <conditionalFormatting sqref="AI664:AT664">
    <cfRule type="cellIs" dxfId="3851" priority="3873" operator="greaterThan">
      <formula>AH664</formula>
    </cfRule>
  </conditionalFormatting>
  <conditionalFormatting sqref="AV664:BL664">
    <cfRule type="cellIs" dxfId="3850" priority="3872" operator="greaterThan">
      <formula>AU664</formula>
    </cfRule>
  </conditionalFormatting>
  <conditionalFormatting sqref="DA664:DT664">
    <cfRule type="cellIs" dxfId="3849" priority="3871" operator="greaterThan">
      <formula>CZ664</formula>
    </cfRule>
  </conditionalFormatting>
  <conditionalFormatting sqref="FI664:FU664">
    <cfRule type="cellIs" dxfId="3848" priority="3870" operator="greaterThan">
      <formula>FH664</formula>
    </cfRule>
  </conditionalFormatting>
  <conditionalFormatting sqref="Y663:AG663">
    <cfRule type="cellIs" dxfId="3847" priority="3869" operator="greaterThan">
      <formula>X663</formula>
    </cfRule>
  </conditionalFormatting>
  <conditionalFormatting sqref="AI663:AT663">
    <cfRule type="cellIs" dxfId="3846" priority="3868" operator="greaterThan">
      <formula>AH663</formula>
    </cfRule>
  </conditionalFormatting>
  <conditionalFormatting sqref="AV663:BL663">
    <cfRule type="cellIs" dxfId="3845" priority="3867" operator="greaterThan">
      <formula>AU663</formula>
    </cfRule>
  </conditionalFormatting>
  <conditionalFormatting sqref="DA663:DT663">
    <cfRule type="cellIs" dxfId="3844" priority="3866" operator="greaterThan">
      <formula>CZ663</formula>
    </cfRule>
  </conditionalFormatting>
  <conditionalFormatting sqref="FI663:FU663">
    <cfRule type="cellIs" dxfId="3843" priority="3865" operator="greaterThan">
      <formula>FH663</formula>
    </cfRule>
  </conditionalFormatting>
  <conditionalFormatting sqref="Y662:AG662">
    <cfRule type="cellIs" dxfId="3842" priority="3864" operator="greaterThan">
      <formula>X662</formula>
    </cfRule>
  </conditionalFormatting>
  <conditionalFormatting sqref="AI662:AT662">
    <cfRule type="cellIs" dxfId="3841" priority="3863" operator="greaterThan">
      <formula>AH662</formula>
    </cfRule>
  </conditionalFormatting>
  <conditionalFormatting sqref="AV662:BL662">
    <cfRule type="cellIs" dxfId="3840" priority="3862" operator="greaterThan">
      <formula>AU662</formula>
    </cfRule>
  </conditionalFormatting>
  <conditionalFormatting sqref="DA662:DT662">
    <cfRule type="cellIs" dxfId="3839" priority="3861" operator="greaterThan">
      <formula>CZ662</formula>
    </cfRule>
  </conditionalFormatting>
  <conditionalFormatting sqref="FI662:FU662">
    <cfRule type="cellIs" dxfId="3838" priority="3860" operator="greaterThan">
      <formula>FH662</formula>
    </cfRule>
  </conditionalFormatting>
  <conditionalFormatting sqref="Y661:AG661">
    <cfRule type="cellIs" dxfId="3837" priority="3859" operator="greaterThan">
      <formula>X661</formula>
    </cfRule>
  </conditionalFormatting>
  <conditionalFormatting sqref="AI661:AT661">
    <cfRule type="cellIs" dxfId="3836" priority="3858" operator="greaterThan">
      <formula>AH661</formula>
    </cfRule>
  </conditionalFormatting>
  <conditionalFormatting sqref="AV661:BL661">
    <cfRule type="cellIs" dxfId="3835" priority="3857" operator="greaterThan">
      <formula>AU661</formula>
    </cfRule>
  </conditionalFormatting>
  <conditionalFormatting sqref="DA661:DT661">
    <cfRule type="cellIs" dxfId="3834" priority="3856" operator="greaterThan">
      <formula>CZ661</formula>
    </cfRule>
  </conditionalFormatting>
  <conditionalFormatting sqref="FI661:FU661">
    <cfRule type="cellIs" dxfId="3833" priority="3855" operator="greaterThan">
      <formula>FH661</formula>
    </cfRule>
  </conditionalFormatting>
  <conditionalFormatting sqref="Y660:AG660">
    <cfRule type="cellIs" dxfId="3832" priority="3854" operator="greaterThan">
      <formula>X660</formula>
    </cfRule>
  </conditionalFormatting>
  <conditionalFormatting sqref="AI660:AT660">
    <cfRule type="cellIs" dxfId="3831" priority="3853" operator="greaterThan">
      <formula>AH660</formula>
    </cfRule>
  </conditionalFormatting>
  <conditionalFormatting sqref="AV660:BL660">
    <cfRule type="cellIs" dxfId="3830" priority="3852" operator="greaterThan">
      <formula>AU660</formula>
    </cfRule>
  </conditionalFormatting>
  <conditionalFormatting sqref="DA660:DT660">
    <cfRule type="cellIs" dxfId="3829" priority="3851" operator="greaterThan">
      <formula>CZ660</formula>
    </cfRule>
  </conditionalFormatting>
  <conditionalFormatting sqref="FI660:FU660">
    <cfRule type="cellIs" dxfId="3828" priority="3850" operator="greaterThan">
      <formula>FH660</formula>
    </cfRule>
  </conditionalFormatting>
  <conditionalFormatting sqref="Y659:AG659">
    <cfRule type="cellIs" dxfId="3827" priority="3849" operator="greaterThan">
      <formula>X659</formula>
    </cfRule>
  </conditionalFormatting>
  <conditionalFormatting sqref="AI659:AT659">
    <cfRule type="cellIs" dxfId="3826" priority="3848" operator="greaterThan">
      <formula>AH659</formula>
    </cfRule>
  </conditionalFormatting>
  <conditionalFormatting sqref="AV659:BL659">
    <cfRule type="cellIs" dxfId="3825" priority="3847" operator="greaterThan">
      <formula>AU659</formula>
    </cfRule>
  </conditionalFormatting>
  <conditionalFormatting sqref="DA659:DT659">
    <cfRule type="cellIs" dxfId="3824" priority="3846" operator="greaterThan">
      <formula>CZ659</formula>
    </cfRule>
  </conditionalFormatting>
  <conditionalFormatting sqref="FI659:FU659">
    <cfRule type="cellIs" dxfId="3823" priority="3845" operator="greaterThan">
      <formula>FH659</formula>
    </cfRule>
  </conditionalFormatting>
  <conditionalFormatting sqref="Y658:AG658">
    <cfRule type="cellIs" dxfId="3822" priority="3844" operator="greaterThan">
      <formula>X658</formula>
    </cfRule>
  </conditionalFormatting>
  <conditionalFormatting sqref="AI658:AT658">
    <cfRule type="cellIs" dxfId="3821" priority="3843" operator="greaterThan">
      <formula>AH658</formula>
    </cfRule>
  </conditionalFormatting>
  <conditionalFormatting sqref="AV658:BL658">
    <cfRule type="cellIs" dxfId="3820" priority="3842" operator="greaterThan">
      <formula>AU658</formula>
    </cfRule>
  </conditionalFormatting>
  <conditionalFormatting sqref="DA658:DT658">
    <cfRule type="cellIs" dxfId="3819" priority="3841" operator="greaterThan">
      <formula>CZ658</formula>
    </cfRule>
  </conditionalFormatting>
  <conditionalFormatting sqref="FI658:FU658">
    <cfRule type="cellIs" dxfId="3818" priority="3840" operator="greaterThan">
      <formula>FH658</formula>
    </cfRule>
  </conditionalFormatting>
  <conditionalFormatting sqref="Y657:AG657">
    <cfRule type="cellIs" dxfId="3817" priority="3839" operator="greaterThan">
      <formula>X657</formula>
    </cfRule>
  </conditionalFormatting>
  <conditionalFormatting sqref="AI657:AT657">
    <cfRule type="cellIs" dxfId="3816" priority="3838" operator="greaterThan">
      <formula>AH657</formula>
    </cfRule>
  </conditionalFormatting>
  <conditionalFormatting sqref="AV657:BL657">
    <cfRule type="cellIs" dxfId="3815" priority="3837" operator="greaterThan">
      <formula>AU657</formula>
    </cfRule>
  </conditionalFormatting>
  <conditionalFormatting sqref="DA657:DT657">
    <cfRule type="cellIs" dxfId="3814" priority="3836" operator="greaterThan">
      <formula>CZ657</formula>
    </cfRule>
  </conditionalFormatting>
  <conditionalFormatting sqref="FI657:FU657">
    <cfRule type="cellIs" dxfId="3813" priority="3835" operator="greaterThan">
      <formula>FH657</formula>
    </cfRule>
  </conditionalFormatting>
  <conditionalFormatting sqref="Y656:AG656">
    <cfRule type="cellIs" dxfId="3812" priority="3834" operator="greaterThan">
      <formula>X656</formula>
    </cfRule>
  </conditionalFormatting>
  <conditionalFormatting sqref="AI656:AT656">
    <cfRule type="cellIs" dxfId="3811" priority="3833" operator="greaterThan">
      <formula>AH656</formula>
    </cfRule>
  </conditionalFormatting>
  <conditionalFormatting sqref="AV656:BL656">
    <cfRule type="cellIs" dxfId="3810" priority="3832" operator="greaterThan">
      <formula>AU656</formula>
    </cfRule>
  </conditionalFormatting>
  <conditionalFormatting sqref="DA656:DT656">
    <cfRule type="cellIs" dxfId="3809" priority="3831" operator="greaterThan">
      <formula>CZ656</formula>
    </cfRule>
  </conditionalFormatting>
  <conditionalFormatting sqref="FI656:FU656">
    <cfRule type="cellIs" dxfId="3808" priority="3830" operator="greaterThan">
      <formula>FH656</formula>
    </cfRule>
  </conditionalFormatting>
  <conditionalFormatting sqref="Y655:AG655">
    <cfRule type="cellIs" dxfId="3807" priority="3829" operator="greaterThan">
      <formula>X655</formula>
    </cfRule>
  </conditionalFormatting>
  <conditionalFormatting sqref="AI655:AT655">
    <cfRule type="cellIs" dxfId="3806" priority="3828" operator="greaterThan">
      <formula>AH655</formula>
    </cfRule>
  </conditionalFormatting>
  <conditionalFormatting sqref="AV655:BL655">
    <cfRule type="cellIs" dxfId="3805" priority="3827" operator="greaterThan">
      <formula>AU655</formula>
    </cfRule>
  </conditionalFormatting>
  <conditionalFormatting sqref="DA655:DT655">
    <cfRule type="cellIs" dxfId="3804" priority="3826" operator="greaterThan">
      <formula>CZ655</formula>
    </cfRule>
  </conditionalFormatting>
  <conditionalFormatting sqref="FI655:FU655">
    <cfRule type="cellIs" dxfId="3803" priority="3825" operator="greaterThan">
      <formula>FH655</formula>
    </cfRule>
  </conditionalFormatting>
  <conditionalFormatting sqref="Y654:AG654">
    <cfRule type="cellIs" dxfId="3802" priority="3824" operator="greaterThan">
      <formula>X654</formula>
    </cfRule>
  </conditionalFormatting>
  <conditionalFormatting sqref="AI654:AT654">
    <cfRule type="cellIs" dxfId="3801" priority="3823" operator="greaterThan">
      <formula>AH654</formula>
    </cfRule>
  </conditionalFormatting>
  <conditionalFormatting sqref="AV654:BL654">
    <cfRule type="cellIs" dxfId="3800" priority="3822" operator="greaterThan">
      <formula>AU654</formula>
    </cfRule>
  </conditionalFormatting>
  <conditionalFormatting sqref="DA654:DT654">
    <cfRule type="cellIs" dxfId="3799" priority="3821" operator="greaterThan">
      <formula>CZ654</formula>
    </cfRule>
  </conditionalFormatting>
  <conditionalFormatting sqref="FI654:FU654">
    <cfRule type="cellIs" dxfId="3798" priority="3820" operator="greaterThan">
      <formula>FH654</formula>
    </cfRule>
  </conditionalFormatting>
  <conditionalFormatting sqref="Y653:AG653">
    <cfRule type="cellIs" dxfId="3797" priority="3819" operator="greaterThan">
      <formula>X653</formula>
    </cfRule>
  </conditionalFormatting>
  <conditionalFormatting sqref="AI653:AT653">
    <cfRule type="cellIs" dxfId="3796" priority="3818" operator="greaterThan">
      <formula>AH653</formula>
    </cfRule>
  </conditionalFormatting>
  <conditionalFormatting sqref="AV653:BL653">
    <cfRule type="cellIs" dxfId="3795" priority="3817" operator="greaterThan">
      <formula>AU653</formula>
    </cfRule>
  </conditionalFormatting>
  <conditionalFormatting sqref="DA653:DT653">
    <cfRule type="cellIs" dxfId="3794" priority="3816" operator="greaterThan">
      <formula>CZ653</formula>
    </cfRule>
  </conditionalFormatting>
  <conditionalFormatting sqref="FI653:FU653">
    <cfRule type="cellIs" dxfId="3793" priority="3815" operator="greaterThan">
      <formula>FH653</formula>
    </cfRule>
  </conditionalFormatting>
  <conditionalFormatting sqref="Y652:AG652">
    <cfRule type="cellIs" dxfId="3792" priority="3814" operator="greaterThan">
      <formula>X652</formula>
    </cfRule>
  </conditionalFormatting>
  <conditionalFormatting sqref="AI652:AT652">
    <cfRule type="cellIs" dxfId="3791" priority="3813" operator="greaterThan">
      <formula>AH652</formula>
    </cfRule>
  </conditionalFormatting>
  <conditionalFormatting sqref="AV652:BL652">
    <cfRule type="cellIs" dxfId="3790" priority="3812" operator="greaterThan">
      <formula>AU652</formula>
    </cfRule>
  </conditionalFormatting>
  <conditionalFormatting sqref="DA652:DT652">
    <cfRule type="cellIs" dxfId="3789" priority="3811" operator="greaterThan">
      <formula>CZ652</formula>
    </cfRule>
  </conditionalFormatting>
  <conditionalFormatting sqref="FI652:FU652">
    <cfRule type="cellIs" dxfId="3788" priority="3810" operator="greaterThan">
      <formula>FH652</formula>
    </cfRule>
  </conditionalFormatting>
  <conditionalFormatting sqref="Y651:AG651">
    <cfRule type="cellIs" dxfId="3787" priority="3809" operator="greaterThan">
      <formula>X651</formula>
    </cfRule>
  </conditionalFormatting>
  <conditionalFormatting sqref="AI651:AT651">
    <cfRule type="cellIs" dxfId="3786" priority="3808" operator="greaterThan">
      <formula>AH651</formula>
    </cfRule>
  </conditionalFormatting>
  <conditionalFormatting sqref="AV651:BL651">
    <cfRule type="cellIs" dxfId="3785" priority="3807" operator="greaterThan">
      <formula>AU651</formula>
    </cfRule>
  </conditionalFormatting>
  <conditionalFormatting sqref="DA651:DT651">
    <cfRule type="cellIs" dxfId="3784" priority="3806" operator="greaterThan">
      <formula>CZ651</formula>
    </cfRule>
  </conditionalFormatting>
  <conditionalFormatting sqref="FI651:FU651">
    <cfRule type="cellIs" dxfId="3783" priority="3805" operator="greaterThan">
      <formula>FH651</formula>
    </cfRule>
  </conditionalFormatting>
  <conditionalFormatting sqref="Y650:AG650">
    <cfRule type="cellIs" dxfId="3782" priority="3804" operator="greaterThan">
      <formula>X650</formula>
    </cfRule>
  </conditionalFormatting>
  <conditionalFormatting sqref="AI650:AT650">
    <cfRule type="cellIs" dxfId="3781" priority="3803" operator="greaterThan">
      <formula>AH650</formula>
    </cfRule>
  </conditionalFormatting>
  <conditionalFormatting sqref="AV650:BL650">
    <cfRule type="cellIs" dxfId="3780" priority="3802" operator="greaterThan">
      <formula>AU650</formula>
    </cfRule>
  </conditionalFormatting>
  <conditionalFormatting sqref="DA650:DT650">
    <cfRule type="cellIs" dxfId="3779" priority="3801" operator="greaterThan">
      <formula>CZ650</formula>
    </cfRule>
  </conditionalFormatting>
  <conditionalFormatting sqref="FI650:FU650">
    <cfRule type="cellIs" dxfId="3778" priority="3800" operator="greaterThan">
      <formula>FH650</formula>
    </cfRule>
  </conditionalFormatting>
  <conditionalFormatting sqref="Y649:AG649">
    <cfRule type="cellIs" dxfId="3777" priority="3799" operator="greaterThan">
      <formula>X649</formula>
    </cfRule>
  </conditionalFormatting>
  <conditionalFormatting sqref="AI649:AT649">
    <cfRule type="cellIs" dxfId="3776" priority="3798" operator="greaterThan">
      <formula>AH649</formula>
    </cfRule>
  </conditionalFormatting>
  <conditionalFormatting sqref="AV649:BL649">
    <cfRule type="cellIs" dxfId="3775" priority="3797" operator="greaterThan">
      <formula>AU649</formula>
    </cfRule>
  </conditionalFormatting>
  <conditionalFormatting sqref="DA649:DT649">
    <cfRule type="cellIs" dxfId="3774" priority="3796" operator="greaterThan">
      <formula>CZ649</formula>
    </cfRule>
  </conditionalFormatting>
  <conditionalFormatting sqref="FI649:FU649">
    <cfRule type="cellIs" dxfId="3773" priority="3795" operator="greaterThan">
      <formula>FH649</formula>
    </cfRule>
  </conditionalFormatting>
  <conditionalFormatting sqref="Y648:AG648">
    <cfRule type="cellIs" dxfId="3772" priority="3794" operator="greaterThan">
      <formula>X648</formula>
    </cfRule>
  </conditionalFormatting>
  <conditionalFormatting sqref="AI648:AT648">
    <cfRule type="cellIs" dxfId="3771" priority="3793" operator="greaterThan">
      <formula>AH648</formula>
    </cfRule>
  </conditionalFormatting>
  <conditionalFormatting sqref="AV648:BL648">
    <cfRule type="cellIs" dxfId="3770" priority="3792" operator="greaterThan">
      <formula>AU648</formula>
    </cfRule>
  </conditionalFormatting>
  <conditionalFormatting sqref="DA648:DT648">
    <cfRule type="cellIs" dxfId="3769" priority="3791" operator="greaterThan">
      <formula>CZ648</formula>
    </cfRule>
  </conditionalFormatting>
  <conditionalFormatting sqref="FI648:FU648">
    <cfRule type="cellIs" dxfId="3768" priority="3790" operator="greaterThan">
      <formula>FH648</formula>
    </cfRule>
  </conditionalFormatting>
  <conditionalFormatting sqref="Y647:AG647">
    <cfRule type="cellIs" dxfId="3767" priority="3789" operator="greaterThan">
      <formula>X647</formula>
    </cfRule>
  </conditionalFormatting>
  <conditionalFormatting sqref="AI647:AT647">
    <cfRule type="cellIs" dxfId="3766" priority="3788" operator="greaterThan">
      <formula>AH647</formula>
    </cfRule>
  </conditionalFormatting>
  <conditionalFormatting sqref="AV647:BL647">
    <cfRule type="cellIs" dxfId="3765" priority="3787" operator="greaterThan">
      <formula>AU647</formula>
    </cfRule>
  </conditionalFormatting>
  <conditionalFormatting sqref="DA647:DT647">
    <cfRule type="cellIs" dxfId="3764" priority="3786" operator="greaterThan">
      <formula>CZ647</formula>
    </cfRule>
  </conditionalFormatting>
  <conditionalFormatting sqref="FI647:FU647">
    <cfRule type="cellIs" dxfId="3763" priority="3785" operator="greaterThan">
      <formula>FH647</formula>
    </cfRule>
  </conditionalFormatting>
  <conditionalFormatting sqref="Y646:AG646">
    <cfRule type="cellIs" dxfId="3762" priority="3784" operator="greaterThan">
      <formula>X646</formula>
    </cfRule>
  </conditionalFormatting>
  <conditionalFormatting sqref="AI646:AT646">
    <cfRule type="cellIs" dxfId="3761" priority="3783" operator="greaterThan">
      <formula>AH646</formula>
    </cfRule>
  </conditionalFormatting>
  <conditionalFormatting sqref="AV646:BL646">
    <cfRule type="cellIs" dxfId="3760" priority="3782" operator="greaterThan">
      <formula>AU646</formula>
    </cfRule>
  </conditionalFormatting>
  <conditionalFormatting sqref="DA646:DT646">
    <cfRule type="cellIs" dxfId="3759" priority="3781" operator="greaterThan">
      <formula>CZ646</formula>
    </cfRule>
  </conditionalFormatting>
  <conditionalFormatting sqref="FI646:FU646">
    <cfRule type="cellIs" dxfId="3758" priority="3780" operator="greaterThan">
      <formula>FH646</formula>
    </cfRule>
  </conditionalFormatting>
  <conditionalFormatting sqref="Y645:AG645">
    <cfRule type="cellIs" dxfId="3757" priority="3779" operator="greaterThan">
      <formula>X645</formula>
    </cfRule>
  </conditionalFormatting>
  <conditionalFormatting sqref="AI645:AT645">
    <cfRule type="cellIs" dxfId="3756" priority="3778" operator="greaterThan">
      <formula>AH645</formula>
    </cfRule>
  </conditionalFormatting>
  <conditionalFormatting sqref="AV645:BL645">
    <cfRule type="cellIs" dxfId="3755" priority="3777" operator="greaterThan">
      <formula>AU645</formula>
    </cfRule>
  </conditionalFormatting>
  <conditionalFormatting sqref="DA645:DT645">
    <cfRule type="cellIs" dxfId="3754" priority="3776" operator="greaterThan">
      <formula>CZ645</formula>
    </cfRule>
  </conditionalFormatting>
  <conditionalFormatting sqref="FI645:FU645">
    <cfRule type="cellIs" dxfId="3753" priority="3775" operator="greaterThan">
      <formula>FH645</formula>
    </cfRule>
  </conditionalFormatting>
  <conditionalFormatting sqref="Y644:AG644">
    <cfRule type="cellIs" dxfId="3752" priority="3774" operator="greaterThan">
      <formula>X644</formula>
    </cfRule>
  </conditionalFormatting>
  <conditionalFormatting sqref="AI644:AT644">
    <cfRule type="cellIs" dxfId="3751" priority="3773" operator="greaterThan">
      <formula>AH644</formula>
    </cfRule>
  </conditionalFormatting>
  <conditionalFormatting sqref="AV644:BL644">
    <cfRule type="cellIs" dxfId="3750" priority="3772" operator="greaterThan">
      <formula>AU644</formula>
    </cfRule>
  </conditionalFormatting>
  <conditionalFormatting sqref="DA644:DT644">
    <cfRule type="cellIs" dxfId="3749" priority="3771" operator="greaterThan">
      <formula>CZ644</formula>
    </cfRule>
  </conditionalFormatting>
  <conditionalFormatting sqref="FI644:FU644">
    <cfRule type="cellIs" dxfId="3748" priority="3770" operator="greaterThan">
      <formula>FH644</formula>
    </cfRule>
  </conditionalFormatting>
  <conditionalFormatting sqref="Y643:AG643">
    <cfRule type="cellIs" dxfId="3747" priority="3769" operator="greaterThan">
      <formula>X643</formula>
    </cfRule>
  </conditionalFormatting>
  <conditionalFormatting sqref="AI643:AT643">
    <cfRule type="cellIs" dxfId="3746" priority="3768" operator="greaterThan">
      <formula>AH643</formula>
    </cfRule>
  </conditionalFormatting>
  <conditionalFormatting sqref="AV643:BL643">
    <cfRule type="cellIs" dxfId="3745" priority="3767" operator="greaterThan">
      <formula>AU643</formula>
    </cfRule>
  </conditionalFormatting>
  <conditionalFormatting sqref="DA643:DT643">
    <cfRule type="cellIs" dxfId="3744" priority="3766" operator="greaterThan">
      <formula>CZ643</formula>
    </cfRule>
  </conditionalFormatting>
  <conditionalFormatting sqref="FI643:FU643">
    <cfRule type="cellIs" dxfId="3743" priority="3765" operator="greaterThan">
      <formula>FH643</formula>
    </cfRule>
  </conditionalFormatting>
  <conditionalFormatting sqref="Y642:AG642">
    <cfRule type="cellIs" dxfId="3742" priority="3764" operator="greaterThan">
      <formula>X642</formula>
    </cfRule>
  </conditionalFormatting>
  <conditionalFormatting sqref="AI642:AT642">
    <cfRule type="cellIs" dxfId="3741" priority="3763" operator="greaterThan">
      <formula>AH642</formula>
    </cfRule>
  </conditionalFormatting>
  <conditionalFormatting sqref="AV642:BL642">
    <cfRule type="cellIs" dxfId="3740" priority="3762" operator="greaterThan">
      <formula>AU642</formula>
    </cfRule>
  </conditionalFormatting>
  <conditionalFormatting sqref="DA642:DT642">
    <cfRule type="cellIs" dxfId="3739" priority="3761" operator="greaterThan">
      <formula>CZ642</formula>
    </cfRule>
  </conditionalFormatting>
  <conditionalFormatting sqref="FI642:FU642">
    <cfRule type="cellIs" dxfId="3738" priority="3760" operator="greaterThan">
      <formula>FH642</formula>
    </cfRule>
  </conditionalFormatting>
  <conditionalFormatting sqref="Y641:AG641">
    <cfRule type="cellIs" dxfId="3737" priority="3759" operator="greaterThan">
      <formula>X641</formula>
    </cfRule>
  </conditionalFormatting>
  <conditionalFormatting sqref="AI641:AT641">
    <cfRule type="cellIs" dxfId="3736" priority="3758" operator="greaterThan">
      <formula>AH641</formula>
    </cfRule>
  </conditionalFormatting>
  <conditionalFormatting sqref="AV641:BL641">
    <cfRule type="cellIs" dxfId="3735" priority="3757" operator="greaterThan">
      <formula>AU641</formula>
    </cfRule>
  </conditionalFormatting>
  <conditionalFormatting sqref="DA641:DT641">
    <cfRule type="cellIs" dxfId="3734" priority="3756" operator="greaterThan">
      <formula>CZ641</formula>
    </cfRule>
  </conditionalFormatting>
  <conditionalFormatting sqref="FI641:FU641">
    <cfRule type="cellIs" dxfId="3733" priority="3755" operator="greaterThan">
      <formula>FH641</formula>
    </cfRule>
  </conditionalFormatting>
  <conditionalFormatting sqref="Y640:AG640">
    <cfRule type="cellIs" dxfId="3732" priority="3754" operator="greaterThan">
      <formula>X640</formula>
    </cfRule>
  </conditionalFormatting>
  <conditionalFormatting sqref="AI640:AT640">
    <cfRule type="cellIs" dxfId="3731" priority="3753" operator="greaterThan">
      <formula>AH640</formula>
    </cfRule>
  </conditionalFormatting>
  <conditionalFormatting sqref="AV640:BL640">
    <cfRule type="cellIs" dxfId="3730" priority="3752" operator="greaterThan">
      <formula>AU640</formula>
    </cfRule>
  </conditionalFormatting>
  <conditionalFormatting sqref="DA640:DT640">
    <cfRule type="cellIs" dxfId="3729" priority="3751" operator="greaterThan">
      <formula>CZ640</formula>
    </cfRule>
  </conditionalFormatting>
  <conditionalFormatting sqref="FI640:FU640">
    <cfRule type="cellIs" dxfId="3728" priority="3750" operator="greaterThan">
      <formula>FH640</formula>
    </cfRule>
  </conditionalFormatting>
  <conditionalFormatting sqref="Y639:AG639">
    <cfRule type="cellIs" dxfId="3727" priority="3749" operator="greaterThan">
      <formula>X639</formula>
    </cfRule>
  </conditionalFormatting>
  <conditionalFormatting sqref="AI639:AT639">
    <cfRule type="cellIs" dxfId="3726" priority="3748" operator="greaterThan">
      <formula>AH639</formula>
    </cfRule>
  </conditionalFormatting>
  <conditionalFormatting sqref="AV639:BL639">
    <cfRule type="cellIs" dxfId="3725" priority="3747" operator="greaterThan">
      <formula>AU639</formula>
    </cfRule>
  </conditionalFormatting>
  <conditionalFormatting sqref="DA639:DT639">
    <cfRule type="cellIs" dxfId="3724" priority="3746" operator="greaterThan">
      <formula>CZ639</formula>
    </cfRule>
  </conditionalFormatting>
  <conditionalFormatting sqref="FI639:FU639">
    <cfRule type="cellIs" dxfId="3723" priority="3745" operator="greaterThan">
      <formula>FH639</formula>
    </cfRule>
  </conditionalFormatting>
  <conditionalFormatting sqref="Y638:AG638">
    <cfRule type="cellIs" dxfId="3722" priority="3744" operator="greaterThan">
      <formula>X638</formula>
    </cfRule>
  </conditionalFormatting>
  <conditionalFormatting sqref="AI638:AT638">
    <cfRule type="cellIs" dxfId="3721" priority="3743" operator="greaterThan">
      <formula>AH638</formula>
    </cfRule>
  </conditionalFormatting>
  <conditionalFormatting sqref="AV638:BL638">
    <cfRule type="cellIs" dxfId="3720" priority="3742" operator="greaterThan">
      <formula>AU638</formula>
    </cfRule>
  </conditionalFormatting>
  <conditionalFormatting sqref="DA638:DT638">
    <cfRule type="cellIs" dxfId="3719" priority="3741" operator="greaterThan">
      <formula>CZ638</formula>
    </cfRule>
  </conditionalFormatting>
  <conditionalFormatting sqref="FI638:FU638">
    <cfRule type="cellIs" dxfId="3718" priority="3740" operator="greaterThan">
      <formula>FH638</formula>
    </cfRule>
  </conditionalFormatting>
  <conditionalFormatting sqref="Y637:AG637">
    <cfRule type="cellIs" dxfId="3717" priority="3739" operator="greaterThan">
      <formula>X637</formula>
    </cfRule>
  </conditionalFormatting>
  <conditionalFormatting sqref="AI637:AT637">
    <cfRule type="cellIs" dxfId="3716" priority="3738" operator="greaterThan">
      <formula>AH637</formula>
    </cfRule>
  </conditionalFormatting>
  <conditionalFormatting sqref="AV637:BL637">
    <cfRule type="cellIs" dxfId="3715" priority="3737" operator="greaterThan">
      <formula>AU637</formula>
    </cfRule>
  </conditionalFormatting>
  <conditionalFormatting sqref="DA637:DT637">
    <cfRule type="cellIs" dxfId="3714" priority="3736" operator="greaterThan">
      <formula>CZ637</formula>
    </cfRule>
  </conditionalFormatting>
  <conditionalFormatting sqref="FI637:FU637">
    <cfRule type="cellIs" dxfId="3713" priority="3735" operator="greaterThan">
      <formula>FH637</formula>
    </cfRule>
  </conditionalFormatting>
  <conditionalFormatting sqref="Y636:AG636">
    <cfRule type="cellIs" dxfId="3712" priority="3734" operator="greaterThan">
      <formula>X636</formula>
    </cfRule>
  </conditionalFormatting>
  <conditionalFormatting sqref="AI636:AT636">
    <cfRule type="cellIs" dxfId="3711" priority="3733" operator="greaterThan">
      <formula>AH636</formula>
    </cfRule>
  </conditionalFormatting>
  <conditionalFormatting sqref="AV636:BL636">
    <cfRule type="cellIs" dxfId="3710" priority="3732" operator="greaterThan">
      <formula>AU636</formula>
    </cfRule>
  </conditionalFormatting>
  <conditionalFormatting sqref="DA636:DT636">
    <cfRule type="cellIs" dxfId="3709" priority="3731" operator="greaterThan">
      <formula>CZ636</formula>
    </cfRule>
  </conditionalFormatting>
  <conditionalFormatting sqref="FI636:FU636">
    <cfRule type="cellIs" dxfId="3708" priority="3730" operator="greaterThan">
      <formula>FH636</formula>
    </cfRule>
  </conditionalFormatting>
  <conditionalFormatting sqref="Y635:AG635">
    <cfRule type="cellIs" dxfId="3707" priority="3729" operator="greaterThan">
      <formula>X635</formula>
    </cfRule>
  </conditionalFormatting>
  <conditionalFormatting sqref="AI635:AT635">
    <cfRule type="cellIs" dxfId="3706" priority="3728" operator="greaterThan">
      <formula>AH635</formula>
    </cfRule>
  </conditionalFormatting>
  <conditionalFormatting sqref="AV635:BL635">
    <cfRule type="cellIs" dxfId="3705" priority="3727" operator="greaterThan">
      <formula>AU635</formula>
    </cfRule>
  </conditionalFormatting>
  <conditionalFormatting sqref="DA635:DT635">
    <cfRule type="cellIs" dxfId="3704" priority="3726" operator="greaterThan">
      <formula>CZ635</formula>
    </cfRule>
  </conditionalFormatting>
  <conditionalFormatting sqref="FI635:FU635">
    <cfRule type="cellIs" dxfId="3703" priority="3725" operator="greaterThan">
      <formula>FH635</formula>
    </cfRule>
  </conditionalFormatting>
  <conditionalFormatting sqref="Y634:AG634">
    <cfRule type="cellIs" dxfId="3702" priority="3724" operator="greaterThan">
      <formula>X634</formula>
    </cfRule>
  </conditionalFormatting>
  <conditionalFormatting sqref="AI634:AT634">
    <cfRule type="cellIs" dxfId="3701" priority="3723" operator="greaterThan">
      <formula>AH634</formula>
    </cfRule>
  </conditionalFormatting>
  <conditionalFormatting sqref="AV634:BL634">
    <cfRule type="cellIs" dxfId="3700" priority="3722" operator="greaterThan">
      <formula>AU634</formula>
    </cfRule>
  </conditionalFormatting>
  <conditionalFormatting sqref="DA634:DT634">
    <cfRule type="cellIs" dxfId="3699" priority="3721" operator="greaterThan">
      <formula>CZ634</formula>
    </cfRule>
  </conditionalFormatting>
  <conditionalFormatting sqref="FI634:FU634">
    <cfRule type="cellIs" dxfId="3698" priority="3720" operator="greaterThan">
      <formula>FH634</formula>
    </cfRule>
  </conditionalFormatting>
  <conditionalFormatting sqref="Y633:AG633">
    <cfRule type="cellIs" dxfId="3697" priority="3719" operator="greaterThan">
      <formula>X633</formula>
    </cfRule>
  </conditionalFormatting>
  <conditionalFormatting sqref="AI633:AT633">
    <cfRule type="cellIs" dxfId="3696" priority="3718" operator="greaterThan">
      <formula>AH633</formula>
    </cfRule>
  </conditionalFormatting>
  <conditionalFormatting sqref="AV633:BL633">
    <cfRule type="cellIs" dxfId="3695" priority="3717" operator="greaterThan">
      <formula>AU633</formula>
    </cfRule>
  </conditionalFormatting>
  <conditionalFormatting sqref="DA633:DT633">
    <cfRule type="cellIs" dxfId="3694" priority="3716" operator="greaterThan">
      <formula>CZ633</formula>
    </cfRule>
  </conditionalFormatting>
  <conditionalFormatting sqref="FI633:FU633">
    <cfRule type="cellIs" dxfId="3693" priority="3715" operator="greaterThan">
      <formula>FH633</formula>
    </cfRule>
  </conditionalFormatting>
  <conditionalFormatting sqref="Y632:AG632">
    <cfRule type="cellIs" dxfId="3692" priority="3714" operator="greaterThan">
      <formula>X632</formula>
    </cfRule>
  </conditionalFormatting>
  <conditionalFormatting sqref="AI632:AT632">
    <cfRule type="cellIs" dxfId="3691" priority="3713" operator="greaterThan">
      <formula>AH632</formula>
    </cfRule>
  </conditionalFormatting>
  <conditionalFormatting sqref="AV632:BL632">
    <cfRule type="cellIs" dxfId="3690" priority="3712" operator="greaterThan">
      <formula>AU632</formula>
    </cfRule>
  </conditionalFormatting>
  <conditionalFormatting sqref="DA632:DT632">
    <cfRule type="cellIs" dxfId="3689" priority="3711" operator="greaterThan">
      <formula>CZ632</formula>
    </cfRule>
  </conditionalFormatting>
  <conditionalFormatting sqref="FI632:FU632">
    <cfRule type="cellIs" dxfId="3688" priority="3710" operator="greaterThan">
      <formula>FH632</formula>
    </cfRule>
  </conditionalFormatting>
  <conditionalFormatting sqref="Y631:AG631">
    <cfRule type="cellIs" dxfId="3687" priority="3709" operator="greaterThan">
      <formula>X631</formula>
    </cfRule>
  </conditionalFormatting>
  <conditionalFormatting sqref="AI631:AT631">
    <cfRule type="cellIs" dxfId="3686" priority="3708" operator="greaterThan">
      <formula>AH631</formula>
    </cfRule>
  </conditionalFormatting>
  <conditionalFormatting sqref="AV631:BL631">
    <cfRule type="cellIs" dxfId="3685" priority="3707" operator="greaterThan">
      <formula>AU631</formula>
    </cfRule>
  </conditionalFormatting>
  <conditionalFormatting sqref="DA631:DT631">
    <cfRule type="cellIs" dxfId="3684" priority="3706" operator="greaterThan">
      <formula>CZ631</formula>
    </cfRule>
  </conditionalFormatting>
  <conditionalFormatting sqref="FI631:FU631">
    <cfRule type="cellIs" dxfId="3683" priority="3705" operator="greaterThan">
      <formula>FH631</formula>
    </cfRule>
  </conditionalFormatting>
  <conditionalFormatting sqref="Y630:AG630">
    <cfRule type="cellIs" dxfId="3682" priority="3704" operator="greaterThan">
      <formula>X630</formula>
    </cfRule>
  </conditionalFormatting>
  <conditionalFormatting sqref="AI630:AT630">
    <cfRule type="cellIs" dxfId="3681" priority="3703" operator="greaterThan">
      <formula>AH630</formula>
    </cfRule>
  </conditionalFormatting>
  <conditionalFormatting sqref="AV630:BL630">
    <cfRule type="cellIs" dxfId="3680" priority="3702" operator="greaterThan">
      <formula>AU630</formula>
    </cfRule>
  </conditionalFormatting>
  <conditionalFormatting sqref="DA630:DT630">
    <cfRule type="cellIs" dxfId="3679" priority="3701" operator="greaterThan">
      <formula>CZ630</formula>
    </cfRule>
  </conditionalFormatting>
  <conditionalFormatting sqref="FI630:FU630">
    <cfRule type="cellIs" dxfId="3678" priority="3700" operator="greaterThan">
      <formula>FH630</formula>
    </cfRule>
  </conditionalFormatting>
  <conditionalFormatting sqref="Y629:AG629">
    <cfRule type="cellIs" dxfId="3677" priority="3699" operator="greaterThan">
      <formula>X629</formula>
    </cfRule>
  </conditionalFormatting>
  <conditionalFormatting sqref="AI629:AT629">
    <cfRule type="cellIs" dxfId="3676" priority="3698" operator="greaterThan">
      <formula>AH629</formula>
    </cfRule>
  </conditionalFormatting>
  <conditionalFormatting sqref="AV629:BL629">
    <cfRule type="cellIs" dxfId="3675" priority="3697" operator="greaterThan">
      <formula>AU629</formula>
    </cfRule>
  </conditionalFormatting>
  <conditionalFormatting sqref="DA629:DT629">
    <cfRule type="cellIs" dxfId="3674" priority="3696" operator="greaterThan">
      <formula>CZ629</formula>
    </cfRule>
  </conditionalFormatting>
  <conditionalFormatting sqref="FI629:FU629">
    <cfRule type="cellIs" dxfId="3673" priority="3695" operator="greaterThan">
      <formula>FH629</formula>
    </cfRule>
  </conditionalFormatting>
  <conditionalFormatting sqref="Y628:AG628">
    <cfRule type="cellIs" dxfId="3672" priority="3694" operator="greaterThan">
      <formula>X628</formula>
    </cfRule>
  </conditionalFormatting>
  <conditionalFormatting sqref="AI628:AT628">
    <cfRule type="cellIs" dxfId="3671" priority="3693" operator="greaterThan">
      <formula>AH628</formula>
    </cfRule>
  </conditionalFormatting>
  <conditionalFormatting sqref="AV628:BL628">
    <cfRule type="cellIs" dxfId="3670" priority="3692" operator="greaterThan">
      <formula>AU628</formula>
    </cfRule>
  </conditionalFormatting>
  <conditionalFormatting sqref="DA628:DT628">
    <cfRule type="cellIs" dxfId="3669" priority="3691" operator="greaterThan">
      <formula>CZ628</formula>
    </cfRule>
  </conditionalFormatting>
  <conditionalFormatting sqref="FI628:FU628">
    <cfRule type="cellIs" dxfId="3668" priority="3690" operator="greaterThan">
      <formula>FH628</formula>
    </cfRule>
  </conditionalFormatting>
  <conditionalFormatting sqref="Y627:AG627">
    <cfRule type="cellIs" dxfId="3667" priority="3689" operator="greaterThan">
      <formula>X627</formula>
    </cfRule>
  </conditionalFormatting>
  <conditionalFormatting sqref="AI627:AT627">
    <cfRule type="cellIs" dxfId="3666" priority="3688" operator="greaterThan">
      <formula>AH627</formula>
    </cfRule>
  </conditionalFormatting>
  <conditionalFormatting sqref="AV627:BL627">
    <cfRule type="cellIs" dxfId="3665" priority="3687" operator="greaterThan">
      <formula>AU627</formula>
    </cfRule>
  </conditionalFormatting>
  <conditionalFormatting sqref="DA627:DT627">
    <cfRule type="cellIs" dxfId="3664" priority="3686" operator="greaterThan">
      <formula>CZ627</formula>
    </cfRule>
  </conditionalFormatting>
  <conditionalFormatting sqref="FI627:FU627">
    <cfRule type="cellIs" dxfId="3663" priority="3685" operator="greaterThan">
      <formula>FH627</formula>
    </cfRule>
  </conditionalFormatting>
  <conditionalFormatting sqref="Y626:AG626">
    <cfRule type="cellIs" dxfId="3662" priority="3684" operator="greaterThan">
      <formula>X626</formula>
    </cfRule>
  </conditionalFormatting>
  <conditionalFormatting sqref="AI626:AT626">
    <cfRule type="cellIs" dxfId="3661" priority="3683" operator="greaterThan">
      <formula>AH626</formula>
    </cfRule>
  </conditionalFormatting>
  <conditionalFormatting sqref="AV626:BL626">
    <cfRule type="cellIs" dxfId="3660" priority="3682" operator="greaterThan">
      <formula>AU626</formula>
    </cfRule>
  </conditionalFormatting>
  <conditionalFormatting sqref="DA626:DT626">
    <cfRule type="cellIs" dxfId="3659" priority="3681" operator="greaterThan">
      <formula>CZ626</formula>
    </cfRule>
  </conditionalFormatting>
  <conditionalFormatting sqref="FI626:FU626">
    <cfRule type="cellIs" dxfId="3658" priority="3680" operator="greaterThan">
      <formula>FH626</formula>
    </cfRule>
  </conditionalFormatting>
  <conditionalFormatting sqref="Y625:AG625">
    <cfRule type="cellIs" dxfId="3657" priority="3679" operator="greaterThan">
      <formula>X625</formula>
    </cfRule>
  </conditionalFormatting>
  <conditionalFormatting sqref="AI625:AT625">
    <cfRule type="cellIs" dxfId="3656" priority="3678" operator="greaterThan">
      <formula>AH625</formula>
    </cfRule>
  </conditionalFormatting>
  <conditionalFormatting sqref="AV625:BL625">
    <cfRule type="cellIs" dxfId="3655" priority="3677" operator="greaterThan">
      <formula>AU625</formula>
    </cfRule>
  </conditionalFormatting>
  <conditionalFormatting sqref="DA625:DT625">
    <cfRule type="cellIs" dxfId="3654" priority="3676" operator="greaterThan">
      <formula>CZ625</formula>
    </cfRule>
  </conditionalFormatting>
  <conditionalFormatting sqref="FI625:FU625">
    <cfRule type="cellIs" dxfId="3653" priority="3675" operator="greaterThan">
      <formula>FH625</formula>
    </cfRule>
  </conditionalFormatting>
  <conditionalFormatting sqref="Y624:AG624">
    <cfRule type="cellIs" dxfId="3652" priority="3674" operator="greaterThan">
      <formula>X624</formula>
    </cfRule>
  </conditionalFormatting>
  <conditionalFormatting sqref="AI624:AT624">
    <cfRule type="cellIs" dxfId="3651" priority="3673" operator="greaterThan">
      <formula>AH624</formula>
    </cfRule>
  </conditionalFormatting>
  <conditionalFormatting sqref="AV624:BL624">
    <cfRule type="cellIs" dxfId="3650" priority="3672" operator="greaterThan">
      <formula>AU624</formula>
    </cfRule>
  </conditionalFormatting>
  <conditionalFormatting sqref="DA624:DT624">
    <cfRule type="cellIs" dxfId="3649" priority="3671" operator="greaterThan">
      <formula>CZ624</formula>
    </cfRule>
  </conditionalFormatting>
  <conditionalFormatting sqref="FI624:FU624">
    <cfRule type="cellIs" dxfId="3648" priority="3670" operator="greaterThan">
      <formula>FH624</formula>
    </cfRule>
  </conditionalFormatting>
  <conditionalFormatting sqref="Y623:AG623">
    <cfRule type="cellIs" dxfId="3647" priority="3669" operator="greaterThan">
      <formula>X623</formula>
    </cfRule>
  </conditionalFormatting>
  <conditionalFormatting sqref="AI623:AT623">
    <cfRule type="cellIs" dxfId="3646" priority="3668" operator="greaterThan">
      <formula>AH623</formula>
    </cfRule>
  </conditionalFormatting>
  <conditionalFormatting sqref="AV623:BL623">
    <cfRule type="cellIs" dxfId="3645" priority="3667" operator="greaterThan">
      <formula>AU623</formula>
    </cfRule>
  </conditionalFormatting>
  <conditionalFormatting sqref="DA623:DT623">
    <cfRule type="cellIs" dxfId="3644" priority="3666" operator="greaterThan">
      <formula>CZ623</formula>
    </cfRule>
  </conditionalFormatting>
  <conditionalFormatting sqref="FI623:FU623">
    <cfRule type="cellIs" dxfId="3643" priority="3665" operator="greaterThan">
      <formula>FH623</formula>
    </cfRule>
  </conditionalFormatting>
  <conditionalFormatting sqref="Y622:AG622">
    <cfRule type="cellIs" dxfId="3642" priority="3664" operator="greaterThan">
      <formula>X622</formula>
    </cfRule>
  </conditionalFormatting>
  <conditionalFormatting sqref="AI622:AT622">
    <cfRule type="cellIs" dxfId="3641" priority="3663" operator="greaterThan">
      <formula>AH622</formula>
    </cfRule>
  </conditionalFormatting>
  <conditionalFormatting sqref="AV622:BL622">
    <cfRule type="cellIs" dxfId="3640" priority="3662" operator="greaterThan">
      <formula>AU622</formula>
    </cfRule>
  </conditionalFormatting>
  <conditionalFormatting sqref="DA622:DT622">
    <cfRule type="cellIs" dxfId="3639" priority="3661" operator="greaterThan">
      <formula>CZ622</formula>
    </cfRule>
  </conditionalFormatting>
  <conditionalFormatting sqref="FI622:FU622">
    <cfRule type="cellIs" dxfId="3638" priority="3660" operator="greaterThan">
      <formula>FH622</formula>
    </cfRule>
  </conditionalFormatting>
  <conditionalFormatting sqref="Y621:AG621">
    <cfRule type="cellIs" dxfId="3637" priority="3659" operator="greaterThan">
      <formula>X621</formula>
    </cfRule>
  </conditionalFormatting>
  <conditionalFormatting sqref="AI621:AT621">
    <cfRule type="cellIs" dxfId="3636" priority="3658" operator="greaterThan">
      <formula>AH621</formula>
    </cfRule>
  </conditionalFormatting>
  <conditionalFormatting sqref="AV621:BL621">
    <cfRule type="cellIs" dxfId="3635" priority="3657" operator="greaterThan">
      <formula>AU621</formula>
    </cfRule>
  </conditionalFormatting>
  <conditionalFormatting sqref="DA621:DT621">
    <cfRule type="cellIs" dxfId="3634" priority="3656" operator="greaterThan">
      <formula>CZ621</formula>
    </cfRule>
  </conditionalFormatting>
  <conditionalFormatting sqref="FI621:FU621">
    <cfRule type="cellIs" dxfId="3633" priority="3655" operator="greaterThan">
      <formula>FH621</formula>
    </cfRule>
  </conditionalFormatting>
  <conditionalFormatting sqref="Y620:AG620">
    <cfRule type="cellIs" dxfId="3632" priority="3654" operator="greaterThan">
      <formula>X620</formula>
    </cfRule>
  </conditionalFormatting>
  <conditionalFormatting sqref="AI620:AT620">
    <cfRule type="cellIs" dxfId="3631" priority="3653" operator="greaterThan">
      <formula>AH620</formula>
    </cfRule>
  </conditionalFormatting>
  <conditionalFormatting sqref="AV620:BL620">
    <cfRule type="cellIs" dxfId="3630" priority="3652" operator="greaterThan">
      <formula>AU620</formula>
    </cfRule>
  </conditionalFormatting>
  <conditionalFormatting sqref="DA620:DT620">
    <cfRule type="cellIs" dxfId="3629" priority="3651" operator="greaterThan">
      <formula>CZ620</formula>
    </cfRule>
  </conditionalFormatting>
  <conditionalFormatting sqref="FI620:FU620">
    <cfRule type="cellIs" dxfId="3628" priority="3650" operator="greaterThan">
      <formula>FH620</formula>
    </cfRule>
  </conditionalFormatting>
  <conditionalFormatting sqref="Y619:AG619">
    <cfRule type="cellIs" dxfId="3627" priority="3649" operator="greaterThan">
      <formula>X619</formula>
    </cfRule>
  </conditionalFormatting>
  <conditionalFormatting sqref="AI619:AT619">
    <cfRule type="cellIs" dxfId="3626" priority="3648" operator="greaterThan">
      <formula>AH619</formula>
    </cfRule>
  </conditionalFormatting>
  <conditionalFormatting sqref="AV619:BL619">
    <cfRule type="cellIs" dxfId="3625" priority="3647" operator="greaterThan">
      <formula>AU619</formula>
    </cfRule>
  </conditionalFormatting>
  <conditionalFormatting sqref="DA619:DT619">
    <cfRule type="cellIs" dxfId="3624" priority="3646" operator="greaterThan">
      <formula>CZ619</formula>
    </cfRule>
  </conditionalFormatting>
  <conditionalFormatting sqref="FI619:FU619">
    <cfRule type="cellIs" dxfId="3623" priority="3645" operator="greaterThan">
      <formula>FH619</formula>
    </cfRule>
  </conditionalFormatting>
  <conditionalFormatting sqref="Y618:AG618">
    <cfRule type="cellIs" dxfId="3622" priority="3644" operator="greaterThan">
      <formula>X618</formula>
    </cfRule>
  </conditionalFormatting>
  <conditionalFormatting sqref="AI618:AT618">
    <cfRule type="cellIs" dxfId="3621" priority="3643" operator="greaterThan">
      <formula>AH618</formula>
    </cfRule>
  </conditionalFormatting>
  <conditionalFormatting sqref="AV618:BL618">
    <cfRule type="cellIs" dxfId="3620" priority="3642" operator="greaterThan">
      <formula>AU618</formula>
    </cfRule>
  </conditionalFormatting>
  <conditionalFormatting sqref="DA618:DT618">
    <cfRule type="cellIs" dxfId="3619" priority="3641" operator="greaterThan">
      <formula>CZ618</formula>
    </cfRule>
  </conditionalFormatting>
  <conditionalFormatting sqref="FI618:FU618">
    <cfRule type="cellIs" dxfId="3618" priority="3640" operator="greaterThan">
      <formula>FH618</formula>
    </cfRule>
  </conditionalFormatting>
  <conditionalFormatting sqref="Y617:AG617">
    <cfRule type="cellIs" dxfId="3617" priority="3639" operator="greaterThan">
      <formula>X617</formula>
    </cfRule>
  </conditionalFormatting>
  <conditionalFormatting sqref="AI617:AT617">
    <cfRule type="cellIs" dxfId="3616" priority="3638" operator="greaterThan">
      <formula>AH617</formula>
    </cfRule>
  </conditionalFormatting>
  <conditionalFormatting sqref="AV617:BL617">
    <cfRule type="cellIs" dxfId="3615" priority="3637" operator="greaterThan">
      <formula>AU617</formula>
    </cfRule>
  </conditionalFormatting>
  <conditionalFormatting sqref="DA617:DT617">
    <cfRule type="cellIs" dxfId="3614" priority="3636" operator="greaterThan">
      <formula>CZ617</formula>
    </cfRule>
  </conditionalFormatting>
  <conditionalFormatting sqref="FI617:FU617">
    <cfRule type="cellIs" dxfId="3613" priority="3635" operator="greaterThan">
      <formula>FH617</formula>
    </cfRule>
  </conditionalFormatting>
  <conditionalFormatting sqref="Y616:AG616">
    <cfRule type="cellIs" dxfId="3612" priority="3634" operator="greaterThan">
      <formula>X616</formula>
    </cfRule>
  </conditionalFormatting>
  <conditionalFormatting sqref="AI616:AT616">
    <cfRule type="cellIs" dxfId="3611" priority="3633" operator="greaterThan">
      <formula>AH616</formula>
    </cfRule>
  </conditionalFormatting>
  <conditionalFormatting sqref="AV616:BL616">
    <cfRule type="cellIs" dxfId="3610" priority="3632" operator="greaterThan">
      <formula>AU616</formula>
    </cfRule>
  </conditionalFormatting>
  <conditionalFormatting sqref="DA616:DT616">
    <cfRule type="cellIs" dxfId="3609" priority="3631" operator="greaterThan">
      <formula>CZ616</formula>
    </cfRule>
  </conditionalFormatting>
  <conditionalFormatting sqref="FI616:FU616">
    <cfRule type="cellIs" dxfId="3608" priority="3630" operator="greaterThan">
      <formula>FH616</formula>
    </cfRule>
  </conditionalFormatting>
  <conditionalFormatting sqref="Y615:AG615">
    <cfRule type="cellIs" dxfId="3607" priority="3629" operator="greaterThan">
      <formula>X615</formula>
    </cfRule>
  </conditionalFormatting>
  <conditionalFormatting sqref="AI615:AT615">
    <cfRule type="cellIs" dxfId="3606" priority="3628" operator="greaterThan">
      <formula>AH615</formula>
    </cfRule>
  </conditionalFormatting>
  <conditionalFormatting sqref="AV615:BL615">
    <cfRule type="cellIs" dxfId="3605" priority="3627" operator="greaterThan">
      <formula>AU615</formula>
    </cfRule>
  </conditionalFormatting>
  <conditionalFormatting sqref="DA615:DT615">
    <cfRule type="cellIs" dxfId="3604" priority="3626" operator="greaterThan">
      <formula>CZ615</formula>
    </cfRule>
  </conditionalFormatting>
  <conditionalFormatting sqref="FI615:FU615">
    <cfRule type="cellIs" dxfId="3603" priority="3625" operator="greaterThan">
      <formula>FH615</formula>
    </cfRule>
  </conditionalFormatting>
  <conditionalFormatting sqref="Y614:AG614">
    <cfRule type="cellIs" dxfId="3602" priority="3624" operator="greaterThan">
      <formula>X614</formula>
    </cfRule>
  </conditionalFormatting>
  <conditionalFormatting sqref="AI614:AT614">
    <cfRule type="cellIs" dxfId="3601" priority="3623" operator="greaterThan">
      <formula>AH614</formula>
    </cfRule>
  </conditionalFormatting>
  <conditionalFormatting sqref="AV614:BL614">
    <cfRule type="cellIs" dxfId="3600" priority="3622" operator="greaterThan">
      <formula>AU614</formula>
    </cfRule>
  </conditionalFormatting>
  <conditionalFormatting sqref="DA614:DT614">
    <cfRule type="cellIs" dxfId="3599" priority="3621" operator="greaterThan">
      <formula>CZ614</formula>
    </cfRule>
  </conditionalFormatting>
  <conditionalFormatting sqref="FI614:FU614">
    <cfRule type="cellIs" dxfId="3598" priority="3620" operator="greaterThan">
      <formula>FH614</formula>
    </cfRule>
  </conditionalFormatting>
  <conditionalFormatting sqref="Y613:AG613">
    <cfRule type="cellIs" dxfId="3597" priority="3619" operator="greaterThan">
      <formula>X613</formula>
    </cfRule>
  </conditionalFormatting>
  <conditionalFormatting sqref="AI613:AT613">
    <cfRule type="cellIs" dxfId="3596" priority="3618" operator="greaterThan">
      <formula>AH613</formula>
    </cfRule>
  </conditionalFormatting>
  <conditionalFormatting sqref="AV613:BL613">
    <cfRule type="cellIs" dxfId="3595" priority="3617" operator="greaterThan">
      <formula>AU613</formula>
    </cfRule>
  </conditionalFormatting>
  <conditionalFormatting sqref="DA613:DT613">
    <cfRule type="cellIs" dxfId="3594" priority="3616" operator="greaterThan">
      <formula>CZ613</formula>
    </cfRule>
  </conditionalFormatting>
  <conditionalFormatting sqref="FI613:FU613">
    <cfRule type="cellIs" dxfId="3593" priority="3615" operator="greaterThan">
      <formula>FH613</formula>
    </cfRule>
  </conditionalFormatting>
  <conditionalFormatting sqref="Y612:AG612">
    <cfRule type="cellIs" dxfId="3592" priority="3614" operator="greaterThan">
      <formula>X612</formula>
    </cfRule>
  </conditionalFormatting>
  <conditionalFormatting sqref="AI612:AT612">
    <cfRule type="cellIs" dxfId="3591" priority="3613" operator="greaterThan">
      <formula>AH612</formula>
    </cfRule>
  </conditionalFormatting>
  <conditionalFormatting sqref="AV612:BL612">
    <cfRule type="cellIs" dxfId="3590" priority="3612" operator="greaterThan">
      <formula>AU612</formula>
    </cfRule>
  </conditionalFormatting>
  <conditionalFormatting sqref="DA612:DT612">
    <cfRule type="cellIs" dxfId="3589" priority="3611" operator="greaterThan">
      <formula>CZ612</formula>
    </cfRule>
  </conditionalFormatting>
  <conditionalFormatting sqref="FI612:FU612">
    <cfRule type="cellIs" dxfId="3588" priority="3610" operator="greaterThan">
      <formula>FH612</formula>
    </cfRule>
  </conditionalFormatting>
  <conditionalFormatting sqref="Y611:AG611">
    <cfRule type="cellIs" dxfId="3587" priority="3609" operator="greaterThan">
      <formula>X611</formula>
    </cfRule>
  </conditionalFormatting>
  <conditionalFormatting sqref="AI611:AT611">
    <cfRule type="cellIs" dxfId="3586" priority="3608" operator="greaterThan">
      <formula>AH611</formula>
    </cfRule>
  </conditionalFormatting>
  <conditionalFormatting sqref="AV611:BL611">
    <cfRule type="cellIs" dxfId="3585" priority="3607" operator="greaterThan">
      <formula>AU611</formula>
    </cfRule>
  </conditionalFormatting>
  <conditionalFormatting sqref="DA611:DT611">
    <cfRule type="cellIs" dxfId="3584" priority="3606" operator="greaterThan">
      <formula>CZ611</formula>
    </cfRule>
  </conditionalFormatting>
  <conditionalFormatting sqref="FI611:FU611">
    <cfRule type="cellIs" dxfId="3583" priority="3605" operator="greaterThan">
      <formula>FH611</formula>
    </cfRule>
  </conditionalFormatting>
  <conditionalFormatting sqref="Y610:AG610">
    <cfRule type="cellIs" dxfId="3582" priority="3604" operator="greaterThan">
      <formula>X610</formula>
    </cfRule>
  </conditionalFormatting>
  <conditionalFormatting sqref="AI610:AT610">
    <cfRule type="cellIs" dxfId="3581" priority="3603" operator="greaterThan">
      <formula>AH610</formula>
    </cfRule>
  </conditionalFormatting>
  <conditionalFormatting sqref="AV610:BL610">
    <cfRule type="cellIs" dxfId="3580" priority="3602" operator="greaterThan">
      <formula>AU610</formula>
    </cfRule>
  </conditionalFormatting>
  <conditionalFormatting sqref="DA610:DT610">
    <cfRule type="cellIs" dxfId="3579" priority="3601" operator="greaterThan">
      <formula>CZ610</formula>
    </cfRule>
  </conditionalFormatting>
  <conditionalFormatting sqref="FI610:FU610">
    <cfRule type="cellIs" dxfId="3578" priority="3600" operator="greaterThan">
      <formula>FH610</formula>
    </cfRule>
  </conditionalFormatting>
  <conditionalFormatting sqref="Y609:AG609">
    <cfRule type="cellIs" dxfId="3577" priority="3599" operator="greaterThan">
      <formula>X609</formula>
    </cfRule>
  </conditionalFormatting>
  <conditionalFormatting sqref="AI609:AT609">
    <cfRule type="cellIs" dxfId="3576" priority="3598" operator="greaterThan">
      <formula>AH609</formula>
    </cfRule>
  </conditionalFormatting>
  <conditionalFormatting sqref="AV609:BL609">
    <cfRule type="cellIs" dxfId="3575" priority="3597" operator="greaterThan">
      <formula>AU609</formula>
    </cfRule>
  </conditionalFormatting>
  <conditionalFormatting sqref="DA609:DT609">
    <cfRule type="cellIs" dxfId="3574" priority="3596" operator="greaterThan">
      <formula>CZ609</formula>
    </cfRule>
  </conditionalFormatting>
  <conditionalFormatting sqref="FI609:FU609">
    <cfRule type="cellIs" dxfId="3573" priority="3595" operator="greaterThan">
      <formula>FH609</formula>
    </cfRule>
  </conditionalFormatting>
  <conditionalFormatting sqref="Y608:AG608">
    <cfRule type="cellIs" dxfId="3572" priority="3594" operator="greaterThan">
      <formula>X608</formula>
    </cfRule>
  </conditionalFormatting>
  <conditionalFormatting sqref="AI608:AT608">
    <cfRule type="cellIs" dxfId="3571" priority="3593" operator="greaterThan">
      <formula>AH608</formula>
    </cfRule>
  </conditionalFormatting>
  <conditionalFormatting sqref="AV608:BL608">
    <cfRule type="cellIs" dxfId="3570" priority="3592" operator="greaterThan">
      <formula>AU608</formula>
    </cfRule>
  </conditionalFormatting>
  <conditionalFormatting sqref="DA608:DT608">
    <cfRule type="cellIs" dxfId="3569" priority="3591" operator="greaterThan">
      <formula>CZ608</formula>
    </cfRule>
  </conditionalFormatting>
  <conditionalFormatting sqref="FI608:FU608">
    <cfRule type="cellIs" dxfId="3568" priority="3590" operator="greaterThan">
      <formula>FH608</formula>
    </cfRule>
  </conditionalFormatting>
  <conditionalFormatting sqref="Y607:AG607">
    <cfRule type="cellIs" dxfId="3567" priority="3589" operator="greaterThan">
      <formula>X607</formula>
    </cfRule>
  </conditionalFormatting>
  <conditionalFormatting sqref="AI607:AT607">
    <cfRule type="cellIs" dxfId="3566" priority="3588" operator="greaterThan">
      <formula>AH607</formula>
    </cfRule>
  </conditionalFormatting>
  <conditionalFormatting sqref="AV607:BL607">
    <cfRule type="cellIs" dxfId="3565" priority="3587" operator="greaterThan">
      <formula>AU607</formula>
    </cfRule>
  </conditionalFormatting>
  <conditionalFormatting sqref="DA607:DT607">
    <cfRule type="cellIs" dxfId="3564" priority="3586" operator="greaterThan">
      <formula>CZ607</formula>
    </cfRule>
  </conditionalFormatting>
  <conditionalFormatting sqref="FI607:FU607">
    <cfRule type="cellIs" dxfId="3563" priority="3585" operator="greaterThan">
      <formula>FH607</formula>
    </cfRule>
  </conditionalFormatting>
  <conditionalFormatting sqref="Y606:AG606">
    <cfRule type="cellIs" dxfId="3562" priority="3584" operator="greaterThan">
      <formula>X606</formula>
    </cfRule>
  </conditionalFormatting>
  <conditionalFormatting sqref="AI606:AT606">
    <cfRule type="cellIs" dxfId="3561" priority="3583" operator="greaterThan">
      <formula>AH606</formula>
    </cfRule>
  </conditionalFormatting>
  <conditionalFormatting sqref="AV606:BL606">
    <cfRule type="cellIs" dxfId="3560" priority="3582" operator="greaterThan">
      <formula>AU606</formula>
    </cfRule>
  </conditionalFormatting>
  <conditionalFormatting sqref="DA606:DT606">
    <cfRule type="cellIs" dxfId="3559" priority="3581" operator="greaterThan">
      <formula>CZ606</formula>
    </cfRule>
  </conditionalFormatting>
  <conditionalFormatting sqref="FI606:FU606">
    <cfRule type="cellIs" dxfId="3558" priority="3580" operator="greaterThan">
      <formula>FH606</formula>
    </cfRule>
  </conditionalFormatting>
  <conditionalFormatting sqref="Y605:AG605">
    <cfRule type="cellIs" dxfId="3557" priority="3579" operator="greaterThan">
      <formula>X605</formula>
    </cfRule>
  </conditionalFormatting>
  <conditionalFormatting sqref="AI605:AT605">
    <cfRule type="cellIs" dxfId="3556" priority="3578" operator="greaterThan">
      <formula>AH605</formula>
    </cfRule>
  </conditionalFormatting>
  <conditionalFormatting sqref="AV605:BL605">
    <cfRule type="cellIs" dxfId="3555" priority="3577" operator="greaterThan">
      <formula>AU605</formula>
    </cfRule>
  </conditionalFormatting>
  <conditionalFormatting sqref="DA605:DT605">
    <cfRule type="cellIs" dxfId="3554" priority="3576" operator="greaterThan">
      <formula>CZ605</formula>
    </cfRule>
  </conditionalFormatting>
  <conditionalFormatting sqref="FI605:FU605">
    <cfRule type="cellIs" dxfId="3553" priority="3575" operator="greaterThan">
      <formula>FH605</formula>
    </cfRule>
  </conditionalFormatting>
  <conditionalFormatting sqref="Y604:AG604">
    <cfRule type="cellIs" dxfId="3552" priority="3574" operator="greaterThan">
      <formula>X604</formula>
    </cfRule>
  </conditionalFormatting>
  <conditionalFormatting sqref="AI604:AT604">
    <cfRule type="cellIs" dxfId="3551" priority="3573" operator="greaterThan">
      <formula>AH604</formula>
    </cfRule>
  </conditionalFormatting>
  <conditionalFormatting sqref="AV604:BL604">
    <cfRule type="cellIs" dxfId="3550" priority="3572" operator="greaterThan">
      <formula>AU604</formula>
    </cfRule>
  </conditionalFormatting>
  <conditionalFormatting sqref="DA604:DT604">
    <cfRule type="cellIs" dxfId="3549" priority="3571" operator="greaterThan">
      <formula>CZ604</formula>
    </cfRule>
  </conditionalFormatting>
  <conditionalFormatting sqref="FI604:FU604">
    <cfRule type="cellIs" dxfId="3548" priority="3570" operator="greaterThan">
      <formula>FH604</formula>
    </cfRule>
  </conditionalFormatting>
  <conditionalFormatting sqref="Y603:AG603">
    <cfRule type="cellIs" dxfId="3547" priority="3569" operator="greaterThan">
      <formula>X603</formula>
    </cfRule>
  </conditionalFormatting>
  <conditionalFormatting sqref="AI603:AT603">
    <cfRule type="cellIs" dxfId="3546" priority="3568" operator="greaterThan">
      <formula>AH603</formula>
    </cfRule>
  </conditionalFormatting>
  <conditionalFormatting sqref="AV603:BL603">
    <cfRule type="cellIs" dxfId="3545" priority="3567" operator="greaterThan">
      <formula>AU603</formula>
    </cfRule>
  </conditionalFormatting>
  <conditionalFormatting sqref="DA603:DT603">
    <cfRule type="cellIs" dxfId="3544" priority="3566" operator="greaterThan">
      <formula>CZ603</formula>
    </cfRule>
  </conditionalFormatting>
  <conditionalFormatting sqref="FI603:FU603">
    <cfRule type="cellIs" dxfId="3543" priority="3565" operator="greaterThan">
      <formula>FH603</formula>
    </cfRule>
  </conditionalFormatting>
  <conditionalFormatting sqref="Y602:AG602">
    <cfRule type="cellIs" dxfId="3542" priority="3564" operator="greaterThan">
      <formula>X602</formula>
    </cfRule>
  </conditionalFormatting>
  <conditionalFormatting sqref="AI602:AT602">
    <cfRule type="cellIs" dxfId="3541" priority="3563" operator="greaterThan">
      <formula>AH602</formula>
    </cfRule>
  </conditionalFormatting>
  <conditionalFormatting sqref="AV602:BL602">
    <cfRule type="cellIs" dxfId="3540" priority="3562" operator="greaterThan">
      <formula>AU602</formula>
    </cfRule>
  </conditionalFormatting>
  <conditionalFormatting sqref="DA602:DT602">
    <cfRule type="cellIs" dxfId="3539" priority="3561" operator="greaterThan">
      <formula>CZ602</formula>
    </cfRule>
  </conditionalFormatting>
  <conditionalFormatting sqref="FI602:FU602">
    <cfRule type="cellIs" dxfId="3538" priority="3560" operator="greaterThan">
      <formula>FH602</formula>
    </cfRule>
  </conditionalFormatting>
  <conditionalFormatting sqref="Y601:AG601">
    <cfRule type="cellIs" dxfId="3537" priority="3559" operator="greaterThan">
      <formula>X601</formula>
    </cfRule>
  </conditionalFormatting>
  <conditionalFormatting sqref="AI601:AT601">
    <cfRule type="cellIs" dxfId="3536" priority="3558" operator="greaterThan">
      <formula>AH601</formula>
    </cfRule>
  </conditionalFormatting>
  <conditionalFormatting sqref="AV601:BL601">
    <cfRule type="cellIs" dxfId="3535" priority="3557" operator="greaterThan">
      <formula>AU601</formula>
    </cfRule>
  </conditionalFormatting>
  <conditionalFormatting sqref="DA601:DT601">
    <cfRule type="cellIs" dxfId="3534" priority="3556" operator="greaterThan">
      <formula>CZ601</formula>
    </cfRule>
  </conditionalFormatting>
  <conditionalFormatting sqref="FI601:FU601">
    <cfRule type="cellIs" dxfId="3533" priority="3555" operator="greaterThan">
      <formula>FH601</formula>
    </cfRule>
  </conditionalFormatting>
  <conditionalFormatting sqref="Y600:AG600">
    <cfRule type="cellIs" dxfId="3532" priority="3554" operator="greaterThan">
      <formula>X600</formula>
    </cfRule>
  </conditionalFormatting>
  <conditionalFormatting sqref="AI600:AT600">
    <cfRule type="cellIs" dxfId="3531" priority="3553" operator="greaterThan">
      <formula>AH600</formula>
    </cfRule>
  </conditionalFormatting>
  <conditionalFormatting sqref="AV600:BL600">
    <cfRule type="cellIs" dxfId="3530" priority="3552" operator="greaterThan">
      <formula>AU600</formula>
    </cfRule>
  </conditionalFormatting>
  <conditionalFormatting sqref="DA600:DT600">
    <cfRule type="cellIs" dxfId="3529" priority="3551" operator="greaterThan">
      <formula>CZ600</formula>
    </cfRule>
  </conditionalFormatting>
  <conditionalFormatting sqref="FI600:FU600">
    <cfRule type="cellIs" dxfId="3528" priority="3550" operator="greaterThan">
      <formula>FH600</formula>
    </cfRule>
  </conditionalFormatting>
  <conditionalFormatting sqref="Y599:AG599">
    <cfRule type="cellIs" dxfId="3527" priority="3549" operator="greaterThan">
      <formula>X599</formula>
    </cfRule>
  </conditionalFormatting>
  <conditionalFormatting sqref="AI599:AT599">
    <cfRule type="cellIs" dxfId="3526" priority="3548" operator="greaterThan">
      <formula>AH599</formula>
    </cfRule>
  </conditionalFormatting>
  <conditionalFormatting sqref="AV599:BL599">
    <cfRule type="cellIs" dxfId="3525" priority="3547" operator="greaterThan">
      <formula>AU599</formula>
    </cfRule>
  </conditionalFormatting>
  <conditionalFormatting sqref="DA599:DT599">
    <cfRule type="cellIs" dxfId="3524" priority="3546" operator="greaterThan">
      <formula>CZ599</formula>
    </cfRule>
  </conditionalFormatting>
  <conditionalFormatting sqref="FI599:FU599">
    <cfRule type="cellIs" dxfId="3523" priority="3545" operator="greaterThan">
      <formula>FH599</formula>
    </cfRule>
  </conditionalFormatting>
  <conditionalFormatting sqref="Y598:AG598">
    <cfRule type="cellIs" dxfId="3522" priority="3544" operator="greaterThan">
      <formula>X598</formula>
    </cfRule>
  </conditionalFormatting>
  <conditionalFormatting sqref="AI598:AT598">
    <cfRule type="cellIs" dxfId="3521" priority="3543" operator="greaterThan">
      <formula>AH598</formula>
    </cfRule>
  </conditionalFormatting>
  <conditionalFormatting sqref="AV598:BL598">
    <cfRule type="cellIs" dxfId="3520" priority="3542" operator="greaterThan">
      <formula>AU598</formula>
    </cfRule>
  </conditionalFormatting>
  <conditionalFormatting sqref="DA598:DT598">
    <cfRule type="cellIs" dxfId="3519" priority="3541" operator="greaterThan">
      <formula>CZ598</formula>
    </cfRule>
  </conditionalFormatting>
  <conditionalFormatting sqref="FI598:FU598">
    <cfRule type="cellIs" dxfId="3518" priority="3540" operator="greaterThan">
      <formula>FH598</formula>
    </cfRule>
  </conditionalFormatting>
  <conditionalFormatting sqref="Y597:AG597">
    <cfRule type="cellIs" dxfId="3517" priority="3539" operator="greaterThan">
      <formula>X597</formula>
    </cfRule>
  </conditionalFormatting>
  <conditionalFormatting sqref="AI597:AT597">
    <cfRule type="cellIs" dxfId="3516" priority="3538" operator="greaterThan">
      <formula>AH597</formula>
    </cfRule>
  </conditionalFormatting>
  <conditionalFormatting sqref="AV597:BL597">
    <cfRule type="cellIs" dxfId="3515" priority="3537" operator="greaterThan">
      <formula>AU597</formula>
    </cfRule>
  </conditionalFormatting>
  <conditionalFormatting sqref="DA597:DT597">
    <cfRule type="cellIs" dxfId="3514" priority="3536" operator="greaterThan">
      <formula>CZ597</formula>
    </cfRule>
  </conditionalFormatting>
  <conditionalFormatting sqref="FI597:FU597">
    <cfRule type="cellIs" dxfId="3513" priority="3535" operator="greaterThan">
      <formula>FH597</formula>
    </cfRule>
  </conditionalFormatting>
  <conditionalFormatting sqref="Y596:AG596">
    <cfRule type="cellIs" dxfId="3512" priority="3534" operator="greaterThan">
      <formula>X596</formula>
    </cfRule>
  </conditionalFormatting>
  <conditionalFormatting sqref="AI596:AT596">
    <cfRule type="cellIs" dxfId="3511" priority="3533" operator="greaterThan">
      <formula>AH596</formula>
    </cfRule>
  </conditionalFormatting>
  <conditionalFormatting sqref="AV596:BL596">
    <cfRule type="cellIs" dxfId="3510" priority="3532" operator="greaterThan">
      <formula>AU596</formula>
    </cfRule>
  </conditionalFormatting>
  <conditionalFormatting sqref="DA596:DT596">
    <cfRule type="cellIs" dxfId="3509" priority="3531" operator="greaterThan">
      <formula>CZ596</formula>
    </cfRule>
  </conditionalFormatting>
  <conditionalFormatting sqref="FI596:FU596">
    <cfRule type="cellIs" dxfId="3508" priority="3530" operator="greaterThan">
      <formula>FH596</formula>
    </cfRule>
  </conditionalFormatting>
  <conditionalFormatting sqref="Y595:AG595">
    <cfRule type="cellIs" dxfId="3507" priority="3529" operator="greaterThan">
      <formula>X595</formula>
    </cfRule>
  </conditionalFormatting>
  <conditionalFormatting sqref="AI595:AT595">
    <cfRule type="cellIs" dxfId="3506" priority="3528" operator="greaterThan">
      <formula>AH595</formula>
    </cfRule>
  </conditionalFormatting>
  <conditionalFormatting sqref="AV595:BL595">
    <cfRule type="cellIs" dxfId="3505" priority="3527" operator="greaterThan">
      <formula>AU595</formula>
    </cfRule>
  </conditionalFormatting>
  <conditionalFormatting sqref="DA595:DT595">
    <cfRule type="cellIs" dxfId="3504" priority="3526" operator="greaterThan">
      <formula>CZ595</formula>
    </cfRule>
  </conditionalFormatting>
  <conditionalFormatting sqref="FI595:FU595">
    <cfRule type="cellIs" dxfId="3503" priority="3525" operator="greaterThan">
      <formula>FH595</formula>
    </cfRule>
  </conditionalFormatting>
  <conditionalFormatting sqref="Y594:AG594">
    <cfRule type="cellIs" dxfId="3502" priority="3524" operator="greaterThan">
      <formula>X594</formula>
    </cfRule>
  </conditionalFormatting>
  <conditionalFormatting sqref="AI594:AT594">
    <cfRule type="cellIs" dxfId="3501" priority="3523" operator="greaterThan">
      <formula>AH594</formula>
    </cfRule>
  </conditionalFormatting>
  <conditionalFormatting sqref="AV594:BL594">
    <cfRule type="cellIs" dxfId="3500" priority="3522" operator="greaterThan">
      <formula>AU594</formula>
    </cfRule>
  </conditionalFormatting>
  <conditionalFormatting sqref="DA594:DT594">
    <cfRule type="cellIs" dxfId="3499" priority="3521" operator="greaterThan">
      <formula>CZ594</formula>
    </cfRule>
  </conditionalFormatting>
  <conditionalFormatting sqref="FI594:FU594">
    <cfRule type="cellIs" dxfId="3498" priority="3520" operator="greaterThan">
      <formula>FH594</formula>
    </cfRule>
  </conditionalFormatting>
  <conditionalFormatting sqref="Y593:AG593">
    <cfRule type="cellIs" dxfId="3497" priority="3519" operator="greaterThan">
      <formula>X593</formula>
    </cfRule>
  </conditionalFormatting>
  <conditionalFormatting sqref="AI593:AT593">
    <cfRule type="cellIs" dxfId="3496" priority="3518" operator="greaterThan">
      <formula>AH593</formula>
    </cfRule>
  </conditionalFormatting>
  <conditionalFormatting sqref="AV593:BL593">
    <cfRule type="cellIs" dxfId="3495" priority="3517" operator="greaterThan">
      <formula>AU593</formula>
    </cfRule>
  </conditionalFormatting>
  <conditionalFormatting sqref="DA593:DT593">
    <cfRule type="cellIs" dxfId="3494" priority="3516" operator="greaterThan">
      <formula>CZ593</formula>
    </cfRule>
  </conditionalFormatting>
  <conditionalFormatting sqref="FI593:FU593">
    <cfRule type="cellIs" dxfId="3493" priority="3515" operator="greaterThan">
      <formula>FH593</formula>
    </cfRule>
  </conditionalFormatting>
  <conditionalFormatting sqref="Y592:AG592">
    <cfRule type="cellIs" dxfId="3492" priority="3514" operator="greaterThan">
      <formula>X592</formula>
    </cfRule>
  </conditionalFormatting>
  <conditionalFormatting sqref="AI592:AT592">
    <cfRule type="cellIs" dxfId="3491" priority="3513" operator="greaterThan">
      <formula>AH592</formula>
    </cfRule>
  </conditionalFormatting>
  <conditionalFormatting sqref="AV592:BL592">
    <cfRule type="cellIs" dxfId="3490" priority="3512" operator="greaterThan">
      <formula>AU592</formula>
    </cfRule>
  </conditionalFormatting>
  <conditionalFormatting sqref="DA592:DT592">
    <cfRule type="cellIs" dxfId="3489" priority="3511" operator="greaterThan">
      <formula>CZ592</formula>
    </cfRule>
  </conditionalFormatting>
  <conditionalFormatting sqref="FI592:FU592">
    <cfRule type="cellIs" dxfId="3488" priority="3510" operator="greaterThan">
      <formula>FH592</formula>
    </cfRule>
  </conditionalFormatting>
  <conditionalFormatting sqref="Y591:AG591">
    <cfRule type="cellIs" dxfId="3487" priority="3509" operator="greaterThan">
      <formula>X591</formula>
    </cfRule>
  </conditionalFormatting>
  <conditionalFormatting sqref="AI591:AT591">
    <cfRule type="cellIs" dxfId="3486" priority="3508" operator="greaterThan">
      <formula>AH591</formula>
    </cfRule>
  </conditionalFormatting>
  <conditionalFormatting sqref="AV591:BL591">
    <cfRule type="cellIs" dxfId="3485" priority="3507" operator="greaterThan">
      <formula>AU591</formula>
    </cfRule>
  </conditionalFormatting>
  <conditionalFormatting sqref="DA591:DT591">
    <cfRule type="cellIs" dxfId="3484" priority="3506" operator="greaterThan">
      <formula>CZ591</formula>
    </cfRule>
  </conditionalFormatting>
  <conditionalFormatting sqref="FI591:FU591">
    <cfRule type="cellIs" dxfId="3483" priority="3505" operator="greaterThan">
      <formula>FH591</formula>
    </cfRule>
  </conditionalFormatting>
  <conditionalFormatting sqref="Y590:AG590">
    <cfRule type="cellIs" dxfId="3482" priority="3504" operator="greaterThan">
      <formula>X590</formula>
    </cfRule>
  </conditionalFormatting>
  <conditionalFormatting sqref="AI590:AT590">
    <cfRule type="cellIs" dxfId="3481" priority="3503" operator="greaterThan">
      <formula>AH590</formula>
    </cfRule>
  </conditionalFormatting>
  <conditionalFormatting sqref="AV590:BL590">
    <cfRule type="cellIs" dxfId="3480" priority="3502" operator="greaterThan">
      <formula>AU590</formula>
    </cfRule>
  </conditionalFormatting>
  <conditionalFormatting sqref="DA590:DT590">
    <cfRule type="cellIs" dxfId="3479" priority="3501" operator="greaterThan">
      <formula>CZ590</formula>
    </cfRule>
  </conditionalFormatting>
  <conditionalFormatting sqref="FI590:FU590">
    <cfRule type="cellIs" dxfId="3478" priority="3500" operator="greaterThan">
      <formula>FH590</formula>
    </cfRule>
  </conditionalFormatting>
  <conditionalFormatting sqref="Y589:AG589">
    <cfRule type="cellIs" dxfId="3477" priority="3499" operator="greaterThan">
      <formula>X589</formula>
    </cfRule>
  </conditionalFormatting>
  <conditionalFormatting sqref="AI589:AT589">
    <cfRule type="cellIs" dxfId="3476" priority="3498" operator="greaterThan">
      <formula>AH589</formula>
    </cfRule>
  </conditionalFormatting>
  <conditionalFormatting sqref="AV589:BL589">
    <cfRule type="cellIs" dxfId="3475" priority="3497" operator="greaterThan">
      <formula>AU589</formula>
    </cfRule>
  </conditionalFormatting>
  <conditionalFormatting sqref="DA589:DT589">
    <cfRule type="cellIs" dxfId="3474" priority="3496" operator="greaterThan">
      <formula>CZ589</formula>
    </cfRule>
  </conditionalFormatting>
  <conditionalFormatting sqref="FI589:FU589">
    <cfRule type="cellIs" dxfId="3473" priority="3495" operator="greaterThan">
      <formula>FH589</formula>
    </cfRule>
  </conditionalFormatting>
  <conditionalFormatting sqref="Y588:AG588">
    <cfRule type="cellIs" dxfId="3472" priority="3494" operator="greaterThan">
      <formula>X588</formula>
    </cfRule>
  </conditionalFormatting>
  <conditionalFormatting sqref="AI588:AT588">
    <cfRule type="cellIs" dxfId="3471" priority="3493" operator="greaterThan">
      <formula>AH588</formula>
    </cfRule>
  </conditionalFormatting>
  <conditionalFormatting sqref="AV588:BL588">
    <cfRule type="cellIs" dxfId="3470" priority="3492" operator="greaterThan">
      <formula>AU588</formula>
    </cfRule>
  </conditionalFormatting>
  <conditionalFormatting sqref="DA588:DT588">
    <cfRule type="cellIs" dxfId="3469" priority="3491" operator="greaterThan">
      <formula>CZ588</formula>
    </cfRule>
  </conditionalFormatting>
  <conditionalFormatting sqref="FI588:FU588">
    <cfRule type="cellIs" dxfId="3468" priority="3490" operator="greaterThan">
      <formula>FH588</formula>
    </cfRule>
  </conditionalFormatting>
  <conditionalFormatting sqref="Y587:AG587">
    <cfRule type="cellIs" dxfId="3467" priority="3489" operator="greaterThan">
      <formula>X587</formula>
    </cfRule>
  </conditionalFormatting>
  <conditionalFormatting sqref="AI587:AT587">
    <cfRule type="cellIs" dxfId="3466" priority="3488" operator="greaterThan">
      <formula>AH587</formula>
    </cfRule>
  </conditionalFormatting>
  <conditionalFormatting sqref="AV587:BL587">
    <cfRule type="cellIs" dxfId="3465" priority="3487" operator="greaterThan">
      <formula>AU587</formula>
    </cfRule>
  </conditionalFormatting>
  <conditionalFormatting sqref="DA587:DT587">
    <cfRule type="cellIs" dxfId="3464" priority="3486" operator="greaterThan">
      <formula>CZ587</formula>
    </cfRule>
  </conditionalFormatting>
  <conditionalFormatting sqref="FI587:FU587">
    <cfRule type="cellIs" dxfId="3463" priority="3485" operator="greaterThan">
      <formula>FH587</formula>
    </cfRule>
  </conditionalFormatting>
  <conditionalFormatting sqref="Y586:AG586">
    <cfRule type="cellIs" dxfId="3462" priority="3484" operator="greaterThan">
      <formula>X586</formula>
    </cfRule>
  </conditionalFormatting>
  <conditionalFormatting sqref="AI586:AT586">
    <cfRule type="cellIs" dxfId="3461" priority="3483" operator="greaterThan">
      <formula>AH586</formula>
    </cfRule>
  </conditionalFormatting>
  <conditionalFormatting sqref="AV586:BL586">
    <cfRule type="cellIs" dxfId="3460" priority="3482" operator="greaterThan">
      <formula>AU586</formula>
    </cfRule>
  </conditionalFormatting>
  <conditionalFormatting sqref="DA586:DT586">
    <cfRule type="cellIs" dxfId="3459" priority="3481" operator="greaterThan">
      <formula>CZ586</formula>
    </cfRule>
  </conditionalFormatting>
  <conditionalFormatting sqref="FI586:FU586">
    <cfRule type="cellIs" dxfId="3458" priority="3480" operator="greaterThan">
      <formula>FH586</formula>
    </cfRule>
  </conditionalFormatting>
  <conditionalFormatting sqref="Y585:AG585">
    <cfRule type="cellIs" dxfId="3457" priority="3479" operator="greaterThan">
      <formula>X585</formula>
    </cfRule>
  </conditionalFormatting>
  <conditionalFormatting sqref="AI585:AT585">
    <cfRule type="cellIs" dxfId="3456" priority="3478" operator="greaterThan">
      <formula>AH585</formula>
    </cfRule>
  </conditionalFormatting>
  <conditionalFormatting sqref="AV585:BL585">
    <cfRule type="cellIs" dxfId="3455" priority="3477" operator="greaterThan">
      <formula>AU585</formula>
    </cfRule>
  </conditionalFormatting>
  <conditionalFormatting sqref="DA585:DT585">
    <cfRule type="cellIs" dxfId="3454" priority="3476" operator="greaterThan">
      <formula>CZ585</formula>
    </cfRule>
  </conditionalFormatting>
  <conditionalFormatting sqref="FI585:FU585">
    <cfRule type="cellIs" dxfId="3453" priority="3475" operator="greaterThan">
      <formula>FH585</formula>
    </cfRule>
  </conditionalFormatting>
  <conditionalFormatting sqref="Y584:AG584">
    <cfRule type="cellIs" dxfId="3452" priority="3474" operator="greaterThan">
      <formula>X584</formula>
    </cfRule>
  </conditionalFormatting>
  <conditionalFormatting sqref="AI584:AT584">
    <cfRule type="cellIs" dxfId="3451" priority="3473" operator="greaterThan">
      <formula>AH584</formula>
    </cfRule>
  </conditionalFormatting>
  <conditionalFormatting sqref="AV584:BL584">
    <cfRule type="cellIs" dxfId="3450" priority="3472" operator="greaterThan">
      <formula>AU584</formula>
    </cfRule>
  </conditionalFormatting>
  <conditionalFormatting sqref="DA584:DT584">
    <cfRule type="cellIs" dxfId="3449" priority="3471" operator="greaterThan">
      <formula>CZ584</formula>
    </cfRule>
  </conditionalFormatting>
  <conditionalFormatting sqref="FI584:FU584">
    <cfRule type="cellIs" dxfId="3448" priority="3470" operator="greaterThan">
      <formula>FH584</formula>
    </cfRule>
  </conditionalFormatting>
  <conditionalFormatting sqref="Y583:AG583">
    <cfRule type="cellIs" dxfId="3447" priority="3469" operator="greaterThan">
      <formula>X583</formula>
    </cfRule>
  </conditionalFormatting>
  <conditionalFormatting sqref="AI583:AT583">
    <cfRule type="cellIs" dxfId="3446" priority="3468" operator="greaterThan">
      <formula>AH583</formula>
    </cfRule>
  </conditionalFormatting>
  <conditionalFormatting sqref="AV583:BL583">
    <cfRule type="cellIs" dxfId="3445" priority="3467" operator="greaterThan">
      <formula>AU583</formula>
    </cfRule>
  </conditionalFormatting>
  <conditionalFormatting sqref="DA583:DT583">
    <cfRule type="cellIs" dxfId="3444" priority="3466" operator="greaterThan">
      <formula>CZ583</formula>
    </cfRule>
  </conditionalFormatting>
  <conditionalFormatting sqref="FI583:FU583">
    <cfRule type="cellIs" dxfId="3443" priority="3465" operator="greaterThan">
      <formula>FH583</formula>
    </cfRule>
  </conditionalFormatting>
  <conditionalFormatting sqref="Y582:AG582">
    <cfRule type="cellIs" dxfId="3442" priority="3464" operator="greaterThan">
      <formula>X582</formula>
    </cfRule>
  </conditionalFormatting>
  <conditionalFormatting sqref="AI582:AT582">
    <cfRule type="cellIs" dxfId="3441" priority="3463" operator="greaterThan">
      <formula>AH582</formula>
    </cfRule>
  </conditionalFormatting>
  <conditionalFormatting sqref="AV582:BL582">
    <cfRule type="cellIs" dxfId="3440" priority="3462" operator="greaterThan">
      <formula>AU582</formula>
    </cfRule>
  </conditionalFormatting>
  <conditionalFormatting sqref="DA582:DT582">
    <cfRule type="cellIs" dxfId="3439" priority="3461" operator="greaterThan">
      <formula>CZ582</formula>
    </cfRule>
  </conditionalFormatting>
  <conditionalFormatting sqref="FI582:FU582">
    <cfRule type="cellIs" dxfId="3438" priority="3460" operator="greaterThan">
      <formula>FH582</formula>
    </cfRule>
  </conditionalFormatting>
  <conditionalFormatting sqref="Y581:AG581">
    <cfRule type="cellIs" dxfId="3437" priority="3459" operator="greaterThan">
      <formula>X581</formula>
    </cfRule>
  </conditionalFormatting>
  <conditionalFormatting sqref="AI581:AT581">
    <cfRule type="cellIs" dxfId="3436" priority="3458" operator="greaterThan">
      <formula>AH581</formula>
    </cfRule>
  </conditionalFormatting>
  <conditionalFormatting sqref="AV581:BL581">
    <cfRule type="cellIs" dxfId="3435" priority="3457" operator="greaterThan">
      <formula>AU581</formula>
    </cfRule>
  </conditionalFormatting>
  <conditionalFormatting sqref="DA581:DT581">
    <cfRule type="cellIs" dxfId="3434" priority="3456" operator="greaterThan">
      <formula>CZ581</formula>
    </cfRule>
  </conditionalFormatting>
  <conditionalFormatting sqref="FI581:FU581">
    <cfRule type="cellIs" dxfId="3433" priority="3455" operator="greaterThan">
      <formula>FH581</formula>
    </cfRule>
  </conditionalFormatting>
  <conditionalFormatting sqref="Y580:AG580">
    <cfRule type="cellIs" dxfId="3432" priority="3454" operator="greaterThan">
      <formula>X580</formula>
    </cfRule>
  </conditionalFormatting>
  <conditionalFormatting sqref="AI580:AT580">
    <cfRule type="cellIs" dxfId="3431" priority="3453" operator="greaterThan">
      <formula>AH580</formula>
    </cfRule>
  </conditionalFormatting>
  <conditionalFormatting sqref="AV580:BL580">
    <cfRule type="cellIs" dxfId="3430" priority="3452" operator="greaterThan">
      <formula>AU580</formula>
    </cfRule>
  </conditionalFormatting>
  <conditionalFormatting sqref="DA580:DT580">
    <cfRule type="cellIs" dxfId="3429" priority="3451" operator="greaterThan">
      <formula>CZ580</formula>
    </cfRule>
  </conditionalFormatting>
  <conditionalFormatting sqref="FI580:FU580">
    <cfRule type="cellIs" dxfId="3428" priority="3450" operator="greaterThan">
      <formula>FH580</formula>
    </cfRule>
  </conditionalFormatting>
  <conditionalFormatting sqref="Y579:AG579">
    <cfRule type="cellIs" dxfId="3427" priority="3449" operator="greaterThan">
      <formula>X579</formula>
    </cfRule>
  </conditionalFormatting>
  <conditionalFormatting sqref="AI579:AT579">
    <cfRule type="cellIs" dxfId="3426" priority="3448" operator="greaterThan">
      <formula>AH579</formula>
    </cfRule>
  </conditionalFormatting>
  <conditionalFormatting sqref="AV579:BL579">
    <cfRule type="cellIs" dxfId="3425" priority="3447" operator="greaterThan">
      <formula>AU579</formula>
    </cfRule>
  </conditionalFormatting>
  <conditionalFormatting sqref="DA579:DT579">
    <cfRule type="cellIs" dxfId="3424" priority="3446" operator="greaterThan">
      <formula>CZ579</formula>
    </cfRule>
  </conditionalFormatting>
  <conditionalFormatting sqref="FI579:FU579">
    <cfRule type="cellIs" dxfId="3423" priority="3445" operator="greaterThan">
      <formula>FH579</formula>
    </cfRule>
  </conditionalFormatting>
  <conditionalFormatting sqref="Y578:AG578">
    <cfRule type="cellIs" dxfId="3422" priority="3444" operator="greaterThan">
      <formula>X578</formula>
    </cfRule>
  </conditionalFormatting>
  <conditionalFormatting sqref="AI578:AT578">
    <cfRule type="cellIs" dxfId="3421" priority="3443" operator="greaterThan">
      <formula>AH578</formula>
    </cfRule>
  </conditionalFormatting>
  <conditionalFormatting sqref="AV578:BL578">
    <cfRule type="cellIs" dxfId="3420" priority="3442" operator="greaterThan">
      <formula>AU578</formula>
    </cfRule>
  </conditionalFormatting>
  <conditionalFormatting sqref="DA578:DT578">
    <cfRule type="cellIs" dxfId="3419" priority="3441" operator="greaterThan">
      <formula>CZ578</formula>
    </cfRule>
  </conditionalFormatting>
  <conditionalFormatting sqref="FI578:FU578">
    <cfRule type="cellIs" dxfId="3418" priority="3440" operator="greaterThan">
      <formula>FH578</formula>
    </cfRule>
  </conditionalFormatting>
  <conditionalFormatting sqref="Y577:AG577">
    <cfRule type="cellIs" dxfId="3417" priority="3434" operator="greaterThan">
      <formula>X577</formula>
    </cfRule>
  </conditionalFormatting>
  <conditionalFormatting sqref="AI577:AT577">
    <cfRule type="cellIs" dxfId="3416" priority="3433" operator="greaterThan">
      <formula>AH577</formula>
    </cfRule>
  </conditionalFormatting>
  <conditionalFormatting sqref="AV577:BL577">
    <cfRule type="cellIs" dxfId="3415" priority="3432" operator="greaterThan">
      <formula>AU577</formula>
    </cfRule>
  </conditionalFormatting>
  <conditionalFormatting sqref="DA577:DT577">
    <cfRule type="cellIs" dxfId="3414" priority="3431" operator="greaterThan">
      <formula>CZ577</formula>
    </cfRule>
  </conditionalFormatting>
  <conditionalFormatting sqref="FI577:FU577">
    <cfRule type="cellIs" dxfId="3413" priority="3430" operator="greaterThan">
      <formula>FH577</formula>
    </cfRule>
  </conditionalFormatting>
  <conditionalFormatting sqref="Y576:AG576">
    <cfRule type="cellIs" dxfId="3412" priority="3424" operator="greaterThan">
      <formula>X576</formula>
    </cfRule>
  </conditionalFormatting>
  <conditionalFormatting sqref="AI576:AT576">
    <cfRule type="cellIs" dxfId="3411" priority="3423" operator="greaterThan">
      <formula>AH576</formula>
    </cfRule>
  </conditionalFormatting>
  <conditionalFormatting sqref="AV576:BL576">
    <cfRule type="cellIs" dxfId="3410" priority="3422" operator="greaterThan">
      <formula>AU576</formula>
    </cfRule>
  </conditionalFormatting>
  <conditionalFormatting sqref="DA576:DT576">
    <cfRule type="cellIs" dxfId="3409" priority="3421" operator="greaterThan">
      <formula>CZ576</formula>
    </cfRule>
  </conditionalFormatting>
  <conditionalFormatting sqref="FI576:FU576">
    <cfRule type="cellIs" dxfId="3408" priority="3420" operator="greaterThan">
      <formula>FH576</formula>
    </cfRule>
  </conditionalFormatting>
  <conditionalFormatting sqref="Y575:AG575">
    <cfRule type="cellIs" dxfId="3407" priority="3419" operator="greaterThan">
      <formula>X575</formula>
    </cfRule>
  </conditionalFormatting>
  <conditionalFormatting sqref="AI575:AT575">
    <cfRule type="cellIs" dxfId="3406" priority="3418" operator="greaterThan">
      <formula>AH575</formula>
    </cfRule>
  </conditionalFormatting>
  <conditionalFormatting sqref="AV575:BL575">
    <cfRule type="cellIs" dxfId="3405" priority="3417" operator="greaterThan">
      <formula>AU575</formula>
    </cfRule>
  </conditionalFormatting>
  <conditionalFormatting sqref="DA575:DT575">
    <cfRule type="cellIs" dxfId="3404" priority="3416" operator="greaterThan">
      <formula>CZ575</formula>
    </cfRule>
  </conditionalFormatting>
  <conditionalFormatting sqref="FI575:FU575">
    <cfRule type="cellIs" dxfId="3403" priority="3415" operator="greaterThan">
      <formula>FH575</formula>
    </cfRule>
  </conditionalFormatting>
  <conditionalFormatting sqref="Y574:AG574">
    <cfRule type="cellIs" dxfId="3402" priority="3414" operator="greaterThan">
      <formula>X574</formula>
    </cfRule>
  </conditionalFormatting>
  <conditionalFormatting sqref="AI574:AT574">
    <cfRule type="cellIs" dxfId="3401" priority="3413" operator="greaterThan">
      <formula>AH574</formula>
    </cfRule>
  </conditionalFormatting>
  <conditionalFormatting sqref="AV574:BL574">
    <cfRule type="cellIs" dxfId="3400" priority="3412" operator="greaterThan">
      <formula>AU574</formula>
    </cfRule>
  </conditionalFormatting>
  <conditionalFormatting sqref="DA574:DT574">
    <cfRule type="cellIs" dxfId="3399" priority="3411" operator="greaterThan">
      <formula>CZ574</formula>
    </cfRule>
  </conditionalFormatting>
  <conditionalFormatting sqref="FI574:FU574">
    <cfRule type="cellIs" dxfId="3398" priority="3410" operator="greaterThan">
      <formula>FH574</formula>
    </cfRule>
  </conditionalFormatting>
  <conditionalFormatting sqref="Y573:AG573">
    <cfRule type="cellIs" dxfId="3397" priority="3409" operator="greaterThan">
      <formula>X573</formula>
    </cfRule>
  </conditionalFormatting>
  <conditionalFormatting sqref="AI573:AT573">
    <cfRule type="cellIs" dxfId="3396" priority="3408" operator="greaterThan">
      <formula>AH573</formula>
    </cfRule>
  </conditionalFormatting>
  <conditionalFormatting sqref="AV573:BL573">
    <cfRule type="cellIs" dxfId="3395" priority="3407" operator="greaterThan">
      <formula>AU573</formula>
    </cfRule>
  </conditionalFormatting>
  <conditionalFormatting sqref="DA573:DT573">
    <cfRule type="cellIs" dxfId="3394" priority="3406" operator="greaterThan">
      <formula>CZ573</formula>
    </cfRule>
  </conditionalFormatting>
  <conditionalFormatting sqref="FI573:FU573">
    <cfRule type="cellIs" dxfId="3393" priority="3405" operator="greaterThan">
      <formula>FH573</formula>
    </cfRule>
  </conditionalFormatting>
  <conditionalFormatting sqref="Y572:AG572">
    <cfRule type="cellIs" dxfId="3392" priority="3404" operator="greaterThan">
      <formula>X572</formula>
    </cfRule>
  </conditionalFormatting>
  <conditionalFormatting sqref="AI572:AT572">
    <cfRule type="cellIs" dxfId="3391" priority="3403" operator="greaterThan">
      <formula>AH572</formula>
    </cfRule>
  </conditionalFormatting>
  <conditionalFormatting sqref="AV572:BL572">
    <cfRule type="cellIs" dxfId="3390" priority="3402" operator="greaterThan">
      <formula>AU572</formula>
    </cfRule>
  </conditionalFormatting>
  <conditionalFormatting sqref="DA572:DT572">
    <cfRule type="cellIs" dxfId="3389" priority="3401" operator="greaterThan">
      <formula>CZ572</formula>
    </cfRule>
  </conditionalFormatting>
  <conditionalFormatting sqref="FI572:FU572">
    <cfRule type="cellIs" dxfId="3388" priority="3400" operator="greaterThan">
      <formula>FH572</formula>
    </cfRule>
  </conditionalFormatting>
  <conditionalFormatting sqref="Y571:AG571">
    <cfRule type="cellIs" dxfId="3387" priority="3399" operator="greaterThan">
      <formula>X571</formula>
    </cfRule>
  </conditionalFormatting>
  <conditionalFormatting sqref="AI571:AT571">
    <cfRule type="cellIs" dxfId="3386" priority="3398" operator="greaterThan">
      <formula>AH571</formula>
    </cfRule>
  </conditionalFormatting>
  <conditionalFormatting sqref="AV571:BL571">
    <cfRule type="cellIs" dxfId="3385" priority="3397" operator="greaterThan">
      <formula>AU571</formula>
    </cfRule>
  </conditionalFormatting>
  <conditionalFormatting sqref="DA571:DT571">
    <cfRule type="cellIs" dxfId="3384" priority="3396" operator="greaterThan">
      <formula>CZ571</formula>
    </cfRule>
  </conditionalFormatting>
  <conditionalFormatting sqref="FI571:FU571">
    <cfRule type="cellIs" dxfId="3383" priority="3395" operator="greaterThan">
      <formula>FH571</formula>
    </cfRule>
  </conditionalFormatting>
  <conditionalFormatting sqref="Y570:AG570">
    <cfRule type="cellIs" dxfId="3382" priority="3394" operator="greaterThan">
      <formula>X570</formula>
    </cfRule>
  </conditionalFormatting>
  <conditionalFormatting sqref="AI570:AT570">
    <cfRule type="cellIs" dxfId="3381" priority="3393" operator="greaterThan">
      <formula>AH570</formula>
    </cfRule>
  </conditionalFormatting>
  <conditionalFormatting sqref="AV570:BL570">
    <cfRule type="cellIs" dxfId="3380" priority="3392" operator="greaterThan">
      <formula>AU570</formula>
    </cfRule>
  </conditionalFormatting>
  <conditionalFormatting sqref="DA570:DT570">
    <cfRule type="cellIs" dxfId="3379" priority="3391" operator="greaterThan">
      <formula>CZ570</formula>
    </cfRule>
  </conditionalFormatting>
  <conditionalFormatting sqref="FI570:FU570">
    <cfRule type="cellIs" dxfId="3378" priority="3390" operator="greaterThan">
      <formula>FH570</formula>
    </cfRule>
  </conditionalFormatting>
  <conditionalFormatting sqref="Y569:AG569">
    <cfRule type="cellIs" dxfId="3377" priority="3389" operator="greaterThan">
      <formula>X569</formula>
    </cfRule>
  </conditionalFormatting>
  <conditionalFormatting sqref="AI569:AT569">
    <cfRule type="cellIs" dxfId="3376" priority="3388" operator="greaterThan">
      <formula>AH569</formula>
    </cfRule>
  </conditionalFormatting>
  <conditionalFormatting sqref="AV569:BL569">
    <cfRule type="cellIs" dxfId="3375" priority="3387" operator="greaterThan">
      <formula>AU569</formula>
    </cfRule>
  </conditionalFormatting>
  <conditionalFormatting sqref="DA569:DT569">
    <cfRule type="cellIs" dxfId="3374" priority="3386" operator="greaterThan">
      <formula>CZ569</formula>
    </cfRule>
  </conditionalFormatting>
  <conditionalFormatting sqref="FI569:FU569">
    <cfRule type="cellIs" dxfId="3373" priority="3385" operator="greaterThan">
      <formula>FH569</formula>
    </cfRule>
  </conditionalFormatting>
  <conditionalFormatting sqref="Y568:AG568">
    <cfRule type="cellIs" dxfId="3372" priority="3384" operator="greaterThan">
      <formula>X568</formula>
    </cfRule>
  </conditionalFormatting>
  <conditionalFormatting sqref="AI568:AT568">
    <cfRule type="cellIs" dxfId="3371" priority="3383" operator="greaterThan">
      <formula>AH568</formula>
    </cfRule>
  </conditionalFormatting>
  <conditionalFormatting sqref="AV568:BL568">
    <cfRule type="cellIs" dxfId="3370" priority="3382" operator="greaterThan">
      <formula>AU568</formula>
    </cfRule>
  </conditionalFormatting>
  <conditionalFormatting sqref="DA568:DT568">
    <cfRule type="cellIs" dxfId="3369" priority="3381" operator="greaterThan">
      <formula>CZ568</formula>
    </cfRule>
  </conditionalFormatting>
  <conditionalFormatting sqref="FI568:FU568">
    <cfRule type="cellIs" dxfId="3368" priority="3380" operator="greaterThan">
      <formula>FH568</formula>
    </cfRule>
  </conditionalFormatting>
  <conditionalFormatting sqref="Y567:AG567">
    <cfRule type="cellIs" dxfId="3367" priority="3379" operator="greaterThan">
      <formula>X567</formula>
    </cfRule>
  </conditionalFormatting>
  <conditionalFormatting sqref="AI567:AT567">
    <cfRule type="cellIs" dxfId="3366" priority="3378" operator="greaterThan">
      <formula>AH567</formula>
    </cfRule>
  </conditionalFormatting>
  <conditionalFormatting sqref="AV567:BL567">
    <cfRule type="cellIs" dxfId="3365" priority="3377" operator="greaterThan">
      <formula>AU567</formula>
    </cfRule>
  </conditionalFormatting>
  <conditionalFormatting sqref="DA567:DT567">
    <cfRule type="cellIs" dxfId="3364" priority="3376" operator="greaterThan">
      <formula>CZ567</formula>
    </cfRule>
  </conditionalFormatting>
  <conditionalFormatting sqref="FI567:FU567">
    <cfRule type="cellIs" dxfId="3363" priority="3375" operator="greaterThan">
      <formula>FH567</formula>
    </cfRule>
  </conditionalFormatting>
  <conditionalFormatting sqref="Y566:AG566">
    <cfRule type="cellIs" dxfId="3362" priority="3374" operator="greaterThan">
      <formula>X566</formula>
    </cfRule>
  </conditionalFormatting>
  <conditionalFormatting sqref="AI566:AT566">
    <cfRule type="cellIs" dxfId="3361" priority="3373" operator="greaterThan">
      <formula>AH566</formula>
    </cfRule>
  </conditionalFormatting>
  <conditionalFormatting sqref="AV566:BL566">
    <cfRule type="cellIs" dxfId="3360" priority="3372" operator="greaterThan">
      <formula>AU566</formula>
    </cfRule>
  </conditionalFormatting>
  <conditionalFormatting sqref="DA566:DT566">
    <cfRule type="cellIs" dxfId="3359" priority="3371" operator="greaterThan">
      <formula>CZ566</formula>
    </cfRule>
  </conditionalFormatting>
  <conditionalFormatting sqref="FI566:FU566">
    <cfRule type="cellIs" dxfId="3358" priority="3370" operator="greaterThan">
      <formula>FH566</formula>
    </cfRule>
  </conditionalFormatting>
  <conditionalFormatting sqref="Y565:AG565">
    <cfRule type="cellIs" dxfId="3357" priority="3369" operator="greaterThan">
      <formula>X565</formula>
    </cfRule>
  </conditionalFormatting>
  <conditionalFormatting sqref="AI565:AT565">
    <cfRule type="cellIs" dxfId="3356" priority="3368" operator="greaterThan">
      <formula>AH565</formula>
    </cfRule>
  </conditionalFormatting>
  <conditionalFormatting sqref="AV565:BL565">
    <cfRule type="cellIs" dxfId="3355" priority="3367" operator="greaterThan">
      <formula>AU565</formula>
    </cfRule>
  </conditionalFormatting>
  <conditionalFormatting sqref="DA565:DT565">
    <cfRule type="cellIs" dxfId="3354" priority="3366" operator="greaterThan">
      <formula>CZ565</formula>
    </cfRule>
  </conditionalFormatting>
  <conditionalFormatting sqref="FI565:FU565">
    <cfRule type="cellIs" dxfId="3353" priority="3365" operator="greaterThan">
      <formula>FH565</formula>
    </cfRule>
  </conditionalFormatting>
  <conditionalFormatting sqref="Y564:AG564">
    <cfRule type="cellIs" dxfId="3352" priority="3364" operator="greaterThan">
      <formula>X564</formula>
    </cfRule>
  </conditionalFormatting>
  <conditionalFormatting sqref="AI564:AT564">
    <cfRule type="cellIs" dxfId="3351" priority="3363" operator="greaterThan">
      <formula>AH564</formula>
    </cfRule>
  </conditionalFormatting>
  <conditionalFormatting sqref="AV564:BL564">
    <cfRule type="cellIs" dxfId="3350" priority="3362" operator="greaterThan">
      <formula>AU564</formula>
    </cfRule>
  </conditionalFormatting>
  <conditionalFormatting sqref="DA564:DT564">
    <cfRule type="cellIs" dxfId="3349" priority="3361" operator="greaterThan">
      <formula>CZ564</formula>
    </cfRule>
  </conditionalFormatting>
  <conditionalFormatting sqref="FI564:FU564">
    <cfRule type="cellIs" dxfId="3348" priority="3360" operator="greaterThan">
      <formula>FH564</formula>
    </cfRule>
  </conditionalFormatting>
  <conditionalFormatting sqref="Y563:AG563">
    <cfRule type="cellIs" dxfId="3347" priority="3359" operator="greaterThan">
      <formula>X563</formula>
    </cfRule>
  </conditionalFormatting>
  <conditionalFormatting sqref="AI563:AT563">
    <cfRule type="cellIs" dxfId="3346" priority="3358" operator="greaterThan">
      <formula>AH563</formula>
    </cfRule>
  </conditionalFormatting>
  <conditionalFormatting sqref="AV563:BL563">
    <cfRule type="cellIs" dxfId="3345" priority="3357" operator="greaterThan">
      <formula>AU563</formula>
    </cfRule>
  </conditionalFormatting>
  <conditionalFormatting sqref="DA563:DT563">
    <cfRule type="cellIs" dxfId="3344" priority="3356" operator="greaterThan">
      <formula>CZ563</formula>
    </cfRule>
  </conditionalFormatting>
  <conditionalFormatting sqref="FI563:FU563">
    <cfRule type="cellIs" dxfId="3343" priority="3355" operator="greaterThan">
      <formula>FH563</formula>
    </cfRule>
  </conditionalFormatting>
  <conditionalFormatting sqref="Y562:AG562">
    <cfRule type="cellIs" dxfId="3342" priority="3354" operator="greaterThan">
      <formula>X562</formula>
    </cfRule>
  </conditionalFormatting>
  <conditionalFormatting sqref="AI562:AT562">
    <cfRule type="cellIs" dxfId="3341" priority="3353" operator="greaterThan">
      <formula>AH562</formula>
    </cfRule>
  </conditionalFormatting>
  <conditionalFormatting sqref="AV562:BL562">
    <cfRule type="cellIs" dxfId="3340" priority="3352" operator="greaterThan">
      <formula>AU562</formula>
    </cfRule>
  </conditionalFormatting>
  <conditionalFormatting sqref="DA562:DT562">
    <cfRule type="cellIs" dxfId="3339" priority="3351" operator="greaterThan">
      <formula>CZ562</formula>
    </cfRule>
  </conditionalFormatting>
  <conditionalFormatting sqref="FI562:FU562">
    <cfRule type="cellIs" dxfId="3338" priority="3350" operator="greaterThan">
      <formula>FH562</formula>
    </cfRule>
  </conditionalFormatting>
  <conditionalFormatting sqref="Y561:AG561">
    <cfRule type="cellIs" dxfId="3337" priority="3349" operator="greaterThan">
      <formula>X561</formula>
    </cfRule>
  </conditionalFormatting>
  <conditionalFormatting sqref="AI561:AT561">
    <cfRule type="cellIs" dxfId="3336" priority="3348" operator="greaterThan">
      <formula>AH561</formula>
    </cfRule>
  </conditionalFormatting>
  <conditionalFormatting sqref="AV561:BL561">
    <cfRule type="cellIs" dxfId="3335" priority="3347" operator="greaterThan">
      <formula>AU561</formula>
    </cfRule>
  </conditionalFormatting>
  <conditionalFormatting sqref="DA561:DT561">
    <cfRule type="cellIs" dxfId="3334" priority="3346" operator="greaterThan">
      <formula>CZ561</formula>
    </cfRule>
  </conditionalFormatting>
  <conditionalFormatting sqref="FI561:FU561">
    <cfRule type="cellIs" dxfId="3333" priority="3345" operator="greaterThan">
      <formula>FH561</formula>
    </cfRule>
  </conditionalFormatting>
  <conditionalFormatting sqref="Y560:AG560">
    <cfRule type="cellIs" dxfId="3332" priority="3344" operator="greaterThan">
      <formula>X560</formula>
    </cfRule>
  </conditionalFormatting>
  <conditionalFormatting sqref="AI560:AT560">
    <cfRule type="cellIs" dxfId="3331" priority="3343" operator="greaterThan">
      <formula>AH560</formula>
    </cfRule>
  </conditionalFormatting>
  <conditionalFormatting sqref="AV560:BL560">
    <cfRule type="cellIs" dxfId="3330" priority="3342" operator="greaterThan">
      <formula>AU560</formula>
    </cfRule>
  </conditionalFormatting>
  <conditionalFormatting sqref="DA560:DT560">
    <cfRule type="cellIs" dxfId="3329" priority="3341" operator="greaterThan">
      <formula>CZ560</formula>
    </cfRule>
  </conditionalFormatting>
  <conditionalFormatting sqref="FI560:FU560">
    <cfRule type="cellIs" dxfId="3328" priority="3340" operator="greaterThan">
      <formula>FH560</formula>
    </cfRule>
  </conditionalFormatting>
  <conditionalFormatting sqref="Y559:AG559">
    <cfRule type="cellIs" dxfId="3327" priority="3339" operator="greaterThan">
      <formula>X559</formula>
    </cfRule>
  </conditionalFormatting>
  <conditionalFormatting sqref="AI559:AT559">
    <cfRule type="cellIs" dxfId="3326" priority="3338" operator="greaterThan">
      <formula>AH559</formula>
    </cfRule>
  </conditionalFormatting>
  <conditionalFormatting sqref="AV559:BL559">
    <cfRule type="cellIs" dxfId="3325" priority="3337" operator="greaterThan">
      <formula>AU559</formula>
    </cfRule>
  </conditionalFormatting>
  <conditionalFormatting sqref="DA559:DT559">
    <cfRule type="cellIs" dxfId="3324" priority="3336" operator="greaterThan">
      <formula>CZ559</formula>
    </cfRule>
  </conditionalFormatting>
  <conditionalFormatting sqref="FI559:FU559">
    <cfRule type="cellIs" dxfId="3323" priority="3335" operator="greaterThan">
      <formula>FH559</formula>
    </cfRule>
  </conditionalFormatting>
  <conditionalFormatting sqref="Y558:AG558">
    <cfRule type="cellIs" dxfId="3322" priority="3334" operator="greaterThan">
      <formula>X558</formula>
    </cfRule>
  </conditionalFormatting>
  <conditionalFormatting sqref="AI558:AT558">
    <cfRule type="cellIs" dxfId="3321" priority="3333" operator="greaterThan">
      <formula>AH558</formula>
    </cfRule>
  </conditionalFormatting>
  <conditionalFormatting sqref="AV558:BL558">
    <cfRule type="cellIs" dxfId="3320" priority="3332" operator="greaterThan">
      <formula>AU558</formula>
    </cfRule>
  </conditionalFormatting>
  <conditionalFormatting sqref="DA558:DT558">
    <cfRule type="cellIs" dxfId="3319" priority="3331" operator="greaterThan">
      <formula>CZ558</formula>
    </cfRule>
  </conditionalFormatting>
  <conditionalFormatting sqref="FI558:FU558">
    <cfRule type="cellIs" dxfId="3318" priority="3330" operator="greaterThan">
      <formula>FH558</formula>
    </cfRule>
  </conditionalFormatting>
  <conditionalFormatting sqref="Y557:AG557">
    <cfRule type="cellIs" dxfId="3317" priority="3329" operator="greaterThan">
      <formula>X557</formula>
    </cfRule>
  </conditionalFormatting>
  <conditionalFormatting sqref="AI557:AT557">
    <cfRule type="cellIs" dxfId="3316" priority="3328" operator="greaterThan">
      <formula>AH557</formula>
    </cfRule>
  </conditionalFormatting>
  <conditionalFormatting sqref="AV557:BL557">
    <cfRule type="cellIs" dxfId="3315" priority="3327" operator="greaterThan">
      <formula>AU557</formula>
    </cfRule>
  </conditionalFormatting>
  <conditionalFormatting sqref="DA557:DT557">
    <cfRule type="cellIs" dxfId="3314" priority="3326" operator="greaterThan">
      <formula>CZ557</formula>
    </cfRule>
  </conditionalFormatting>
  <conditionalFormatting sqref="FI557:FU557">
    <cfRule type="cellIs" dxfId="3313" priority="3325" operator="greaterThan">
      <formula>FH557</formula>
    </cfRule>
  </conditionalFormatting>
  <conditionalFormatting sqref="Y556:AG556">
    <cfRule type="cellIs" dxfId="3312" priority="3324" operator="greaterThan">
      <formula>X556</formula>
    </cfRule>
  </conditionalFormatting>
  <conditionalFormatting sqref="AI556:AT556">
    <cfRule type="cellIs" dxfId="3311" priority="3323" operator="greaterThan">
      <formula>AH556</formula>
    </cfRule>
  </conditionalFormatting>
  <conditionalFormatting sqref="AV556:BL556">
    <cfRule type="cellIs" dxfId="3310" priority="3322" operator="greaterThan">
      <formula>AU556</formula>
    </cfRule>
  </conditionalFormatting>
  <conditionalFormatting sqref="DA556:DT556">
    <cfRule type="cellIs" dxfId="3309" priority="3321" operator="greaterThan">
      <formula>CZ556</formula>
    </cfRule>
  </conditionalFormatting>
  <conditionalFormatting sqref="FI556:FU556">
    <cfRule type="cellIs" dxfId="3308" priority="3320" operator="greaterThan">
      <formula>FH556</formula>
    </cfRule>
  </conditionalFormatting>
  <conditionalFormatting sqref="Y555:AG555">
    <cfRule type="cellIs" dxfId="3307" priority="3319" operator="greaterThan">
      <formula>X555</formula>
    </cfRule>
  </conditionalFormatting>
  <conditionalFormatting sqref="AI555:AT555">
    <cfRule type="cellIs" dxfId="3306" priority="3318" operator="greaterThan">
      <formula>AH555</formula>
    </cfRule>
  </conditionalFormatting>
  <conditionalFormatting sqref="AV555:BL555">
    <cfRule type="cellIs" dxfId="3305" priority="3317" operator="greaterThan">
      <formula>AU555</formula>
    </cfRule>
  </conditionalFormatting>
  <conditionalFormatting sqref="DA555:DT555">
    <cfRule type="cellIs" dxfId="3304" priority="3316" operator="greaterThan">
      <formula>CZ555</formula>
    </cfRule>
  </conditionalFormatting>
  <conditionalFormatting sqref="FI555:FU555">
    <cfRule type="cellIs" dxfId="3303" priority="3315" operator="greaterThan">
      <formula>FH555</formula>
    </cfRule>
  </conditionalFormatting>
  <conditionalFormatting sqref="Y554:AG554">
    <cfRule type="cellIs" dxfId="3302" priority="3314" operator="greaterThan">
      <formula>X554</formula>
    </cfRule>
  </conditionalFormatting>
  <conditionalFormatting sqref="AI554:AT554">
    <cfRule type="cellIs" dxfId="3301" priority="3313" operator="greaterThan">
      <formula>AH554</formula>
    </cfRule>
  </conditionalFormatting>
  <conditionalFormatting sqref="AV554:BL554">
    <cfRule type="cellIs" dxfId="3300" priority="3312" operator="greaterThan">
      <formula>AU554</formula>
    </cfRule>
  </conditionalFormatting>
  <conditionalFormatting sqref="DA554:DT554">
    <cfRule type="cellIs" dxfId="3299" priority="3311" operator="greaterThan">
      <formula>CZ554</formula>
    </cfRule>
  </conditionalFormatting>
  <conditionalFormatting sqref="FI554:FU554">
    <cfRule type="cellIs" dxfId="3298" priority="3310" operator="greaterThan">
      <formula>FH554</formula>
    </cfRule>
  </conditionalFormatting>
  <conditionalFormatting sqref="Y553:AG553">
    <cfRule type="cellIs" dxfId="3297" priority="3309" operator="greaterThan">
      <formula>X553</formula>
    </cfRule>
  </conditionalFormatting>
  <conditionalFormatting sqref="AI553:AT553">
    <cfRule type="cellIs" dxfId="3296" priority="3308" operator="greaterThan">
      <formula>AH553</formula>
    </cfRule>
  </conditionalFormatting>
  <conditionalFormatting sqref="AV553:BL553">
    <cfRule type="cellIs" dxfId="3295" priority="3307" operator="greaterThan">
      <formula>AU553</formula>
    </cfRule>
  </conditionalFormatting>
  <conditionalFormatting sqref="DA553:DT553">
    <cfRule type="cellIs" dxfId="3294" priority="3306" operator="greaterThan">
      <formula>CZ553</formula>
    </cfRule>
  </conditionalFormatting>
  <conditionalFormatting sqref="FI553:FU553">
    <cfRule type="cellIs" dxfId="3293" priority="3305" operator="greaterThan">
      <formula>FH553</formula>
    </cfRule>
  </conditionalFormatting>
  <conditionalFormatting sqref="Y552:AG552">
    <cfRule type="cellIs" dxfId="3292" priority="3304" operator="greaterThan">
      <formula>X552</formula>
    </cfRule>
  </conditionalFormatting>
  <conditionalFormatting sqref="AI552:AT552">
    <cfRule type="cellIs" dxfId="3291" priority="3303" operator="greaterThan">
      <formula>AH552</formula>
    </cfRule>
  </conditionalFormatting>
  <conditionalFormatting sqref="AV552:BL552">
    <cfRule type="cellIs" dxfId="3290" priority="3302" operator="greaterThan">
      <formula>AU552</formula>
    </cfRule>
  </conditionalFormatting>
  <conditionalFormatting sqref="DA552:DT552">
    <cfRule type="cellIs" dxfId="3289" priority="3301" operator="greaterThan">
      <formula>CZ552</formula>
    </cfRule>
  </conditionalFormatting>
  <conditionalFormatting sqref="FI552:FU552">
    <cfRule type="cellIs" dxfId="3288" priority="3300" operator="greaterThan">
      <formula>FH552</formula>
    </cfRule>
  </conditionalFormatting>
  <conditionalFormatting sqref="Y551:AG551">
    <cfRule type="cellIs" dxfId="3287" priority="3299" operator="greaterThan">
      <formula>X551</formula>
    </cfRule>
  </conditionalFormatting>
  <conditionalFormatting sqref="AI551:AT551">
    <cfRule type="cellIs" dxfId="3286" priority="3298" operator="greaterThan">
      <formula>AH551</formula>
    </cfRule>
  </conditionalFormatting>
  <conditionalFormatting sqref="AV551:BL551">
    <cfRule type="cellIs" dxfId="3285" priority="3297" operator="greaterThan">
      <formula>AU551</formula>
    </cfRule>
  </conditionalFormatting>
  <conditionalFormatting sqref="DA551:DT551">
    <cfRule type="cellIs" dxfId="3284" priority="3296" operator="greaterThan">
      <formula>CZ551</formula>
    </cfRule>
  </conditionalFormatting>
  <conditionalFormatting sqref="FI551:FU551">
    <cfRule type="cellIs" dxfId="3283" priority="3295" operator="greaterThan">
      <formula>FH551</formula>
    </cfRule>
  </conditionalFormatting>
  <conditionalFormatting sqref="Y550:AG550">
    <cfRule type="cellIs" dxfId="3282" priority="3294" operator="greaterThan">
      <formula>X550</formula>
    </cfRule>
  </conditionalFormatting>
  <conditionalFormatting sqref="AI550:AT550">
    <cfRule type="cellIs" dxfId="3281" priority="3293" operator="greaterThan">
      <formula>AH550</formula>
    </cfRule>
  </conditionalFormatting>
  <conditionalFormatting sqref="AV550:BL550">
    <cfRule type="cellIs" dxfId="3280" priority="3292" operator="greaterThan">
      <formula>AU550</formula>
    </cfRule>
  </conditionalFormatting>
  <conditionalFormatting sqref="DA550:DT550">
    <cfRule type="cellIs" dxfId="3279" priority="3291" operator="greaterThan">
      <formula>CZ550</formula>
    </cfRule>
  </conditionalFormatting>
  <conditionalFormatting sqref="FI550:FU550">
    <cfRule type="cellIs" dxfId="3278" priority="3290" operator="greaterThan">
      <formula>FH550</formula>
    </cfRule>
  </conditionalFormatting>
  <conditionalFormatting sqref="Y549:AG549">
    <cfRule type="cellIs" dxfId="3277" priority="3289" operator="greaterThan">
      <formula>X549</formula>
    </cfRule>
  </conditionalFormatting>
  <conditionalFormatting sqref="AI549:AT549">
    <cfRule type="cellIs" dxfId="3276" priority="3288" operator="greaterThan">
      <formula>AH549</formula>
    </cfRule>
  </conditionalFormatting>
  <conditionalFormatting sqref="AV549:BL549">
    <cfRule type="cellIs" dxfId="3275" priority="3287" operator="greaterThan">
      <formula>AU549</formula>
    </cfRule>
  </conditionalFormatting>
  <conditionalFormatting sqref="DA549:DT549">
    <cfRule type="cellIs" dxfId="3274" priority="3286" operator="greaterThan">
      <formula>CZ549</formula>
    </cfRule>
  </conditionalFormatting>
  <conditionalFormatting sqref="FI549:FU549">
    <cfRule type="cellIs" dxfId="3273" priority="3285" operator="greaterThan">
      <formula>FH549</formula>
    </cfRule>
  </conditionalFormatting>
  <conditionalFormatting sqref="Y548:AG548">
    <cfRule type="cellIs" dxfId="3272" priority="3284" operator="greaterThan">
      <formula>X548</formula>
    </cfRule>
  </conditionalFormatting>
  <conditionalFormatting sqref="AI548:AT548">
    <cfRule type="cellIs" dxfId="3271" priority="3283" operator="greaterThan">
      <formula>AH548</formula>
    </cfRule>
  </conditionalFormatting>
  <conditionalFormatting sqref="AV548:BL548">
    <cfRule type="cellIs" dxfId="3270" priority="3282" operator="greaterThan">
      <formula>AU548</formula>
    </cfRule>
  </conditionalFormatting>
  <conditionalFormatting sqref="DA548:DT548">
    <cfRule type="cellIs" dxfId="3269" priority="3281" operator="greaterThan">
      <formula>CZ548</formula>
    </cfRule>
  </conditionalFormatting>
  <conditionalFormatting sqref="FI548:FU548">
    <cfRule type="cellIs" dxfId="3268" priority="3280" operator="greaterThan">
      <formula>FH548</formula>
    </cfRule>
  </conditionalFormatting>
  <conditionalFormatting sqref="Y547:AG547">
    <cfRule type="cellIs" dxfId="3267" priority="3279" operator="greaterThan">
      <formula>X547</formula>
    </cfRule>
  </conditionalFormatting>
  <conditionalFormatting sqref="AI547:AT547">
    <cfRule type="cellIs" dxfId="3266" priority="3278" operator="greaterThan">
      <formula>AH547</formula>
    </cfRule>
  </conditionalFormatting>
  <conditionalFormatting sqref="AV547:BL547">
    <cfRule type="cellIs" dxfId="3265" priority="3277" operator="greaterThan">
      <formula>AU547</formula>
    </cfRule>
  </conditionalFormatting>
  <conditionalFormatting sqref="DA547:DT547">
    <cfRule type="cellIs" dxfId="3264" priority="3276" operator="greaterThan">
      <formula>CZ547</formula>
    </cfRule>
  </conditionalFormatting>
  <conditionalFormatting sqref="FI547:FU547">
    <cfRule type="cellIs" dxfId="3263" priority="3275" operator="greaterThan">
      <formula>FH547</formula>
    </cfRule>
  </conditionalFormatting>
  <conditionalFormatting sqref="Y546:AG546">
    <cfRule type="cellIs" dxfId="3262" priority="3274" operator="greaterThan">
      <formula>X546</formula>
    </cfRule>
  </conditionalFormatting>
  <conditionalFormatting sqref="AI546:AT546">
    <cfRule type="cellIs" dxfId="3261" priority="3273" operator="greaterThan">
      <formula>AH546</formula>
    </cfRule>
  </conditionalFormatting>
  <conditionalFormatting sqref="AV546:BL546">
    <cfRule type="cellIs" dxfId="3260" priority="3272" operator="greaterThan">
      <formula>AU546</formula>
    </cfRule>
  </conditionalFormatting>
  <conditionalFormatting sqref="DA546:DT546">
    <cfRule type="cellIs" dxfId="3259" priority="3271" operator="greaterThan">
      <formula>CZ546</formula>
    </cfRule>
  </conditionalFormatting>
  <conditionalFormatting sqref="FI546:FU546">
    <cfRule type="cellIs" dxfId="3258" priority="3270" operator="greaterThan">
      <formula>FH546</formula>
    </cfRule>
  </conditionalFormatting>
  <conditionalFormatting sqref="Y545:AG545">
    <cfRule type="cellIs" dxfId="3257" priority="3269" operator="greaterThan">
      <formula>X545</formula>
    </cfRule>
  </conditionalFormatting>
  <conditionalFormatting sqref="AI545:AT545">
    <cfRule type="cellIs" dxfId="3256" priority="3268" operator="greaterThan">
      <formula>AH545</formula>
    </cfRule>
  </conditionalFormatting>
  <conditionalFormatting sqref="AV545:BL545">
    <cfRule type="cellIs" dxfId="3255" priority="3267" operator="greaterThan">
      <formula>AU545</formula>
    </cfRule>
  </conditionalFormatting>
  <conditionalFormatting sqref="DA545:DT545">
    <cfRule type="cellIs" dxfId="3254" priority="3266" operator="greaterThan">
      <formula>CZ545</formula>
    </cfRule>
  </conditionalFormatting>
  <conditionalFormatting sqref="FI545:FU545">
    <cfRule type="cellIs" dxfId="3253" priority="3265" operator="greaterThan">
      <formula>FH545</formula>
    </cfRule>
  </conditionalFormatting>
  <conditionalFormatting sqref="Y544:AG544">
    <cfRule type="cellIs" dxfId="3252" priority="3264" operator="greaterThan">
      <formula>X544</formula>
    </cfRule>
  </conditionalFormatting>
  <conditionalFormatting sqref="AI544:AT544">
    <cfRule type="cellIs" dxfId="3251" priority="3263" operator="greaterThan">
      <formula>AH544</formula>
    </cfRule>
  </conditionalFormatting>
  <conditionalFormatting sqref="AV544:BL544">
    <cfRule type="cellIs" dxfId="3250" priority="3262" operator="greaterThan">
      <formula>AU544</formula>
    </cfRule>
  </conditionalFormatting>
  <conditionalFormatting sqref="DA544:DT544">
    <cfRule type="cellIs" dxfId="3249" priority="3261" operator="greaterThan">
      <formula>CZ544</formula>
    </cfRule>
  </conditionalFormatting>
  <conditionalFormatting sqref="FI544:FU544">
    <cfRule type="cellIs" dxfId="3248" priority="3260" operator="greaterThan">
      <formula>FH544</formula>
    </cfRule>
  </conditionalFormatting>
  <conditionalFormatting sqref="Y543:AG543">
    <cfRule type="cellIs" dxfId="3247" priority="3259" operator="greaterThan">
      <formula>X543</formula>
    </cfRule>
  </conditionalFormatting>
  <conditionalFormatting sqref="AI543:AT543">
    <cfRule type="cellIs" dxfId="3246" priority="3258" operator="greaterThan">
      <formula>AH543</formula>
    </cfRule>
  </conditionalFormatting>
  <conditionalFormatting sqref="AV543:BL543">
    <cfRule type="cellIs" dxfId="3245" priority="3257" operator="greaterThan">
      <formula>AU543</formula>
    </cfRule>
  </conditionalFormatting>
  <conditionalFormatting sqref="DA543:DT543">
    <cfRule type="cellIs" dxfId="3244" priority="3256" operator="greaterThan">
      <formula>CZ543</formula>
    </cfRule>
  </conditionalFormatting>
  <conditionalFormatting sqref="FI543:FU543">
    <cfRule type="cellIs" dxfId="3243" priority="3255" operator="greaterThan">
      <formula>FH543</formula>
    </cfRule>
  </conditionalFormatting>
  <conditionalFormatting sqref="Y542:AG542">
    <cfRule type="cellIs" dxfId="3242" priority="3254" operator="greaterThan">
      <formula>X542</formula>
    </cfRule>
  </conditionalFormatting>
  <conditionalFormatting sqref="AI542:AT542">
    <cfRule type="cellIs" dxfId="3241" priority="3253" operator="greaterThan">
      <formula>AH542</formula>
    </cfRule>
  </conditionalFormatting>
  <conditionalFormatting sqref="AV542:BL542">
    <cfRule type="cellIs" dxfId="3240" priority="3252" operator="greaterThan">
      <formula>AU542</formula>
    </cfRule>
  </conditionalFormatting>
  <conditionalFormatting sqref="DA542:DT542">
    <cfRule type="cellIs" dxfId="3239" priority="3251" operator="greaterThan">
      <formula>CZ542</formula>
    </cfRule>
  </conditionalFormatting>
  <conditionalFormatting sqref="FI542:FU542">
    <cfRule type="cellIs" dxfId="3238" priority="3250" operator="greaterThan">
      <formula>FH542</formula>
    </cfRule>
  </conditionalFormatting>
  <conditionalFormatting sqref="Y541:AG541">
    <cfRule type="cellIs" dxfId="3237" priority="3249" operator="greaterThan">
      <formula>X541</formula>
    </cfRule>
  </conditionalFormatting>
  <conditionalFormatting sqref="AI541:AT541">
    <cfRule type="cellIs" dxfId="3236" priority="3248" operator="greaterThan">
      <formula>AH541</formula>
    </cfRule>
  </conditionalFormatting>
  <conditionalFormatting sqref="AV541:BL541">
    <cfRule type="cellIs" dxfId="3235" priority="3247" operator="greaterThan">
      <formula>AU541</formula>
    </cfRule>
  </conditionalFormatting>
  <conditionalFormatting sqref="DA541:DT541">
    <cfRule type="cellIs" dxfId="3234" priority="3246" operator="greaterThan">
      <formula>CZ541</formula>
    </cfRule>
  </conditionalFormatting>
  <conditionalFormatting sqref="FI541:FU541">
    <cfRule type="cellIs" dxfId="3233" priority="3245" operator="greaterThan">
      <formula>FH541</formula>
    </cfRule>
  </conditionalFormatting>
  <conditionalFormatting sqref="Y540:AG540">
    <cfRule type="cellIs" dxfId="3232" priority="3244" operator="greaterThan">
      <formula>X540</formula>
    </cfRule>
  </conditionalFormatting>
  <conditionalFormatting sqref="AI540:AT540">
    <cfRule type="cellIs" dxfId="3231" priority="3243" operator="greaterThan">
      <formula>AH540</formula>
    </cfRule>
  </conditionalFormatting>
  <conditionalFormatting sqref="AV540:BL540">
    <cfRule type="cellIs" dxfId="3230" priority="3242" operator="greaterThan">
      <formula>AU540</formula>
    </cfRule>
  </conditionalFormatting>
  <conditionalFormatting sqref="DA540:DT540">
    <cfRule type="cellIs" dxfId="3229" priority="3241" operator="greaterThan">
      <formula>CZ540</formula>
    </cfRule>
  </conditionalFormatting>
  <conditionalFormatting sqref="FI540:FU540">
    <cfRule type="cellIs" dxfId="3228" priority="3240" operator="greaterThan">
      <formula>FH540</formula>
    </cfRule>
  </conditionalFormatting>
  <conditionalFormatting sqref="Y539:AG539">
    <cfRule type="cellIs" dxfId="3227" priority="3239" operator="greaterThan">
      <formula>X539</formula>
    </cfRule>
  </conditionalFormatting>
  <conditionalFormatting sqref="AI539:AT539">
    <cfRule type="cellIs" dxfId="3226" priority="3238" operator="greaterThan">
      <formula>AH539</formula>
    </cfRule>
  </conditionalFormatting>
  <conditionalFormatting sqref="AV539:BL539">
    <cfRule type="cellIs" dxfId="3225" priority="3237" operator="greaterThan">
      <formula>AU539</formula>
    </cfRule>
  </conditionalFormatting>
  <conditionalFormatting sqref="DA539:DT539">
    <cfRule type="cellIs" dxfId="3224" priority="3236" operator="greaterThan">
      <formula>CZ539</formula>
    </cfRule>
  </conditionalFormatting>
  <conditionalFormatting sqref="FI539:FU539">
    <cfRule type="cellIs" dxfId="3223" priority="3235" operator="greaterThan">
      <formula>FH539</formula>
    </cfRule>
  </conditionalFormatting>
  <conditionalFormatting sqref="Y538:AG538">
    <cfRule type="cellIs" dxfId="3222" priority="3234" operator="greaterThan">
      <formula>X538</formula>
    </cfRule>
  </conditionalFormatting>
  <conditionalFormatting sqref="AI538:AT538">
    <cfRule type="cellIs" dxfId="3221" priority="3233" operator="greaterThan">
      <formula>AH538</formula>
    </cfRule>
  </conditionalFormatting>
  <conditionalFormatting sqref="AV538:BL538">
    <cfRule type="cellIs" dxfId="3220" priority="3232" operator="greaterThan">
      <formula>AU538</formula>
    </cfRule>
  </conditionalFormatting>
  <conditionalFormatting sqref="DA538:DT538">
    <cfRule type="cellIs" dxfId="3219" priority="3231" operator="greaterThan">
      <formula>CZ538</formula>
    </cfRule>
  </conditionalFormatting>
  <conditionalFormatting sqref="FI538:FU538">
    <cfRule type="cellIs" dxfId="3218" priority="3230" operator="greaterThan">
      <formula>FH538</formula>
    </cfRule>
  </conditionalFormatting>
  <conditionalFormatting sqref="Y537:AG537">
    <cfRule type="cellIs" dxfId="3217" priority="3229" operator="greaterThan">
      <formula>X537</formula>
    </cfRule>
  </conditionalFormatting>
  <conditionalFormatting sqref="AI537:AT537">
    <cfRule type="cellIs" dxfId="3216" priority="3228" operator="greaterThan">
      <formula>AH537</formula>
    </cfRule>
  </conditionalFormatting>
  <conditionalFormatting sqref="AV537:BL537">
    <cfRule type="cellIs" dxfId="3215" priority="3227" operator="greaterThan">
      <formula>AU537</formula>
    </cfRule>
  </conditionalFormatting>
  <conditionalFormatting sqref="DA537:DT537">
    <cfRule type="cellIs" dxfId="3214" priority="3226" operator="greaterThan">
      <formula>CZ537</formula>
    </cfRule>
  </conditionalFormatting>
  <conditionalFormatting sqref="FI537:FU537">
    <cfRule type="cellIs" dxfId="3213" priority="3225" operator="greaterThan">
      <formula>FH537</formula>
    </cfRule>
  </conditionalFormatting>
  <conditionalFormatting sqref="Y536:AG536">
    <cfRule type="cellIs" dxfId="3212" priority="3224" operator="greaterThan">
      <formula>X536</formula>
    </cfRule>
  </conditionalFormatting>
  <conditionalFormatting sqref="AI536:AT536">
    <cfRule type="cellIs" dxfId="3211" priority="3223" operator="greaterThan">
      <formula>AH536</formula>
    </cfRule>
  </conditionalFormatting>
  <conditionalFormatting sqref="AV536:BL536">
    <cfRule type="cellIs" dxfId="3210" priority="3222" operator="greaterThan">
      <formula>AU536</formula>
    </cfRule>
  </conditionalFormatting>
  <conditionalFormatting sqref="DA536:DT536">
    <cfRule type="cellIs" dxfId="3209" priority="3221" operator="greaterThan">
      <formula>CZ536</formula>
    </cfRule>
  </conditionalFormatting>
  <conditionalFormatting sqref="FI536:FU536">
    <cfRule type="cellIs" dxfId="3208" priority="3220" operator="greaterThan">
      <formula>FH536</formula>
    </cfRule>
  </conditionalFormatting>
  <conditionalFormatting sqref="Y535:AG535">
    <cfRule type="cellIs" dxfId="3207" priority="3219" operator="greaterThan">
      <formula>X535</formula>
    </cfRule>
  </conditionalFormatting>
  <conditionalFormatting sqref="AI535:AT535">
    <cfRule type="cellIs" dxfId="3206" priority="3218" operator="greaterThan">
      <formula>AH535</formula>
    </cfRule>
  </conditionalFormatting>
  <conditionalFormatting sqref="AV535:BL535">
    <cfRule type="cellIs" dxfId="3205" priority="3217" operator="greaterThan">
      <formula>AU535</formula>
    </cfRule>
  </conditionalFormatting>
  <conditionalFormatting sqref="DA535:DT535">
    <cfRule type="cellIs" dxfId="3204" priority="3216" operator="greaterThan">
      <formula>CZ535</formula>
    </cfRule>
  </conditionalFormatting>
  <conditionalFormatting sqref="FI535:FU535">
    <cfRule type="cellIs" dxfId="3203" priority="3215" operator="greaterThan">
      <formula>FH535</formula>
    </cfRule>
  </conditionalFormatting>
  <conditionalFormatting sqref="Y534:AG534">
    <cfRule type="cellIs" dxfId="3202" priority="3214" operator="greaterThan">
      <formula>X534</formula>
    </cfRule>
  </conditionalFormatting>
  <conditionalFormatting sqref="AI534:AT534">
    <cfRule type="cellIs" dxfId="3201" priority="3213" operator="greaterThan">
      <formula>AH534</formula>
    </cfRule>
  </conditionalFormatting>
  <conditionalFormatting sqref="AV534:BL534">
    <cfRule type="cellIs" dxfId="3200" priority="3212" operator="greaterThan">
      <formula>AU534</formula>
    </cfRule>
  </conditionalFormatting>
  <conditionalFormatting sqref="DA534:DT534">
    <cfRule type="cellIs" dxfId="3199" priority="3211" operator="greaterThan">
      <formula>CZ534</formula>
    </cfRule>
  </conditionalFormatting>
  <conditionalFormatting sqref="FI534:FU534">
    <cfRule type="cellIs" dxfId="3198" priority="3210" operator="greaterThan">
      <formula>FH534</formula>
    </cfRule>
  </conditionalFormatting>
  <conditionalFormatting sqref="Y533:AG533">
    <cfRule type="cellIs" dxfId="3197" priority="3209" operator="greaterThan">
      <formula>X533</formula>
    </cfRule>
  </conditionalFormatting>
  <conditionalFormatting sqref="AI533:AT533">
    <cfRule type="cellIs" dxfId="3196" priority="3208" operator="greaterThan">
      <formula>AH533</formula>
    </cfRule>
  </conditionalFormatting>
  <conditionalFormatting sqref="AV533:BL533">
    <cfRule type="cellIs" dxfId="3195" priority="3207" operator="greaterThan">
      <formula>AU533</formula>
    </cfRule>
  </conditionalFormatting>
  <conditionalFormatting sqref="DA533:DT533">
    <cfRule type="cellIs" dxfId="3194" priority="3206" operator="greaterThan">
      <formula>CZ533</formula>
    </cfRule>
  </conditionalFormatting>
  <conditionalFormatting sqref="FI533:FU533">
    <cfRule type="cellIs" dxfId="3193" priority="3205" operator="greaterThan">
      <formula>FH533</formula>
    </cfRule>
  </conditionalFormatting>
  <conditionalFormatting sqref="Y532:AG532">
    <cfRule type="cellIs" dxfId="3192" priority="3204" operator="greaterThan">
      <formula>X532</formula>
    </cfRule>
  </conditionalFormatting>
  <conditionalFormatting sqref="AI532:AT532">
    <cfRule type="cellIs" dxfId="3191" priority="3203" operator="greaterThan">
      <formula>AH532</formula>
    </cfRule>
  </conditionalFormatting>
  <conditionalFormatting sqref="AV532:BL532">
    <cfRule type="cellIs" dxfId="3190" priority="3202" operator="greaterThan">
      <formula>AU532</formula>
    </cfRule>
  </conditionalFormatting>
  <conditionalFormatting sqref="DA532:DT532">
    <cfRule type="cellIs" dxfId="3189" priority="3201" operator="greaterThan">
      <formula>CZ532</formula>
    </cfRule>
  </conditionalFormatting>
  <conditionalFormatting sqref="FI532:FU532">
    <cfRule type="cellIs" dxfId="3188" priority="3200" operator="greaterThan">
      <formula>FH532</formula>
    </cfRule>
  </conditionalFormatting>
  <conditionalFormatting sqref="Y531:AG531">
    <cfRule type="cellIs" dxfId="3187" priority="3199" operator="greaterThan">
      <formula>X531</formula>
    </cfRule>
  </conditionalFormatting>
  <conditionalFormatting sqref="AI531:AT531">
    <cfRule type="cellIs" dxfId="3186" priority="3198" operator="greaterThan">
      <formula>AH531</formula>
    </cfRule>
  </conditionalFormatting>
  <conditionalFormatting sqref="AV531:BL531">
    <cfRule type="cellIs" dxfId="3185" priority="3197" operator="greaterThan">
      <formula>AU531</formula>
    </cfRule>
  </conditionalFormatting>
  <conditionalFormatting sqref="DA531:DT531">
    <cfRule type="cellIs" dxfId="3184" priority="3196" operator="greaterThan">
      <formula>CZ531</formula>
    </cfRule>
  </conditionalFormatting>
  <conditionalFormatting sqref="FI531:FU531">
    <cfRule type="cellIs" dxfId="3183" priority="3195" operator="greaterThan">
      <formula>FH531</formula>
    </cfRule>
  </conditionalFormatting>
  <conditionalFormatting sqref="Y530:AG530">
    <cfRule type="cellIs" dxfId="3182" priority="3194" operator="greaterThan">
      <formula>X530</formula>
    </cfRule>
  </conditionalFormatting>
  <conditionalFormatting sqref="AI530:AT530">
    <cfRule type="cellIs" dxfId="3181" priority="3193" operator="greaterThan">
      <formula>AH530</formula>
    </cfRule>
  </conditionalFormatting>
  <conditionalFormatting sqref="AV530:BL530">
    <cfRule type="cellIs" dxfId="3180" priority="3192" operator="greaterThan">
      <formula>AU530</formula>
    </cfRule>
  </conditionalFormatting>
  <conditionalFormatting sqref="DA530:DT530">
    <cfRule type="cellIs" dxfId="3179" priority="3191" operator="greaterThan">
      <formula>CZ530</formula>
    </cfRule>
  </conditionalFormatting>
  <conditionalFormatting sqref="FI530:FU530">
    <cfRule type="cellIs" dxfId="3178" priority="3190" operator="greaterThan">
      <formula>FH530</formula>
    </cfRule>
  </conditionalFormatting>
  <conditionalFormatting sqref="Y529:AG529">
    <cfRule type="cellIs" dxfId="3177" priority="3189" operator="greaterThan">
      <formula>X529</formula>
    </cfRule>
  </conditionalFormatting>
  <conditionalFormatting sqref="AI529:AT529">
    <cfRule type="cellIs" dxfId="3176" priority="3188" operator="greaterThan">
      <formula>AH529</formula>
    </cfRule>
  </conditionalFormatting>
  <conditionalFormatting sqref="AV529:BL529">
    <cfRule type="cellIs" dxfId="3175" priority="3187" operator="greaterThan">
      <formula>AU529</formula>
    </cfRule>
  </conditionalFormatting>
  <conditionalFormatting sqref="DA529:DT529">
    <cfRule type="cellIs" dxfId="3174" priority="3186" operator="greaterThan">
      <formula>CZ529</formula>
    </cfRule>
  </conditionalFormatting>
  <conditionalFormatting sqref="FI529:FU529">
    <cfRule type="cellIs" dxfId="3173" priority="3185" operator="greaterThan">
      <formula>FH529</formula>
    </cfRule>
  </conditionalFormatting>
  <conditionalFormatting sqref="Y528:AG528">
    <cfRule type="cellIs" dxfId="3172" priority="3184" operator="greaterThan">
      <formula>X528</formula>
    </cfRule>
  </conditionalFormatting>
  <conditionalFormatting sqref="AI528:AT528">
    <cfRule type="cellIs" dxfId="3171" priority="3183" operator="greaterThan">
      <formula>AH528</formula>
    </cfRule>
  </conditionalFormatting>
  <conditionalFormatting sqref="AV528:BL528">
    <cfRule type="cellIs" dxfId="3170" priority="3182" operator="greaterThan">
      <formula>AU528</formula>
    </cfRule>
  </conditionalFormatting>
  <conditionalFormatting sqref="DA528:DT528">
    <cfRule type="cellIs" dxfId="3169" priority="3181" operator="greaterThan">
      <formula>CZ528</formula>
    </cfRule>
  </conditionalFormatting>
  <conditionalFormatting sqref="FI528:FU528">
    <cfRule type="cellIs" dxfId="3168" priority="3180" operator="greaterThan">
      <formula>FH528</formula>
    </cfRule>
  </conditionalFormatting>
  <conditionalFormatting sqref="Y527:AG527">
    <cfRule type="cellIs" dxfId="3167" priority="3179" operator="greaterThan">
      <formula>X527</formula>
    </cfRule>
  </conditionalFormatting>
  <conditionalFormatting sqref="AI527:AT527">
    <cfRule type="cellIs" dxfId="3166" priority="3178" operator="greaterThan">
      <formula>AH527</formula>
    </cfRule>
  </conditionalFormatting>
  <conditionalFormatting sqref="AV527:BL527">
    <cfRule type="cellIs" dxfId="3165" priority="3177" operator="greaterThan">
      <formula>AU527</formula>
    </cfRule>
  </conditionalFormatting>
  <conditionalFormatting sqref="DA527:DT527">
    <cfRule type="cellIs" dxfId="3164" priority="3176" operator="greaterThan">
      <formula>CZ527</formula>
    </cfRule>
  </conditionalFormatting>
  <conditionalFormatting sqref="FI527:FU527">
    <cfRule type="cellIs" dxfId="3163" priority="3175" operator="greaterThan">
      <formula>FH527</formula>
    </cfRule>
  </conditionalFormatting>
  <conditionalFormatting sqref="Y526:AG526">
    <cfRule type="cellIs" dxfId="3162" priority="3174" operator="greaterThan">
      <formula>X526</formula>
    </cfRule>
  </conditionalFormatting>
  <conditionalFormatting sqref="AI526:AT526">
    <cfRule type="cellIs" dxfId="3161" priority="3173" operator="greaterThan">
      <formula>AH526</formula>
    </cfRule>
  </conditionalFormatting>
  <conditionalFormatting sqref="AV526:BL526">
    <cfRule type="cellIs" dxfId="3160" priority="3172" operator="greaterThan">
      <formula>AU526</formula>
    </cfRule>
  </conditionalFormatting>
  <conditionalFormatting sqref="DA526:DT526">
    <cfRule type="cellIs" dxfId="3159" priority="3171" operator="greaterThan">
      <formula>CZ526</formula>
    </cfRule>
  </conditionalFormatting>
  <conditionalFormatting sqref="FI526:FU526">
    <cfRule type="cellIs" dxfId="3158" priority="3170" operator="greaterThan">
      <formula>FH526</formula>
    </cfRule>
  </conditionalFormatting>
  <conditionalFormatting sqref="Y525:AG525">
    <cfRule type="cellIs" dxfId="3157" priority="3169" operator="greaterThan">
      <formula>X525</formula>
    </cfRule>
  </conditionalFormatting>
  <conditionalFormatting sqref="AI525:AT525">
    <cfRule type="cellIs" dxfId="3156" priority="3168" operator="greaterThan">
      <formula>AH525</formula>
    </cfRule>
  </conditionalFormatting>
  <conditionalFormatting sqref="AV525:BL525">
    <cfRule type="cellIs" dxfId="3155" priority="3167" operator="greaterThan">
      <formula>AU525</formula>
    </cfRule>
  </conditionalFormatting>
  <conditionalFormatting sqref="DA525:DT525">
    <cfRule type="cellIs" dxfId="3154" priority="3166" operator="greaterThan">
      <formula>CZ525</formula>
    </cfRule>
  </conditionalFormatting>
  <conditionalFormatting sqref="FI525:FU525">
    <cfRule type="cellIs" dxfId="3153" priority="3165" operator="greaterThan">
      <formula>FH525</formula>
    </cfRule>
  </conditionalFormatting>
  <conditionalFormatting sqref="Y524:AG524">
    <cfRule type="cellIs" dxfId="3152" priority="3164" operator="greaterThan">
      <formula>X524</formula>
    </cfRule>
  </conditionalFormatting>
  <conditionalFormatting sqref="AI524:AT524">
    <cfRule type="cellIs" dxfId="3151" priority="3163" operator="greaterThan">
      <formula>AH524</formula>
    </cfRule>
  </conditionalFormatting>
  <conditionalFormatting sqref="AV524:BL524">
    <cfRule type="cellIs" dxfId="3150" priority="3162" operator="greaterThan">
      <formula>AU524</formula>
    </cfRule>
  </conditionalFormatting>
  <conditionalFormatting sqref="DA524:DT524">
    <cfRule type="cellIs" dxfId="3149" priority="3161" operator="greaterThan">
      <formula>CZ524</formula>
    </cfRule>
  </conditionalFormatting>
  <conditionalFormatting sqref="FI524:FU524">
    <cfRule type="cellIs" dxfId="3148" priority="3160" operator="greaterThan">
      <formula>FH524</formula>
    </cfRule>
  </conditionalFormatting>
  <conditionalFormatting sqref="Y523:AG523">
    <cfRule type="cellIs" dxfId="3147" priority="3159" operator="greaterThan">
      <formula>X523</formula>
    </cfRule>
  </conditionalFormatting>
  <conditionalFormatting sqref="AI523:AT523">
    <cfRule type="cellIs" dxfId="3146" priority="3158" operator="greaterThan">
      <formula>AH523</formula>
    </cfRule>
  </conditionalFormatting>
  <conditionalFormatting sqref="AV523:BL523">
    <cfRule type="cellIs" dxfId="3145" priority="3157" operator="greaterThan">
      <formula>AU523</formula>
    </cfRule>
  </conditionalFormatting>
  <conditionalFormatting sqref="DA523:DT523">
    <cfRule type="cellIs" dxfId="3144" priority="3156" operator="greaterThan">
      <formula>CZ523</formula>
    </cfRule>
  </conditionalFormatting>
  <conditionalFormatting sqref="FI523:FU523">
    <cfRule type="cellIs" dxfId="3143" priority="3155" operator="greaterThan">
      <formula>FH523</formula>
    </cfRule>
  </conditionalFormatting>
  <conditionalFormatting sqref="Y522:AG522">
    <cfRule type="cellIs" dxfId="3142" priority="3154" operator="greaterThan">
      <formula>X522</formula>
    </cfRule>
  </conditionalFormatting>
  <conditionalFormatting sqref="AI522:AT522">
    <cfRule type="cellIs" dxfId="3141" priority="3153" operator="greaterThan">
      <formula>AH522</formula>
    </cfRule>
  </conditionalFormatting>
  <conditionalFormatting sqref="AV522:BL522">
    <cfRule type="cellIs" dxfId="3140" priority="3152" operator="greaterThan">
      <formula>AU522</formula>
    </cfRule>
  </conditionalFormatting>
  <conditionalFormatting sqref="DA522:DT522">
    <cfRule type="cellIs" dxfId="3139" priority="3151" operator="greaterThan">
      <formula>CZ522</formula>
    </cfRule>
  </conditionalFormatting>
  <conditionalFormatting sqref="FI522:FU522">
    <cfRule type="cellIs" dxfId="3138" priority="3150" operator="greaterThan">
      <formula>FH522</formula>
    </cfRule>
  </conditionalFormatting>
  <conditionalFormatting sqref="Y521:AG521">
    <cfRule type="cellIs" dxfId="3137" priority="3149" operator="greaterThan">
      <formula>X521</formula>
    </cfRule>
  </conditionalFormatting>
  <conditionalFormatting sqref="AI521:AT521">
    <cfRule type="cellIs" dxfId="3136" priority="3148" operator="greaterThan">
      <formula>AH521</formula>
    </cfRule>
  </conditionalFormatting>
  <conditionalFormatting sqref="AV521:BL521">
    <cfRule type="cellIs" dxfId="3135" priority="3147" operator="greaterThan">
      <formula>AU521</formula>
    </cfRule>
  </conditionalFormatting>
  <conditionalFormatting sqref="DA521:DT521">
    <cfRule type="cellIs" dxfId="3134" priority="3146" operator="greaterThan">
      <formula>CZ521</formula>
    </cfRule>
  </conditionalFormatting>
  <conditionalFormatting sqref="FI521:FU521">
    <cfRule type="cellIs" dxfId="3133" priority="3145" operator="greaterThan">
      <formula>FH521</formula>
    </cfRule>
  </conditionalFormatting>
  <conditionalFormatting sqref="Y520:AG520">
    <cfRule type="cellIs" dxfId="3132" priority="3144" operator="greaterThan">
      <formula>X520</formula>
    </cfRule>
  </conditionalFormatting>
  <conditionalFormatting sqref="AI520:AT520">
    <cfRule type="cellIs" dxfId="3131" priority="3143" operator="greaterThan">
      <formula>AH520</formula>
    </cfRule>
  </conditionalFormatting>
  <conditionalFormatting sqref="AV520:BL520">
    <cfRule type="cellIs" dxfId="3130" priority="3142" operator="greaterThan">
      <formula>AU520</formula>
    </cfRule>
  </conditionalFormatting>
  <conditionalFormatting sqref="DA520:DT520">
    <cfRule type="cellIs" dxfId="3129" priority="3141" operator="greaterThan">
      <formula>CZ520</formula>
    </cfRule>
  </conditionalFormatting>
  <conditionalFormatting sqref="FI520:FU520">
    <cfRule type="cellIs" dxfId="3128" priority="3140" operator="greaterThan">
      <formula>FH520</formula>
    </cfRule>
  </conditionalFormatting>
  <conditionalFormatting sqref="Y519:AG519">
    <cfRule type="cellIs" dxfId="3127" priority="3139" operator="greaterThan">
      <formula>X519</formula>
    </cfRule>
  </conditionalFormatting>
  <conditionalFormatting sqref="AI519:AT519">
    <cfRule type="cellIs" dxfId="3126" priority="3138" operator="greaterThan">
      <formula>AH519</formula>
    </cfRule>
  </conditionalFormatting>
  <conditionalFormatting sqref="AV519:BL519">
    <cfRule type="cellIs" dxfId="3125" priority="3137" operator="greaterThan">
      <formula>AU519</formula>
    </cfRule>
  </conditionalFormatting>
  <conditionalFormatting sqref="DA519:DT519">
    <cfRule type="cellIs" dxfId="3124" priority="3136" operator="greaterThan">
      <formula>CZ519</formula>
    </cfRule>
  </conditionalFormatting>
  <conditionalFormatting sqref="FI519:FU519">
    <cfRule type="cellIs" dxfId="3123" priority="3135" operator="greaterThan">
      <formula>FH519</formula>
    </cfRule>
  </conditionalFormatting>
  <conditionalFormatting sqref="Y518:AG518">
    <cfRule type="cellIs" dxfId="3122" priority="3134" operator="greaterThan">
      <formula>X518</formula>
    </cfRule>
  </conditionalFormatting>
  <conditionalFormatting sqref="AI518:AT518">
    <cfRule type="cellIs" dxfId="3121" priority="3133" operator="greaterThan">
      <formula>AH518</formula>
    </cfRule>
  </conditionalFormatting>
  <conditionalFormatting sqref="AV518:BL518">
    <cfRule type="cellIs" dxfId="3120" priority="3132" operator="greaterThan">
      <formula>AU518</formula>
    </cfRule>
  </conditionalFormatting>
  <conditionalFormatting sqref="DA518:DT518">
    <cfRule type="cellIs" dxfId="3119" priority="3131" operator="greaterThan">
      <formula>CZ518</formula>
    </cfRule>
  </conditionalFormatting>
  <conditionalFormatting sqref="FI518:FU518">
    <cfRule type="cellIs" dxfId="3118" priority="3130" operator="greaterThan">
      <formula>FH518</formula>
    </cfRule>
  </conditionalFormatting>
  <conditionalFormatting sqref="Y517:AG517">
    <cfRule type="cellIs" dxfId="3117" priority="3129" operator="greaterThan">
      <formula>X517</formula>
    </cfRule>
  </conditionalFormatting>
  <conditionalFormatting sqref="AI517:AT517">
    <cfRule type="cellIs" dxfId="3116" priority="3128" operator="greaterThan">
      <formula>AH517</formula>
    </cfRule>
  </conditionalFormatting>
  <conditionalFormatting sqref="AV517:BL517">
    <cfRule type="cellIs" dxfId="3115" priority="3127" operator="greaterThan">
      <formula>AU517</formula>
    </cfRule>
  </conditionalFormatting>
  <conditionalFormatting sqref="DA517:DT517">
    <cfRule type="cellIs" dxfId="3114" priority="3126" operator="greaterThan">
      <formula>CZ517</formula>
    </cfRule>
  </conditionalFormatting>
  <conditionalFormatting sqref="FI517:FU517">
    <cfRule type="cellIs" dxfId="3113" priority="3125" operator="greaterThan">
      <formula>FH517</formula>
    </cfRule>
  </conditionalFormatting>
  <conditionalFormatting sqref="Y516:AG516">
    <cfRule type="cellIs" dxfId="3112" priority="3124" operator="greaterThan">
      <formula>X516</formula>
    </cfRule>
  </conditionalFormatting>
  <conditionalFormatting sqref="AI516:AT516">
    <cfRule type="cellIs" dxfId="3111" priority="3123" operator="greaterThan">
      <formula>AH516</formula>
    </cfRule>
  </conditionalFormatting>
  <conditionalFormatting sqref="AV516:BL516">
    <cfRule type="cellIs" dxfId="3110" priority="3122" operator="greaterThan">
      <formula>AU516</formula>
    </cfRule>
  </conditionalFormatting>
  <conditionalFormatting sqref="DA516:DT516">
    <cfRule type="cellIs" dxfId="3109" priority="3121" operator="greaterThan">
      <formula>CZ516</formula>
    </cfRule>
  </conditionalFormatting>
  <conditionalFormatting sqref="FI516:FU516">
    <cfRule type="cellIs" dxfId="3108" priority="3120" operator="greaterThan">
      <formula>FH516</formula>
    </cfRule>
  </conditionalFormatting>
  <conditionalFormatting sqref="Y515:AG515">
    <cfRule type="cellIs" dxfId="3107" priority="3119" operator="greaterThan">
      <formula>X515</formula>
    </cfRule>
  </conditionalFormatting>
  <conditionalFormatting sqref="AI515:AT515">
    <cfRule type="cellIs" dxfId="3106" priority="3118" operator="greaterThan">
      <formula>AH515</formula>
    </cfRule>
  </conditionalFormatting>
  <conditionalFormatting sqref="AV515:BL515">
    <cfRule type="cellIs" dxfId="3105" priority="3117" operator="greaterThan">
      <formula>AU515</formula>
    </cfRule>
  </conditionalFormatting>
  <conditionalFormatting sqref="DA515:DT515">
    <cfRule type="cellIs" dxfId="3104" priority="3116" operator="greaterThan">
      <formula>CZ515</formula>
    </cfRule>
  </conditionalFormatting>
  <conditionalFormatting sqref="FI515:FU515">
    <cfRule type="cellIs" dxfId="3103" priority="3115" operator="greaterThan">
      <formula>FH515</formula>
    </cfRule>
  </conditionalFormatting>
  <conditionalFormatting sqref="Y514:AG514">
    <cfRule type="cellIs" dxfId="3102" priority="3114" operator="greaterThan">
      <formula>X514</formula>
    </cfRule>
  </conditionalFormatting>
  <conditionalFormatting sqref="AI514:AT514">
    <cfRule type="cellIs" dxfId="3101" priority="3113" operator="greaterThan">
      <formula>AH514</formula>
    </cfRule>
  </conditionalFormatting>
  <conditionalFormatting sqref="AV514:BL514">
    <cfRule type="cellIs" dxfId="3100" priority="3112" operator="greaterThan">
      <formula>AU514</formula>
    </cfRule>
  </conditionalFormatting>
  <conditionalFormatting sqref="DA514:DT514">
    <cfRule type="cellIs" dxfId="3099" priority="3111" operator="greaterThan">
      <formula>CZ514</formula>
    </cfRule>
  </conditionalFormatting>
  <conditionalFormatting sqref="FI514:FU514">
    <cfRule type="cellIs" dxfId="3098" priority="3110" operator="greaterThan">
      <formula>FH514</formula>
    </cfRule>
  </conditionalFormatting>
  <conditionalFormatting sqref="Y513:AG513">
    <cfRule type="cellIs" dxfId="3097" priority="3109" operator="greaterThan">
      <formula>X513</formula>
    </cfRule>
  </conditionalFormatting>
  <conditionalFormatting sqref="AI513:AT513">
    <cfRule type="cellIs" dxfId="3096" priority="3108" operator="greaterThan">
      <formula>AH513</formula>
    </cfRule>
  </conditionalFormatting>
  <conditionalFormatting sqref="AV513:BL513">
    <cfRule type="cellIs" dxfId="3095" priority="3107" operator="greaterThan">
      <formula>AU513</formula>
    </cfRule>
  </conditionalFormatting>
  <conditionalFormatting sqref="DA513:DT513">
    <cfRule type="cellIs" dxfId="3094" priority="3106" operator="greaterThan">
      <formula>CZ513</formula>
    </cfRule>
  </conditionalFormatting>
  <conditionalFormatting sqref="FI513:FU513">
    <cfRule type="cellIs" dxfId="3093" priority="3105" operator="greaterThan">
      <formula>FH513</formula>
    </cfRule>
  </conditionalFormatting>
  <conditionalFormatting sqref="Y512:AG512">
    <cfRule type="cellIs" dxfId="3092" priority="3104" operator="greaterThan">
      <formula>X512</formula>
    </cfRule>
  </conditionalFormatting>
  <conditionalFormatting sqref="AI512:AT512">
    <cfRule type="cellIs" dxfId="3091" priority="3103" operator="greaterThan">
      <formula>AH512</formula>
    </cfRule>
  </conditionalFormatting>
  <conditionalFormatting sqref="AV512:BL512">
    <cfRule type="cellIs" dxfId="3090" priority="3102" operator="greaterThan">
      <formula>AU512</formula>
    </cfRule>
  </conditionalFormatting>
  <conditionalFormatting sqref="DA512:DT512">
    <cfRule type="cellIs" dxfId="3089" priority="3101" operator="greaterThan">
      <formula>CZ512</formula>
    </cfRule>
  </conditionalFormatting>
  <conditionalFormatting sqref="FI512:FU512">
    <cfRule type="cellIs" dxfId="3088" priority="3100" operator="greaterThan">
      <formula>FH512</formula>
    </cfRule>
  </conditionalFormatting>
  <conditionalFormatting sqref="Y511:AG511">
    <cfRule type="cellIs" dxfId="3087" priority="3099" operator="greaterThan">
      <formula>X511</formula>
    </cfRule>
  </conditionalFormatting>
  <conditionalFormatting sqref="AI511:AT511">
    <cfRule type="cellIs" dxfId="3086" priority="3098" operator="greaterThan">
      <formula>AH511</formula>
    </cfRule>
  </conditionalFormatting>
  <conditionalFormatting sqref="AV511:BL511">
    <cfRule type="cellIs" dxfId="3085" priority="3097" operator="greaterThan">
      <formula>AU511</formula>
    </cfRule>
  </conditionalFormatting>
  <conditionalFormatting sqref="DA511:DT511">
    <cfRule type="cellIs" dxfId="3084" priority="3096" operator="greaterThan">
      <formula>CZ511</formula>
    </cfRule>
  </conditionalFormatting>
  <conditionalFormatting sqref="FI511:FU511">
    <cfRule type="cellIs" dxfId="3083" priority="3095" operator="greaterThan">
      <formula>FH511</formula>
    </cfRule>
  </conditionalFormatting>
  <conditionalFormatting sqref="Y510:AG510">
    <cfRule type="cellIs" dxfId="3082" priority="3094" operator="greaterThan">
      <formula>X510</formula>
    </cfRule>
  </conditionalFormatting>
  <conditionalFormatting sqref="AI510:AT510">
    <cfRule type="cellIs" dxfId="3081" priority="3093" operator="greaterThan">
      <formula>AH510</formula>
    </cfRule>
  </conditionalFormatting>
  <conditionalFormatting sqref="AV510:BL510">
    <cfRule type="cellIs" dxfId="3080" priority="3092" operator="greaterThan">
      <formula>AU510</formula>
    </cfRule>
  </conditionalFormatting>
  <conditionalFormatting sqref="DA510:DT510">
    <cfRule type="cellIs" dxfId="3079" priority="3091" operator="greaterThan">
      <formula>CZ510</formula>
    </cfRule>
  </conditionalFormatting>
  <conditionalFormatting sqref="FI510:FU510">
    <cfRule type="cellIs" dxfId="3078" priority="3090" operator="greaterThan">
      <formula>FH510</formula>
    </cfRule>
  </conditionalFormatting>
  <conditionalFormatting sqref="Y509:AG509">
    <cfRule type="cellIs" dxfId="3077" priority="3089" operator="greaterThan">
      <formula>X509</formula>
    </cfRule>
  </conditionalFormatting>
  <conditionalFormatting sqref="AI509:AT509">
    <cfRule type="cellIs" dxfId="3076" priority="3088" operator="greaterThan">
      <formula>AH509</formula>
    </cfRule>
  </conditionalFormatting>
  <conditionalFormatting sqref="AV509:BL509">
    <cfRule type="cellIs" dxfId="3075" priority="3087" operator="greaterThan">
      <formula>AU509</formula>
    </cfRule>
  </conditionalFormatting>
  <conditionalFormatting sqref="DA509:DT509">
    <cfRule type="cellIs" dxfId="3074" priority="3086" operator="greaterThan">
      <formula>CZ509</formula>
    </cfRule>
  </conditionalFormatting>
  <conditionalFormatting sqref="FI509:FU509">
    <cfRule type="cellIs" dxfId="3073" priority="3085" operator="greaterThan">
      <formula>FH509</formula>
    </cfRule>
  </conditionalFormatting>
  <conditionalFormatting sqref="Y508:AG508">
    <cfRule type="cellIs" dxfId="3072" priority="3084" operator="greaterThan">
      <formula>X508</formula>
    </cfRule>
  </conditionalFormatting>
  <conditionalFormatting sqref="AI508:AT508">
    <cfRule type="cellIs" dxfId="3071" priority="3083" operator="greaterThan">
      <formula>AH508</formula>
    </cfRule>
  </conditionalFormatting>
  <conditionalFormatting sqref="AV508:BL508">
    <cfRule type="cellIs" dxfId="3070" priority="3082" operator="greaterThan">
      <formula>AU508</formula>
    </cfRule>
  </conditionalFormatting>
  <conditionalFormatting sqref="DA508:DT508">
    <cfRule type="cellIs" dxfId="3069" priority="3081" operator="greaterThan">
      <formula>CZ508</formula>
    </cfRule>
  </conditionalFormatting>
  <conditionalFormatting sqref="FI508:FU508">
    <cfRule type="cellIs" dxfId="3068" priority="3080" operator="greaterThan">
      <formula>FH508</formula>
    </cfRule>
  </conditionalFormatting>
  <conditionalFormatting sqref="Y507:AG507">
    <cfRule type="cellIs" dxfId="3067" priority="3079" operator="greaterThan">
      <formula>X507</formula>
    </cfRule>
  </conditionalFormatting>
  <conditionalFormatting sqref="AI507:AT507">
    <cfRule type="cellIs" dxfId="3066" priority="3078" operator="greaterThan">
      <formula>AH507</formula>
    </cfRule>
  </conditionalFormatting>
  <conditionalFormatting sqref="AV507:BL507">
    <cfRule type="cellIs" dxfId="3065" priority="3077" operator="greaterThan">
      <formula>AU507</formula>
    </cfRule>
  </conditionalFormatting>
  <conditionalFormatting sqref="DA507:DT507">
    <cfRule type="cellIs" dxfId="3064" priority="3076" operator="greaterThan">
      <formula>CZ507</formula>
    </cfRule>
  </conditionalFormatting>
  <conditionalFormatting sqref="FI507:FU507">
    <cfRule type="cellIs" dxfId="3063" priority="3075" operator="greaterThan">
      <formula>FH507</formula>
    </cfRule>
  </conditionalFormatting>
  <conditionalFormatting sqref="Y506:AG506">
    <cfRule type="cellIs" dxfId="3062" priority="3074" operator="greaterThan">
      <formula>X506</formula>
    </cfRule>
  </conditionalFormatting>
  <conditionalFormatting sqref="AI506:AT506">
    <cfRule type="cellIs" dxfId="3061" priority="3073" operator="greaterThan">
      <formula>AH506</formula>
    </cfRule>
  </conditionalFormatting>
  <conditionalFormatting sqref="AV506:BL506">
    <cfRule type="cellIs" dxfId="3060" priority="3072" operator="greaterThan">
      <formula>AU506</formula>
    </cfRule>
  </conditionalFormatting>
  <conditionalFormatting sqref="DA506:DT506">
    <cfRule type="cellIs" dxfId="3059" priority="3071" operator="greaterThan">
      <formula>CZ506</formula>
    </cfRule>
  </conditionalFormatting>
  <conditionalFormatting sqref="FI506:FU506">
    <cfRule type="cellIs" dxfId="3058" priority="3070" operator="greaterThan">
      <formula>FH506</formula>
    </cfRule>
  </conditionalFormatting>
  <conditionalFormatting sqref="Y505:AG505">
    <cfRule type="cellIs" dxfId="3057" priority="3069" operator="greaterThan">
      <formula>X505</formula>
    </cfRule>
  </conditionalFormatting>
  <conditionalFormatting sqref="AI505:AT505">
    <cfRule type="cellIs" dxfId="3056" priority="3068" operator="greaterThan">
      <formula>AH505</formula>
    </cfRule>
  </conditionalFormatting>
  <conditionalFormatting sqref="AV505:BL505">
    <cfRule type="cellIs" dxfId="3055" priority="3067" operator="greaterThan">
      <formula>AU505</formula>
    </cfRule>
  </conditionalFormatting>
  <conditionalFormatting sqref="DA505:DT505">
    <cfRule type="cellIs" dxfId="3054" priority="3066" operator="greaterThan">
      <formula>CZ505</formula>
    </cfRule>
  </conditionalFormatting>
  <conditionalFormatting sqref="FI505:FU505">
    <cfRule type="cellIs" dxfId="3053" priority="3065" operator="greaterThan">
      <formula>FH505</formula>
    </cfRule>
  </conditionalFormatting>
  <conditionalFormatting sqref="Y504:AG504">
    <cfRule type="cellIs" dxfId="3052" priority="3064" operator="greaterThan">
      <formula>X504</formula>
    </cfRule>
  </conditionalFormatting>
  <conditionalFormatting sqref="AI504:AT504">
    <cfRule type="cellIs" dxfId="3051" priority="3063" operator="greaterThan">
      <formula>AH504</formula>
    </cfRule>
  </conditionalFormatting>
  <conditionalFormatting sqref="AV504:BL504">
    <cfRule type="cellIs" dxfId="3050" priority="3062" operator="greaterThan">
      <formula>AU504</formula>
    </cfRule>
  </conditionalFormatting>
  <conditionalFormatting sqref="DA504:DT504">
    <cfRule type="cellIs" dxfId="3049" priority="3061" operator="greaterThan">
      <formula>CZ504</formula>
    </cfRule>
  </conditionalFormatting>
  <conditionalFormatting sqref="FI504:FU504">
    <cfRule type="cellIs" dxfId="3048" priority="3060" operator="greaterThan">
      <formula>FH504</formula>
    </cfRule>
  </conditionalFormatting>
  <conditionalFormatting sqref="Y503:AG503">
    <cfRule type="cellIs" dxfId="3047" priority="3059" operator="greaterThan">
      <formula>X503</formula>
    </cfRule>
  </conditionalFormatting>
  <conditionalFormatting sqref="AI503:AT503">
    <cfRule type="cellIs" dxfId="3046" priority="3058" operator="greaterThan">
      <formula>AH503</formula>
    </cfRule>
  </conditionalFormatting>
  <conditionalFormatting sqref="AV503:BL503">
    <cfRule type="cellIs" dxfId="3045" priority="3057" operator="greaterThan">
      <formula>AU503</formula>
    </cfRule>
  </conditionalFormatting>
  <conditionalFormatting sqref="DA503:DT503">
    <cfRule type="cellIs" dxfId="3044" priority="3056" operator="greaterThan">
      <formula>CZ503</formula>
    </cfRule>
  </conditionalFormatting>
  <conditionalFormatting sqref="FI503:FU503">
    <cfRule type="cellIs" dxfId="3043" priority="3055" operator="greaterThan">
      <formula>FH503</formula>
    </cfRule>
  </conditionalFormatting>
  <conditionalFormatting sqref="Y502:AG502">
    <cfRule type="cellIs" dxfId="3042" priority="3054" operator="greaterThan">
      <formula>X502</formula>
    </cfRule>
  </conditionalFormatting>
  <conditionalFormatting sqref="AI502:AT502">
    <cfRule type="cellIs" dxfId="3041" priority="3053" operator="greaterThan">
      <formula>AH502</formula>
    </cfRule>
  </conditionalFormatting>
  <conditionalFormatting sqref="AV502:BL502">
    <cfRule type="cellIs" dxfId="3040" priority="3052" operator="greaterThan">
      <formula>AU502</formula>
    </cfRule>
  </conditionalFormatting>
  <conditionalFormatting sqref="DA502:DT502">
    <cfRule type="cellIs" dxfId="3039" priority="3051" operator="greaterThan">
      <formula>CZ502</formula>
    </cfRule>
  </conditionalFormatting>
  <conditionalFormatting sqref="FI502:FU502">
    <cfRule type="cellIs" dxfId="3038" priority="3050" operator="greaterThan">
      <formula>FH502</formula>
    </cfRule>
  </conditionalFormatting>
  <conditionalFormatting sqref="Y501:AG501">
    <cfRule type="cellIs" dxfId="3037" priority="3049" operator="greaterThan">
      <formula>X501</formula>
    </cfRule>
  </conditionalFormatting>
  <conditionalFormatting sqref="AI501:AT501">
    <cfRule type="cellIs" dxfId="3036" priority="3048" operator="greaterThan">
      <formula>AH501</formula>
    </cfRule>
  </conditionalFormatting>
  <conditionalFormatting sqref="AV501:BL501">
    <cfRule type="cellIs" dxfId="3035" priority="3047" operator="greaterThan">
      <formula>AU501</formula>
    </cfRule>
  </conditionalFormatting>
  <conditionalFormatting sqref="DA501:DT501">
    <cfRule type="cellIs" dxfId="3034" priority="3046" operator="greaterThan">
      <formula>CZ501</formula>
    </cfRule>
  </conditionalFormatting>
  <conditionalFormatting sqref="FI501:FU501">
    <cfRule type="cellIs" dxfId="3033" priority="3045" operator="greaterThan">
      <formula>FH501</formula>
    </cfRule>
  </conditionalFormatting>
  <conditionalFormatting sqref="Y500:AG500">
    <cfRule type="cellIs" dxfId="3032" priority="3044" operator="greaterThan">
      <formula>X500</formula>
    </cfRule>
  </conditionalFormatting>
  <conditionalFormatting sqref="AI500:AT500">
    <cfRule type="cellIs" dxfId="3031" priority="3043" operator="greaterThan">
      <formula>AH500</formula>
    </cfRule>
  </conditionalFormatting>
  <conditionalFormatting sqref="AV500:BL500">
    <cfRule type="cellIs" dxfId="3030" priority="3042" operator="greaterThan">
      <formula>AU500</formula>
    </cfRule>
  </conditionalFormatting>
  <conditionalFormatting sqref="DA500:DT500">
    <cfRule type="cellIs" dxfId="3029" priority="3041" operator="greaterThan">
      <formula>CZ500</formula>
    </cfRule>
  </conditionalFormatting>
  <conditionalFormatting sqref="FI500:FU500">
    <cfRule type="cellIs" dxfId="3028" priority="3040" operator="greaterThan">
      <formula>FH500</formula>
    </cfRule>
  </conditionalFormatting>
  <conditionalFormatting sqref="Y499:AG499">
    <cfRule type="cellIs" dxfId="3027" priority="3039" operator="greaterThan">
      <formula>X499</formula>
    </cfRule>
  </conditionalFormatting>
  <conditionalFormatting sqref="AI499:AT499">
    <cfRule type="cellIs" dxfId="3026" priority="3038" operator="greaterThan">
      <formula>AH499</formula>
    </cfRule>
  </conditionalFormatting>
  <conditionalFormatting sqref="AV499:BL499">
    <cfRule type="cellIs" dxfId="3025" priority="3037" operator="greaterThan">
      <formula>AU499</formula>
    </cfRule>
  </conditionalFormatting>
  <conditionalFormatting sqref="DA499:DT499">
    <cfRule type="cellIs" dxfId="3024" priority="3036" operator="greaterThan">
      <formula>CZ499</formula>
    </cfRule>
  </conditionalFormatting>
  <conditionalFormatting sqref="FI499:FU499">
    <cfRule type="cellIs" dxfId="3023" priority="3035" operator="greaterThan">
      <formula>FH499</formula>
    </cfRule>
  </conditionalFormatting>
  <conditionalFormatting sqref="Y498:AG498">
    <cfRule type="cellIs" dxfId="3022" priority="3034" operator="greaterThan">
      <formula>X498</formula>
    </cfRule>
  </conditionalFormatting>
  <conditionalFormatting sqref="AI498:AT498">
    <cfRule type="cellIs" dxfId="3021" priority="3033" operator="greaterThan">
      <formula>AH498</formula>
    </cfRule>
  </conditionalFormatting>
  <conditionalFormatting sqref="AV498:BL498">
    <cfRule type="cellIs" dxfId="3020" priority="3032" operator="greaterThan">
      <formula>AU498</formula>
    </cfRule>
  </conditionalFormatting>
  <conditionalFormatting sqref="DA498:DT498">
    <cfRule type="cellIs" dxfId="3019" priority="3031" operator="greaterThan">
      <formula>CZ498</formula>
    </cfRule>
  </conditionalFormatting>
  <conditionalFormatting sqref="FI498:FU498">
    <cfRule type="cellIs" dxfId="3018" priority="3030" operator="greaterThan">
      <formula>FH498</formula>
    </cfRule>
  </conditionalFormatting>
  <conditionalFormatting sqref="Y497:AG497">
    <cfRule type="cellIs" dxfId="3017" priority="3029" operator="greaterThan">
      <formula>X497</formula>
    </cfRule>
  </conditionalFormatting>
  <conditionalFormatting sqref="AI497:AT497">
    <cfRule type="cellIs" dxfId="3016" priority="3028" operator="greaterThan">
      <formula>AH497</formula>
    </cfRule>
  </conditionalFormatting>
  <conditionalFormatting sqref="AV497:BL497">
    <cfRule type="cellIs" dxfId="3015" priority="3027" operator="greaterThan">
      <formula>AU497</formula>
    </cfRule>
  </conditionalFormatting>
  <conditionalFormatting sqref="DA497:DT497">
    <cfRule type="cellIs" dxfId="3014" priority="3026" operator="greaterThan">
      <formula>CZ497</formula>
    </cfRule>
  </conditionalFormatting>
  <conditionalFormatting sqref="FI497:FU497">
    <cfRule type="cellIs" dxfId="3013" priority="3025" operator="greaterThan">
      <formula>FH497</formula>
    </cfRule>
  </conditionalFormatting>
  <conditionalFormatting sqref="Y496:AG496">
    <cfRule type="cellIs" dxfId="3012" priority="3024" operator="greaterThan">
      <formula>X496</formula>
    </cfRule>
  </conditionalFormatting>
  <conditionalFormatting sqref="AI496:AT496">
    <cfRule type="cellIs" dxfId="3011" priority="3023" operator="greaterThan">
      <formula>AH496</formula>
    </cfRule>
  </conditionalFormatting>
  <conditionalFormatting sqref="AV496:BL496">
    <cfRule type="cellIs" dxfId="3010" priority="3022" operator="greaterThan">
      <formula>AU496</formula>
    </cfRule>
  </conditionalFormatting>
  <conditionalFormatting sqref="DA496:DT496">
    <cfRule type="cellIs" dxfId="3009" priority="3021" operator="greaterThan">
      <formula>CZ496</formula>
    </cfRule>
  </conditionalFormatting>
  <conditionalFormatting sqref="FI496:FU496">
    <cfRule type="cellIs" dxfId="3008" priority="3020" operator="greaterThan">
      <formula>FH496</formula>
    </cfRule>
  </conditionalFormatting>
  <conditionalFormatting sqref="Y495:AG495">
    <cfRule type="cellIs" dxfId="3007" priority="3019" operator="greaterThan">
      <formula>X495</formula>
    </cfRule>
  </conditionalFormatting>
  <conditionalFormatting sqref="AI495:AT495">
    <cfRule type="cellIs" dxfId="3006" priority="3018" operator="greaterThan">
      <formula>AH495</formula>
    </cfRule>
  </conditionalFormatting>
  <conditionalFormatting sqref="AV495:BL495">
    <cfRule type="cellIs" dxfId="3005" priority="3017" operator="greaterThan">
      <formula>AU495</formula>
    </cfRule>
  </conditionalFormatting>
  <conditionalFormatting sqref="DA495:DT495">
    <cfRule type="cellIs" dxfId="3004" priority="3016" operator="greaterThan">
      <formula>CZ495</formula>
    </cfRule>
  </conditionalFormatting>
  <conditionalFormatting sqref="FI495:FU495">
    <cfRule type="cellIs" dxfId="3003" priority="3015" operator="greaterThan">
      <formula>FH495</formula>
    </cfRule>
  </conditionalFormatting>
  <conditionalFormatting sqref="Y494:AG494">
    <cfRule type="cellIs" dxfId="3002" priority="3014" operator="greaterThan">
      <formula>X494</formula>
    </cfRule>
  </conditionalFormatting>
  <conditionalFormatting sqref="AI494:AT494">
    <cfRule type="cellIs" dxfId="3001" priority="3013" operator="greaterThan">
      <formula>AH494</formula>
    </cfRule>
  </conditionalFormatting>
  <conditionalFormatting sqref="AV494:BL494">
    <cfRule type="cellIs" dxfId="3000" priority="3012" operator="greaterThan">
      <formula>AU494</formula>
    </cfRule>
  </conditionalFormatting>
  <conditionalFormatting sqref="DA494:DT494">
    <cfRule type="cellIs" dxfId="2999" priority="3011" operator="greaterThan">
      <formula>CZ494</formula>
    </cfRule>
  </conditionalFormatting>
  <conditionalFormatting sqref="FI494:FU494">
    <cfRule type="cellIs" dxfId="2998" priority="3010" operator="greaterThan">
      <formula>FH494</formula>
    </cfRule>
  </conditionalFormatting>
  <conditionalFormatting sqref="Y493:AG493">
    <cfRule type="cellIs" dxfId="2997" priority="3009" operator="greaterThan">
      <formula>X493</formula>
    </cfRule>
  </conditionalFormatting>
  <conditionalFormatting sqref="AI493:AT493">
    <cfRule type="cellIs" dxfId="2996" priority="3008" operator="greaterThan">
      <formula>AH493</formula>
    </cfRule>
  </conditionalFormatting>
  <conditionalFormatting sqref="AV493:BL493">
    <cfRule type="cellIs" dxfId="2995" priority="3007" operator="greaterThan">
      <formula>AU493</formula>
    </cfRule>
  </conditionalFormatting>
  <conditionalFormatting sqref="DA493:DT493">
    <cfRule type="cellIs" dxfId="2994" priority="3006" operator="greaterThan">
      <formula>CZ493</formula>
    </cfRule>
  </conditionalFormatting>
  <conditionalFormatting sqref="FI493:FU493">
    <cfRule type="cellIs" dxfId="2993" priority="3005" operator="greaterThan">
      <formula>FH493</formula>
    </cfRule>
  </conditionalFormatting>
  <conditionalFormatting sqref="Y492:AG492">
    <cfRule type="cellIs" dxfId="2992" priority="3004" operator="greaterThan">
      <formula>X492</formula>
    </cfRule>
  </conditionalFormatting>
  <conditionalFormatting sqref="AI492:AT492">
    <cfRule type="cellIs" dxfId="2991" priority="3003" operator="greaterThan">
      <formula>AH492</formula>
    </cfRule>
  </conditionalFormatting>
  <conditionalFormatting sqref="AV492:BL492">
    <cfRule type="cellIs" dxfId="2990" priority="3002" operator="greaterThan">
      <formula>AU492</formula>
    </cfRule>
  </conditionalFormatting>
  <conditionalFormatting sqref="DA492:DT492">
    <cfRule type="cellIs" dxfId="2989" priority="3001" operator="greaterThan">
      <formula>CZ492</formula>
    </cfRule>
  </conditionalFormatting>
  <conditionalFormatting sqref="FI492:FU492">
    <cfRule type="cellIs" dxfId="2988" priority="3000" operator="greaterThan">
      <formula>FH492</formula>
    </cfRule>
  </conditionalFormatting>
  <conditionalFormatting sqref="Y491:AG491">
    <cfRule type="cellIs" dxfId="2987" priority="2999" operator="greaterThan">
      <formula>X491</formula>
    </cfRule>
  </conditionalFormatting>
  <conditionalFormatting sqref="AI491:AT491">
    <cfRule type="cellIs" dxfId="2986" priority="2998" operator="greaterThan">
      <formula>AH491</formula>
    </cfRule>
  </conditionalFormatting>
  <conditionalFormatting sqref="AV491:BL491">
    <cfRule type="cellIs" dxfId="2985" priority="2997" operator="greaterThan">
      <formula>AU491</formula>
    </cfRule>
  </conditionalFormatting>
  <conditionalFormatting sqref="DA491:DT491">
    <cfRule type="cellIs" dxfId="2984" priority="2996" operator="greaterThan">
      <formula>CZ491</formula>
    </cfRule>
  </conditionalFormatting>
  <conditionalFormatting sqref="FI491:FU491">
    <cfRule type="cellIs" dxfId="2983" priority="2995" operator="greaterThan">
      <formula>FH491</formula>
    </cfRule>
  </conditionalFormatting>
  <conditionalFormatting sqref="Y490:AG490">
    <cfRule type="cellIs" dxfId="2982" priority="2994" operator="greaterThan">
      <formula>X490</formula>
    </cfRule>
  </conditionalFormatting>
  <conditionalFormatting sqref="AI490:AT490">
    <cfRule type="cellIs" dxfId="2981" priority="2993" operator="greaterThan">
      <formula>AH490</formula>
    </cfRule>
  </conditionalFormatting>
  <conditionalFormatting sqref="AV490:BL490">
    <cfRule type="cellIs" dxfId="2980" priority="2992" operator="greaterThan">
      <formula>AU490</formula>
    </cfRule>
  </conditionalFormatting>
  <conditionalFormatting sqref="DA490:DT490">
    <cfRule type="cellIs" dxfId="2979" priority="2991" operator="greaterThan">
      <formula>CZ490</formula>
    </cfRule>
  </conditionalFormatting>
  <conditionalFormatting sqref="FI490:FU490">
    <cfRule type="cellIs" dxfId="2978" priority="2990" operator="greaterThan">
      <formula>FH490</formula>
    </cfRule>
  </conditionalFormatting>
  <conditionalFormatting sqref="Y489:AG489">
    <cfRule type="cellIs" dxfId="2977" priority="2989" operator="greaterThan">
      <formula>X489</formula>
    </cfRule>
  </conditionalFormatting>
  <conditionalFormatting sqref="AI489:AT489">
    <cfRule type="cellIs" dxfId="2976" priority="2988" operator="greaterThan">
      <formula>AH489</formula>
    </cfRule>
  </conditionalFormatting>
  <conditionalFormatting sqref="AV489:BL489">
    <cfRule type="cellIs" dxfId="2975" priority="2987" operator="greaterThan">
      <formula>AU489</formula>
    </cfRule>
  </conditionalFormatting>
  <conditionalFormatting sqref="DA489:DT489">
    <cfRule type="cellIs" dxfId="2974" priority="2986" operator="greaterThan">
      <formula>CZ489</formula>
    </cfRule>
  </conditionalFormatting>
  <conditionalFormatting sqref="FI489:FU489">
    <cfRule type="cellIs" dxfId="2973" priority="2985" operator="greaterThan">
      <formula>FH489</formula>
    </cfRule>
  </conditionalFormatting>
  <conditionalFormatting sqref="Y488:AG488">
    <cfRule type="cellIs" dxfId="2972" priority="2984" operator="greaterThan">
      <formula>X488</formula>
    </cfRule>
  </conditionalFormatting>
  <conditionalFormatting sqref="AI488:AT488">
    <cfRule type="cellIs" dxfId="2971" priority="2983" operator="greaterThan">
      <formula>AH488</formula>
    </cfRule>
  </conditionalFormatting>
  <conditionalFormatting sqref="AV488:BL488">
    <cfRule type="cellIs" dxfId="2970" priority="2982" operator="greaterThan">
      <formula>AU488</formula>
    </cfRule>
  </conditionalFormatting>
  <conditionalFormatting sqref="DA488:DT488">
    <cfRule type="cellIs" dxfId="2969" priority="2981" operator="greaterThan">
      <formula>CZ488</formula>
    </cfRule>
  </conditionalFormatting>
  <conditionalFormatting sqref="FI488:FU488">
    <cfRule type="cellIs" dxfId="2968" priority="2980" operator="greaterThan">
      <formula>FH488</formula>
    </cfRule>
  </conditionalFormatting>
  <conditionalFormatting sqref="Y487:AG487">
    <cfRule type="cellIs" dxfId="2967" priority="2979" operator="greaterThan">
      <formula>X487</formula>
    </cfRule>
  </conditionalFormatting>
  <conditionalFormatting sqref="AI487:AT487">
    <cfRule type="cellIs" dxfId="2966" priority="2978" operator="greaterThan">
      <formula>AH487</formula>
    </cfRule>
  </conditionalFormatting>
  <conditionalFormatting sqref="AV487:BL487">
    <cfRule type="cellIs" dxfId="2965" priority="2977" operator="greaterThan">
      <formula>AU487</formula>
    </cfRule>
  </conditionalFormatting>
  <conditionalFormatting sqref="DA487:DT487">
    <cfRule type="cellIs" dxfId="2964" priority="2976" operator="greaterThan">
      <formula>CZ487</formula>
    </cfRule>
  </conditionalFormatting>
  <conditionalFormatting sqref="FI487:FU487">
    <cfRule type="cellIs" dxfId="2963" priority="2975" operator="greaterThan">
      <formula>FH487</formula>
    </cfRule>
  </conditionalFormatting>
  <conditionalFormatting sqref="Y486:AG486">
    <cfRule type="cellIs" dxfId="2962" priority="2974" operator="greaterThan">
      <formula>X486</formula>
    </cfRule>
  </conditionalFormatting>
  <conditionalFormatting sqref="AI486:AT486">
    <cfRule type="cellIs" dxfId="2961" priority="2973" operator="greaterThan">
      <formula>AH486</formula>
    </cfRule>
  </conditionalFormatting>
  <conditionalFormatting sqref="AV486:BL486">
    <cfRule type="cellIs" dxfId="2960" priority="2972" operator="greaterThan">
      <formula>AU486</formula>
    </cfRule>
  </conditionalFormatting>
  <conditionalFormatting sqref="DA486:DT486">
    <cfRule type="cellIs" dxfId="2959" priority="2971" operator="greaterThan">
      <formula>CZ486</formula>
    </cfRule>
  </conditionalFormatting>
  <conditionalFormatting sqref="FI486:FU486">
    <cfRule type="cellIs" dxfId="2958" priority="2970" operator="greaterThan">
      <formula>FH486</formula>
    </cfRule>
  </conditionalFormatting>
  <conditionalFormatting sqref="Y485:AG485">
    <cfRule type="cellIs" dxfId="2957" priority="2969" operator="greaterThan">
      <formula>X485</formula>
    </cfRule>
  </conditionalFormatting>
  <conditionalFormatting sqref="AI485:AT485">
    <cfRule type="cellIs" dxfId="2956" priority="2968" operator="greaterThan">
      <formula>AH485</formula>
    </cfRule>
  </conditionalFormatting>
  <conditionalFormatting sqref="AV485:BL485">
    <cfRule type="cellIs" dxfId="2955" priority="2967" operator="greaterThan">
      <formula>AU485</formula>
    </cfRule>
  </conditionalFormatting>
  <conditionalFormatting sqref="DA485:DT485">
    <cfRule type="cellIs" dxfId="2954" priority="2966" operator="greaterThan">
      <formula>CZ485</formula>
    </cfRule>
  </conditionalFormatting>
  <conditionalFormatting sqref="FI485:FU485">
    <cfRule type="cellIs" dxfId="2953" priority="2965" operator="greaterThan">
      <formula>FH485</formula>
    </cfRule>
  </conditionalFormatting>
  <conditionalFormatting sqref="Y484:AG484">
    <cfRule type="cellIs" dxfId="2952" priority="2964" operator="greaterThan">
      <formula>X484</formula>
    </cfRule>
  </conditionalFormatting>
  <conditionalFormatting sqref="AI484:AT484">
    <cfRule type="cellIs" dxfId="2951" priority="2963" operator="greaterThan">
      <formula>AH484</formula>
    </cfRule>
  </conditionalFormatting>
  <conditionalFormatting sqref="AV484:BL484">
    <cfRule type="cellIs" dxfId="2950" priority="2962" operator="greaterThan">
      <formula>AU484</formula>
    </cfRule>
  </conditionalFormatting>
  <conditionalFormatting sqref="DA484:DT484">
    <cfRule type="cellIs" dxfId="2949" priority="2961" operator="greaterThan">
      <formula>CZ484</formula>
    </cfRule>
  </conditionalFormatting>
  <conditionalFormatting sqref="FI484:FU484">
    <cfRule type="cellIs" dxfId="2948" priority="2960" operator="greaterThan">
      <formula>FH484</formula>
    </cfRule>
  </conditionalFormatting>
  <conditionalFormatting sqref="Y483:AG483">
    <cfRule type="cellIs" dxfId="2947" priority="2959" operator="greaterThan">
      <formula>X483</formula>
    </cfRule>
  </conditionalFormatting>
  <conditionalFormatting sqref="AI483:AT483">
    <cfRule type="cellIs" dxfId="2946" priority="2958" operator="greaterThan">
      <formula>AH483</formula>
    </cfRule>
  </conditionalFormatting>
  <conditionalFormatting sqref="AV483:BL483">
    <cfRule type="cellIs" dxfId="2945" priority="2957" operator="greaterThan">
      <formula>AU483</formula>
    </cfRule>
  </conditionalFormatting>
  <conditionalFormatting sqref="DA483:DT483">
    <cfRule type="cellIs" dxfId="2944" priority="2956" operator="greaterThan">
      <formula>CZ483</formula>
    </cfRule>
  </conditionalFormatting>
  <conditionalFormatting sqref="FI483:FU483">
    <cfRule type="cellIs" dxfId="2943" priority="2955" operator="greaterThan">
      <formula>FH483</formula>
    </cfRule>
  </conditionalFormatting>
  <conditionalFormatting sqref="Y482:AG482">
    <cfRule type="cellIs" dxfId="2942" priority="2954" operator="greaterThan">
      <formula>X482</formula>
    </cfRule>
  </conditionalFormatting>
  <conditionalFormatting sqref="AI482:AT482">
    <cfRule type="cellIs" dxfId="2941" priority="2953" operator="greaterThan">
      <formula>AH482</formula>
    </cfRule>
  </conditionalFormatting>
  <conditionalFormatting sqref="AV482:BL482">
    <cfRule type="cellIs" dxfId="2940" priority="2952" operator="greaterThan">
      <formula>AU482</formula>
    </cfRule>
  </conditionalFormatting>
  <conditionalFormatting sqref="DA482:DT482">
    <cfRule type="cellIs" dxfId="2939" priority="2951" operator="greaterThan">
      <formula>CZ482</formula>
    </cfRule>
  </conditionalFormatting>
  <conditionalFormatting sqref="FI482:FU482">
    <cfRule type="cellIs" dxfId="2938" priority="2950" operator="greaterThan">
      <formula>FH482</formula>
    </cfRule>
  </conditionalFormatting>
  <conditionalFormatting sqref="Y481:AG481">
    <cfRule type="cellIs" dxfId="2937" priority="2949" operator="greaterThan">
      <formula>X481</formula>
    </cfRule>
  </conditionalFormatting>
  <conditionalFormatting sqref="AI481:AT481">
    <cfRule type="cellIs" dxfId="2936" priority="2948" operator="greaterThan">
      <formula>AH481</formula>
    </cfRule>
  </conditionalFormatting>
  <conditionalFormatting sqref="AV481:BL481">
    <cfRule type="cellIs" dxfId="2935" priority="2947" operator="greaterThan">
      <formula>AU481</formula>
    </cfRule>
  </conditionalFormatting>
  <conditionalFormatting sqref="DA481:DT481">
    <cfRule type="cellIs" dxfId="2934" priority="2946" operator="greaterThan">
      <formula>CZ481</formula>
    </cfRule>
  </conditionalFormatting>
  <conditionalFormatting sqref="FI481:FU481">
    <cfRule type="cellIs" dxfId="2933" priority="2945" operator="greaterThan">
      <formula>FH481</formula>
    </cfRule>
  </conditionalFormatting>
  <conditionalFormatting sqref="Y480:AG480">
    <cfRule type="cellIs" dxfId="2932" priority="2944" operator="greaterThan">
      <formula>X480</formula>
    </cfRule>
  </conditionalFormatting>
  <conditionalFormatting sqref="AI480:AT480">
    <cfRule type="cellIs" dxfId="2931" priority="2943" operator="greaterThan">
      <formula>AH480</formula>
    </cfRule>
  </conditionalFormatting>
  <conditionalFormatting sqref="AV480:BL480">
    <cfRule type="cellIs" dxfId="2930" priority="2942" operator="greaterThan">
      <formula>AU480</formula>
    </cfRule>
  </conditionalFormatting>
  <conditionalFormatting sqref="DA480:DT480">
    <cfRule type="cellIs" dxfId="2929" priority="2941" operator="greaterThan">
      <formula>CZ480</formula>
    </cfRule>
  </conditionalFormatting>
  <conditionalFormatting sqref="FI480:FU480">
    <cfRule type="cellIs" dxfId="2928" priority="2940" operator="greaterThan">
      <formula>FH480</formula>
    </cfRule>
  </conditionalFormatting>
  <conditionalFormatting sqref="Y479:AG479">
    <cfRule type="cellIs" dxfId="2927" priority="2939" operator="greaterThan">
      <formula>X479</formula>
    </cfRule>
  </conditionalFormatting>
  <conditionalFormatting sqref="AI479:AT479">
    <cfRule type="cellIs" dxfId="2926" priority="2938" operator="greaterThan">
      <formula>AH479</formula>
    </cfRule>
  </conditionalFormatting>
  <conditionalFormatting sqref="AV479:BL479">
    <cfRule type="cellIs" dxfId="2925" priority="2937" operator="greaterThan">
      <formula>AU479</formula>
    </cfRule>
  </conditionalFormatting>
  <conditionalFormatting sqref="DA479:DT479">
    <cfRule type="cellIs" dxfId="2924" priority="2936" operator="greaterThan">
      <formula>CZ479</formula>
    </cfRule>
  </conditionalFormatting>
  <conditionalFormatting sqref="FI479:FU479">
    <cfRule type="cellIs" dxfId="2923" priority="2935" operator="greaterThan">
      <formula>FH479</formula>
    </cfRule>
  </conditionalFormatting>
  <conditionalFormatting sqref="Y478:AG478">
    <cfRule type="cellIs" dxfId="2922" priority="2934" operator="greaterThan">
      <formula>X478</formula>
    </cfRule>
  </conditionalFormatting>
  <conditionalFormatting sqref="AI478:AT478">
    <cfRule type="cellIs" dxfId="2921" priority="2933" operator="greaterThan">
      <formula>AH478</formula>
    </cfRule>
  </conditionalFormatting>
  <conditionalFormatting sqref="AV478:BL478">
    <cfRule type="cellIs" dxfId="2920" priority="2932" operator="greaterThan">
      <formula>AU478</formula>
    </cfRule>
  </conditionalFormatting>
  <conditionalFormatting sqref="DA478:DT478">
    <cfRule type="cellIs" dxfId="2919" priority="2931" operator="greaterThan">
      <formula>CZ478</formula>
    </cfRule>
  </conditionalFormatting>
  <conditionalFormatting sqref="FI478:FU478">
    <cfRule type="cellIs" dxfId="2918" priority="2930" operator="greaterThan">
      <formula>FH478</formula>
    </cfRule>
  </conditionalFormatting>
  <conditionalFormatting sqref="Y477:AG477">
    <cfRule type="cellIs" dxfId="2917" priority="2929" operator="greaterThan">
      <formula>X477</formula>
    </cfRule>
  </conditionalFormatting>
  <conditionalFormatting sqref="AI477:AT477">
    <cfRule type="cellIs" dxfId="2916" priority="2928" operator="greaterThan">
      <formula>AH477</formula>
    </cfRule>
  </conditionalFormatting>
  <conditionalFormatting sqref="AV477:BL477">
    <cfRule type="cellIs" dxfId="2915" priority="2927" operator="greaterThan">
      <formula>AU477</formula>
    </cfRule>
  </conditionalFormatting>
  <conditionalFormatting sqref="DA477:DT477">
    <cfRule type="cellIs" dxfId="2914" priority="2926" operator="greaterThan">
      <formula>CZ477</formula>
    </cfRule>
  </conditionalFormatting>
  <conditionalFormatting sqref="FI477:FU477">
    <cfRule type="cellIs" dxfId="2913" priority="2925" operator="greaterThan">
      <formula>FH477</formula>
    </cfRule>
  </conditionalFormatting>
  <conditionalFormatting sqref="Y476:AG476">
    <cfRule type="cellIs" dxfId="2912" priority="2924" operator="greaterThan">
      <formula>X476</formula>
    </cfRule>
  </conditionalFormatting>
  <conditionalFormatting sqref="AI476:AT476">
    <cfRule type="cellIs" dxfId="2911" priority="2923" operator="greaterThan">
      <formula>AH476</formula>
    </cfRule>
  </conditionalFormatting>
  <conditionalFormatting sqref="AV476:BL476">
    <cfRule type="cellIs" dxfId="2910" priority="2922" operator="greaterThan">
      <formula>AU476</formula>
    </cfRule>
  </conditionalFormatting>
  <conditionalFormatting sqref="DA476:DT476">
    <cfRule type="cellIs" dxfId="2909" priority="2921" operator="greaterThan">
      <formula>CZ476</formula>
    </cfRule>
  </conditionalFormatting>
  <conditionalFormatting sqref="FI476:FU476">
    <cfRule type="cellIs" dxfId="2908" priority="2920" operator="greaterThan">
      <formula>FH476</formula>
    </cfRule>
  </conditionalFormatting>
  <conditionalFormatting sqref="Y475:AG475">
    <cfRule type="cellIs" dxfId="2907" priority="2919" operator="greaterThan">
      <formula>X475</formula>
    </cfRule>
  </conditionalFormatting>
  <conditionalFormatting sqref="AI475:AT475">
    <cfRule type="cellIs" dxfId="2906" priority="2918" operator="greaterThan">
      <formula>AH475</formula>
    </cfRule>
  </conditionalFormatting>
  <conditionalFormatting sqref="AV475:BL475">
    <cfRule type="cellIs" dxfId="2905" priority="2917" operator="greaterThan">
      <formula>AU475</formula>
    </cfRule>
  </conditionalFormatting>
  <conditionalFormatting sqref="DA475:DT475">
    <cfRule type="cellIs" dxfId="2904" priority="2916" operator="greaterThan">
      <formula>CZ475</formula>
    </cfRule>
  </conditionalFormatting>
  <conditionalFormatting sqref="FI475:FU475">
    <cfRule type="cellIs" dxfId="2903" priority="2915" operator="greaterThan">
      <formula>FH475</formula>
    </cfRule>
  </conditionalFormatting>
  <conditionalFormatting sqref="Y474:AG474">
    <cfRule type="cellIs" dxfId="2902" priority="2914" operator="greaterThan">
      <formula>X474</formula>
    </cfRule>
  </conditionalFormatting>
  <conditionalFormatting sqref="AI474:AT474">
    <cfRule type="cellIs" dxfId="2901" priority="2913" operator="greaterThan">
      <formula>AH474</formula>
    </cfRule>
  </conditionalFormatting>
  <conditionalFormatting sqref="AV474:BL474">
    <cfRule type="cellIs" dxfId="2900" priority="2912" operator="greaterThan">
      <formula>AU474</formula>
    </cfRule>
  </conditionalFormatting>
  <conditionalFormatting sqref="DA474:DT474">
    <cfRule type="cellIs" dxfId="2899" priority="2911" operator="greaterThan">
      <formula>CZ474</formula>
    </cfRule>
  </conditionalFormatting>
  <conditionalFormatting sqref="FI474:FU474">
    <cfRule type="cellIs" dxfId="2898" priority="2910" operator="greaterThan">
      <formula>FH474</formula>
    </cfRule>
  </conditionalFormatting>
  <conditionalFormatting sqref="Y473:AG473">
    <cfRule type="cellIs" dxfId="2897" priority="2909" operator="greaterThan">
      <formula>X473</formula>
    </cfRule>
  </conditionalFormatting>
  <conditionalFormatting sqref="AI473:AT473">
    <cfRule type="cellIs" dxfId="2896" priority="2908" operator="greaterThan">
      <formula>AH473</formula>
    </cfRule>
  </conditionalFormatting>
  <conditionalFormatting sqref="AV473:BL473">
    <cfRule type="cellIs" dxfId="2895" priority="2907" operator="greaterThan">
      <formula>AU473</formula>
    </cfRule>
  </conditionalFormatting>
  <conditionalFormatting sqref="DA473:DT473">
    <cfRule type="cellIs" dxfId="2894" priority="2906" operator="greaterThan">
      <formula>CZ473</formula>
    </cfRule>
  </conditionalFormatting>
  <conditionalFormatting sqref="FI473:FU473">
    <cfRule type="cellIs" dxfId="2893" priority="2905" operator="greaterThan">
      <formula>FH473</formula>
    </cfRule>
  </conditionalFormatting>
  <conditionalFormatting sqref="Y472:AG472">
    <cfRule type="cellIs" dxfId="2892" priority="2904" operator="greaterThan">
      <formula>X472</formula>
    </cfRule>
  </conditionalFormatting>
  <conditionalFormatting sqref="AI472:AT472">
    <cfRule type="cellIs" dxfId="2891" priority="2903" operator="greaterThan">
      <formula>AH472</formula>
    </cfRule>
  </conditionalFormatting>
  <conditionalFormatting sqref="AV472:BL472">
    <cfRule type="cellIs" dxfId="2890" priority="2902" operator="greaterThan">
      <formula>AU472</formula>
    </cfRule>
  </conditionalFormatting>
  <conditionalFormatting sqref="DA472:DT472">
    <cfRule type="cellIs" dxfId="2889" priority="2901" operator="greaterThan">
      <formula>CZ472</formula>
    </cfRule>
  </conditionalFormatting>
  <conditionalFormatting sqref="FI472:FU472">
    <cfRule type="cellIs" dxfId="2888" priority="2900" operator="greaterThan">
      <formula>FH472</formula>
    </cfRule>
  </conditionalFormatting>
  <conditionalFormatting sqref="Y471:AG471">
    <cfRule type="cellIs" dxfId="2887" priority="2899" operator="greaterThan">
      <formula>X471</formula>
    </cfRule>
  </conditionalFormatting>
  <conditionalFormatting sqref="AI471:AT471">
    <cfRule type="cellIs" dxfId="2886" priority="2898" operator="greaterThan">
      <formula>AH471</formula>
    </cfRule>
  </conditionalFormatting>
  <conditionalFormatting sqref="AV471:BL471">
    <cfRule type="cellIs" dxfId="2885" priority="2897" operator="greaterThan">
      <formula>AU471</formula>
    </cfRule>
  </conditionalFormatting>
  <conditionalFormatting sqref="DA471:DT471">
    <cfRule type="cellIs" dxfId="2884" priority="2896" operator="greaterThan">
      <formula>CZ471</formula>
    </cfRule>
  </conditionalFormatting>
  <conditionalFormatting sqref="FI471:FU471">
    <cfRule type="cellIs" dxfId="2883" priority="2895" operator="greaterThan">
      <formula>FH471</formula>
    </cfRule>
  </conditionalFormatting>
  <conditionalFormatting sqref="Y470:AG470">
    <cfRule type="cellIs" dxfId="2882" priority="2894" operator="greaterThan">
      <formula>X470</formula>
    </cfRule>
  </conditionalFormatting>
  <conditionalFormatting sqref="AI470:AT470">
    <cfRule type="cellIs" dxfId="2881" priority="2893" operator="greaterThan">
      <formula>AH470</formula>
    </cfRule>
  </conditionalFormatting>
  <conditionalFormatting sqref="AV470:BL470">
    <cfRule type="cellIs" dxfId="2880" priority="2892" operator="greaterThan">
      <formula>AU470</formula>
    </cfRule>
  </conditionalFormatting>
  <conditionalFormatting sqref="DA470:DT470">
    <cfRule type="cellIs" dxfId="2879" priority="2891" operator="greaterThan">
      <formula>CZ470</formula>
    </cfRule>
  </conditionalFormatting>
  <conditionalFormatting sqref="FI470:FU470">
    <cfRule type="cellIs" dxfId="2878" priority="2890" operator="greaterThan">
      <formula>FH470</formula>
    </cfRule>
  </conditionalFormatting>
  <conditionalFormatting sqref="Y469:AG469">
    <cfRule type="cellIs" dxfId="2877" priority="2889" operator="greaterThan">
      <formula>X469</formula>
    </cfRule>
  </conditionalFormatting>
  <conditionalFormatting sqref="AI469:AT469">
    <cfRule type="cellIs" dxfId="2876" priority="2888" operator="greaterThan">
      <formula>AH469</formula>
    </cfRule>
  </conditionalFormatting>
  <conditionalFormatting sqref="AV469:BL469">
    <cfRule type="cellIs" dxfId="2875" priority="2887" operator="greaterThan">
      <formula>AU469</formula>
    </cfRule>
  </conditionalFormatting>
  <conditionalFormatting sqref="DA469:DT469">
    <cfRule type="cellIs" dxfId="2874" priority="2886" operator="greaterThan">
      <formula>CZ469</formula>
    </cfRule>
  </conditionalFormatting>
  <conditionalFormatting sqref="FI469:FU469">
    <cfRule type="cellIs" dxfId="2873" priority="2885" operator="greaterThan">
      <formula>FH469</formula>
    </cfRule>
  </conditionalFormatting>
  <conditionalFormatting sqref="Y468:AG468">
    <cfRule type="cellIs" dxfId="2872" priority="2884" operator="greaterThan">
      <formula>X468</formula>
    </cfRule>
  </conditionalFormatting>
  <conditionalFormatting sqref="AI468:AT468">
    <cfRule type="cellIs" dxfId="2871" priority="2883" operator="greaterThan">
      <formula>AH468</formula>
    </cfRule>
  </conditionalFormatting>
  <conditionalFormatting sqref="AV468:BL468">
    <cfRule type="cellIs" dxfId="2870" priority="2882" operator="greaterThan">
      <formula>AU468</formula>
    </cfRule>
  </conditionalFormatting>
  <conditionalFormatting sqref="DA468:DT468">
    <cfRule type="cellIs" dxfId="2869" priority="2881" operator="greaterThan">
      <formula>CZ468</formula>
    </cfRule>
  </conditionalFormatting>
  <conditionalFormatting sqref="FI468:FU468">
    <cfRule type="cellIs" dxfId="2868" priority="2880" operator="greaterThan">
      <formula>FH468</formula>
    </cfRule>
  </conditionalFormatting>
  <conditionalFormatting sqref="Y467:AG467">
    <cfRule type="cellIs" dxfId="2867" priority="2879" operator="greaterThan">
      <formula>X467</formula>
    </cfRule>
  </conditionalFormatting>
  <conditionalFormatting sqref="AI467:AT467">
    <cfRule type="cellIs" dxfId="2866" priority="2878" operator="greaterThan">
      <formula>AH467</formula>
    </cfRule>
  </conditionalFormatting>
  <conditionalFormatting sqref="AV467:BL467">
    <cfRule type="cellIs" dxfId="2865" priority="2877" operator="greaterThan">
      <formula>AU467</formula>
    </cfRule>
  </conditionalFormatting>
  <conditionalFormatting sqref="DA467:DT467">
    <cfRule type="cellIs" dxfId="2864" priority="2876" operator="greaterThan">
      <formula>CZ467</formula>
    </cfRule>
  </conditionalFormatting>
  <conditionalFormatting sqref="FI467:FU467">
    <cfRule type="cellIs" dxfId="2863" priority="2875" operator="greaterThan">
      <formula>FH467</formula>
    </cfRule>
  </conditionalFormatting>
  <conditionalFormatting sqref="Y466:AG466">
    <cfRule type="cellIs" dxfId="2862" priority="2874" operator="greaterThan">
      <formula>X466</formula>
    </cfRule>
  </conditionalFormatting>
  <conditionalFormatting sqref="AI466:AT466">
    <cfRule type="cellIs" dxfId="2861" priority="2873" operator="greaterThan">
      <formula>AH466</formula>
    </cfRule>
  </conditionalFormatting>
  <conditionalFormatting sqref="AV466:BL466">
    <cfRule type="cellIs" dxfId="2860" priority="2872" operator="greaterThan">
      <formula>AU466</formula>
    </cfRule>
  </conditionalFormatting>
  <conditionalFormatting sqref="DA466:DT466">
    <cfRule type="cellIs" dxfId="2859" priority="2871" operator="greaterThan">
      <formula>CZ466</formula>
    </cfRule>
  </conditionalFormatting>
  <conditionalFormatting sqref="FI466:FU466">
    <cfRule type="cellIs" dxfId="2858" priority="2870" operator="greaterThan">
      <formula>FH466</formula>
    </cfRule>
  </conditionalFormatting>
  <conditionalFormatting sqref="Y465:AG465">
    <cfRule type="cellIs" dxfId="2857" priority="2869" operator="greaterThan">
      <formula>X465</formula>
    </cfRule>
  </conditionalFormatting>
  <conditionalFormatting sqref="AI465:AT465">
    <cfRule type="cellIs" dxfId="2856" priority="2868" operator="greaterThan">
      <formula>AH465</formula>
    </cfRule>
  </conditionalFormatting>
  <conditionalFormatting sqref="AV465:BL465">
    <cfRule type="cellIs" dxfId="2855" priority="2867" operator="greaterThan">
      <formula>AU465</formula>
    </cfRule>
  </conditionalFormatting>
  <conditionalFormatting sqref="DA465:DT465">
    <cfRule type="cellIs" dxfId="2854" priority="2866" operator="greaterThan">
      <formula>CZ465</formula>
    </cfRule>
  </conditionalFormatting>
  <conditionalFormatting sqref="FI465:FU465">
    <cfRule type="cellIs" dxfId="2853" priority="2865" operator="greaterThan">
      <formula>FH465</formula>
    </cfRule>
  </conditionalFormatting>
  <conditionalFormatting sqref="Y464:AG464">
    <cfRule type="cellIs" dxfId="2852" priority="2864" operator="greaterThan">
      <formula>X464</formula>
    </cfRule>
  </conditionalFormatting>
  <conditionalFormatting sqref="AI464:AT464">
    <cfRule type="cellIs" dxfId="2851" priority="2863" operator="greaterThan">
      <formula>AH464</formula>
    </cfRule>
  </conditionalFormatting>
  <conditionalFormatting sqref="AV464:BL464">
    <cfRule type="cellIs" dxfId="2850" priority="2862" operator="greaterThan">
      <formula>AU464</formula>
    </cfRule>
  </conditionalFormatting>
  <conditionalFormatting sqref="DA464:DT464">
    <cfRule type="cellIs" dxfId="2849" priority="2861" operator="greaterThan">
      <formula>CZ464</formula>
    </cfRule>
  </conditionalFormatting>
  <conditionalFormatting sqref="FI464:FU464">
    <cfRule type="cellIs" dxfId="2848" priority="2860" operator="greaterThan">
      <formula>FH464</formula>
    </cfRule>
  </conditionalFormatting>
  <conditionalFormatting sqref="Y463:AG463">
    <cfRule type="cellIs" dxfId="2847" priority="2859" operator="greaterThan">
      <formula>X463</formula>
    </cfRule>
  </conditionalFormatting>
  <conditionalFormatting sqref="AI463:AT463">
    <cfRule type="cellIs" dxfId="2846" priority="2858" operator="greaterThan">
      <formula>AH463</formula>
    </cfRule>
  </conditionalFormatting>
  <conditionalFormatting sqref="AV463:BL463">
    <cfRule type="cellIs" dxfId="2845" priority="2857" operator="greaterThan">
      <formula>AU463</formula>
    </cfRule>
  </conditionalFormatting>
  <conditionalFormatting sqref="DA463:DT463">
    <cfRule type="cellIs" dxfId="2844" priority="2856" operator="greaterThan">
      <formula>CZ463</formula>
    </cfRule>
  </conditionalFormatting>
  <conditionalFormatting sqref="FI463:FU463">
    <cfRule type="cellIs" dxfId="2843" priority="2855" operator="greaterThan">
      <formula>FH463</formula>
    </cfRule>
  </conditionalFormatting>
  <conditionalFormatting sqref="Y462:AG462">
    <cfRule type="cellIs" dxfId="2842" priority="2854" operator="greaterThan">
      <formula>X462</formula>
    </cfRule>
  </conditionalFormatting>
  <conditionalFormatting sqref="AI462:AT462">
    <cfRule type="cellIs" dxfId="2841" priority="2853" operator="greaterThan">
      <formula>AH462</formula>
    </cfRule>
  </conditionalFormatting>
  <conditionalFormatting sqref="AV462:BL462">
    <cfRule type="cellIs" dxfId="2840" priority="2852" operator="greaterThan">
      <formula>AU462</formula>
    </cfRule>
  </conditionalFormatting>
  <conditionalFormatting sqref="DA462:DT462">
    <cfRule type="cellIs" dxfId="2839" priority="2851" operator="greaterThan">
      <formula>CZ462</formula>
    </cfRule>
  </conditionalFormatting>
  <conditionalFormatting sqref="FI462:FU462">
    <cfRule type="cellIs" dxfId="2838" priority="2850" operator="greaterThan">
      <formula>FH462</formula>
    </cfRule>
  </conditionalFormatting>
  <conditionalFormatting sqref="Y461:AG461">
    <cfRule type="cellIs" dxfId="2837" priority="2849" operator="greaterThan">
      <formula>X461</formula>
    </cfRule>
  </conditionalFormatting>
  <conditionalFormatting sqref="AI461:AT461">
    <cfRule type="cellIs" dxfId="2836" priority="2848" operator="greaterThan">
      <formula>AH461</formula>
    </cfRule>
  </conditionalFormatting>
  <conditionalFormatting sqref="AV461:BL461">
    <cfRule type="cellIs" dxfId="2835" priority="2847" operator="greaterThan">
      <formula>AU461</formula>
    </cfRule>
  </conditionalFormatting>
  <conditionalFormatting sqref="DA461:DT461">
    <cfRule type="cellIs" dxfId="2834" priority="2846" operator="greaterThan">
      <formula>CZ461</formula>
    </cfRule>
  </conditionalFormatting>
  <conditionalFormatting sqref="FI461:FU461">
    <cfRule type="cellIs" dxfId="2833" priority="2845" operator="greaterThan">
      <formula>FH461</formula>
    </cfRule>
  </conditionalFormatting>
  <conditionalFormatting sqref="Y460:AG460">
    <cfRule type="cellIs" dxfId="2832" priority="2844" operator="greaterThan">
      <formula>X460</formula>
    </cfRule>
  </conditionalFormatting>
  <conditionalFormatting sqref="AI460:AT460">
    <cfRule type="cellIs" dxfId="2831" priority="2843" operator="greaterThan">
      <formula>AH460</formula>
    </cfRule>
  </conditionalFormatting>
  <conditionalFormatting sqref="AV460:BL460">
    <cfRule type="cellIs" dxfId="2830" priority="2842" operator="greaterThan">
      <formula>AU460</formula>
    </cfRule>
  </conditionalFormatting>
  <conditionalFormatting sqref="DA460:DT460">
    <cfRule type="cellIs" dxfId="2829" priority="2841" operator="greaterThan">
      <formula>CZ460</formula>
    </cfRule>
  </conditionalFormatting>
  <conditionalFormatting sqref="FI460:FU460">
    <cfRule type="cellIs" dxfId="2828" priority="2840" operator="greaterThan">
      <formula>FH460</formula>
    </cfRule>
  </conditionalFormatting>
  <conditionalFormatting sqref="Y459:AG459">
    <cfRule type="cellIs" dxfId="2827" priority="2839" operator="greaterThan">
      <formula>X459</formula>
    </cfRule>
  </conditionalFormatting>
  <conditionalFormatting sqref="AI459:AT459">
    <cfRule type="cellIs" dxfId="2826" priority="2838" operator="greaterThan">
      <formula>AH459</formula>
    </cfRule>
  </conditionalFormatting>
  <conditionalFormatting sqref="AV459:BL459">
    <cfRule type="cellIs" dxfId="2825" priority="2837" operator="greaterThan">
      <formula>AU459</formula>
    </cfRule>
  </conditionalFormatting>
  <conditionalFormatting sqref="DA459:DT459">
    <cfRule type="cellIs" dxfId="2824" priority="2836" operator="greaterThan">
      <formula>CZ459</formula>
    </cfRule>
  </conditionalFormatting>
  <conditionalFormatting sqref="FI459:FU459">
    <cfRule type="cellIs" dxfId="2823" priority="2835" operator="greaterThan">
      <formula>FH459</formula>
    </cfRule>
  </conditionalFormatting>
  <conditionalFormatting sqref="Y458:AG458">
    <cfRule type="cellIs" dxfId="2822" priority="2834" operator="greaterThan">
      <formula>X458</formula>
    </cfRule>
  </conditionalFormatting>
  <conditionalFormatting sqref="AI458:AT458">
    <cfRule type="cellIs" dxfId="2821" priority="2833" operator="greaterThan">
      <formula>AH458</formula>
    </cfRule>
  </conditionalFormatting>
  <conditionalFormatting sqref="AV458:BL458">
    <cfRule type="cellIs" dxfId="2820" priority="2832" operator="greaterThan">
      <formula>AU458</formula>
    </cfRule>
  </conditionalFormatting>
  <conditionalFormatting sqref="DA458:DT458">
    <cfRule type="cellIs" dxfId="2819" priority="2831" operator="greaterThan">
      <formula>CZ458</formula>
    </cfRule>
  </conditionalFormatting>
  <conditionalFormatting sqref="FI458:FU458">
    <cfRule type="cellIs" dxfId="2818" priority="2830" operator="greaterThan">
      <formula>FH458</formula>
    </cfRule>
  </conditionalFormatting>
  <conditionalFormatting sqref="Y457:AG457">
    <cfRule type="cellIs" dxfId="2817" priority="2829" operator="greaterThan">
      <formula>X457</formula>
    </cfRule>
  </conditionalFormatting>
  <conditionalFormatting sqref="AI457:AT457">
    <cfRule type="cellIs" dxfId="2816" priority="2828" operator="greaterThan">
      <formula>AH457</formula>
    </cfRule>
  </conditionalFormatting>
  <conditionalFormatting sqref="AV457:BL457">
    <cfRule type="cellIs" dxfId="2815" priority="2827" operator="greaterThan">
      <formula>AU457</formula>
    </cfRule>
  </conditionalFormatting>
  <conditionalFormatting sqref="DA457:DT457">
    <cfRule type="cellIs" dxfId="2814" priority="2826" operator="greaterThan">
      <formula>CZ457</formula>
    </cfRule>
  </conditionalFormatting>
  <conditionalFormatting sqref="FI457:FU457">
    <cfRule type="cellIs" dxfId="2813" priority="2825" operator="greaterThan">
      <formula>FH457</formula>
    </cfRule>
  </conditionalFormatting>
  <conditionalFormatting sqref="Y456:AG456">
    <cfRule type="cellIs" dxfId="2812" priority="2824" operator="greaterThan">
      <formula>X456</formula>
    </cfRule>
  </conditionalFormatting>
  <conditionalFormatting sqref="AI456:AT456">
    <cfRule type="cellIs" dxfId="2811" priority="2823" operator="greaterThan">
      <formula>AH456</formula>
    </cfRule>
  </conditionalFormatting>
  <conditionalFormatting sqref="AV456:BL456">
    <cfRule type="cellIs" dxfId="2810" priority="2822" operator="greaterThan">
      <formula>AU456</formula>
    </cfRule>
  </conditionalFormatting>
  <conditionalFormatting sqref="DA456:DT456">
    <cfRule type="cellIs" dxfId="2809" priority="2821" operator="greaterThan">
      <formula>CZ456</formula>
    </cfRule>
  </conditionalFormatting>
  <conditionalFormatting sqref="FI456:FU456">
    <cfRule type="cellIs" dxfId="2808" priority="2820" operator="greaterThan">
      <formula>FH456</formula>
    </cfRule>
  </conditionalFormatting>
  <conditionalFormatting sqref="Y455:AG455">
    <cfRule type="cellIs" dxfId="2807" priority="2819" operator="greaterThan">
      <formula>X455</formula>
    </cfRule>
  </conditionalFormatting>
  <conditionalFormatting sqref="AI455:AT455">
    <cfRule type="cellIs" dxfId="2806" priority="2818" operator="greaterThan">
      <formula>AH455</formula>
    </cfRule>
  </conditionalFormatting>
  <conditionalFormatting sqref="AV455:BL455">
    <cfRule type="cellIs" dxfId="2805" priority="2817" operator="greaterThan">
      <formula>AU455</formula>
    </cfRule>
  </conditionalFormatting>
  <conditionalFormatting sqref="DA455:DT455">
    <cfRule type="cellIs" dxfId="2804" priority="2816" operator="greaterThan">
      <formula>CZ455</formula>
    </cfRule>
  </conditionalFormatting>
  <conditionalFormatting sqref="FI455:FU455">
    <cfRule type="cellIs" dxfId="2803" priority="2815" operator="greaterThan">
      <formula>FH455</formula>
    </cfRule>
  </conditionalFormatting>
  <conditionalFormatting sqref="Y454:AG454">
    <cfRule type="cellIs" dxfId="2802" priority="2814" operator="greaterThan">
      <formula>X454</formula>
    </cfRule>
  </conditionalFormatting>
  <conditionalFormatting sqref="AI454:AT454">
    <cfRule type="cellIs" dxfId="2801" priority="2813" operator="greaterThan">
      <formula>AH454</formula>
    </cfRule>
  </conditionalFormatting>
  <conditionalFormatting sqref="AV454:BL454">
    <cfRule type="cellIs" dxfId="2800" priority="2812" operator="greaterThan">
      <formula>AU454</formula>
    </cfRule>
  </conditionalFormatting>
  <conditionalFormatting sqref="DA454:DT454">
    <cfRule type="cellIs" dxfId="2799" priority="2811" operator="greaterThan">
      <formula>CZ454</formula>
    </cfRule>
  </conditionalFormatting>
  <conditionalFormatting sqref="FI454:FU454">
    <cfRule type="cellIs" dxfId="2798" priority="2810" operator="greaterThan">
      <formula>FH454</formula>
    </cfRule>
  </conditionalFormatting>
  <conditionalFormatting sqref="Y453:AG453">
    <cfRule type="cellIs" dxfId="2797" priority="2809" operator="greaterThan">
      <formula>X453</formula>
    </cfRule>
  </conditionalFormatting>
  <conditionalFormatting sqref="AI453:AT453">
    <cfRule type="cellIs" dxfId="2796" priority="2808" operator="greaterThan">
      <formula>AH453</formula>
    </cfRule>
  </conditionalFormatting>
  <conditionalFormatting sqref="AV453:BL453">
    <cfRule type="cellIs" dxfId="2795" priority="2807" operator="greaterThan">
      <formula>AU453</formula>
    </cfRule>
  </conditionalFormatting>
  <conditionalFormatting sqref="DA453:DT453">
    <cfRule type="cellIs" dxfId="2794" priority="2806" operator="greaterThan">
      <formula>CZ453</formula>
    </cfRule>
  </conditionalFormatting>
  <conditionalFormatting sqref="FI453:FU453">
    <cfRule type="cellIs" dxfId="2793" priority="2805" operator="greaterThan">
      <formula>FH453</formula>
    </cfRule>
  </conditionalFormatting>
  <conditionalFormatting sqref="Y452:AG452">
    <cfRule type="cellIs" dxfId="2792" priority="2804" operator="greaterThan">
      <formula>X452</formula>
    </cfRule>
  </conditionalFormatting>
  <conditionalFormatting sqref="AI452:AT452">
    <cfRule type="cellIs" dxfId="2791" priority="2803" operator="greaterThan">
      <formula>AH452</formula>
    </cfRule>
  </conditionalFormatting>
  <conditionalFormatting sqref="AV452:BL452">
    <cfRule type="cellIs" dxfId="2790" priority="2802" operator="greaterThan">
      <formula>AU452</formula>
    </cfRule>
  </conditionalFormatting>
  <conditionalFormatting sqref="DA452:DT452">
    <cfRule type="cellIs" dxfId="2789" priority="2801" operator="greaterThan">
      <formula>CZ452</formula>
    </cfRule>
  </conditionalFormatting>
  <conditionalFormatting sqref="FI452:FU452">
    <cfRule type="cellIs" dxfId="2788" priority="2800" operator="greaterThan">
      <formula>FH452</formula>
    </cfRule>
  </conditionalFormatting>
  <conditionalFormatting sqref="Y451:AG451">
    <cfRule type="cellIs" dxfId="2787" priority="2799" operator="greaterThan">
      <formula>X451</formula>
    </cfRule>
  </conditionalFormatting>
  <conditionalFormatting sqref="AI451:AT451">
    <cfRule type="cellIs" dxfId="2786" priority="2798" operator="greaterThan">
      <formula>AH451</formula>
    </cfRule>
  </conditionalFormatting>
  <conditionalFormatting sqref="AV451:BL451">
    <cfRule type="cellIs" dxfId="2785" priority="2797" operator="greaterThan">
      <formula>AU451</formula>
    </cfRule>
  </conditionalFormatting>
  <conditionalFormatting sqref="DA451:DT451">
    <cfRule type="cellIs" dxfId="2784" priority="2796" operator="greaterThan">
      <formula>CZ451</formula>
    </cfRule>
  </conditionalFormatting>
  <conditionalFormatting sqref="FI451:FU451">
    <cfRule type="cellIs" dxfId="2783" priority="2795" operator="greaterThan">
      <formula>FH451</formula>
    </cfRule>
  </conditionalFormatting>
  <conditionalFormatting sqref="Y450:AG450">
    <cfRule type="cellIs" dxfId="2782" priority="2794" operator="greaterThan">
      <formula>X450</formula>
    </cfRule>
  </conditionalFormatting>
  <conditionalFormatting sqref="AI450:AT450">
    <cfRule type="cellIs" dxfId="2781" priority="2793" operator="greaterThan">
      <formula>AH450</formula>
    </cfRule>
  </conditionalFormatting>
  <conditionalFormatting sqref="AV450:BL450">
    <cfRule type="cellIs" dxfId="2780" priority="2792" operator="greaterThan">
      <formula>AU450</formula>
    </cfRule>
  </conditionalFormatting>
  <conditionalFormatting sqref="DA450:DT450">
    <cfRule type="cellIs" dxfId="2779" priority="2791" operator="greaterThan">
      <formula>CZ450</formula>
    </cfRule>
  </conditionalFormatting>
  <conditionalFormatting sqref="FI450:FU450">
    <cfRule type="cellIs" dxfId="2778" priority="2790" operator="greaterThan">
      <formula>FH450</formula>
    </cfRule>
  </conditionalFormatting>
  <conditionalFormatting sqref="Y449:AG449">
    <cfRule type="cellIs" dxfId="2777" priority="2789" operator="greaterThan">
      <formula>X449</formula>
    </cfRule>
  </conditionalFormatting>
  <conditionalFormatting sqref="AI449:AT449">
    <cfRule type="cellIs" dxfId="2776" priority="2788" operator="greaterThan">
      <formula>AH449</formula>
    </cfRule>
  </conditionalFormatting>
  <conditionalFormatting sqref="AV449:BL449">
    <cfRule type="cellIs" dxfId="2775" priority="2787" operator="greaterThan">
      <formula>AU449</formula>
    </cfRule>
  </conditionalFormatting>
  <conditionalFormatting sqref="DA449:DT449">
    <cfRule type="cellIs" dxfId="2774" priority="2786" operator="greaterThan">
      <formula>CZ449</formula>
    </cfRule>
  </conditionalFormatting>
  <conditionalFormatting sqref="FI449:FU449">
    <cfRule type="cellIs" dxfId="2773" priority="2785" operator="greaterThan">
      <formula>FH449</formula>
    </cfRule>
  </conditionalFormatting>
  <conditionalFormatting sqref="Y448:AG448">
    <cfRule type="cellIs" dxfId="2772" priority="2784" operator="greaterThan">
      <formula>X448</formula>
    </cfRule>
  </conditionalFormatting>
  <conditionalFormatting sqref="AI448:AT448">
    <cfRule type="cellIs" dxfId="2771" priority="2783" operator="greaterThan">
      <formula>AH448</formula>
    </cfRule>
  </conditionalFormatting>
  <conditionalFormatting sqref="AV448:BL448">
    <cfRule type="cellIs" dxfId="2770" priority="2782" operator="greaterThan">
      <formula>AU448</formula>
    </cfRule>
  </conditionalFormatting>
  <conditionalFormatting sqref="DA448:DT448">
    <cfRule type="cellIs" dxfId="2769" priority="2781" operator="greaterThan">
      <formula>CZ448</formula>
    </cfRule>
  </conditionalFormatting>
  <conditionalFormatting sqref="FI448:FU448">
    <cfRule type="cellIs" dxfId="2768" priority="2780" operator="greaterThan">
      <formula>FH448</formula>
    </cfRule>
  </conditionalFormatting>
  <conditionalFormatting sqref="Y447:AG447">
    <cfRule type="cellIs" dxfId="2767" priority="2779" operator="greaterThan">
      <formula>X447</formula>
    </cfRule>
  </conditionalFormatting>
  <conditionalFormatting sqref="AI447:AT447">
    <cfRule type="cellIs" dxfId="2766" priority="2778" operator="greaterThan">
      <formula>AH447</formula>
    </cfRule>
  </conditionalFormatting>
  <conditionalFormatting sqref="AV447:BL447">
    <cfRule type="cellIs" dxfId="2765" priority="2777" operator="greaterThan">
      <formula>AU447</formula>
    </cfRule>
  </conditionalFormatting>
  <conditionalFormatting sqref="DA447:DT447">
    <cfRule type="cellIs" dxfId="2764" priority="2776" operator="greaterThan">
      <formula>CZ447</formula>
    </cfRule>
  </conditionalFormatting>
  <conditionalFormatting sqref="FI447:FU447">
    <cfRule type="cellIs" dxfId="2763" priority="2775" operator="greaterThan">
      <formula>FH447</formula>
    </cfRule>
  </conditionalFormatting>
  <conditionalFormatting sqref="Y446:AG446">
    <cfRule type="cellIs" dxfId="2762" priority="2774" operator="greaterThan">
      <formula>X446</formula>
    </cfRule>
  </conditionalFormatting>
  <conditionalFormatting sqref="AI446:AT446">
    <cfRule type="cellIs" dxfId="2761" priority="2773" operator="greaterThan">
      <formula>AH446</formula>
    </cfRule>
  </conditionalFormatting>
  <conditionalFormatting sqref="AV446:BL446">
    <cfRule type="cellIs" dxfId="2760" priority="2772" operator="greaterThan">
      <formula>AU446</formula>
    </cfRule>
  </conditionalFormatting>
  <conditionalFormatting sqref="DA446:DT446">
    <cfRule type="cellIs" dxfId="2759" priority="2771" operator="greaterThan">
      <formula>CZ446</formula>
    </cfRule>
  </conditionalFormatting>
  <conditionalFormatting sqref="FI446:FU446">
    <cfRule type="cellIs" dxfId="2758" priority="2770" operator="greaterThan">
      <formula>FH446</formula>
    </cfRule>
  </conditionalFormatting>
  <conditionalFormatting sqref="Y445:AG445">
    <cfRule type="cellIs" dxfId="2757" priority="2769" operator="greaterThan">
      <formula>X445</formula>
    </cfRule>
  </conditionalFormatting>
  <conditionalFormatting sqref="AI445:AT445">
    <cfRule type="cellIs" dxfId="2756" priority="2768" operator="greaterThan">
      <formula>AH445</formula>
    </cfRule>
  </conditionalFormatting>
  <conditionalFormatting sqref="AV445:BL445">
    <cfRule type="cellIs" dxfId="2755" priority="2767" operator="greaterThan">
      <formula>AU445</formula>
    </cfRule>
  </conditionalFormatting>
  <conditionalFormatting sqref="DA445:DT445">
    <cfRule type="cellIs" dxfId="2754" priority="2766" operator="greaterThan">
      <formula>CZ445</formula>
    </cfRule>
  </conditionalFormatting>
  <conditionalFormatting sqref="FI445:FU445">
    <cfRule type="cellIs" dxfId="2753" priority="2765" operator="greaterThan">
      <formula>FH445</formula>
    </cfRule>
  </conditionalFormatting>
  <conditionalFormatting sqref="Y444:AG444">
    <cfRule type="cellIs" dxfId="2752" priority="2764" operator="greaterThan">
      <formula>X444</formula>
    </cfRule>
  </conditionalFormatting>
  <conditionalFormatting sqref="AI444:AT444">
    <cfRule type="cellIs" dxfId="2751" priority="2763" operator="greaterThan">
      <formula>AH444</formula>
    </cfRule>
  </conditionalFormatting>
  <conditionalFormatting sqref="AV444:BL444">
    <cfRule type="cellIs" dxfId="2750" priority="2762" operator="greaterThan">
      <formula>AU444</formula>
    </cfRule>
  </conditionalFormatting>
  <conditionalFormatting sqref="DA444:DT444">
    <cfRule type="cellIs" dxfId="2749" priority="2761" operator="greaterThan">
      <formula>CZ444</formula>
    </cfRule>
  </conditionalFormatting>
  <conditionalFormatting sqref="FI444:FU444">
    <cfRule type="cellIs" dxfId="2748" priority="2760" operator="greaterThan">
      <formula>FH444</formula>
    </cfRule>
  </conditionalFormatting>
  <conditionalFormatting sqref="Y443:AG443">
    <cfRule type="cellIs" dxfId="2747" priority="2759" operator="greaterThan">
      <formula>X443</formula>
    </cfRule>
  </conditionalFormatting>
  <conditionalFormatting sqref="AI443:AT443">
    <cfRule type="cellIs" dxfId="2746" priority="2758" operator="greaterThan">
      <formula>AH443</formula>
    </cfRule>
  </conditionalFormatting>
  <conditionalFormatting sqref="AV443:BL443">
    <cfRule type="cellIs" dxfId="2745" priority="2757" operator="greaterThan">
      <formula>AU443</formula>
    </cfRule>
  </conditionalFormatting>
  <conditionalFormatting sqref="DA443:DT443">
    <cfRule type="cellIs" dxfId="2744" priority="2756" operator="greaterThan">
      <formula>CZ443</formula>
    </cfRule>
  </conditionalFormatting>
  <conditionalFormatting sqref="FI443:FU443">
    <cfRule type="cellIs" dxfId="2743" priority="2755" operator="greaterThan">
      <formula>FH443</formula>
    </cfRule>
  </conditionalFormatting>
  <conditionalFormatting sqref="Y442:AG442">
    <cfRule type="cellIs" dxfId="2742" priority="2754" operator="greaterThan">
      <formula>X442</formula>
    </cfRule>
  </conditionalFormatting>
  <conditionalFormatting sqref="AI442:AT442">
    <cfRule type="cellIs" dxfId="2741" priority="2753" operator="greaterThan">
      <formula>AH442</formula>
    </cfRule>
  </conditionalFormatting>
  <conditionalFormatting sqref="AV442:BL442">
    <cfRule type="cellIs" dxfId="2740" priority="2752" operator="greaterThan">
      <formula>AU442</formula>
    </cfRule>
  </conditionalFormatting>
  <conditionalFormatting sqref="DA442:DT442">
    <cfRule type="cellIs" dxfId="2739" priority="2751" operator="greaterThan">
      <formula>CZ442</formula>
    </cfRule>
  </conditionalFormatting>
  <conditionalFormatting sqref="FI442:FU442">
    <cfRule type="cellIs" dxfId="2738" priority="2750" operator="greaterThan">
      <formula>FH442</formula>
    </cfRule>
  </conditionalFormatting>
  <conditionalFormatting sqref="Y441:AG441">
    <cfRule type="cellIs" dxfId="2737" priority="2749" operator="greaterThan">
      <formula>X441</formula>
    </cfRule>
  </conditionalFormatting>
  <conditionalFormatting sqref="AI441:AT441">
    <cfRule type="cellIs" dxfId="2736" priority="2748" operator="greaterThan">
      <formula>AH441</formula>
    </cfRule>
  </conditionalFormatting>
  <conditionalFormatting sqref="AV441:BL441">
    <cfRule type="cellIs" dxfId="2735" priority="2747" operator="greaterThan">
      <formula>AU441</formula>
    </cfRule>
  </conditionalFormatting>
  <conditionalFormatting sqref="DA441:DT441">
    <cfRule type="cellIs" dxfId="2734" priority="2746" operator="greaterThan">
      <formula>CZ441</formula>
    </cfRule>
  </conditionalFormatting>
  <conditionalFormatting sqref="FI441:FU441">
    <cfRule type="cellIs" dxfId="2733" priority="2745" operator="greaterThan">
      <formula>FH441</formula>
    </cfRule>
  </conditionalFormatting>
  <conditionalFormatting sqref="Y440:AG440">
    <cfRule type="cellIs" dxfId="2732" priority="2744" operator="greaterThan">
      <formula>X440</formula>
    </cfRule>
  </conditionalFormatting>
  <conditionalFormatting sqref="AI440:AT440">
    <cfRule type="cellIs" dxfId="2731" priority="2743" operator="greaterThan">
      <formula>AH440</formula>
    </cfRule>
  </conditionalFormatting>
  <conditionalFormatting sqref="AV440:BL440">
    <cfRule type="cellIs" dxfId="2730" priority="2742" operator="greaterThan">
      <formula>AU440</formula>
    </cfRule>
  </conditionalFormatting>
  <conditionalFormatting sqref="DA440:DT440">
    <cfRule type="cellIs" dxfId="2729" priority="2741" operator="greaterThan">
      <formula>CZ440</formula>
    </cfRule>
  </conditionalFormatting>
  <conditionalFormatting sqref="FI440:FU440">
    <cfRule type="cellIs" dxfId="2728" priority="2740" operator="greaterThan">
      <formula>FH440</formula>
    </cfRule>
  </conditionalFormatting>
  <conditionalFormatting sqref="Y439:AG439">
    <cfRule type="cellIs" dxfId="2727" priority="2739" operator="greaterThan">
      <formula>X439</formula>
    </cfRule>
  </conditionalFormatting>
  <conditionalFormatting sqref="AI439:AT439">
    <cfRule type="cellIs" dxfId="2726" priority="2738" operator="greaterThan">
      <formula>AH439</formula>
    </cfRule>
  </conditionalFormatting>
  <conditionalFormatting sqref="AV439:BL439">
    <cfRule type="cellIs" dxfId="2725" priority="2737" operator="greaterThan">
      <formula>AU439</formula>
    </cfRule>
  </conditionalFormatting>
  <conditionalFormatting sqref="DA439:DT439">
    <cfRule type="cellIs" dxfId="2724" priority="2736" operator="greaterThan">
      <formula>CZ439</formula>
    </cfRule>
  </conditionalFormatting>
  <conditionalFormatting sqref="FI439:FU439">
    <cfRule type="cellIs" dxfId="2723" priority="2735" operator="greaterThan">
      <formula>FH439</formula>
    </cfRule>
  </conditionalFormatting>
  <conditionalFormatting sqref="Y438:AG438">
    <cfRule type="cellIs" dxfId="2722" priority="2734" operator="greaterThan">
      <formula>X438</formula>
    </cfRule>
  </conditionalFormatting>
  <conditionalFormatting sqref="AI438:AT438">
    <cfRule type="cellIs" dxfId="2721" priority="2733" operator="greaterThan">
      <formula>AH438</formula>
    </cfRule>
  </conditionalFormatting>
  <conditionalFormatting sqref="AV438:BL438">
    <cfRule type="cellIs" dxfId="2720" priority="2732" operator="greaterThan">
      <formula>AU438</formula>
    </cfRule>
  </conditionalFormatting>
  <conditionalFormatting sqref="DA438:DT438">
    <cfRule type="cellIs" dxfId="2719" priority="2731" operator="greaterThan">
      <formula>CZ438</formula>
    </cfRule>
  </conditionalFormatting>
  <conditionalFormatting sqref="FI438:FU438">
    <cfRule type="cellIs" dxfId="2718" priority="2730" operator="greaterThan">
      <formula>FH438</formula>
    </cfRule>
  </conditionalFormatting>
  <conditionalFormatting sqref="Y437:AG437">
    <cfRule type="cellIs" dxfId="2717" priority="2729" operator="greaterThan">
      <formula>X437</formula>
    </cfRule>
  </conditionalFormatting>
  <conditionalFormatting sqref="AI437:AT437">
    <cfRule type="cellIs" dxfId="2716" priority="2728" operator="greaterThan">
      <formula>AH437</formula>
    </cfRule>
  </conditionalFormatting>
  <conditionalFormatting sqref="AV437:BL437">
    <cfRule type="cellIs" dxfId="2715" priority="2727" operator="greaterThan">
      <formula>AU437</formula>
    </cfRule>
  </conditionalFormatting>
  <conditionalFormatting sqref="DA437:DT437">
    <cfRule type="cellIs" dxfId="2714" priority="2726" operator="greaterThan">
      <formula>CZ437</formula>
    </cfRule>
  </conditionalFormatting>
  <conditionalFormatting sqref="FI437:FU437">
    <cfRule type="cellIs" dxfId="2713" priority="2725" operator="greaterThan">
      <formula>FH437</formula>
    </cfRule>
  </conditionalFormatting>
  <conditionalFormatting sqref="Y436:AG436">
    <cfRule type="cellIs" dxfId="2712" priority="2724" operator="greaterThan">
      <formula>X436</formula>
    </cfRule>
  </conditionalFormatting>
  <conditionalFormatting sqref="AI436:AT436">
    <cfRule type="cellIs" dxfId="2711" priority="2723" operator="greaterThan">
      <formula>AH436</formula>
    </cfRule>
  </conditionalFormatting>
  <conditionalFormatting sqref="AV436:BL436">
    <cfRule type="cellIs" dxfId="2710" priority="2722" operator="greaterThan">
      <formula>AU436</formula>
    </cfRule>
  </conditionalFormatting>
  <conditionalFormatting sqref="DA436:DT436">
    <cfRule type="cellIs" dxfId="2709" priority="2721" operator="greaterThan">
      <formula>CZ436</formula>
    </cfRule>
  </conditionalFormatting>
  <conditionalFormatting sqref="FI436:FU436">
    <cfRule type="cellIs" dxfId="2708" priority="2720" operator="greaterThan">
      <formula>FH436</formula>
    </cfRule>
  </conditionalFormatting>
  <conditionalFormatting sqref="Y435:AG435">
    <cfRule type="cellIs" dxfId="2707" priority="2719" operator="greaterThan">
      <formula>X435</formula>
    </cfRule>
  </conditionalFormatting>
  <conditionalFormatting sqref="AI435:AT435">
    <cfRule type="cellIs" dxfId="2706" priority="2718" operator="greaterThan">
      <formula>AH435</formula>
    </cfRule>
  </conditionalFormatting>
  <conditionalFormatting sqref="AV435:BL435">
    <cfRule type="cellIs" dxfId="2705" priority="2717" operator="greaterThan">
      <formula>AU435</formula>
    </cfRule>
  </conditionalFormatting>
  <conditionalFormatting sqref="DA435:DT435">
    <cfRule type="cellIs" dxfId="2704" priority="2716" operator="greaterThan">
      <formula>CZ435</formula>
    </cfRule>
  </conditionalFormatting>
  <conditionalFormatting sqref="FI435:FU435">
    <cfRule type="cellIs" dxfId="2703" priority="2715" operator="greaterThan">
      <formula>FH435</formula>
    </cfRule>
  </conditionalFormatting>
  <conditionalFormatting sqref="Y434:AG434">
    <cfRule type="cellIs" dxfId="2702" priority="2714" operator="greaterThan">
      <formula>X434</formula>
    </cfRule>
  </conditionalFormatting>
  <conditionalFormatting sqref="AI434:AT434">
    <cfRule type="cellIs" dxfId="2701" priority="2713" operator="greaterThan">
      <formula>AH434</formula>
    </cfRule>
  </conditionalFormatting>
  <conditionalFormatting sqref="AV434:BL434">
    <cfRule type="cellIs" dxfId="2700" priority="2712" operator="greaterThan">
      <formula>AU434</formula>
    </cfRule>
  </conditionalFormatting>
  <conditionalFormatting sqref="DA434:DT434">
    <cfRule type="cellIs" dxfId="2699" priority="2711" operator="greaterThan">
      <formula>CZ434</formula>
    </cfRule>
  </conditionalFormatting>
  <conditionalFormatting sqref="FI434:FU434">
    <cfRule type="cellIs" dxfId="2698" priority="2710" operator="greaterThan">
      <formula>FH434</formula>
    </cfRule>
  </conditionalFormatting>
  <conditionalFormatting sqref="Y433:AG433">
    <cfRule type="cellIs" dxfId="2697" priority="2709" operator="greaterThan">
      <formula>X433</formula>
    </cfRule>
  </conditionalFormatting>
  <conditionalFormatting sqref="AI433:AT433">
    <cfRule type="cellIs" dxfId="2696" priority="2708" operator="greaterThan">
      <formula>AH433</formula>
    </cfRule>
  </conditionalFormatting>
  <conditionalFormatting sqref="AV433:BL433">
    <cfRule type="cellIs" dxfId="2695" priority="2707" operator="greaterThan">
      <formula>AU433</formula>
    </cfRule>
  </conditionalFormatting>
  <conditionalFormatting sqref="DA433:DT433">
    <cfRule type="cellIs" dxfId="2694" priority="2706" operator="greaterThan">
      <formula>CZ433</formula>
    </cfRule>
  </conditionalFormatting>
  <conditionalFormatting sqref="FI433:FU433">
    <cfRule type="cellIs" dxfId="2693" priority="2705" operator="greaterThan">
      <formula>FH433</formula>
    </cfRule>
  </conditionalFormatting>
  <conditionalFormatting sqref="Y432:AG432">
    <cfRule type="cellIs" dxfId="2692" priority="2704" operator="greaterThan">
      <formula>X432</formula>
    </cfRule>
  </conditionalFormatting>
  <conditionalFormatting sqref="AI432:AT432">
    <cfRule type="cellIs" dxfId="2691" priority="2703" operator="greaterThan">
      <formula>AH432</formula>
    </cfRule>
  </conditionalFormatting>
  <conditionalFormatting sqref="AV432:BL432">
    <cfRule type="cellIs" dxfId="2690" priority="2702" operator="greaterThan">
      <formula>AU432</formula>
    </cfRule>
  </conditionalFormatting>
  <conditionalFormatting sqref="DA432:DT432">
    <cfRule type="cellIs" dxfId="2689" priority="2701" operator="greaterThan">
      <formula>CZ432</formula>
    </cfRule>
  </conditionalFormatting>
  <conditionalFormatting sqref="FI432:FU432">
    <cfRule type="cellIs" dxfId="2688" priority="2700" operator="greaterThan">
      <formula>FH432</formula>
    </cfRule>
  </conditionalFormatting>
  <conditionalFormatting sqref="Y431:AG431">
    <cfRule type="cellIs" dxfId="2687" priority="2699" operator="greaterThan">
      <formula>X431</formula>
    </cfRule>
  </conditionalFormatting>
  <conditionalFormatting sqref="AI431:AT431">
    <cfRule type="cellIs" dxfId="2686" priority="2698" operator="greaterThan">
      <formula>AH431</formula>
    </cfRule>
  </conditionalFormatting>
  <conditionalFormatting sqref="AV431:BL431">
    <cfRule type="cellIs" dxfId="2685" priority="2697" operator="greaterThan">
      <formula>AU431</formula>
    </cfRule>
  </conditionalFormatting>
  <conditionalFormatting sqref="DA431:DT431">
    <cfRule type="cellIs" dxfId="2684" priority="2696" operator="greaterThan">
      <formula>CZ431</formula>
    </cfRule>
  </conditionalFormatting>
  <conditionalFormatting sqref="FI431:FU431">
    <cfRule type="cellIs" dxfId="2683" priority="2695" operator="greaterThan">
      <formula>FH431</formula>
    </cfRule>
  </conditionalFormatting>
  <conditionalFormatting sqref="Y430:AG430">
    <cfRule type="cellIs" dxfId="2682" priority="2694" operator="greaterThan">
      <formula>X430</formula>
    </cfRule>
  </conditionalFormatting>
  <conditionalFormatting sqref="AI430:AT430">
    <cfRule type="cellIs" dxfId="2681" priority="2693" operator="greaterThan">
      <formula>AH430</formula>
    </cfRule>
  </conditionalFormatting>
  <conditionalFormatting sqref="AV430:BL430">
    <cfRule type="cellIs" dxfId="2680" priority="2692" operator="greaterThan">
      <formula>AU430</formula>
    </cfRule>
  </conditionalFormatting>
  <conditionalFormatting sqref="DA430:DT430">
    <cfRule type="cellIs" dxfId="2679" priority="2691" operator="greaterThan">
      <formula>CZ430</formula>
    </cfRule>
  </conditionalFormatting>
  <conditionalFormatting sqref="FI430:FU430">
    <cfRule type="cellIs" dxfId="2678" priority="2690" operator="greaterThan">
      <formula>FH430</formula>
    </cfRule>
  </conditionalFormatting>
  <conditionalFormatting sqref="Y429:AG429">
    <cfRule type="cellIs" dxfId="2677" priority="2689" operator="greaterThan">
      <formula>X429</formula>
    </cfRule>
  </conditionalFormatting>
  <conditionalFormatting sqref="AI429:AT429">
    <cfRule type="cellIs" dxfId="2676" priority="2688" operator="greaterThan">
      <formula>AH429</formula>
    </cfRule>
  </conditionalFormatting>
  <conditionalFormatting sqref="AV429:BL429">
    <cfRule type="cellIs" dxfId="2675" priority="2687" operator="greaterThan">
      <formula>AU429</formula>
    </cfRule>
  </conditionalFormatting>
  <conditionalFormatting sqref="DA429:DT429">
    <cfRule type="cellIs" dxfId="2674" priority="2686" operator="greaterThan">
      <formula>CZ429</formula>
    </cfRule>
  </conditionalFormatting>
  <conditionalFormatting sqref="FI429:FU429">
    <cfRule type="cellIs" dxfId="2673" priority="2685" operator="greaterThan">
      <formula>FH429</formula>
    </cfRule>
  </conditionalFormatting>
  <conditionalFormatting sqref="Y428:AG428">
    <cfRule type="cellIs" dxfId="2672" priority="2684" operator="greaterThan">
      <formula>X428</formula>
    </cfRule>
  </conditionalFormatting>
  <conditionalFormatting sqref="AI428:AT428">
    <cfRule type="cellIs" dxfId="2671" priority="2683" operator="greaterThan">
      <formula>AH428</formula>
    </cfRule>
  </conditionalFormatting>
  <conditionalFormatting sqref="AV428:BL428">
    <cfRule type="cellIs" dxfId="2670" priority="2682" operator="greaterThan">
      <formula>AU428</formula>
    </cfRule>
  </conditionalFormatting>
  <conditionalFormatting sqref="DA428:DT428">
    <cfRule type="cellIs" dxfId="2669" priority="2681" operator="greaterThan">
      <formula>CZ428</formula>
    </cfRule>
  </conditionalFormatting>
  <conditionalFormatting sqref="FI428:FU428">
    <cfRule type="cellIs" dxfId="2668" priority="2680" operator="greaterThan">
      <formula>FH428</formula>
    </cfRule>
  </conditionalFormatting>
  <conditionalFormatting sqref="Y427:AG427">
    <cfRule type="cellIs" dxfId="2667" priority="2679" operator="greaterThan">
      <formula>X427</formula>
    </cfRule>
  </conditionalFormatting>
  <conditionalFormatting sqref="AI427:AT427">
    <cfRule type="cellIs" dxfId="2666" priority="2678" operator="greaterThan">
      <formula>AH427</formula>
    </cfRule>
  </conditionalFormatting>
  <conditionalFormatting sqref="AV427:BL427">
    <cfRule type="cellIs" dxfId="2665" priority="2677" operator="greaterThan">
      <formula>AU427</formula>
    </cfRule>
  </conditionalFormatting>
  <conditionalFormatting sqref="DA427:DT427">
    <cfRule type="cellIs" dxfId="2664" priority="2676" operator="greaterThan">
      <formula>CZ427</formula>
    </cfRule>
  </conditionalFormatting>
  <conditionalFormatting sqref="FI427:FU427">
    <cfRule type="cellIs" dxfId="2663" priority="2675" operator="greaterThan">
      <formula>FH427</formula>
    </cfRule>
  </conditionalFormatting>
  <conditionalFormatting sqref="Y426:AG426">
    <cfRule type="cellIs" dxfId="2662" priority="2674" operator="greaterThan">
      <formula>X426</formula>
    </cfRule>
  </conditionalFormatting>
  <conditionalFormatting sqref="AI426:AT426">
    <cfRule type="cellIs" dxfId="2661" priority="2673" operator="greaterThan">
      <formula>AH426</formula>
    </cfRule>
  </conditionalFormatting>
  <conditionalFormatting sqref="AV426:BL426">
    <cfRule type="cellIs" dxfId="2660" priority="2672" operator="greaterThan">
      <formula>AU426</formula>
    </cfRule>
  </conditionalFormatting>
  <conditionalFormatting sqref="DA426:DT426">
    <cfRule type="cellIs" dxfId="2659" priority="2671" operator="greaterThan">
      <formula>CZ426</formula>
    </cfRule>
  </conditionalFormatting>
  <conditionalFormatting sqref="FI426:FU426">
    <cfRule type="cellIs" dxfId="2658" priority="2670" operator="greaterThan">
      <formula>FH426</formula>
    </cfRule>
  </conditionalFormatting>
  <conditionalFormatting sqref="Y425:AG425">
    <cfRule type="cellIs" dxfId="2657" priority="2669" operator="greaterThan">
      <formula>X425</formula>
    </cfRule>
  </conditionalFormatting>
  <conditionalFormatting sqref="AI425:AT425">
    <cfRule type="cellIs" dxfId="2656" priority="2668" operator="greaterThan">
      <formula>AH425</formula>
    </cfRule>
  </conditionalFormatting>
  <conditionalFormatting sqref="AV425:BL425">
    <cfRule type="cellIs" dxfId="2655" priority="2667" operator="greaterThan">
      <formula>AU425</formula>
    </cfRule>
  </conditionalFormatting>
  <conditionalFormatting sqref="DA425:DT425">
    <cfRule type="cellIs" dxfId="2654" priority="2666" operator="greaterThan">
      <formula>CZ425</formula>
    </cfRule>
  </conditionalFormatting>
  <conditionalFormatting sqref="FI425:FU425">
    <cfRule type="cellIs" dxfId="2653" priority="2665" operator="greaterThan">
      <formula>FH425</formula>
    </cfRule>
  </conditionalFormatting>
  <conditionalFormatting sqref="Y424:AG424">
    <cfRule type="cellIs" dxfId="2652" priority="2664" operator="greaterThan">
      <formula>X424</formula>
    </cfRule>
  </conditionalFormatting>
  <conditionalFormatting sqref="AI424:AT424">
    <cfRule type="cellIs" dxfId="2651" priority="2663" operator="greaterThan">
      <formula>AH424</formula>
    </cfRule>
  </conditionalFormatting>
  <conditionalFormatting sqref="AV424:BL424">
    <cfRule type="cellIs" dxfId="2650" priority="2662" operator="greaterThan">
      <formula>AU424</formula>
    </cfRule>
  </conditionalFormatting>
  <conditionalFormatting sqref="DA424:DT424">
    <cfRule type="cellIs" dxfId="2649" priority="2661" operator="greaterThan">
      <formula>CZ424</formula>
    </cfRule>
  </conditionalFormatting>
  <conditionalFormatting sqref="FI424:FU424">
    <cfRule type="cellIs" dxfId="2648" priority="2660" operator="greaterThan">
      <formula>FH424</formula>
    </cfRule>
  </conditionalFormatting>
  <conditionalFormatting sqref="Y423:AG423">
    <cfRule type="cellIs" dxfId="2647" priority="2659" operator="greaterThan">
      <formula>X423</formula>
    </cfRule>
  </conditionalFormatting>
  <conditionalFormatting sqref="AI423:AT423">
    <cfRule type="cellIs" dxfId="2646" priority="2658" operator="greaterThan">
      <formula>AH423</formula>
    </cfRule>
  </conditionalFormatting>
  <conditionalFormatting sqref="AV423:BL423">
    <cfRule type="cellIs" dxfId="2645" priority="2657" operator="greaterThan">
      <formula>AU423</formula>
    </cfRule>
  </conditionalFormatting>
  <conditionalFormatting sqref="DA423:DT423">
    <cfRule type="cellIs" dxfId="2644" priority="2656" operator="greaterThan">
      <formula>CZ423</formula>
    </cfRule>
  </conditionalFormatting>
  <conditionalFormatting sqref="FI423:FU423">
    <cfRule type="cellIs" dxfId="2643" priority="2655" operator="greaterThan">
      <formula>FH423</formula>
    </cfRule>
  </conditionalFormatting>
  <conditionalFormatting sqref="Y422:AG422">
    <cfRule type="cellIs" dxfId="2642" priority="2654" operator="greaterThan">
      <formula>X422</formula>
    </cfRule>
  </conditionalFormatting>
  <conditionalFormatting sqref="AI422:AT422">
    <cfRule type="cellIs" dxfId="2641" priority="2653" operator="greaterThan">
      <formula>AH422</formula>
    </cfRule>
  </conditionalFormatting>
  <conditionalFormatting sqref="AV422:BL422">
    <cfRule type="cellIs" dxfId="2640" priority="2652" operator="greaterThan">
      <formula>AU422</formula>
    </cfRule>
  </conditionalFormatting>
  <conditionalFormatting sqref="DA422:DT422">
    <cfRule type="cellIs" dxfId="2639" priority="2651" operator="greaterThan">
      <formula>CZ422</formula>
    </cfRule>
  </conditionalFormatting>
  <conditionalFormatting sqref="FI422:FU422">
    <cfRule type="cellIs" dxfId="2638" priority="2650" operator="greaterThan">
      <formula>FH422</formula>
    </cfRule>
  </conditionalFormatting>
  <conditionalFormatting sqref="Y421:AG421">
    <cfRule type="cellIs" dxfId="2637" priority="2649" operator="greaterThan">
      <formula>X421</formula>
    </cfRule>
  </conditionalFormatting>
  <conditionalFormatting sqref="AI421:AT421">
    <cfRule type="cellIs" dxfId="2636" priority="2648" operator="greaterThan">
      <formula>AH421</formula>
    </cfRule>
  </conditionalFormatting>
  <conditionalFormatting sqref="AV421:BL421">
    <cfRule type="cellIs" dxfId="2635" priority="2647" operator="greaterThan">
      <formula>AU421</formula>
    </cfRule>
  </conditionalFormatting>
  <conditionalFormatting sqref="DA421:DT421">
    <cfRule type="cellIs" dxfId="2634" priority="2646" operator="greaterThan">
      <formula>CZ421</formula>
    </cfRule>
  </conditionalFormatting>
  <conditionalFormatting sqref="FI421:FU421">
    <cfRule type="cellIs" dxfId="2633" priority="2645" operator="greaterThan">
      <formula>FH421</formula>
    </cfRule>
  </conditionalFormatting>
  <conditionalFormatting sqref="Y420:AG420">
    <cfRule type="cellIs" dxfId="2632" priority="2644" operator="greaterThan">
      <formula>X420</formula>
    </cfRule>
  </conditionalFormatting>
  <conditionalFormatting sqref="AI420:AT420">
    <cfRule type="cellIs" dxfId="2631" priority="2643" operator="greaterThan">
      <formula>AH420</formula>
    </cfRule>
  </conditionalFormatting>
  <conditionalFormatting sqref="AV420:BL420">
    <cfRule type="cellIs" dxfId="2630" priority="2642" operator="greaterThan">
      <formula>AU420</formula>
    </cfRule>
  </conditionalFormatting>
  <conditionalFormatting sqref="DA420:DT420">
    <cfRule type="cellIs" dxfId="2629" priority="2641" operator="greaterThan">
      <formula>CZ420</formula>
    </cfRule>
  </conditionalFormatting>
  <conditionalFormatting sqref="FI420:FU420">
    <cfRule type="cellIs" dxfId="2628" priority="2640" operator="greaterThan">
      <formula>FH420</formula>
    </cfRule>
  </conditionalFormatting>
  <conditionalFormatting sqref="Y419:AG419">
    <cfRule type="cellIs" dxfId="2627" priority="2639" operator="greaterThan">
      <formula>X419</formula>
    </cfRule>
  </conditionalFormatting>
  <conditionalFormatting sqref="AI419:AT419">
    <cfRule type="cellIs" dxfId="2626" priority="2638" operator="greaterThan">
      <formula>AH419</formula>
    </cfRule>
  </conditionalFormatting>
  <conditionalFormatting sqref="AV419:BL419">
    <cfRule type="cellIs" dxfId="2625" priority="2637" operator="greaterThan">
      <formula>AU419</formula>
    </cfRule>
  </conditionalFormatting>
  <conditionalFormatting sqref="DA419:DT419">
    <cfRule type="cellIs" dxfId="2624" priority="2636" operator="greaterThan">
      <formula>CZ419</formula>
    </cfRule>
  </conditionalFormatting>
  <conditionalFormatting sqref="FI419:FU419">
    <cfRule type="cellIs" dxfId="2623" priority="2635" operator="greaterThan">
      <formula>FH419</formula>
    </cfRule>
  </conditionalFormatting>
  <conditionalFormatting sqref="Y418:AG418">
    <cfRule type="cellIs" dxfId="2622" priority="2634" operator="greaterThan">
      <formula>X418</formula>
    </cfRule>
  </conditionalFormatting>
  <conditionalFormatting sqref="AI418:AT418">
    <cfRule type="cellIs" dxfId="2621" priority="2633" operator="greaterThan">
      <formula>AH418</formula>
    </cfRule>
  </conditionalFormatting>
  <conditionalFormatting sqref="AV418:BL418">
    <cfRule type="cellIs" dxfId="2620" priority="2632" operator="greaterThan">
      <formula>AU418</formula>
    </cfRule>
  </conditionalFormatting>
  <conditionalFormatting sqref="DA418:DT418">
    <cfRule type="cellIs" dxfId="2619" priority="2631" operator="greaterThan">
      <formula>CZ418</formula>
    </cfRule>
  </conditionalFormatting>
  <conditionalFormatting sqref="FI418:FU418">
    <cfRule type="cellIs" dxfId="2618" priority="2630" operator="greaterThan">
      <formula>FH418</formula>
    </cfRule>
  </conditionalFormatting>
  <conditionalFormatting sqref="Y417:AG417">
    <cfRule type="cellIs" dxfId="2617" priority="2629" operator="greaterThan">
      <formula>X417</formula>
    </cfRule>
  </conditionalFormatting>
  <conditionalFormatting sqref="AI417:AT417">
    <cfRule type="cellIs" dxfId="2616" priority="2628" operator="greaterThan">
      <formula>AH417</formula>
    </cfRule>
  </conditionalFormatting>
  <conditionalFormatting sqref="AV417:BL417">
    <cfRule type="cellIs" dxfId="2615" priority="2627" operator="greaterThan">
      <formula>AU417</formula>
    </cfRule>
  </conditionalFormatting>
  <conditionalFormatting sqref="DA417:DT417">
    <cfRule type="cellIs" dxfId="2614" priority="2626" operator="greaterThan">
      <formula>CZ417</formula>
    </cfRule>
  </conditionalFormatting>
  <conditionalFormatting sqref="FI417:FU417">
    <cfRule type="cellIs" dxfId="2613" priority="2625" operator="greaterThan">
      <formula>FH417</formula>
    </cfRule>
  </conditionalFormatting>
  <conditionalFormatting sqref="Y416:AG416">
    <cfRule type="cellIs" dxfId="2612" priority="2624" operator="greaterThan">
      <formula>X416</formula>
    </cfRule>
  </conditionalFormatting>
  <conditionalFormatting sqref="AI416:AT416">
    <cfRule type="cellIs" dxfId="2611" priority="2623" operator="greaterThan">
      <formula>AH416</formula>
    </cfRule>
  </conditionalFormatting>
  <conditionalFormatting sqref="AV416:BL416">
    <cfRule type="cellIs" dxfId="2610" priority="2622" operator="greaterThan">
      <formula>AU416</formula>
    </cfRule>
  </conditionalFormatting>
  <conditionalFormatting sqref="DA416:DT416">
    <cfRule type="cellIs" dxfId="2609" priority="2621" operator="greaterThan">
      <formula>CZ416</formula>
    </cfRule>
  </conditionalFormatting>
  <conditionalFormatting sqref="FI416:FU416">
    <cfRule type="cellIs" dxfId="2608" priority="2620" operator="greaterThan">
      <formula>FH416</formula>
    </cfRule>
  </conditionalFormatting>
  <conditionalFormatting sqref="Y415:AG415">
    <cfRule type="cellIs" dxfId="2607" priority="2619" operator="greaterThan">
      <formula>X415</formula>
    </cfRule>
  </conditionalFormatting>
  <conditionalFormatting sqref="AI415:AT415">
    <cfRule type="cellIs" dxfId="2606" priority="2618" operator="greaterThan">
      <formula>AH415</formula>
    </cfRule>
  </conditionalFormatting>
  <conditionalFormatting sqref="AV415:BL415">
    <cfRule type="cellIs" dxfId="2605" priority="2617" operator="greaterThan">
      <formula>AU415</formula>
    </cfRule>
  </conditionalFormatting>
  <conditionalFormatting sqref="DA415:DT415">
    <cfRule type="cellIs" dxfId="2604" priority="2616" operator="greaterThan">
      <formula>CZ415</formula>
    </cfRule>
  </conditionalFormatting>
  <conditionalFormatting sqref="FI415:FU415">
    <cfRule type="cellIs" dxfId="2603" priority="2615" operator="greaterThan">
      <formula>FH415</formula>
    </cfRule>
  </conditionalFormatting>
  <conditionalFormatting sqref="Y414:AG414">
    <cfRule type="cellIs" dxfId="2602" priority="2614" operator="greaterThan">
      <formula>X414</formula>
    </cfRule>
  </conditionalFormatting>
  <conditionalFormatting sqref="AI414:AT414">
    <cfRule type="cellIs" dxfId="2601" priority="2613" operator="greaterThan">
      <formula>AH414</formula>
    </cfRule>
  </conditionalFormatting>
  <conditionalFormatting sqref="AV414:BL414">
    <cfRule type="cellIs" dxfId="2600" priority="2612" operator="greaterThan">
      <formula>AU414</formula>
    </cfRule>
  </conditionalFormatting>
  <conditionalFormatting sqref="DA414:DT414">
    <cfRule type="cellIs" dxfId="2599" priority="2611" operator="greaterThan">
      <formula>CZ414</formula>
    </cfRule>
  </conditionalFormatting>
  <conditionalFormatting sqref="FI414:FU414">
    <cfRule type="cellIs" dxfId="2598" priority="2610" operator="greaterThan">
      <formula>FH414</formula>
    </cfRule>
  </conditionalFormatting>
  <conditionalFormatting sqref="Y413:AG413">
    <cfRule type="cellIs" dxfId="2597" priority="2609" operator="greaterThan">
      <formula>X413</formula>
    </cfRule>
  </conditionalFormatting>
  <conditionalFormatting sqref="AI413:AT413">
    <cfRule type="cellIs" dxfId="2596" priority="2608" operator="greaterThan">
      <formula>AH413</formula>
    </cfRule>
  </conditionalFormatting>
  <conditionalFormatting sqref="AV413:BL413">
    <cfRule type="cellIs" dxfId="2595" priority="2607" operator="greaterThan">
      <formula>AU413</formula>
    </cfRule>
  </conditionalFormatting>
  <conditionalFormatting sqref="DA413:DT413">
    <cfRule type="cellIs" dxfId="2594" priority="2606" operator="greaterThan">
      <formula>CZ413</formula>
    </cfRule>
  </conditionalFormatting>
  <conditionalFormatting sqref="FI413:FU413">
    <cfRule type="cellIs" dxfId="2593" priority="2605" operator="greaterThan">
      <formula>FH413</formula>
    </cfRule>
  </conditionalFormatting>
  <conditionalFormatting sqref="Y412:AG412">
    <cfRule type="cellIs" dxfId="2592" priority="2604" operator="greaterThan">
      <formula>X412</formula>
    </cfRule>
  </conditionalFormatting>
  <conditionalFormatting sqref="AI412:AT412">
    <cfRule type="cellIs" dxfId="2591" priority="2603" operator="greaterThan">
      <formula>AH412</formula>
    </cfRule>
  </conditionalFormatting>
  <conditionalFormatting sqref="AV412:BL412">
    <cfRule type="cellIs" dxfId="2590" priority="2602" operator="greaterThan">
      <formula>AU412</formula>
    </cfRule>
  </conditionalFormatting>
  <conditionalFormatting sqref="DA412:DT412">
    <cfRule type="cellIs" dxfId="2589" priority="2601" operator="greaterThan">
      <formula>CZ412</formula>
    </cfRule>
  </conditionalFormatting>
  <conditionalFormatting sqref="FI412:FU412">
    <cfRule type="cellIs" dxfId="2588" priority="2600" operator="greaterThan">
      <formula>FH412</formula>
    </cfRule>
  </conditionalFormatting>
  <conditionalFormatting sqref="Y411:AG411">
    <cfRule type="cellIs" dxfId="2587" priority="2599" operator="greaterThan">
      <formula>X411</formula>
    </cfRule>
  </conditionalFormatting>
  <conditionalFormatting sqref="AI411:AT411">
    <cfRule type="cellIs" dxfId="2586" priority="2598" operator="greaterThan">
      <formula>AH411</formula>
    </cfRule>
  </conditionalFormatting>
  <conditionalFormatting sqref="AV411:BL411">
    <cfRule type="cellIs" dxfId="2585" priority="2597" operator="greaterThan">
      <formula>AU411</formula>
    </cfRule>
  </conditionalFormatting>
  <conditionalFormatting sqref="DA411:DT411">
    <cfRule type="cellIs" dxfId="2584" priority="2596" operator="greaterThan">
      <formula>CZ411</formula>
    </cfRule>
  </conditionalFormatting>
  <conditionalFormatting sqref="FI411:FU411">
    <cfRule type="cellIs" dxfId="2583" priority="2595" operator="greaterThan">
      <formula>FH411</formula>
    </cfRule>
  </conditionalFormatting>
  <conditionalFormatting sqref="Y410:AG410">
    <cfRule type="cellIs" dxfId="2582" priority="2594" operator="greaterThan">
      <formula>X410</formula>
    </cfRule>
  </conditionalFormatting>
  <conditionalFormatting sqref="AI410:AT410">
    <cfRule type="cellIs" dxfId="2581" priority="2593" operator="greaterThan">
      <formula>AH410</formula>
    </cfRule>
  </conditionalFormatting>
  <conditionalFormatting sqref="AV410:BL410">
    <cfRule type="cellIs" dxfId="2580" priority="2592" operator="greaterThan">
      <formula>AU410</formula>
    </cfRule>
  </conditionalFormatting>
  <conditionalFormatting sqref="DA410:DT410">
    <cfRule type="cellIs" dxfId="2579" priority="2591" operator="greaterThan">
      <formula>CZ410</formula>
    </cfRule>
  </conditionalFormatting>
  <conditionalFormatting sqref="FI410:FU410">
    <cfRule type="cellIs" dxfId="2578" priority="2590" operator="greaterThan">
      <formula>FH410</formula>
    </cfRule>
  </conditionalFormatting>
  <conditionalFormatting sqref="Y409:AG409">
    <cfRule type="cellIs" dxfId="2577" priority="2589" operator="greaterThan">
      <formula>X409</formula>
    </cfRule>
  </conditionalFormatting>
  <conditionalFormatting sqref="AI409:AT409">
    <cfRule type="cellIs" dxfId="2576" priority="2588" operator="greaterThan">
      <formula>AH409</formula>
    </cfRule>
  </conditionalFormatting>
  <conditionalFormatting sqref="AV409:BL409">
    <cfRule type="cellIs" dxfId="2575" priority="2587" operator="greaterThan">
      <formula>AU409</formula>
    </cfRule>
  </conditionalFormatting>
  <conditionalFormatting sqref="DA409:DT409">
    <cfRule type="cellIs" dxfId="2574" priority="2586" operator="greaterThan">
      <formula>CZ409</formula>
    </cfRule>
  </conditionalFormatting>
  <conditionalFormatting sqref="FI409:FU409">
    <cfRule type="cellIs" dxfId="2573" priority="2585" operator="greaterThan">
      <formula>FH409</formula>
    </cfRule>
  </conditionalFormatting>
  <conditionalFormatting sqref="Y408:AG408">
    <cfRule type="cellIs" dxfId="2572" priority="2584" operator="greaterThan">
      <formula>X408</formula>
    </cfRule>
  </conditionalFormatting>
  <conditionalFormatting sqref="AI408:AT408">
    <cfRule type="cellIs" dxfId="2571" priority="2583" operator="greaterThan">
      <formula>AH408</formula>
    </cfRule>
  </conditionalFormatting>
  <conditionalFormatting sqref="AV408:BL408">
    <cfRule type="cellIs" dxfId="2570" priority="2582" operator="greaterThan">
      <formula>AU408</formula>
    </cfRule>
  </conditionalFormatting>
  <conditionalFormatting sqref="DA408:DT408">
    <cfRule type="cellIs" dxfId="2569" priority="2581" operator="greaterThan">
      <formula>CZ408</formula>
    </cfRule>
  </conditionalFormatting>
  <conditionalFormatting sqref="FI408:FU408">
    <cfRule type="cellIs" dxfId="2568" priority="2580" operator="greaterThan">
      <formula>FH408</formula>
    </cfRule>
  </conditionalFormatting>
  <conditionalFormatting sqref="Y407:AG407">
    <cfRule type="cellIs" dxfId="2567" priority="2579" operator="greaterThan">
      <formula>X407</formula>
    </cfRule>
  </conditionalFormatting>
  <conditionalFormatting sqref="AI407:AT407">
    <cfRule type="cellIs" dxfId="2566" priority="2578" operator="greaterThan">
      <formula>AH407</formula>
    </cfRule>
  </conditionalFormatting>
  <conditionalFormatting sqref="AV407:BL407">
    <cfRule type="cellIs" dxfId="2565" priority="2577" operator="greaterThan">
      <formula>AU407</formula>
    </cfRule>
  </conditionalFormatting>
  <conditionalFormatting sqref="DA407:DT407">
    <cfRule type="cellIs" dxfId="2564" priority="2576" operator="greaterThan">
      <formula>CZ407</formula>
    </cfRule>
  </conditionalFormatting>
  <conditionalFormatting sqref="FI407:FU407">
    <cfRule type="cellIs" dxfId="2563" priority="2575" operator="greaterThan">
      <formula>FH407</formula>
    </cfRule>
  </conditionalFormatting>
  <conditionalFormatting sqref="Y406:AG406">
    <cfRule type="cellIs" dxfId="2562" priority="2574" operator="greaterThan">
      <formula>X406</formula>
    </cfRule>
  </conditionalFormatting>
  <conditionalFormatting sqref="AI406:AT406">
    <cfRule type="cellIs" dxfId="2561" priority="2573" operator="greaterThan">
      <formula>AH406</formula>
    </cfRule>
  </conditionalFormatting>
  <conditionalFormatting sqref="AV406:BL406">
    <cfRule type="cellIs" dxfId="2560" priority="2572" operator="greaterThan">
      <formula>AU406</formula>
    </cfRule>
  </conditionalFormatting>
  <conditionalFormatting sqref="DA406:DT406">
    <cfRule type="cellIs" dxfId="2559" priority="2571" operator="greaterThan">
      <formula>CZ406</formula>
    </cfRule>
  </conditionalFormatting>
  <conditionalFormatting sqref="FI406:FU406">
    <cfRule type="cellIs" dxfId="2558" priority="2570" operator="greaterThan">
      <formula>FH406</formula>
    </cfRule>
  </conditionalFormatting>
  <conditionalFormatting sqref="Y405:AG405">
    <cfRule type="cellIs" dxfId="2557" priority="2569" operator="greaterThan">
      <formula>X405</formula>
    </cfRule>
  </conditionalFormatting>
  <conditionalFormatting sqref="AI405:AT405">
    <cfRule type="cellIs" dxfId="2556" priority="2568" operator="greaterThan">
      <formula>AH405</formula>
    </cfRule>
  </conditionalFormatting>
  <conditionalFormatting sqref="AV405:BL405">
    <cfRule type="cellIs" dxfId="2555" priority="2567" operator="greaterThan">
      <formula>AU405</formula>
    </cfRule>
  </conditionalFormatting>
  <conditionalFormatting sqref="DA405:DT405">
    <cfRule type="cellIs" dxfId="2554" priority="2566" operator="greaterThan">
      <formula>CZ405</formula>
    </cfRule>
  </conditionalFormatting>
  <conditionalFormatting sqref="FI405:FU405">
    <cfRule type="cellIs" dxfId="2553" priority="2565" operator="greaterThan">
      <formula>FH405</formula>
    </cfRule>
  </conditionalFormatting>
  <conditionalFormatting sqref="Y404:AG404">
    <cfRule type="cellIs" dxfId="2552" priority="2564" operator="greaterThan">
      <formula>X404</formula>
    </cfRule>
  </conditionalFormatting>
  <conditionalFormatting sqref="AI404:AT404">
    <cfRule type="cellIs" dxfId="2551" priority="2563" operator="greaterThan">
      <formula>AH404</formula>
    </cfRule>
  </conditionalFormatting>
  <conditionalFormatting sqref="AV404:BL404">
    <cfRule type="cellIs" dxfId="2550" priority="2562" operator="greaterThan">
      <formula>AU404</formula>
    </cfRule>
  </conditionalFormatting>
  <conditionalFormatting sqref="DA404:DT404">
    <cfRule type="cellIs" dxfId="2549" priority="2561" operator="greaterThan">
      <formula>CZ404</formula>
    </cfRule>
  </conditionalFormatting>
  <conditionalFormatting sqref="FI404:FU404">
    <cfRule type="cellIs" dxfId="2548" priority="2560" operator="greaterThan">
      <formula>FH404</formula>
    </cfRule>
  </conditionalFormatting>
  <conditionalFormatting sqref="Y403:AG403">
    <cfRule type="cellIs" dxfId="2547" priority="2559" operator="greaterThan">
      <formula>X403</formula>
    </cfRule>
  </conditionalFormatting>
  <conditionalFormatting sqref="AI403:AT403">
    <cfRule type="cellIs" dxfId="2546" priority="2558" operator="greaterThan">
      <formula>AH403</formula>
    </cfRule>
  </conditionalFormatting>
  <conditionalFormatting sqref="AV403:BL403">
    <cfRule type="cellIs" dxfId="2545" priority="2557" operator="greaterThan">
      <formula>AU403</formula>
    </cfRule>
  </conditionalFormatting>
  <conditionalFormatting sqref="DA403:DT403">
    <cfRule type="cellIs" dxfId="2544" priority="2556" operator="greaterThan">
      <formula>CZ403</formula>
    </cfRule>
  </conditionalFormatting>
  <conditionalFormatting sqref="FI403:FU403">
    <cfRule type="cellIs" dxfId="2543" priority="2555" operator="greaterThan">
      <formula>FH403</formula>
    </cfRule>
  </conditionalFormatting>
  <conditionalFormatting sqref="Y402:AG402">
    <cfRule type="cellIs" dxfId="2542" priority="2554" operator="greaterThan">
      <formula>X402</formula>
    </cfRule>
  </conditionalFormatting>
  <conditionalFormatting sqref="AI402:AT402">
    <cfRule type="cellIs" dxfId="2541" priority="2553" operator="greaterThan">
      <formula>AH402</formula>
    </cfRule>
  </conditionalFormatting>
  <conditionalFormatting sqref="AV402:BL402">
    <cfRule type="cellIs" dxfId="2540" priority="2552" operator="greaterThan">
      <formula>AU402</formula>
    </cfRule>
  </conditionalFormatting>
  <conditionalFormatting sqref="DA402:DT402">
    <cfRule type="cellIs" dxfId="2539" priority="2551" operator="greaterThan">
      <formula>CZ402</formula>
    </cfRule>
  </conditionalFormatting>
  <conditionalFormatting sqref="FI402:FU402">
    <cfRule type="cellIs" dxfId="2538" priority="2550" operator="greaterThan">
      <formula>FH402</formula>
    </cfRule>
  </conditionalFormatting>
  <conditionalFormatting sqref="Y401:AG401">
    <cfRule type="cellIs" dxfId="2537" priority="2549" operator="greaterThan">
      <formula>X401</formula>
    </cfRule>
  </conditionalFormatting>
  <conditionalFormatting sqref="AI401:AT401">
    <cfRule type="cellIs" dxfId="2536" priority="2548" operator="greaterThan">
      <formula>AH401</formula>
    </cfRule>
  </conditionalFormatting>
  <conditionalFormatting sqref="AV401:BL401">
    <cfRule type="cellIs" dxfId="2535" priority="2547" operator="greaterThan">
      <formula>AU401</formula>
    </cfRule>
  </conditionalFormatting>
  <conditionalFormatting sqref="DA401:DT401">
    <cfRule type="cellIs" dxfId="2534" priority="2546" operator="greaterThan">
      <formula>CZ401</formula>
    </cfRule>
  </conditionalFormatting>
  <conditionalFormatting sqref="FI401:FU401">
    <cfRule type="cellIs" dxfId="2533" priority="2545" operator="greaterThan">
      <formula>FH401</formula>
    </cfRule>
  </conditionalFormatting>
  <conditionalFormatting sqref="Y400:AG400">
    <cfRule type="cellIs" dxfId="2532" priority="2544" operator="greaterThan">
      <formula>X400</formula>
    </cfRule>
  </conditionalFormatting>
  <conditionalFormatting sqref="AI400:AT400">
    <cfRule type="cellIs" dxfId="2531" priority="2543" operator="greaterThan">
      <formula>AH400</formula>
    </cfRule>
  </conditionalFormatting>
  <conditionalFormatting sqref="AV400:BL400">
    <cfRule type="cellIs" dxfId="2530" priority="2542" operator="greaterThan">
      <formula>AU400</formula>
    </cfRule>
  </conditionalFormatting>
  <conditionalFormatting sqref="DA400:DT400">
    <cfRule type="cellIs" dxfId="2529" priority="2541" operator="greaterThan">
      <formula>CZ400</formula>
    </cfRule>
  </conditionalFormatting>
  <conditionalFormatting sqref="FI400:FU400">
    <cfRule type="cellIs" dxfId="2528" priority="2540" operator="greaterThan">
      <formula>FH400</formula>
    </cfRule>
  </conditionalFormatting>
  <conditionalFormatting sqref="Y399:AG399">
    <cfRule type="cellIs" dxfId="2527" priority="2539" operator="greaterThan">
      <formula>X399</formula>
    </cfRule>
  </conditionalFormatting>
  <conditionalFormatting sqref="AI399:AT399">
    <cfRule type="cellIs" dxfId="2526" priority="2538" operator="greaterThan">
      <formula>AH399</formula>
    </cfRule>
  </conditionalFormatting>
  <conditionalFormatting sqref="AV399:BL399">
    <cfRule type="cellIs" dxfId="2525" priority="2537" operator="greaterThan">
      <formula>AU399</formula>
    </cfRule>
  </conditionalFormatting>
  <conditionalFormatting sqref="DA399:DT399">
    <cfRule type="cellIs" dxfId="2524" priority="2536" operator="greaterThan">
      <formula>CZ399</formula>
    </cfRule>
  </conditionalFormatting>
  <conditionalFormatting sqref="FI399:FU399">
    <cfRule type="cellIs" dxfId="2523" priority="2535" operator="greaterThan">
      <formula>FH399</formula>
    </cfRule>
  </conditionalFormatting>
  <conditionalFormatting sqref="Y398:AG398">
    <cfRule type="cellIs" dxfId="2522" priority="2534" operator="greaterThan">
      <formula>X398</formula>
    </cfRule>
  </conditionalFormatting>
  <conditionalFormatting sqref="AI398:AT398">
    <cfRule type="cellIs" dxfId="2521" priority="2533" operator="greaterThan">
      <formula>AH398</formula>
    </cfRule>
  </conditionalFormatting>
  <conditionalFormatting sqref="AV398:BL398">
    <cfRule type="cellIs" dxfId="2520" priority="2532" operator="greaterThan">
      <formula>AU398</formula>
    </cfRule>
  </conditionalFormatting>
  <conditionalFormatting sqref="DA398:DT398">
    <cfRule type="cellIs" dxfId="2519" priority="2531" operator="greaterThan">
      <formula>CZ398</formula>
    </cfRule>
  </conditionalFormatting>
  <conditionalFormatting sqref="FI398:FU398">
    <cfRule type="cellIs" dxfId="2518" priority="2530" operator="greaterThan">
      <formula>FH398</formula>
    </cfRule>
  </conditionalFormatting>
  <conditionalFormatting sqref="Y397:AG397">
    <cfRule type="cellIs" dxfId="2517" priority="2529" operator="greaterThan">
      <formula>X397</formula>
    </cfRule>
  </conditionalFormatting>
  <conditionalFormatting sqref="AI397:AT397">
    <cfRule type="cellIs" dxfId="2516" priority="2528" operator="greaterThan">
      <formula>AH397</formula>
    </cfRule>
  </conditionalFormatting>
  <conditionalFormatting sqref="AV397:BL397">
    <cfRule type="cellIs" dxfId="2515" priority="2527" operator="greaterThan">
      <formula>AU397</formula>
    </cfRule>
  </conditionalFormatting>
  <conditionalFormatting sqref="DA397:DT397">
    <cfRule type="cellIs" dxfId="2514" priority="2526" operator="greaterThan">
      <formula>CZ397</formula>
    </cfRule>
  </conditionalFormatting>
  <conditionalFormatting sqref="FI397:FU397">
    <cfRule type="cellIs" dxfId="2513" priority="2525" operator="greaterThan">
      <formula>FH397</formula>
    </cfRule>
  </conditionalFormatting>
  <conditionalFormatting sqref="Y396:AG396">
    <cfRule type="cellIs" dxfId="2512" priority="2524" operator="greaterThan">
      <formula>X396</formula>
    </cfRule>
  </conditionalFormatting>
  <conditionalFormatting sqref="AI396:AT396">
    <cfRule type="cellIs" dxfId="2511" priority="2523" operator="greaterThan">
      <formula>AH396</formula>
    </cfRule>
  </conditionalFormatting>
  <conditionalFormatting sqref="AV396:BL396">
    <cfRule type="cellIs" dxfId="2510" priority="2522" operator="greaterThan">
      <formula>AU396</formula>
    </cfRule>
  </conditionalFormatting>
  <conditionalFormatting sqref="DA396:DT396">
    <cfRule type="cellIs" dxfId="2509" priority="2521" operator="greaterThan">
      <formula>CZ396</formula>
    </cfRule>
  </conditionalFormatting>
  <conditionalFormatting sqref="FI396:FU396">
    <cfRule type="cellIs" dxfId="2508" priority="2520" operator="greaterThan">
      <formula>FH396</formula>
    </cfRule>
  </conditionalFormatting>
  <conditionalFormatting sqref="Y395:AG395">
    <cfRule type="cellIs" dxfId="2507" priority="2519" operator="greaterThan">
      <formula>X395</formula>
    </cfRule>
  </conditionalFormatting>
  <conditionalFormatting sqref="AI395:AT395">
    <cfRule type="cellIs" dxfId="2506" priority="2518" operator="greaterThan">
      <formula>AH395</formula>
    </cfRule>
  </conditionalFormatting>
  <conditionalFormatting sqref="AV395:BL395">
    <cfRule type="cellIs" dxfId="2505" priority="2517" operator="greaterThan">
      <formula>AU395</formula>
    </cfRule>
  </conditionalFormatting>
  <conditionalFormatting sqref="DA395:DT395">
    <cfRule type="cellIs" dxfId="2504" priority="2516" operator="greaterThan">
      <formula>CZ395</formula>
    </cfRule>
  </conditionalFormatting>
  <conditionalFormatting sqref="FI395:FU395">
    <cfRule type="cellIs" dxfId="2503" priority="2515" operator="greaterThan">
      <formula>FH395</formula>
    </cfRule>
  </conditionalFormatting>
  <conditionalFormatting sqref="Y394:AG394">
    <cfRule type="cellIs" dxfId="2502" priority="2514" operator="greaterThan">
      <formula>X394</formula>
    </cfRule>
  </conditionalFormatting>
  <conditionalFormatting sqref="AI394:AT394">
    <cfRule type="cellIs" dxfId="2501" priority="2513" operator="greaterThan">
      <formula>AH394</formula>
    </cfRule>
  </conditionalFormatting>
  <conditionalFormatting sqref="AV394:BL394">
    <cfRule type="cellIs" dxfId="2500" priority="2512" operator="greaterThan">
      <formula>AU394</formula>
    </cfRule>
  </conditionalFormatting>
  <conditionalFormatting sqref="DA394:DT394">
    <cfRule type="cellIs" dxfId="2499" priority="2511" operator="greaterThan">
      <formula>CZ394</formula>
    </cfRule>
  </conditionalFormatting>
  <conditionalFormatting sqref="FI394:FU394">
    <cfRule type="cellIs" dxfId="2498" priority="2510" operator="greaterThan">
      <formula>FH394</formula>
    </cfRule>
  </conditionalFormatting>
  <conditionalFormatting sqref="Y393:AG393">
    <cfRule type="cellIs" dxfId="2497" priority="2509" operator="greaterThan">
      <formula>X393</formula>
    </cfRule>
  </conditionalFormatting>
  <conditionalFormatting sqref="AI393:AT393">
    <cfRule type="cellIs" dxfId="2496" priority="2508" operator="greaterThan">
      <formula>AH393</formula>
    </cfRule>
  </conditionalFormatting>
  <conditionalFormatting sqref="AV393:BL393">
    <cfRule type="cellIs" dxfId="2495" priority="2507" operator="greaterThan">
      <formula>AU393</formula>
    </cfRule>
  </conditionalFormatting>
  <conditionalFormatting sqref="DA393:DT393">
    <cfRule type="cellIs" dxfId="2494" priority="2506" operator="greaterThan">
      <formula>CZ393</formula>
    </cfRule>
  </conditionalFormatting>
  <conditionalFormatting sqref="FI393:FU393">
    <cfRule type="cellIs" dxfId="2493" priority="2505" operator="greaterThan">
      <formula>FH393</formula>
    </cfRule>
  </conditionalFormatting>
  <conditionalFormatting sqref="Y392:AG392">
    <cfRule type="cellIs" dxfId="2492" priority="2504" operator="greaterThan">
      <formula>X392</formula>
    </cfRule>
  </conditionalFormatting>
  <conditionalFormatting sqref="AI392:AT392">
    <cfRule type="cellIs" dxfId="2491" priority="2503" operator="greaterThan">
      <formula>AH392</formula>
    </cfRule>
  </conditionalFormatting>
  <conditionalFormatting sqref="AV392:BL392">
    <cfRule type="cellIs" dxfId="2490" priority="2502" operator="greaterThan">
      <formula>AU392</formula>
    </cfRule>
  </conditionalFormatting>
  <conditionalFormatting sqref="DA392:DT392">
    <cfRule type="cellIs" dxfId="2489" priority="2501" operator="greaterThan">
      <formula>CZ392</formula>
    </cfRule>
  </conditionalFormatting>
  <conditionalFormatting sqref="FI392:FU392">
    <cfRule type="cellIs" dxfId="2488" priority="2500" operator="greaterThan">
      <formula>FH392</formula>
    </cfRule>
  </conditionalFormatting>
  <conditionalFormatting sqref="Y391:AG391">
    <cfRule type="cellIs" dxfId="2487" priority="2499" operator="greaterThan">
      <formula>X391</formula>
    </cfRule>
  </conditionalFormatting>
  <conditionalFormatting sqref="AI391:AT391">
    <cfRule type="cellIs" dxfId="2486" priority="2498" operator="greaterThan">
      <formula>AH391</formula>
    </cfRule>
  </conditionalFormatting>
  <conditionalFormatting sqref="AV391:BL391">
    <cfRule type="cellIs" dxfId="2485" priority="2497" operator="greaterThan">
      <formula>AU391</formula>
    </cfRule>
  </conditionalFormatting>
  <conditionalFormatting sqref="DA391:DT391">
    <cfRule type="cellIs" dxfId="2484" priority="2496" operator="greaterThan">
      <formula>CZ391</formula>
    </cfRule>
  </conditionalFormatting>
  <conditionalFormatting sqref="FI391:FU391">
    <cfRule type="cellIs" dxfId="2483" priority="2495" operator="greaterThan">
      <formula>FH391</formula>
    </cfRule>
  </conditionalFormatting>
  <conditionalFormatting sqref="Y390:AG390">
    <cfRule type="cellIs" dxfId="2482" priority="2494" operator="greaterThan">
      <formula>X390</formula>
    </cfRule>
  </conditionalFormatting>
  <conditionalFormatting sqref="AI390:AT390">
    <cfRule type="cellIs" dxfId="2481" priority="2493" operator="greaterThan">
      <formula>AH390</formula>
    </cfRule>
  </conditionalFormatting>
  <conditionalFormatting sqref="AV390:BL390">
    <cfRule type="cellIs" dxfId="2480" priority="2492" operator="greaterThan">
      <formula>AU390</formula>
    </cfRule>
  </conditionalFormatting>
  <conditionalFormatting sqref="DA390:DT390">
    <cfRule type="cellIs" dxfId="2479" priority="2491" operator="greaterThan">
      <formula>CZ390</formula>
    </cfRule>
  </conditionalFormatting>
  <conditionalFormatting sqref="FI390:FU390">
    <cfRule type="cellIs" dxfId="2478" priority="2490" operator="greaterThan">
      <formula>FH390</formula>
    </cfRule>
  </conditionalFormatting>
  <conditionalFormatting sqref="Y389:AG389">
    <cfRule type="cellIs" dxfId="2477" priority="2489" operator="greaterThan">
      <formula>X389</formula>
    </cfRule>
  </conditionalFormatting>
  <conditionalFormatting sqref="AI389:AT389">
    <cfRule type="cellIs" dxfId="2476" priority="2488" operator="greaterThan">
      <formula>AH389</formula>
    </cfRule>
  </conditionalFormatting>
  <conditionalFormatting sqref="AV389:BL389">
    <cfRule type="cellIs" dxfId="2475" priority="2487" operator="greaterThan">
      <formula>AU389</formula>
    </cfRule>
  </conditionalFormatting>
  <conditionalFormatting sqref="DA389:DT389">
    <cfRule type="cellIs" dxfId="2474" priority="2486" operator="greaterThan">
      <formula>CZ389</formula>
    </cfRule>
  </conditionalFormatting>
  <conditionalFormatting sqref="FI389:FU389">
    <cfRule type="cellIs" dxfId="2473" priority="2485" operator="greaterThan">
      <formula>FH389</formula>
    </cfRule>
  </conditionalFormatting>
  <conditionalFormatting sqref="Y388:AG388">
    <cfRule type="cellIs" dxfId="2472" priority="2484" operator="greaterThan">
      <formula>X388</formula>
    </cfRule>
  </conditionalFormatting>
  <conditionalFormatting sqref="AI388:AT388">
    <cfRule type="cellIs" dxfId="2471" priority="2483" operator="greaterThan">
      <formula>AH388</formula>
    </cfRule>
  </conditionalFormatting>
  <conditionalFormatting sqref="AV388:BL388">
    <cfRule type="cellIs" dxfId="2470" priority="2482" operator="greaterThan">
      <formula>AU388</formula>
    </cfRule>
  </conditionalFormatting>
  <conditionalFormatting sqref="DA388:DT388">
    <cfRule type="cellIs" dxfId="2469" priority="2481" operator="greaterThan">
      <formula>CZ388</formula>
    </cfRule>
  </conditionalFormatting>
  <conditionalFormatting sqref="FI388:FU388">
    <cfRule type="cellIs" dxfId="2468" priority="2480" operator="greaterThan">
      <formula>FH388</formula>
    </cfRule>
  </conditionalFormatting>
  <conditionalFormatting sqref="Y387:AG387">
    <cfRule type="cellIs" dxfId="2467" priority="2479" operator="greaterThan">
      <formula>X387</formula>
    </cfRule>
  </conditionalFormatting>
  <conditionalFormatting sqref="AI387:AT387">
    <cfRule type="cellIs" dxfId="2466" priority="2478" operator="greaterThan">
      <formula>AH387</formula>
    </cfRule>
  </conditionalFormatting>
  <conditionalFormatting sqref="AV387:BL387">
    <cfRule type="cellIs" dxfId="2465" priority="2477" operator="greaterThan">
      <formula>AU387</formula>
    </cfRule>
  </conditionalFormatting>
  <conditionalFormatting sqref="DA387:DT387">
    <cfRule type="cellIs" dxfId="2464" priority="2476" operator="greaterThan">
      <formula>CZ387</formula>
    </cfRule>
  </conditionalFormatting>
  <conditionalFormatting sqref="FI387:FU387">
    <cfRule type="cellIs" dxfId="2463" priority="2475" operator="greaterThan">
      <formula>FH387</formula>
    </cfRule>
  </conditionalFormatting>
  <conditionalFormatting sqref="Y386:AG386">
    <cfRule type="cellIs" dxfId="2462" priority="2474" operator="greaterThan">
      <formula>X386</formula>
    </cfRule>
  </conditionalFormatting>
  <conditionalFormatting sqref="AI386:AT386">
    <cfRule type="cellIs" dxfId="2461" priority="2473" operator="greaterThan">
      <formula>AH386</formula>
    </cfRule>
  </conditionalFormatting>
  <conditionalFormatting sqref="AV386:BL386">
    <cfRule type="cellIs" dxfId="2460" priority="2472" operator="greaterThan">
      <formula>AU386</formula>
    </cfRule>
  </conditionalFormatting>
  <conditionalFormatting sqref="DA386:DT386">
    <cfRule type="cellIs" dxfId="2459" priority="2471" operator="greaterThan">
      <formula>CZ386</formula>
    </cfRule>
  </conditionalFormatting>
  <conditionalFormatting sqref="FI386:FU386">
    <cfRule type="cellIs" dxfId="2458" priority="2470" operator="greaterThan">
      <formula>FH386</formula>
    </cfRule>
  </conditionalFormatting>
  <conditionalFormatting sqref="Y385:AG385">
    <cfRule type="cellIs" dxfId="2457" priority="2469" operator="greaterThan">
      <formula>X385</formula>
    </cfRule>
  </conditionalFormatting>
  <conditionalFormatting sqref="AI385:AT385">
    <cfRule type="cellIs" dxfId="2456" priority="2468" operator="greaterThan">
      <formula>AH385</formula>
    </cfRule>
  </conditionalFormatting>
  <conditionalFormatting sqref="AV385:BL385">
    <cfRule type="cellIs" dxfId="2455" priority="2467" operator="greaterThan">
      <formula>AU385</formula>
    </cfRule>
  </conditionalFormatting>
  <conditionalFormatting sqref="DA385:DT385">
    <cfRule type="cellIs" dxfId="2454" priority="2466" operator="greaterThan">
      <formula>CZ385</formula>
    </cfRule>
  </conditionalFormatting>
  <conditionalFormatting sqref="FI385:FU385">
    <cfRule type="cellIs" dxfId="2453" priority="2465" operator="greaterThan">
      <formula>FH385</formula>
    </cfRule>
  </conditionalFormatting>
  <conditionalFormatting sqref="Y384:AG384">
    <cfRule type="cellIs" dxfId="2452" priority="2464" operator="greaterThan">
      <formula>X384</formula>
    </cfRule>
  </conditionalFormatting>
  <conditionalFormatting sqref="AI384:AT384">
    <cfRule type="cellIs" dxfId="2451" priority="2463" operator="greaterThan">
      <formula>AH384</formula>
    </cfRule>
  </conditionalFormatting>
  <conditionalFormatting sqref="AV384:BL384">
    <cfRule type="cellIs" dxfId="2450" priority="2462" operator="greaterThan">
      <formula>AU384</formula>
    </cfRule>
  </conditionalFormatting>
  <conditionalFormatting sqref="DA384:DT384">
    <cfRule type="cellIs" dxfId="2449" priority="2461" operator="greaterThan">
      <formula>CZ384</formula>
    </cfRule>
  </conditionalFormatting>
  <conditionalFormatting sqref="FI384:FU384">
    <cfRule type="cellIs" dxfId="2448" priority="2460" operator="greaterThan">
      <formula>FH384</formula>
    </cfRule>
  </conditionalFormatting>
  <conditionalFormatting sqref="Y383:AG383">
    <cfRule type="cellIs" dxfId="2447" priority="2459" operator="greaterThan">
      <formula>X383</formula>
    </cfRule>
  </conditionalFormatting>
  <conditionalFormatting sqref="AI383:AT383">
    <cfRule type="cellIs" dxfId="2446" priority="2458" operator="greaterThan">
      <formula>AH383</formula>
    </cfRule>
  </conditionalFormatting>
  <conditionalFormatting sqref="AV383:BL383">
    <cfRule type="cellIs" dxfId="2445" priority="2457" operator="greaterThan">
      <formula>AU383</formula>
    </cfRule>
  </conditionalFormatting>
  <conditionalFormatting sqref="DA383:DT383">
    <cfRule type="cellIs" dxfId="2444" priority="2456" operator="greaterThan">
      <formula>CZ383</formula>
    </cfRule>
  </conditionalFormatting>
  <conditionalFormatting sqref="FI383:FU383">
    <cfRule type="cellIs" dxfId="2443" priority="2455" operator="greaterThan">
      <formula>FH383</formula>
    </cfRule>
  </conditionalFormatting>
  <conditionalFormatting sqref="Y382:AG382">
    <cfRule type="cellIs" dxfId="2442" priority="2454" operator="greaterThan">
      <formula>X382</formula>
    </cfRule>
  </conditionalFormatting>
  <conditionalFormatting sqref="AI382:AT382">
    <cfRule type="cellIs" dxfId="2441" priority="2453" operator="greaterThan">
      <formula>AH382</formula>
    </cfRule>
  </conditionalFormatting>
  <conditionalFormatting sqref="AV382:BL382">
    <cfRule type="cellIs" dxfId="2440" priority="2452" operator="greaterThan">
      <formula>AU382</formula>
    </cfRule>
  </conditionalFormatting>
  <conditionalFormatting sqref="DA382:DT382">
    <cfRule type="cellIs" dxfId="2439" priority="2451" operator="greaterThan">
      <formula>CZ382</formula>
    </cfRule>
  </conditionalFormatting>
  <conditionalFormatting sqref="FI382:FU382">
    <cfRule type="cellIs" dxfId="2438" priority="2450" operator="greaterThan">
      <formula>FH382</formula>
    </cfRule>
  </conditionalFormatting>
  <conditionalFormatting sqref="Y381:AG381">
    <cfRule type="cellIs" dxfId="2437" priority="2449" operator="greaterThan">
      <formula>X381</formula>
    </cfRule>
  </conditionalFormatting>
  <conditionalFormatting sqref="AI381:AT381">
    <cfRule type="cellIs" dxfId="2436" priority="2448" operator="greaterThan">
      <formula>AH381</formula>
    </cfRule>
  </conditionalFormatting>
  <conditionalFormatting sqref="AV381:BL381">
    <cfRule type="cellIs" dxfId="2435" priority="2447" operator="greaterThan">
      <formula>AU381</formula>
    </cfRule>
  </conditionalFormatting>
  <conditionalFormatting sqref="DA381:DT381">
    <cfRule type="cellIs" dxfId="2434" priority="2446" operator="greaterThan">
      <formula>CZ381</formula>
    </cfRule>
  </conditionalFormatting>
  <conditionalFormatting sqref="FI381:FU381">
    <cfRule type="cellIs" dxfId="2433" priority="2445" operator="greaterThan">
      <formula>FH381</formula>
    </cfRule>
  </conditionalFormatting>
  <conditionalFormatting sqref="Y380:AG380">
    <cfRule type="cellIs" dxfId="2432" priority="2444" operator="greaterThan">
      <formula>X380</formula>
    </cfRule>
  </conditionalFormatting>
  <conditionalFormatting sqref="AI380:AT380">
    <cfRule type="cellIs" dxfId="2431" priority="2443" operator="greaterThan">
      <formula>AH380</formula>
    </cfRule>
  </conditionalFormatting>
  <conditionalFormatting sqref="AV380:BL380">
    <cfRule type="cellIs" dxfId="2430" priority="2442" operator="greaterThan">
      <formula>AU380</formula>
    </cfRule>
  </conditionalFormatting>
  <conditionalFormatting sqref="DA380:DT380">
    <cfRule type="cellIs" dxfId="2429" priority="2441" operator="greaterThan">
      <formula>CZ380</formula>
    </cfRule>
  </conditionalFormatting>
  <conditionalFormatting sqref="FI380:FU380">
    <cfRule type="cellIs" dxfId="2428" priority="2440" operator="greaterThan">
      <formula>FH380</formula>
    </cfRule>
  </conditionalFormatting>
  <conditionalFormatting sqref="Y379:AG379">
    <cfRule type="cellIs" dxfId="2427" priority="2439" operator="greaterThan">
      <formula>X379</formula>
    </cfRule>
  </conditionalFormatting>
  <conditionalFormatting sqref="AI379:AT379">
    <cfRule type="cellIs" dxfId="2426" priority="2438" operator="greaterThan">
      <formula>AH379</formula>
    </cfRule>
  </conditionalFormatting>
  <conditionalFormatting sqref="AV379:BL379">
    <cfRule type="cellIs" dxfId="2425" priority="2437" operator="greaterThan">
      <formula>AU379</formula>
    </cfRule>
  </conditionalFormatting>
  <conditionalFormatting sqref="DA379:DT379">
    <cfRule type="cellIs" dxfId="2424" priority="2436" operator="greaterThan">
      <formula>CZ379</formula>
    </cfRule>
  </conditionalFormatting>
  <conditionalFormatting sqref="FI379:FU379">
    <cfRule type="cellIs" dxfId="2423" priority="2435" operator="greaterThan">
      <formula>FH379</formula>
    </cfRule>
  </conditionalFormatting>
  <conditionalFormatting sqref="Y378:AG378">
    <cfRule type="cellIs" dxfId="2422" priority="2434" operator="greaterThan">
      <formula>X378</formula>
    </cfRule>
  </conditionalFormatting>
  <conditionalFormatting sqref="AI378:AT378">
    <cfRule type="cellIs" dxfId="2421" priority="2433" operator="greaterThan">
      <formula>AH378</formula>
    </cfRule>
  </conditionalFormatting>
  <conditionalFormatting sqref="AV378:BL378">
    <cfRule type="cellIs" dxfId="2420" priority="2432" operator="greaterThan">
      <formula>AU378</formula>
    </cfRule>
  </conditionalFormatting>
  <conditionalFormatting sqref="DA378:DT378">
    <cfRule type="cellIs" dxfId="2419" priority="2431" operator="greaterThan">
      <formula>CZ378</formula>
    </cfRule>
  </conditionalFormatting>
  <conditionalFormatting sqref="FI378:FU378">
    <cfRule type="cellIs" dxfId="2418" priority="2430" operator="greaterThan">
      <formula>FH378</formula>
    </cfRule>
  </conditionalFormatting>
  <conditionalFormatting sqref="Y377:AG377">
    <cfRule type="cellIs" dxfId="2417" priority="2429" operator="greaterThan">
      <formula>X377</formula>
    </cfRule>
  </conditionalFormatting>
  <conditionalFormatting sqref="AI377:AT377">
    <cfRule type="cellIs" dxfId="2416" priority="2428" operator="greaterThan">
      <formula>AH377</formula>
    </cfRule>
  </conditionalFormatting>
  <conditionalFormatting sqref="AV377:BL377">
    <cfRule type="cellIs" dxfId="2415" priority="2427" operator="greaterThan">
      <formula>AU377</formula>
    </cfRule>
  </conditionalFormatting>
  <conditionalFormatting sqref="DA377:DT377">
    <cfRule type="cellIs" dxfId="2414" priority="2426" operator="greaterThan">
      <formula>CZ377</formula>
    </cfRule>
  </conditionalFormatting>
  <conditionalFormatting sqref="FI377:FU377">
    <cfRule type="cellIs" dxfId="2413" priority="2425" operator="greaterThan">
      <formula>FH377</formula>
    </cfRule>
  </conditionalFormatting>
  <conditionalFormatting sqref="Y376:AG376">
    <cfRule type="cellIs" dxfId="2412" priority="2424" operator="greaterThan">
      <formula>X376</formula>
    </cfRule>
  </conditionalFormatting>
  <conditionalFormatting sqref="AI376:AT376">
    <cfRule type="cellIs" dxfId="2411" priority="2423" operator="greaterThan">
      <formula>AH376</formula>
    </cfRule>
  </conditionalFormatting>
  <conditionalFormatting sqref="AV376:BL376">
    <cfRule type="cellIs" dxfId="2410" priority="2422" operator="greaterThan">
      <formula>AU376</formula>
    </cfRule>
  </conditionalFormatting>
  <conditionalFormatting sqref="DA376:DT376">
    <cfRule type="cellIs" dxfId="2409" priority="2421" operator="greaterThan">
      <formula>CZ376</formula>
    </cfRule>
  </conditionalFormatting>
  <conditionalFormatting sqref="FI376:FU376">
    <cfRule type="cellIs" dxfId="2408" priority="2420" operator="greaterThan">
      <formula>FH376</formula>
    </cfRule>
  </conditionalFormatting>
  <conditionalFormatting sqref="Y375:AG375">
    <cfRule type="cellIs" dxfId="2407" priority="2419" operator="greaterThan">
      <formula>X375</formula>
    </cfRule>
  </conditionalFormatting>
  <conditionalFormatting sqref="AI375:AT375">
    <cfRule type="cellIs" dxfId="2406" priority="2418" operator="greaterThan">
      <formula>AH375</formula>
    </cfRule>
  </conditionalFormatting>
  <conditionalFormatting sqref="AV375:BL375">
    <cfRule type="cellIs" dxfId="2405" priority="2417" operator="greaterThan">
      <formula>AU375</formula>
    </cfRule>
  </conditionalFormatting>
  <conditionalFormatting sqref="DA375:DT375">
    <cfRule type="cellIs" dxfId="2404" priority="2416" operator="greaterThan">
      <formula>CZ375</formula>
    </cfRule>
  </conditionalFormatting>
  <conditionalFormatting sqref="FI375:FU375">
    <cfRule type="cellIs" dxfId="2403" priority="2415" operator="greaterThan">
      <formula>FH375</formula>
    </cfRule>
  </conditionalFormatting>
  <conditionalFormatting sqref="Y374:AG374">
    <cfRule type="cellIs" dxfId="2402" priority="2414" operator="greaterThan">
      <formula>X374</formula>
    </cfRule>
  </conditionalFormatting>
  <conditionalFormatting sqref="AI374:AT374">
    <cfRule type="cellIs" dxfId="2401" priority="2413" operator="greaterThan">
      <formula>AH374</formula>
    </cfRule>
  </conditionalFormatting>
  <conditionalFormatting sqref="AV374:BL374">
    <cfRule type="cellIs" dxfId="2400" priority="2412" operator="greaterThan">
      <formula>AU374</formula>
    </cfRule>
  </conditionalFormatting>
  <conditionalFormatting sqref="DA374:DT374">
    <cfRule type="cellIs" dxfId="2399" priority="2411" operator="greaterThan">
      <formula>CZ374</formula>
    </cfRule>
  </conditionalFormatting>
  <conditionalFormatting sqref="FI374:FU374">
    <cfRule type="cellIs" dxfId="2398" priority="2410" operator="greaterThan">
      <formula>FH374</formula>
    </cfRule>
  </conditionalFormatting>
  <conditionalFormatting sqref="Y373:AG373">
    <cfRule type="cellIs" dxfId="2397" priority="2409" operator="greaterThan">
      <formula>X373</formula>
    </cfRule>
  </conditionalFormatting>
  <conditionalFormatting sqref="AI373:AT373">
    <cfRule type="cellIs" dxfId="2396" priority="2408" operator="greaterThan">
      <formula>AH373</formula>
    </cfRule>
  </conditionalFormatting>
  <conditionalFormatting sqref="AV373:BL373">
    <cfRule type="cellIs" dxfId="2395" priority="2407" operator="greaterThan">
      <formula>AU373</formula>
    </cfRule>
  </conditionalFormatting>
  <conditionalFormatting sqref="DA373:DT373">
    <cfRule type="cellIs" dxfId="2394" priority="2406" operator="greaterThan">
      <formula>CZ373</formula>
    </cfRule>
  </conditionalFormatting>
  <conditionalFormatting sqref="FI373:FU373">
    <cfRule type="cellIs" dxfId="2393" priority="2405" operator="greaterThan">
      <formula>FH373</formula>
    </cfRule>
  </conditionalFormatting>
  <conditionalFormatting sqref="Y372:AG372">
    <cfRule type="cellIs" dxfId="2392" priority="2404" operator="greaterThan">
      <formula>X372</formula>
    </cfRule>
  </conditionalFormatting>
  <conditionalFormatting sqref="AI372:AT372">
    <cfRule type="cellIs" dxfId="2391" priority="2403" operator="greaterThan">
      <formula>AH372</formula>
    </cfRule>
  </conditionalFormatting>
  <conditionalFormatting sqref="AV372:BL372">
    <cfRule type="cellIs" dxfId="2390" priority="2402" operator="greaterThan">
      <formula>AU372</formula>
    </cfRule>
  </conditionalFormatting>
  <conditionalFormatting sqref="DA372:DT372">
    <cfRule type="cellIs" dxfId="2389" priority="2401" operator="greaterThan">
      <formula>CZ372</formula>
    </cfRule>
  </conditionalFormatting>
  <conditionalFormatting sqref="FI372:FU372">
    <cfRule type="cellIs" dxfId="2388" priority="2400" operator="greaterThan">
      <formula>FH372</formula>
    </cfRule>
  </conditionalFormatting>
  <conditionalFormatting sqref="Y371:AG371">
    <cfRule type="cellIs" dxfId="2387" priority="2399" operator="greaterThan">
      <formula>X371</formula>
    </cfRule>
  </conditionalFormatting>
  <conditionalFormatting sqref="AI371:AT371">
    <cfRule type="cellIs" dxfId="2386" priority="2398" operator="greaterThan">
      <formula>AH371</formula>
    </cfRule>
  </conditionalFormatting>
  <conditionalFormatting sqref="AV371:BL371">
    <cfRule type="cellIs" dxfId="2385" priority="2397" operator="greaterThan">
      <formula>AU371</formula>
    </cfRule>
  </conditionalFormatting>
  <conditionalFormatting sqref="DA371:DT371">
    <cfRule type="cellIs" dxfId="2384" priority="2396" operator="greaterThan">
      <formula>CZ371</formula>
    </cfRule>
  </conditionalFormatting>
  <conditionalFormatting sqref="FI371:FU371">
    <cfRule type="cellIs" dxfId="2383" priority="2395" operator="greaterThan">
      <formula>FH371</formula>
    </cfRule>
  </conditionalFormatting>
  <conditionalFormatting sqref="Y370:AG370">
    <cfRule type="cellIs" dxfId="2382" priority="2394" operator="greaterThan">
      <formula>X370</formula>
    </cfRule>
  </conditionalFormatting>
  <conditionalFormatting sqref="AI370:AT370">
    <cfRule type="cellIs" dxfId="2381" priority="2393" operator="greaterThan">
      <formula>AH370</formula>
    </cfRule>
  </conditionalFormatting>
  <conditionalFormatting sqref="AV370:BL370">
    <cfRule type="cellIs" dxfId="2380" priority="2392" operator="greaterThan">
      <formula>AU370</formula>
    </cfRule>
  </conditionalFormatting>
  <conditionalFormatting sqref="DA370:DT370">
    <cfRule type="cellIs" dxfId="2379" priority="2391" operator="greaterThan">
      <formula>CZ370</formula>
    </cfRule>
  </conditionalFormatting>
  <conditionalFormatting sqref="FI370:FU370">
    <cfRule type="cellIs" dxfId="2378" priority="2390" operator="greaterThan">
      <formula>FH370</formula>
    </cfRule>
  </conditionalFormatting>
  <conditionalFormatting sqref="Y369:AG369">
    <cfRule type="cellIs" dxfId="2377" priority="2389" operator="greaterThan">
      <formula>X369</formula>
    </cfRule>
  </conditionalFormatting>
  <conditionalFormatting sqref="AI369:AT369">
    <cfRule type="cellIs" dxfId="2376" priority="2388" operator="greaterThan">
      <formula>AH369</formula>
    </cfRule>
  </conditionalFormatting>
  <conditionalFormatting sqref="AV369:BL369">
    <cfRule type="cellIs" dxfId="2375" priority="2387" operator="greaterThan">
      <formula>AU369</formula>
    </cfRule>
  </conditionalFormatting>
  <conditionalFormatting sqref="DA369:DT369">
    <cfRule type="cellIs" dxfId="2374" priority="2386" operator="greaterThan">
      <formula>CZ369</formula>
    </cfRule>
  </conditionalFormatting>
  <conditionalFormatting sqref="FI369:FU369">
    <cfRule type="cellIs" dxfId="2373" priority="2385" operator="greaterThan">
      <formula>FH369</formula>
    </cfRule>
  </conditionalFormatting>
  <conditionalFormatting sqref="Y368:AG368">
    <cfRule type="cellIs" dxfId="2372" priority="2384" operator="greaterThan">
      <formula>X368</formula>
    </cfRule>
  </conditionalFormatting>
  <conditionalFormatting sqref="AI368:AT368">
    <cfRule type="cellIs" dxfId="2371" priority="2383" operator="greaterThan">
      <formula>AH368</formula>
    </cfRule>
  </conditionalFormatting>
  <conditionalFormatting sqref="AV368:BL368">
    <cfRule type="cellIs" dxfId="2370" priority="2382" operator="greaterThan">
      <formula>AU368</formula>
    </cfRule>
  </conditionalFormatting>
  <conditionalFormatting sqref="DA368:DT368">
    <cfRule type="cellIs" dxfId="2369" priority="2381" operator="greaterThan">
      <formula>CZ368</formula>
    </cfRule>
  </conditionalFormatting>
  <conditionalFormatting sqref="FI368:FU368">
    <cfRule type="cellIs" dxfId="2368" priority="2380" operator="greaterThan">
      <formula>FH368</formula>
    </cfRule>
  </conditionalFormatting>
  <conditionalFormatting sqref="Y367:AG367">
    <cfRule type="cellIs" dxfId="2367" priority="2379" operator="greaterThan">
      <formula>X367</formula>
    </cfRule>
  </conditionalFormatting>
  <conditionalFormatting sqref="AI367:AT367">
    <cfRule type="cellIs" dxfId="2366" priority="2378" operator="greaterThan">
      <formula>AH367</formula>
    </cfRule>
  </conditionalFormatting>
  <conditionalFormatting sqref="AV367:BL367">
    <cfRule type="cellIs" dxfId="2365" priority="2377" operator="greaterThan">
      <formula>AU367</formula>
    </cfRule>
  </conditionalFormatting>
  <conditionalFormatting sqref="DA367:DT367">
    <cfRule type="cellIs" dxfId="2364" priority="2376" operator="greaterThan">
      <formula>CZ367</formula>
    </cfRule>
  </conditionalFormatting>
  <conditionalFormatting sqref="FI367:FU367">
    <cfRule type="cellIs" dxfId="2363" priority="2375" operator="greaterThan">
      <formula>FH367</formula>
    </cfRule>
  </conditionalFormatting>
  <conditionalFormatting sqref="Y366:AG366">
    <cfRule type="cellIs" dxfId="2362" priority="2374" operator="greaterThan">
      <formula>X366</formula>
    </cfRule>
  </conditionalFormatting>
  <conditionalFormatting sqref="AI366:AT366">
    <cfRule type="cellIs" dxfId="2361" priority="2373" operator="greaterThan">
      <formula>AH366</formula>
    </cfRule>
  </conditionalFormatting>
  <conditionalFormatting sqref="AV366:BL366">
    <cfRule type="cellIs" dxfId="2360" priority="2372" operator="greaterThan">
      <formula>AU366</formula>
    </cfRule>
  </conditionalFormatting>
  <conditionalFormatting sqref="DA366:DT366">
    <cfRule type="cellIs" dxfId="2359" priority="2371" operator="greaterThan">
      <formula>CZ366</formula>
    </cfRule>
  </conditionalFormatting>
  <conditionalFormatting sqref="FI366:FU366">
    <cfRule type="cellIs" dxfId="2358" priority="2370" operator="greaterThan">
      <formula>FH366</formula>
    </cfRule>
  </conditionalFormatting>
  <conditionalFormatting sqref="Y365:AG365">
    <cfRule type="cellIs" dxfId="2357" priority="2369" operator="greaterThan">
      <formula>X365</formula>
    </cfRule>
  </conditionalFormatting>
  <conditionalFormatting sqref="AI365:AT365">
    <cfRule type="cellIs" dxfId="2356" priority="2368" operator="greaterThan">
      <formula>AH365</formula>
    </cfRule>
  </conditionalFormatting>
  <conditionalFormatting sqref="AV365:BL365">
    <cfRule type="cellIs" dxfId="2355" priority="2367" operator="greaterThan">
      <formula>AU365</formula>
    </cfRule>
  </conditionalFormatting>
  <conditionalFormatting sqref="DA365:DT365">
    <cfRule type="cellIs" dxfId="2354" priority="2366" operator="greaterThan">
      <formula>CZ365</formula>
    </cfRule>
  </conditionalFormatting>
  <conditionalFormatting sqref="FI365:FU365">
    <cfRule type="cellIs" dxfId="2353" priority="2365" operator="greaterThan">
      <formula>FH365</formula>
    </cfRule>
  </conditionalFormatting>
  <conditionalFormatting sqref="Y364:AG364">
    <cfRule type="cellIs" dxfId="2352" priority="2364" operator="greaterThan">
      <formula>X364</formula>
    </cfRule>
  </conditionalFormatting>
  <conditionalFormatting sqref="AI364:AT364">
    <cfRule type="cellIs" dxfId="2351" priority="2363" operator="greaterThan">
      <formula>AH364</formula>
    </cfRule>
  </conditionalFormatting>
  <conditionalFormatting sqref="AV364:BL364">
    <cfRule type="cellIs" dxfId="2350" priority="2362" operator="greaterThan">
      <formula>AU364</formula>
    </cfRule>
  </conditionalFormatting>
  <conditionalFormatting sqref="DA364:DT364">
    <cfRule type="cellIs" dxfId="2349" priority="2361" operator="greaterThan">
      <formula>CZ364</formula>
    </cfRule>
  </conditionalFormatting>
  <conditionalFormatting sqref="FI364:FU364">
    <cfRule type="cellIs" dxfId="2348" priority="2360" operator="greaterThan">
      <formula>FH364</formula>
    </cfRule>
  </conditionalFormatting>
  <conditionalFormatting sqref="Y363:AG363">
    <cfRule type="cellIs" dxfId="2347" priority="2359" operator="greaterThan">
      <formula>X363</formula>
    </cfRule>
  </conditionalFormatting>
  <conditionalFormatting sqref="AI363:AT363">
    <cfRule type="cellIs" dxfId="2346" priority="2358" operator="greaterThan">
      <formula>AH363</formula>
    </cfRule>
  </conditionalFormatting>
  <conditionalFormatting sqref="AV363:BL363">
    <cfRule type="cellIs" dxfId="2345" priority="2357" operator="greaterThan">
      <formula>AU363</formula>
    </cfRule>
  </conditionalFormatting>
  <conditionalFormatting sqref="DA363:DT363">
    <cfRule type="cellIs" dxfId="2344" priority="2356" operator="greaterThan">
      <formula>CZ363</formula>
    </cfRule>
  </conditionalFormatting>
  <conditionalFormatting sqref="FI363:FU363">
    <cfRule type="cellIs" dxfId="2343" priority="2355" operator="greaterThan">
      <formula>FH363</formula>
    </cfRule>
  </conditionalFormatting>
  <conditionalFormatting sqref="Y362:AG362">
    <cfRule type="cellIs" dxfId="2342" priority="2354" operator="greaterThan">
      <formula>X362</formula>
    </cfRule>
  </conditionalFormatting>
  <conditionalFormatting sqref="AI362:AT362">
    <cfRule type="cellIs" dxfId="2341" priority="2353" operator="greaterThan">
      <formula>AH362</formula>
    </cfRule>
  </conditionalFormatting>
  <conditionalFormatting sqref="AV362:BL362">
    <cfRule type="cellIs" dxfId="2340" priority="2352" operator="greaterThan">
      <formula>AU362</formula>
    </cfRule>
  </conditionalFormatting>
  <conditionalFormatting sqref="DA362:DT362">
    <cfRule type="cellIs" dxfId="2339" priority="2351" operator="greaterThan">
      <formula>CZ362</formula>
    </cfRule>
  </conditionalFormatting>
  <conditionalFormatting sqref="FI362:FU362">
    <cfRule type="cellIs" dxfId="2338" priority="2350" operator="greaterThan">
      <formula>FH362</formula>
    </cfRule>
  </conditionalFormatting>
  <conditionalFormatting sqref="Y361:AG361">
    <cfRule type="cellIs" dxfId="2337" priority="2349" operator="greaterThan">
      <formula>X361</formula>
    </cfRule>
  </conditionalFormatting>
  <conditionalFormatting sqref="AI361:AT361">
    <cfRule type="cellIs" dxfId="2336" priority="2348" operator="greaterThan">
      <formula>AH361</formula>
    </cfRule>
  </conditionalFormatting>
  <conditionalFormatting sqref="AV361:BL361">
    <cfRule type="cellIs" dxfId="2335" priority="2347" operator="greaterThan">
      <formula>AU361</formula>
    </cfRule>
  </conditionalFormatting>
  <conditionalFormatting sqref="DA361:DT361">
    <cfRule type="cellIs" dxfId="2334" priority="2346" operator="greaterThan">
      <formula>CZ361</formula>
    </cfRule>
  </conditionalFormatting>
  <conditionalFormatting sqref="FI361:FU361">
    <cfRule type="cellIs" dxfId="2333" priority="2345" operator="greaterThan">
      <formula>FH361</formula>
    </cfRule>
  </conditionalFormatting>
  <conditionalFormatting sqref="Y360:AG360">
    <cfRule type="cellIs" dxfId="2332" priority="2344" operator="greaterThan">
      <formula>X360</formula>
    </cfRule>
  </conditionalFormatting>
  <conditionalFormatting sqref="AI360:AT360">
    <cfRule type="cellIs" dxfId="2331" priority="2343" operator="greaterThan">
      <formula>AH360</formula>
    </cfRule>
  </conditionalFormatting>
  <conditionalFormatting sqref="AV360:BL360">
    <cfRule type="cellIs" dxfId="2330" priority="2342" operator="greaterThan">
      <formula>AU360</formula>
    </cfRule>
  </conditionalFormatting>
  <conditionalFormatting sqref="DA360:DT360">
    <cfRule type="cellIs" dxfId="2329" priority="2341" operator="greaterThan">
      <formula>CZ360</formula>
    </cfRule>
  </conditionalFormatting>
  <conditionalFormatting sqref="FI360:FU360">
    <cfRule type="cellIs" dxfId="2328" priority="2340" operator="greaterThan">
      <formula>FH360</formula>
    </cfRule>
  </conditionalFormatting>
  <conditionalFormatting sqref="Y359:AG359">
    <cfRule type="cellIs" dxfId="2327" priority="2339" operator="greaterThan">
      <formula>X359</formula>
    </cfRule>
  </conditionalFormatting>
  <conditionalFormatting sqref="AI359:AT359">
    <cfRule type="cellIs" dxfId="2326" priority="2338" operator="greaterThan">
      <formula>AH359</formula>
    </cfRule>
  </conditionalFormatting>
  <conditionalFormatting sqref="AV359:BL359">
    <cfRule type="cellIs" dxfId="2325" priority="2337" operator="greaterThan">
      <formula>AU359</formula>
    </cfRule>
  </conditionalFormatting>
  <conditionalFormatting sqref="DA359:DT359">
    <cfRule type="cellIs" dxfId="2324" priority="2336" operator="greaterThan">
      <formula>CZ359</formula>
    </cfRule>
  </conditionalFormatting>
  <conditionalFormatting sqref="FI359:FU359">
    <cfRule type="cellIs" dxfId="2323" priority="2335" operator="greaterThan">
      <formula>FH359</formula>
    </cfRule>
  </conditionalFormatting>
  <conditionalFormatting sqref="Y358:AG358">
    <cfRule type="cellIs" dxfId="2322" priority="2334" operator="greaterThan">
      <formula>X358</formula>
    </cfRule>
  </conditionalFormatting>
  <conditionalFormatting sqref="AI358:AT358">
    <cfRule type="cellIs" dxfId="2321" priority="2333" operator="greaterThan">
      <formula>AH358</formula>
    </cfRule>
  </conditionalFormatting>
  <conditionalFormatting sqref="AV358:BL358">
    <cfRule type="cellIs" dxfId="2320" priority="2332" operator="greaterThan">
      <formula>AU358</formula>
    </cfRule>
  </conditionalFormatting>
  <conditionalFormatting sqref="DA358:DT358">
    <cfRule type="cellIs" dxfId="2319" priority="2331" operator="greaterThan">
      <formula>CZ358</formula>
    </cfRule>
  </conditionalFormatting>
  <conditionalFormatting sqref="FI358:FU358">
    <cfRule type="cellIs" dxfId="2318" priority="2330" operator="greaterThan">
      <formula>FH358</formula>
    </cfRule>
  </conditionalFormatting>
  <conditionalFormatting sqref="Y357:AG357">
    <cfRule type="cellIs" dxfId="2317" priority="2329" operator="greaterThan">
      <formula>X357</formula>
    </cfRule>
  </conditionalFormatting>
  <conditionalFormatting sqref="AI357:AT357">
    <cfRule type="cellIs" dxfId="2316" priority="2328" operator="greaterThan">
      <formula>AH357</formula>
    </cfRule>
  </conditionalFormatting>
  <conditionalFormatting sqref="AV357:BL357">
    <cfRule type="cellIs" dxfId="2315" priority="2327" operator="greaterThan">
      <formula>AU357</formula>
    </cfRule>
  </conditionalFormatting>
  <conditionalFormatting sqref="DA357:DT357">
    <cfRule type="cellIs" dxfId="2314" priority="2326" operator="greaterThan">
      <formula>CZ357</formula>
    </cfRule>
  </conditionalFormatting>
  <conditionalFormatting sqref="FI357:FU357">
    <cfRule type="cellIs" dxfId="2313" priority="2325" operator="greaterThan">
      <formula>FH357</formula>
    </cfRule>
  </conditionalFormatting>
  <conditionalFormatting sqref="Y356:AG356">
    <cfRule type="cellIs" dxfId="2312" priority="2324" operator="greaterThan">
      <formula>X356</formula>
    </cfRule>
  </conditionalFormatting>
  <conditionalFormatting sqref="AI356:AT356">
    <cfRule type="cellIs" dxfId="2311" priority="2323" operator="greaterThan">
      <formula>AH356</formula>
    </cfRule>
  </conditionalFormatting>
  <conditionalFormatting sqref="AV356:BL356">
    <cfRule type="cellIs" dxfId="2310" priority="2322" operator="greaterThan">
      <formula>AU356</formula>
    </cfRule>
  </conditionalFormatting>
  <conditionalFormatting sqref="DA356:DT356">
    <cfRule type="cellIs" dxfId="2309" priority="2321" operator="greaterThan">
      <formula>CZ356</formula>
    </cfRule>
  </conditionalFormatting>
  <conditionalFormatting sqref="FI356:FU356">
    <cfRule type="cellIs" dxfId="2308" priority="2320" operator="greaterThan">
      <formula>FH356</formula>
    </cfRule>
  </conditionalFormatting>
  <conditionalFormatting sqref="Y355:AG355">
    <cfRule type="cellIs" dxfId="2307" priority="2319" operator="greaterThan">
      <formula>X355</formula>
    </cfRule>
  </conditionalFormatting>
  <conditionalFormatting sqref="AI355:AT355">
    <cfRule type="cellIs" dxfId="2306" priority="2318" operator="greaterThan">
      <formula>AH355</formula>
    </cfRule>
  </conditionalFormatting>
  <conditionalFormatting sqref="AV355:BL355">
    <cfRule type="cellIs" dxfId="2305" priority="2317" operator="greaterThan">
      <formula>AU355</formula>
    </cfRule>
  </conditionalFormatting>
  <conditionalFormatting sqref="DA355:DT355">
    <cfRule type="cellIs" dxfId="2304" priority="2316" operator="greaterThan">
      <formula>CZ355</formula>
    </cfRule>
  </conditionalFormatting>
  <conditionalFormatting sqref="FI355:FU355">
    <cfRule type="cellIs" dxfId="2303" priority="2315" operator="greaterThan">
      <formula>FH355</formula>
    </cfRule>
  </conditionalFormatting>
  <conditionalFormatting sqref="Y354:AG354">
    <cfRule type="cellIs" dxfId="2302" priority="2314" operator="greaterThan">
      <formula>X354</formula>
    </cfRule>
  </conditionalFormatting>
  <conditionalFormatting sqref="AI354:AT354">
    <cfRule type="cellIs" dxfId="2301" priority="2313" operator="greaterThan">
      <formula>AH354</formula>
    </cfRule>
  </conditionalFormatting>
  <conditionalFormatting sqref="AV354:BL354">
    <cfRule type="cellIs" dxfId="2300" priority="2312" operator="greaterThan">
      <formula>AU354</formula>
    </cfRule>
  </conditionalFormatting>
  <conditionalFormatting sqref="DA354:DT354">
    <cfRule type="cellIs" dxfId="2299" priority="2311" operator="greaterThan">
      <formula>CZ354</formula>
    </cfRule>
  </conditionalFormatting>
  <conditionalFormatting sqref="FI354:FU354">
    <cfRule type="cellIs" dxfId="2298" priority="2310" operator="greaterThan">
      <formula>FH354</formula>
    </cfRule>
  </conditionalFormatting>
  <conditionalFormatting sqref="Y353:AG353">
    <cfRule type="cellIs" dxfId="2297" priority="2309" operator="greaterThan">
      <formula>X353</formula>
    </cfRule>
  </conditionalFormatting>
  <conditionalFormatting sqref="AI353:AT353">
    <cfRule type="cellIs" dxfId="2296" priority="2308" operator="greaterThan">
      <formula>AH353</formula>
    </cfRule>
  </conditionalFormatting>
  <conditionalFormatting sqref="AV353:BL353">
    <cfRule type="cellIs" dxfId="2295" priority="2307" operator="greaterThan">
      <formula>AU353</formula>
    </cfRule>
  </conditionalFormatting>
  <conditionalFormatting sqref="DA353:DT353">
    <cfRule type="cellIs" dxfId="2294" priority="2306" operator="greaterThan">
      <formula>CZ353</formula>
    </cfRule>
  </conditionalFormatting>
  <conditionalFormatting sqref="FI353:FU353">
    <cfRule type="cellIs" dxfId="2293" priority="2305" operator="greaterThan">
      <formula>FH353</formula>
    </cfRule>
  </conditionalFormatting>
  <conditionalFormatting sqref="Y352:AG352">
    <cfRule type="cellIs" dxfId="2292" priority="2304" operator="greaterThan">
      <formula>X352</formula>
    </cfRule>
  </conditionalFormatting>
  <conditionalFormatting sqref="AI352:AT352">
    <cfRule type="cellIs" dxfId="2291" priority="2303" operator="greaterThan">
      <formula>AH352</formula>
    </cfRule>
  </conditionalFormatting>
  <conditionalFormatting sqref="AV352:BL352">
    <cfRule type="cellIs" dxfId="2290" priority="2302" operator="greaterThan">
      <formula>AU352</formula>
    </cfRule>
  </conditionalFormatting>
  <conditionalFormatting sqref="DA352:DT352">
    <cfRule type="cellIs" dxfId="2289" priority="2301" operator="greaterThan">
      <formula>CZ352</formula>
    </cfRule>
  </conditionalFormatting>
  <conditionalFormatting sqref="FI352:FU352">
    <cfRule type="cellIs" dxfId="2288" priority="2300" operator="greaterThan">
      <formula>FH352</formula>
    </cfRule>
  </conditionalFormatting>
  <conditionalFormatting sqref="Y351:AG351">
    <cfRule type="cellIs" dxfId="2287" priority="2299" operator="greaterThan">
      <formula>X351</formula>
    </cfRule>
  </conditionalFormatting>
  <conditionalFormatting sqref="AI351:AT351">
    <cfRule type="cellIs" dxfId="2286" priority="2298" operator="greaterThan">
      <formula>AH351</formula>
    </cfRule>
  </conditionalFormatting>
  <conditionalFormatting sqref="AV351:BL351">
    <cfRule type="cellIs" dxfId="2285" priority="2297" operator="greaterThan">
      <formula>AU351</formula>
    </cfRule>
  </conditionalFormatting>
  <conditionalFormatting sqref="DA351:DT351">
    <cfRule type="cellIs" dxfId="2284" priority="2296" operator="greaterThan">
      <formula>CZ351</formula>
    </cfRule>
  </conditionalFormatting>
  <conditionalFormatting sqref="FI351:FU351">
    <cfRule type="cellIs" dxfId="2283" priority="2295" operator="greaterThan">
      <formula>FH351</formula>
    </cfRule>
  </conditionalFormatting>
  <conditionalFormatting sqref="Y350:AG350">
    <cfRule type="cellIs" dxfId="2282" priority="2294" operator="greaterThan">
      <formula>X350</formula>
    </cfRule>
  </conditionalFormatting>
  <conditionalFormatting sqref="AI350:AT350">
    <cfRule type="cellIs" dxfId="2281" priority="2293" operator="greaterThan">
      <formula>AH350</formula>
    </cfRule>
  </conditionalFormatting>
  <conditionalFormatting sqref="AV350:BL350">
    <cfRule type="cellIs" dxfId="2280" priority="2292" operator="greaterThan">
      <formula>AU350</formula>
    </cfRule>
  </conditionalFormatting>
  <conditionalFormatting sqref="DA350:DT350">
    <cfRule type="cellIs" dxfId="2279" priority="2291" operator="greaterThan">
      <formula>CZ350</formula>
    </cfRule>
  </conditionalFormatting>
  <conditionalFormatting sqref="FI350:FU350">
    <cfRule type="cellIs" dxfId="2278" priority="2290" operator="greaterThan">
      <formula>FH350</formula>
    </cfRule>
  </conditionalFormatting>
  <conditionalFormatting sqref="Y349:AG349">
    <cfRule type="cellIs" dxfId="2277" priority="2289" operator="greaterThan">
      <formula>X349</formula>
    </cfRule>
  </conditionalFormatting>
  <conditionalFormatting sqref="AI349:AT349">
    <cfRule type="cellIs" dxfId="2276" priority="2288" operator="greaterThan">
      <formula>AH349</formula>
    </cfRule>
  </conditionalFormatting>
  <conditionalFormatting sqref="AV349:BL349">
    <cfRule type="cellIs" dxfId="2275" priority="2287" operator="greaterThan">
      <formula>AU349</formula>
    </cfRule>
  </conditionalFormatting>
  <conditionalFormatting sqref="DA349:DT349">
    <cfRule type="cellIs" dxfId="2274" priority="2286" operator="greaterThan">
      <formula>CZ349</formula>
    </cfRule>
  </conditionalFormatting>
  <conditionalFormatting sqref="FI349:FU349">
    <cfRule type="cellIs" dxfId="2273" priority="2285" operator="greaterThan">
      <formula>FH349</formula>
    </cfRule>
  </conditionalFormatting>
  <conditionalFormatting sqref="Y348:AG348">
    <cfRule type="cellIs" dxfId="2272" priority="2284" operator="greaterThan">
      <formula>X348</formula>
    </cfRule>
  </conditionalFormatting>
  <conditionalFormatting sqref="AI348:AT348">
    <cfRule type="cellIs" dxfId="2271" priority="2283" operator="greaterThan">
      <formula>AH348</formula>
    </cfRule>
  </conditionalFormatting>
  <conditionalFormatting sqref="AV348:BL348">
    <cfRule type="cellIs" dxfId="2270" priority="2282" operator="greaterThan">
      <formula>AU348</formula>
    </cfRule>
  </conditionalFormatting>
  <conditionalFormatting sqref="DA348:DT348">
    <cfRule type="cellIs" dxfId="2269" priority="2281" operator="greaterThan">
      <formula>CZ348</formula>
    </cfRule>
  </conditionalFormatting>
  <conditionalFormatting sqref="FI348:FU348">
    <cfRule type="cellIs" dxfId="2268" priority="2280" operator="greaterThan">
      <formula>FH348</formula>
    </cfRule>
  </conditionalFormatting>
  <conditionalFormatting sqref="Y347:AG347">
    <cfRule type="cellIs" dxfId="2267" priority="2279" operator="greaterThan">
      <formula>X347</formula>
    </cfRule>
  </conditionalFormatting>
  <conditionalFormatting sqref="AI347:AT347">
    <cfRule type="cellIs" dxfId="2266" priority="2278" operator="greaterThan">
      <formula>AH347</formula>
    </cfRule>
  </conditionalFormatting>
  <conditionalFormatting sqref="AV347:BL347">
    <cfRule type="cellIs" dxfId="2265" priority="2277" operator="greaterThan">
      <formula>AU347</formula>
    </cfRule>
  </conditionalFormatting>
  <conditionalFormatting sqref="DA347:DT347">
    <cfRule type="cellIs" dxfId="2264" priority="2276" operator="greaterThan">
      <formula>CZ347</formula>
    </cfRule>
  </conditionalFormatting>
  <conditionalFormatting sqref="FI347:FU347">
    <cfRule type="cellIs" dxfId="2263" priority="2275" operator="greaterThan">
      <formula>FH347</formula>
    </cfRule>
  </conditionalFormatting>
  <conditionalFormatting sqref="Y346:AG346">
    <cfRule type="cellIs" dxfId="2262" priority="2274" operator="greaterThan">
      <formula>X346</formula>
    </cfRule>
  </conditionalFormatting>
  <conditionalFormatting sqref="AI346:AT346">
    <cfRule type="cellIs" dxfId="2261" priority="2273" operator="greaterThan">
      <formula>AH346</formula>
    </cfRule>
  </conditionalFormatting>
  <conditionalFormatting sqref="AV346:BL346">
    <cfRule type="cellIs" dxfId="2260" priority="2272" operator="greaterThan">
      <formula>AU346</formula>
    </cfRule>
  </conditionalFormatting>
  <conditionalFormatting sqref="DA346:DT346">
    <cfRule type="cellIs" dxfId="2259" priority="2271" operator="greaterThan">
      <formula>CZ346</formula>
    </cfRule>
  </conditionalFormatting>
  <conditionalFormatting sqref="FI346:FU346">
    <cfRule type="cellIs" dxfId="2258" priority="2270" operator="greaterThan">
      <formula>FH346</formula>
    </cfRule>
  </conditionalFormatting>
  <conditionalFormatting sqref="Y345:AG345">
    <cfRule type="cellIs" dxfId="2257" priority="2269" operator="greaterThan">
      <formula>X345</formula>
    </cfRule>
  </conditionalFormatting>
  <conditionalFormatting sqref="AI345:AT345">
    <cfRule type="cellIs" dxfId="2256" priority="2268" operator="greaterThan">
      <formula>AH345</formula>
    </cfRule>
  </conditionalFormatting>
  <conditionalFormatting sqref="AV345:BL345">
    <cfRule type="cellIs" dxfId="2255" priority="2267" operator="greaterThan">
      <formula>AU345</formula>
    </cfRule>
  </conditionalFormatting>
  <conditionalFormatting sqref="DA345:DT345">
    <cfRule type="cellIs" dxfId="2254" priority="2266" operator="greaterThan">
      <formula>CZ345</formula>
    </cfRule>
  </conditionalFormatting>
  <conditionalFormatting sqref="FI345:FU345">
    <cfRule type="cellIs" dxfId="2253" priority="2265" operator="greaterThan">
      <formula>FH345</formula>
    </cfRule>
  </conditionalFormatting>
  <conditionalFormatting sqref="Y344:AG344">
    <cfRule type="cellIs" dxfId="2252" priority="2264" operator="greaterThan">
      <formula>X344</formula>
    </cfRule>
  </conditionalFormatting>
  <conditionalFormatting sqref="AI344:AT344">
    <cfRule type="cellIs" dxfId="2251" priority="2263" operator="greaterThan">
      <formula>AH344</formula>
    </cfRule>
  </conditionalFormatting>
  <conditionalFormatting sqref="AV344:BL344">
    <cfRule type="cellIs" dxfId="2250" priority="2262" operator="greaterThan">
      <formula>AU344</formula>
    </cfRule>
  </conditionalFormatting>
  <conditionalFormatting sqref="DA344:DT344">
    <cfRule type="cellIs" dxfId="2249" priority="2261" operator="greaterThan">
      <formula>CZ344</formula>
    </cfRule>
  </conditionalFormatting>
  <conditionalFormatting sqref="FI344:FU344">
    <cfRule type="cellIs" dxfId="2248" priority="2260" operator="greaterThan">
      <formula>FH344</formula>
    </cfRule>
  </conditionalFormatting>
  <conditionalFormatting sqref="Y343:AG343">
    <cfRule type="cellIs" dxfId="2247" priority="2259" operator="greaterThan">
      <formula>X343</formula>
    </cfRule>
  </conditionalFormatting>
  <conditionalFormatting sqref="AI343:AT343">
    <cfRule type="cellIs" dxfId="2246" priority="2258" operator="greaterThan">
      <formula>AH343</formula>
    </cfRule>
  </conditionalFormatting>
  <conditionalFormatting sqref="AV343:BL343">
    <cfRule type="cellIs" dxfId="2245" priority="2257" operator="greaterThan">
      <formula>AU343</formula>
    </cfRule>
  </conditionalFormatting>
  <conditionalFormatting sqref="DA343:DT343">
    <cfRule type="cellIs" dxfId="2244" priority="2256" operator="greaterThan">
      <formula>CZ343</formula>
    </cfRule>
  </conditionalFormatting>
  <conditionalFormatting sqref="FI343:FU343">
    <cfRule type="cellIs" dxfId="2243" priority="2255" operator="greaterThan">
      <formula>FH343</formula>
    </cfRule>
  </conditionalFormatting>
  <conditionalFormatting sqref="Y342:AG342">
    <cfRule type="cellIs" dxfId="2242" priority="2254" operator="greaterThan">
      <formula>X342</formula>
    </cfRule>
  </conditionalFormatting>
  <conditionalFormatting sqref="AI342:AT342">
    <cfRule type="cellIs" dxfId="2241" priority="2253" operator="greaterThan">
      <formula>AH342</formula>
    </cfRule>
  </conditionalFormatting>
  <conditionalFormatting sqref="AV342:BL342">
    <cfRule type="cellIs" dxfId="2240" priority="2252" operator="greaterThan">
      <formula>AU342</formula>
    </cfRule>
  </conditionalFormatting>
  <conditionalFormatting sqref="DA342:DT342">
    <cfRule type="cellIs" dxfId="2239" priority="2251" operator="greaterThan">
      <formula>CZ342</formula>
    </cfRule>
  </conditionalFormatting>
  <conditionalFormatting sqref="FI342:FU342">
    <cfRule type="cellIs" dxfId="2238" priority="2250" operator="greaterThan">
      <formula>FH342</formula>
    </cfRule>
  </conditionalFormatting>
  <conditionalFormatting sqref="Y341:AG341">
    <cfRule type="cellIs" dxfId="2237" priority="2249" operator="greaterThan">
      <formula>X341</formula>
    </cfRule>
  </conditionalFormatting>
  <conditionalFormatting sqref="AI341:AT341">
    <cfRule type="cellIs" dxfId="2236" priority="2248" operator="greaterThan">
      <formula>AH341</formula>
    </cfRule>
  </conditionalFormatting>
  <conditionalFormatting sqref="AV341:BL341">
    <cfRule type="cellIs" dxfId="2235" priority="2247" operator="greaterThan">
      <formula>AU341</formula>
    </cfRule>
  </conditionalFormatting>
  <conditionalFormatting sqref="DA341:DT341">
    <cfRule type="cellIs" dxfId="2234" priority="2246" operator="greaterThan">
      <formula>CZ341</formula>
    </cfRule>
  </conditionalFormatting>
  <conditionalFormatting sqref="FI341:FU341">
    <cfRule type="cellIs" dxfId="2233" priority="2245" operator="greaterThan">
      <formula>FH341</formula>
    </cfRule>
  </conditionalFormatting>
  <conditionalFormatting sqref="Y340:AG340">
    <cfRule type="cellIs" dxfId="2232" priority="2244" operator="greaterThan">
      <formula>X340</formula>
    </cfRule>
  </conditionalFormatting>
  <conditionalFormatting sqref="AI340:AT340">
    <cfRule type="cellIs" dxfId="2231" priority="2243" operator="greaterThan">
      <formula>AH340</formula>
    </cfRule>
  </conditionalFormatting>
  <conditionalFormatting sqref="AV340:BL340">
    <cfRule type="cellIs" dxfId="2230" priority="2242" operator="greaterThan">
      <formula>AU340</formula>
    </cfRule>
  </conditionalFormatting>
  <conditionalFormatting sqref="DA340:DT340">
    <cfRule type="cellIs" dxfId="2229" priority="2241" operator="greaterThan">
      <formula>CZ340</formula>
    </cfRule>
  </conditionalFormatting>
  <conditionalFormatting sqref="FI340:FU340">
    <cfRule type="cellIs" dxfId="2228" priority="2240" operator="greaterThan">
      <formula>FH340</formula>
    </cfRule>
  </conditionalFormatting>
  <conditionalFormatting sqref="Y339:AG339">
    <cfRule type="cellIs" dxfId="2227" priority="2239" operator="greaterThan">
      <formula>X339</formula>
    </cfRule>
  </conditionalFormatting>
  <conditionalFormatting sqref="AI339:AT339">
    <cfRule type="cellIs" dxfId="2226" priority="2238" operator="greaterThan">
      <formula>AH339</formula>
    </cfRule>
  </conditionalFormatting>
  <conditionalFormatting sqref="AV339:BL339">
    <cfRule type="cellIs" dxfId="2225" priority="2237" operator="greaterThan">
      <formula>AU339</formula>
    </cfRule>
  </conditionalFormatting>
  <conditionalFormatting sqref="DA339:DT339">
    <cfRule type="cellIs" dxfId="2224" priority="2236" operator="greaterThan">
      <formula>CZ339</formula>
    </cfRule>
  </conditionalFormatting>
  <conditionalFormatting sqref="FI339:FU339">
    <cfRule type="cellIs" dxfId="2223" priority="2235" operator="greaterThan">
      <formula>FH339</formula>
    </cfRule>
  </conditionalFormatting>
  <conditionalFormatting sqref="Y338:AG338">
    <cfRule type="cellIs" dxfId="2222" priority="2234" operator="greaterThan">
      <formula>X338</formula>
    </cfRule>
  </conditionalFormatting>
  <conditionalFormatting sqref="AI338:AT338">
    <cfRule type="cellIs" dxfId="2221" priority="2233" operator="greaterThan">
      <formula>AH338</formula>
    </cfRule>
  </conditionalFormatting>
  <conditionalFormatting sqref="AV338:BL338">
    <cfRule type="cellIs" dxfId="2220" priority="2232" operator="greaterThan">
      <formula>AU338</formula>
    </cfRule>
  </conditionalFormatting>
  <conditionalFormatting sqref="DA338:DT338">
    <cfRule type="cellIs" dxfId="2219" priority="2231" operator="greaterThan">
      <formula>CZ338</formula>
    </cfRule>
  </conditionalFormatting>
  <conditionalFormatting sqref="FI338:FU338">
    <cfRule type="cellIs" dxfId="2218" priority="2230" operator="greaterThan">
      <formula>FH338</formula>
    </cfRule>
  </conditionalFormatting>
  <conditionalFormatting sqref="Y337:AG337">
    <cfRule type="cellIs" dxfId="2217" priority="2229" operator="greaterThan">
      <formula>X337</formula>
    </cfRule>
  </conditionalFormatting>
  <conditionalFormatting sqref="AI337:AT337">
    <cfRule type="cellIs" dxfId="2216" priority="2228" operator="greaterThan">
      <formula>AH337</formula>
    </cfRule>
  </conditionalFormatting>
  <conditionalFormatting sqref="AV337:BL337">
    <cfRule type="cellIs" dxfId="2215" priority="2227" operator="greaterThan">
      <formula>AU337</formula>
    </cfRule>
  </conditionalFormatting>
  <conditionalFormatting sqref="DA337:DT337">
    <cfRule type="cellIs" dxfId="2214" priority="2226" operator="greaterThan">
      <formula>CZ337</formula>
    </cfRule>
  </conditionalFormatting>
  <conditionalFormatting sqref="FI337:FU337">
    <cfRule type="cellIs" dxfId="2213" priority="2225" operator="greaterThan">
      <formula>FH337</formula>
    </cfRule>
  </conditionalFormatting>
  <conditionalFormatting sqref="Y336:AG336">
    <cfRule type="cellIs" dxfId="2212" priority="2224" operator="greaterThan">
      <formula>X336</formula>
    </cfRule>
  </conditionalFormatting>
  <conditionalFormatting sqref="AI336:AT336">
    <cfRule type="cellIs" dxfId="2211" priority="2223" operator="greaterThan">
      <formula>AH336</formula>
    </cfRule>
  </conditionalFormatting>
  <conditionalFormatting sqref="AV336:BL336">
    <cfRule type="cellIs" dxfId="2210" priority="2222" operator="greaterThan">
      <formula>AU336</formula>
    </cfRule>
  </conditionalFormatting>
  <conditionalFormatting sqref="DA336:DT336">
    <cfRule type="cellIs" dxfId="2209" priority="2221" operator="greaterThan">
      <formula>CZ336</formula>
    </cfRule>
  </conditionalFormatting>
  <conditionalFormatting sqref="FI336:FU336">
    <cfRule type="cellIs" dxfId="2208" priority="2220" operator="greaterThan">
      <formula>FH336</formula>
    </cfRule>
  </conditionalFormatting>
  <conditionalFormatting sqref="Y335:AG335">
    <cfRule type="cellIs" dxfId="2207" priority="2219" operator="greaterThan">
      <formula>X335</formula>
    </cfRule>
  </conditionalFormatting>
  <conditionalFormatting sqref="AI335:AT335">
    <cfRule type="cellIs" dxfId="2206" priority="2218" operator="greaterThan">
      <formula>AH335</formula>
    </cfRule>
  </conditionalFormatting>
  <conditionalFormatting sqref="AV335:BL335">
    <cfRule type="cellIs" dxfId="2205" priority="2217" operator="greaterThan">
      <formula>AU335</formula>
    </cfRule>
  </conditionalFormatting>
  <conditionalFormatting sqref="DA335:DT335">
    <cfRule type="cellIs" dxfId="2204" priority="2216" operator="greaterThan">
      <formula>CZ335</formula>
    </cfRule>
  </conditionalFormatting>
  <conditionalFormatting sqref="FI335:FU335">
    <cfRule type="cellIs" dxfId="2203" priority="2215" operator="greaterThan">
      <formula>FH335</formula>
    </cfRule>
  </conditionalFormatting>
  <conditionalFormatting sqref="Y334:AG334">
    <cfRule type="cellIs" dxfId="2202" priority="2214" operator="greaterThan">
      <formula>X334</formula>
    </cfRule>
  </conditionalFormatting>
  <conditionalFormatting sqref="AI334:AT334">
    <cfRule type="cellIs" dxfId="2201" priority="2213" operator="greaterThan">
      <formula>AH334</formula>
    </cfRule>
  </conditionalFormatting>
  <conditionalFormatting sqref="AV334:BL334">
    <cfRule type="cellIs" dxfId="2200" priority="2212" operator="greaterThan">
      <formula>AU334</formula>
    </cfRule>
  </conditionalFormatting>
  <conditionalFormatting sqref="DA334:DT334">
    <cfRule type="cellIs" dxfId="2199" priority="2211" operator="greaterThan">
      <formula>CZ334</formula>
    </cfRule>
  </conditionalFormatting>
  <conditionalFormatting sqref="FI334:FU334">
    <cfRule type="cellIs" dxfId="2198" priority="2210" operator="greaterThan">
      <formula>FH334</formula>
    </cfRule>
  </conditionalFormatting>
  <conditionalFormatting sqref="Y333:AG333">
    <cfRule type="cellIs" dxfId="2197" priority="2209" operator="greaterThan">
      <formula>X333</formula>
    </cfRule>
  </conditionalFormatting>
  <conditionalFormatting sqref="AI333:AT333">
    <cfRule type="cellIs" dxfId="2196" priority="2208" operator="greaterThan">
      <formula>AH333</formula>
    </cfRule>
  </conditionalFormatting>
  <conditionalFormatting sqref="AV333:BL333">
    <cfRule type="cellIs" dxfId="2195" priority="2207" operator="greaterThan">
      <formula>AU333</formula>
    </cfRule>
  </conditionalFormatting>
  <conditionalFormatting sqref="DA333:DT333">
    <cfRule type="cellIs" dxfId="2194" priority="2206" operator="greaterThan">
      <formula>CZ333</formula>
    </cfRule>
  </conditionalFormatting>
  <conditionalFormatting sqref="FI333:FU333">
    <cfRule type="cellIs" dxfId="2193" priority="2205" operator="greaterThan">
      <formula>FH333</formula>
    </cfRule>
  </conditionalFormatting>
  <conditionalFormatting sqref="Y332:AG332">
    <cfRule type="cellIs" dxfId="2192" priority="2204" operator="greaterThan">
      <formula>X332</formula>
    </cfRule>
  </conditionalFormatting>
  <conditionalFormatting sqref="AI332:AT332">
    <cfRule type="cellIs" dxfId="2191" priority="2203" operator="greaterThan">
      <formula>AH332</formula>
    </cfRule>
  </conditionalFormatting>
  <conditionalFormatting sqref="AV332:BL332">
    <cfRule type="cellIs" dxfId="2190" priority="2202" operator="greaterThan">
      <formula>AU332</formula>
    </cfRule>
  </conditionalFormatting>
  <conditionalFormatting sqref="DA332:DT332">
    <cfRule type="cellIs" dxfId="2189" priority="2201" operator="greaterThan">
      <formula>CZ332</formula>
    </cfRule>
  </conditionalFormatting>
  <conditionalFormatting sqref="FI332:FU332">
    <cfRule type="cellIs" dxfId="2188" priority="2200" operator="greaterThan">
      <formula>FH332</formula>
    </cfRule>
  </conditionalFormatting>
  <conditionalFormatting sqref="Y331:AG331">
    <cfRule type="cellIs" dxfId="2187" priority="2199" operator="greaterThan">
      <formula>X331</formula>
    </cfRule>
  </conditionalFormatting>
  <conditionalFormatting sqref="AI331:AT331">
    <cfRule type="cellIs" dxfId="2186" priority="2198" operator="greaterThan">
      <formula>AH331</formula>
    </cfRule>
  </conditionalFormatting>
  <conditionalFormatting sqref="AV331:BL331">
    <cfRule type="cellIs" dxfId="2185" priority="2197" operator="greaterThan">
      <formula>AU331</formula>
    </cfRule>
  </conditionalFormatting>
  <conditionalFormatting sqref="DA331:DT331">
    <cfRule type="cellIs" dxfId="2184" priority="2196" operator="greaterThan">
      <formula>CZ331</formula>
    </cfRule>
  </conditionalFormatting>
  <conditionalFormatting sqref="FI331:FU331">
    <cfRule type="cellIs" dxfId="2183" priority="2195" operator="greaterThan">
      <formula>FH331</formula>
    </cfRule>
  </conditionalFormatting>
  <conditionalFormatting sqref="Y330:AG330">
    <cfRule type="cellIs" dxfId="2182" priority="2194" operator="greaterThan">
      <formula>X330</formula>
    </cfRule>
  </conditionalFormatting>
  <conditionalFormatting sqref="AI330:AT330">
    <cfRule type="cellIs" dxfId="2181" priority="2193" operator="greaterThan">
      <formula>AH330</formula>
    </cfRule>
  </conditionalFormatting>
  <conditionalFormatting sqref="AV330:BL330">
    <cfRule type="cellIs" dxfId="2180" priority="2192" operator="greaterThan">
      <formula>AU330</formula>
    </cfRule>
  </conditionalFormatting>
  <conditionalFormatting sqref="DA330:DT330">
    <cfRule type="cellIs" dxfId="2179" priority="2191" operator="greaterThan">
      <formula>CZ330</formula>
    </cfRule>
  </conditionalFormatting>
  <conditionalFormatting sqref="FI330:FU330">
    <cfRule type="cellIs" dxfId="2178" priority="2190" operator="greaterThan">
      <formula>FH330</formula>
    </cfRule>
  </conditionalFormatting>
  <conditionalFormatting sqref="Y329:AG329">
    <cfRule type="cellIs" dxfId="2177" priority="2189" operator="greaterThan">
      <formula>X329</formula>
    </cfRule>
  </conditionalFormatting>
  <conditionalFormatting sqref="AI329:AT329">
    <cfRule type="cellIs" dxfId="2176" priority="2188" operator="greaterThan">
      <formula>AH329</formula>
    </cfRule>
  </conditionalFormatting>
  <conditionalFormatting sqref="AV329:BL329">
    <cfRule type="cellIs" dxfId="2175" priority="2187" operator="greaterThan">
      <formula>AU329</formula>
    </cfRule>
  </conditionalFormatting>
  <conditionalFormatting sqref="DA329:DT329">
    <cfRule type="cellIs" dxfId="2174" priority="2186" operator="greaterThan">
      <formula>CZ329</formula>
    </cfRule>
  </conditionalFormatting>
  <conditionalFormatting sqref="FI329:FU329">
    <cfRule type="cellIs" dxfId="2173" priority="2185" operator="greaterThan">
      <formula>FH329</formula>
    </cfRule>
  </conditionalFormatting>
  <conditionalFormatting sqref="Y328:AG328">
    <cfRule type="cellIs" dxfId="2172" priority="2184" operator="greaterThan">
      <formula>X328</formula>
    </cfRule>
  </conditionalFormatting>
  <conditionalFormatting sqref="AI328:AT328">
    <cfRule type="cellIs" dxfId="2171" priority="2183" operator="greaterThan">
      <formula>AH328</formula>
    </cfRule>
  </conditionalFormatting>
  <conditionalFormatting sqref="AV328:BL328">
    <cfRule type="cellIs" dxfId="2170" priority="2182" operator="greaterThan">
      <formula>AU328</formula>
    </cfRule>
  </conditionalFormatting>
  <conditionalFormatting sqref="DA328:DT328">
    <cfRule type="cellIs" dxfId="2169" priority="2181" operator="greaterThan">
      <formula>CZ328</formula>
    </cfRule>
  </conditionalFormatting>
  <conditionalFormatting sqref="FI328:FU328">
    <cfRule type="cellIs" dxfId="2168" priority="2180" operator="greaterThan">
      <formula>FH328</formula>
    </cfRule>
  </conditionalFormatting>
  <conditionalFormatting sqref="Y327:AG327">
    <cfRule type="cellIs" dxfId="2167" priority="2179" operator="greaterThan">
      <formula>X327</formula>
    </cfRule>
  </conditionalFormatting>
  <conditionalFormatting sqref="AI327:AT327">
    <cfRule type="cellIs" dxfId="2166" priority="2178" operator="greaterThan">
      <formula>AH327</formula>
    </cfRule>
  </conditionalFormatting>
  <conditionalFormatting sqref="AV327:BL327">
    <cfRule type="cellIs" dxfId="2165" priority="2177" operator="greaterThan">
      <formula>AU327</formula>
    </cfRule>
  </conditionalFormatting>
  <conditionalFormatting sqref="DA327:DT327">
    <cfRule type="cellIs" dxfId="2164" priority="2176" operator="greaterThan">
      <formula>CZ327</formula>
    </cfRule>
  </conditionalFormatting>
  <conditionalFormatting sqref="FI327:FU327">
    <cfRule type="cellIs" dxfId="2163" priority="2175" operator="greaterThan">
      <formula>FH327</formula>
    </cfRule>
  </conditionalFormatting>
  <conditionalFormatting sqref="Y326:AG326">
    <cfRule type="cellIs" dxfId="2162" priority="2174" operator="greaterThan">
      <formula>X326</formula>
    </cfRule>
  </conditionalFormatting>
  <conditionalFormatting sqref="AI326:AT326">
    <cfRule type="cellIs" dxfId="2161" priority="2173" operator="greaterThan">
      <formula>AH326</formula>
    </cfRule>
  </conditionalFormatting>
  <conditionalFormatting sqref="AV326:BL326">
    <cfRule type="cellIs" dxfId="2160" priority="2172" operator="greaterThan">
      <formula>AU326</formula>
    </cfRule>
  </conditionalFormatting>
  <conditionalFormatting sqref="DA326:DT326">
    <cfRule type="cellIs" dxfId="2159" priority="2171" operator="greaterThan">
      <formula>CZ326</formula>
    </cfRule>
  </conditionalFormatting>
  <conditionalFormatting sqref="FI326:FU326">
    <cfRule type="cellIs" dxfId="2158" priority="2170" operator="greaterThan">
      <formula>FH326</formula>
    </cfRule>
  </conditionalFormatting>
  <conditionalFormatting sqref="Y325:AG325">
    <cfRule type="cellIs" dxfId="2157" priority="2169" operator="greaterThan">
      <formula>X325</formula>
    </cfRule>
  </conditionalFormatting>
  <conditionalFormatting sqref="AI325:AT325">
    <cfRule type="cellIs" dxfId="2156" priority="2168" operator="greaterThan">
      <formula>AH325</formula>
    </cfRule>
  </conditionalFormatting>
  <conditionalFormatting sqref="AV325:BL325">
    <cfRule type="cellIs" dxfId="2155" priority="2167" operator="greaterThan">
      <formula>AU325</formula>
    </cfRule>
  </conditionalFormatting>
  <conditionalFormatting sqref="DA325:DT325">
    <cfRule type="cellIs" dxfId="2154" priority="2166" operator="greaterThan">
      <formula>CZ325</formula>
    </cfRule>
  </conditionalFormatting>
  <conditionalFormatting sqref="FI325:FU325">
    <cfRule type="cellIs" dxfId="2153" priority="2165" operator="greaterThan">
      <formula>FH325</formula>
    </cfRule>
  </conditionalFormatting>
  <conditionalFormatting sqref="Y324:AG324">
    <cfRule type="cellIs" dxfId="2152" priority="2164" operator="greaterThan">
      <formula>X324</formula>
    </cfRule>
  </conditionalFormatting>
  <conditionalFormatting sqref="AI324:AT324">
    <cfRule type="cellIs" dxfId="2151" priority="2163" operator="greaterThan">
      <formula>AH324</formula>
    </cfRule>
  </conditionalFormatting>
  <conditionalFormatting sqref="AV324:BL324">
    <cfRule type="cellIs" dxfId="2150" priority="2162" operator="greaterThan">
      <formula>AU324</formula>
    </cfRule>
  </conditionalFormatting>
  <conditionalFormatting sqref="DA324:DT324">
    <cfRule type="cellIs" dxfId="2149" priority="2161" operator="greaterThan">
      <formula>CZ324</formula>
    </cfRule>
  </conditionalFormatting>
  <conditionalFormatting sqref="FI324:FU324">
    <cfRule type="cellIs" dxfId="2148" priority="2160" operator="greaterThan">
      <formula>FH324</formula>
    </cfRule>
  </conditionalFormatting>
  <conditionalFormatting sqref="Y323:AG323">
    <cfRule type="cellIs" dxfId="2147" priority="2159" operator="greaterThan">
      <formula>X323</formula>
    </cfRule>
  </conditionalFormatting>
  <conditionalFormatting sqref="AI323:AT323">
    <cfRule type="cellIs" dxfId="2146" priority="2158" operator="greaterThan">
      <formula>AH323</formula>
    </cfRule>
  </conditionalFormatting>
  <conditionalFormatting sqref="AV323:BL323">
    <cfRule type="cellIs" dxfId="2145" priority="2157" operator="greaterThan">
      <formula>AU323</formula>
    </cfRule>
  </conditionalFormatting>
  <conditionalFormatting sqref="DA323:DT323">
    <cfRule type="cellIs" dxfId="2144" priority="2156" operator="greaterThan">
      <formula>CZ323</formula>
    </cfRule>
  </conditionalFormatting>
  <conditionalFormatting sqref="FI323:FU323">
    <cfRule type="cellIs" dxfId="2143" priority="2155" operator="greaterThan">
      <formula>FH323</formula>
    </cfRule>
  </conditionalFormatting>
  <conditionalFormatting sqref="Y322:AG322">
    <cfRule type="cellIs" dxfId="2142" priority="2154" operator="greaterThan">
      <formula>X322</formula>
    </cfRule>
  </conditionalFormatting>
  <conditionalFormatting sqref="AI322:AT322">
    <cfRule type="cellIs" dxfId="2141" priority="2153" operator="greaterThan">
      <formula>AH322</formula>
    </cfRule>
  </conditionalFormatting>
  <conditionalFormatting sqref="AV322:BL322">
    <cfRule type="cellIs" dxfId="2140" priority="2152" operator="greaterThan">
      <formula>AU322</formula>
    </cfRule>
  </conditionalFormatting>
  <conditionalFormatting sqref="DA322:DT322">
    <cfRule type="cellIs" dxfId="2139" priority="2151" operator="greaterThan">
      <formula>CZ322</formula>
    </cfRule>
  </conditionalFormatting>
  <conditionalFormatting sqref="FI322:FU322">
    <cfRule type="cellIs" dxfId="2138" priority="2150" operator="greaterThan">
      <formula>FH322</formula>
    </cfRule>
  </conditionalFormatting>
  <conditionalFormatting sqref="Y321:AG321">
    <cfRule type="cellIs" dxfId="2137" priority="2149" operator="greaterThan">
      <formula>X321</formula>
    </cfRule>
  </conditionalFormatting>
  <conditionalFormatting sqref="AI321:AT321">
    <cfRule type="cellIs" dxfId="2136" priority="2148" operator="greaterThan">
      <formula>AH321</formula>
    </cfRule>
  </conditionalFormatting>
  <conditionalFormatting sqref="AV321:BL321">
    <cfRule type="cellIs" dxfId="2135" priority="2147" operator="greaterThan">
      <formula>AU321</formula>
    </cfRule>
  </conditionalFormatting>
  <conditionalFormatting sqref="DA321:DT321">
    <cfRule type="cellIs" dxfId="2134" priority="2146" operator="greaterThan">
      <formula>CZ321</formula>
    </cfRule>
  </conditionalFormatting>
  <conditionalFormatting sqref="FI321:FU321">
    <cfRule type="cellIs" dxfId="2133" priority="2145" operator="greaterThan">
      <formula>FH321</formula>
    </cfRule>
  </conditionalFormatting>
  <conditionalFormatting sqref="Y320:AG320">
    <cfRule type="cellIs" dxfId="2132" priority="2144" operator="greaterThan">
      <formula>X320</formula>
    </cfRule>
  </conditionalFormatting>
  <conditionalFormatting sqref="AI320:AT320">
    <cfRule type="cellIs" dxfId="2131" priority="2143" operator="greaterThan">
      <formula>AH320</formula>
    </cfRule>
  </conditionalFormatting>
  <conditionalFormatting sqref="AV320:BL320">
    <cfRule type="cellIs" dxfId="2130" priority="2142" operator="greaterThan">
      <formula>AU320</formula>
    </cfRule>
  </conditionalFormatting>
  <conditionalFormatting sqref="DA320:DT320">
    <cfRule type="cellIs" dxfId="2129" priority="2141" operator="greaterThan">
      <formula>CZ320</formula>
    </cfRule>
  </conditionalFormatting>
  <conditionalFormatting sqref="FI320:FU320">
    <cfRule type="cellIs" dxfId="2128" priority="2140" operator="greaterThan">
      <formula>FH320</formula>
    </cfRule>
  </conditionalFormatting>
  <conditionalFormatting sqref="Y319:AG319">
    <cfRule type="cellIs" dxfId="2127" priority="2139" operator="greaterThan">
      <formula>X319</formula>
    </cfRule>
  </conditionalFormatting>
  <conditionalFormatting sqref="AI319:AT319">
    <cfRule type="cellIs" dxfId="2126" priority="2138" operator="greaterThan">
      <formula>AH319</formula>
    </cfRule>
  </conditionalFormatting>
  <conditionalFormatting sqref="AV319:BL319">
    <cfRule type="cellIs" dxfId="2125" priority="2137" operator="greaterThan">
      <formula>AU319</formula>
    </cfRule>
  </conditionalFormatting>
  <conditionalFormatting sqref="DA319:DT319">
    <cfRule type="cellIs" dxfId="2124" priority="2136" operator="greaterThan">
      <formula>CZ319</formula>
    </cfRule>
  </conditionalFormatting>
  <conditionalFormatting sqref="FI319:FU319">
    <cfRule type="cellIs" dxfId="2123" priority="2135" operator="greaterThan">
      <formula>FH319</formula>
    </cfRule>
  </conditionalFormatting>
  <conditionalFormatting sqref="Y318:AG318">
    <cfRule type="cellIs" dxfId="2122" priority="2134" operator="greaterThan">
      <formula>X318</formula>
    </cfRule>
  </conditionalFormatting>
  <conditionalFormatting sqref="AI318:AT318">
    <cfRule type="cellIs" dxfId="2121" priority="2133" operator="greaterThan">
      <formula>AH318</formula>
    </cfRule>
  </conditionalFormatting>
  <conditionalFormatting sqref="AV318:BL318">
    <cfRule type="cellIs" dxfId="2120" priority="2132" operator="greaterThan">
      <formula>AU318</formula>
    </cfRule>
  </conditionalFormatting>
  <conditionalFormatting sqref="DA318:DT318">
    <cfRule type="cellIs" dxfId="2119" priority="2131" operator="greaterThan">
      <formula>CZ318</formula>
    </cfRule>
  </conditionalFormatting>
  <conditionalFormatting sqref="FI318:FU318">
    <cfRule type="cellIs" dxfId="2118" priority="2130" operator="greaterThan">
      <formula>FH318</formula>
    </cfRule>
  </conditionalFormatting>
  <conditionalFormatting sqref="Y317:AG317">
    <cfRule type="cellIs" dxfId="2117" priority="2129" operator="greaterThan">
      <formula>X317</formula>
    </cfRule>
  </conditionalFormatting>
  <conditionalFormatting sqref="AI317:AT317">
    <cfRule type="cellIs" dxfId="2116" priority="2128" operator="greaterThan">
      <formula>AH317</formula>
    </cfRule>
  </conditionalFormatting>
  <conditionalFormatting sqref="AV317:BL317">
    <cfRule type="cellIs" dxfId="2115" priority="2127" operator="greaterThan">
      <formula>AU317</formula>
    </cfRule>
  </conditionalFormatting>
  <conditionalFormatting sqref="DA317:DT317">
    <cfRule type="cellIs" dxfId="2114" priority="2126" operator="greaterThan">
      <formula>CZ317</formula>
    </cfRule>
  </conditionalFormatting>
  <conditionalFormatting sqref="FI317:FU317">
    <cfRule type="cellIs" dxfId="2113" priority="2125" operator="greaterThan">
      <formula>FH317</formula>
    </cfRule>
  </conditionalFormatting>
  <conditionalFormatting sqref="Y316:AG316">
    <cfRule type="cellIs" dxfId="2112" priority="2124" operator="greaterThan">
      <formula>X316</formula>
    </cfRule>
  </conditionalFormatting>
  <conditionalFormatting sqref="AI316:AT316">
    <cfRule type="cellIs" dxfId="2111" priority="2123" operator="greaterThan">
      <formula>AH316</formula>
    </cfRule>
  </conditionalFormatting>
  <conditionalFormatting sqref="AV316:BL316">
    <cfRule type="cellIs" dxfId="2110" priority="2122" operator="greaterThan">
      <formula>AU316</formula>
    </cfRule>
  </conditionalFormatting>
  <conditionalFormatting sqref="DA316:DT316">
    <cfRule type="cellIs" dxfId="2109" priority="2121" operator="greaterThan">
      <formula>CZ316</formula>
    </cfRule>
  </conditionalFormatting>
  <conditionalFormatting sqref="FI316:FU316">
    <cfRule type="cellIs" dxfId="2108" priority="2120" operator="greaterThan">
      <formula>FH316</formula>
    </cfRule>
  </conditionalFormatting>
  <conditionalFormatting sqref="Y315:AG315">
    <cfRule type="cellIs" dxfId="2107" priority="2119" operator="greaterThan">
      <formula>X315</formula>
    </cfRule>
  </conditionalFormatting>
  <conditionalFormatting sqref="AI315:AT315">
    <cfRule type="cellIs" dxfId="2106" priority="2118" operator="greaterThan">
      <formula>AH315</formula>
    </cfRule>
  </conditionalFormatting>
  <conditionalFormatting sqref="AV315:BL315">
    <cfRule type="cellIs" dxfId="2105" priority="2117" operator="greaterThan">
      <formula>AU315</formula>
    </cfRule>
  </conditionalFormatting>
  <conditionalFormatting sqref="DA315:DT315">
    <cfRule type="cellIs" dxfId="2104" priority="2116" operator="greaterThan">
      <formula>CZ315</formula>
    </cfRule>
  </conditionalFormatting>
  <conditionalFormatting sqref="FI315:FU315">
    <cfRule type="cellIs" dxfId="2103" priority="2115" operator="greaterThan">
      <formula>FH315</formula>
    </cfRule>
  </conditionalFormatting>
  <conditionalFormatting sqref="Y314:AG314">
    <cfRule type="cellIs" dxfId="2102" priority="2114" operator="greaterThan">
      <formula>X314</formula>
    </cfRule>
  </conditionalFormatting>
  <conditionalFormatting sqref="AI314:AT314">
    <cfRule type="cellIs" dxfId="2101" priority="2113" operator="greaterThan">
      <formula>AH314</formula>
    </cfRule>
  </conditionalFormatting>
  <conditionalFormatting sqref="AV314:BL314">
    <cfRule type="cellIs" dxfId="2100" priority="2112" operator="greaterThan">
      <formula>AU314</formula>
    </cfRule>
  </conditionalFormatting>
  <conditionalFormatting sqref="DA314:DT314">
    <cfRule type="cellIs" dxfId="2099" priority="2111" operator="greaterThan">
      <formula>CZ314</formula>
    </cfRule>
  </conditionalFormatting>
  <conditionalFormatting sqref="FI314:FU314">
    <cfRule type="cellIs" dxfId="2098" priority="2110" operator="greaterThan">
      <formula>FH314</formula>
    </cfRule>
  </conditionalFormatting>
  <conditionalFormatting sqref="Y313:AG313">
    <cfRule type="cellIs" dxfId="2097" priority="2109" operator="greaterThan">
      <formula>X313</formula>
    </cfRule>
  </conditionalFormatting>
  <conditionalFormatting sqref="AI313:AT313">
    <cfRule type="cellIs" dxfId="2096" priority="2108" operator="greaterThan">
      <formula>AH313</formula>
    </cfRule>
  </conditionalFormatting>
  <conditionalFormatting sqref="AV313:BL313">
    <cfRule type="cellIs" dxfId="2095" priority="2107" operator="greaterThan">
      <formula>AU313</formula>
    </cfRule>
  </conditionalFormatting>
  <conditionalFormatting sqref="DA313:DT313">
    <cfRule type="cellIs" dxfId="2094" priority="2106" operator="greaterThan">
      <formula>CZ313</formula>
    </cfRule>
  </conditionalFormatting>
  <conditionalFormatting sqref="FI313:FU313">
    <cfRule type="cellIs" dxfId="2093" priority="2105" operator="greaterThan">
      <formula>FH313</formula>
    </cfRule>
  </conditionalFormatting>
  <conditionalFormatting sqref="Y312:AG312">
    <cfRule type="cellIs" dxfId="2092" priority="2104" operator="greaterThan">
      <formula>X312</formula>
    </cfRule>
  </conditionalFormatting>
  <conditionalFormatting sqref="AI312:AT312">
    <cfRule type="cellIs" dxfId="2091" priority="2103" operator="greaterThan">
      <formula>AH312</formula>
    </cfRule>
  </conditionalFormatting>
  <conditionalFormatting sqref="AV312:BL312">
    <cfRule type="cellIs" dxfId="2090" priority="2102" operator="greaterThan">
      <formula>AU312</formula>
    </cfRule>
  </conditionalFormatting>
  <conditionalFormatting sqref="DA312:DT312">
    <cfRule type="cellIs" dxfId="2089" priority="2101" operator="greaterThan">
      <formula>CZ312</formula>
    </cfRule>
  </conditionalFormatting>
  <conditionalFormatting sqref="FI312:FU312">
    <cfRule type="cellIs" dxfId="2088" priority="2100" operator="greaterThan">
      <formula>FH312</formula>
    </cfRule>
  </conditionalFormatting>
  <conditionalFormatting sqref="Y311:AG311">
    <cfRule type="cellIs" dxfId="2087" priority="2099" operator="greaterThan">
      <formula>X311</formula>
    </cfRule>
  </conditionalFormatting>
  <conditionalFormatting sqref="AI311:AT311">
    <cfRule type="cellIs" dxfId="2086" priority="2098" operator="greaterThan">
      <formula>AH311</formula>
    </cfRule>
  </conditionalFormatting>
  <conditionalFormatting sqref="AV311:BL311">
    <cfRule type="cellIs" dxfId="2085" priority="2097" operator="greaterThan">
      <formula>AU311</formula>
    </cfRule>
  </conditionalFormatting>
  <conditionalFormatting sqref="DA311:DT311">
    <cfRule type="cellIs" dxfId="2084" priority="2096" operator="greaterThan">
      <formula>CZ311</formula>
    </cfRule>
  </conditionalFormatting>
  <conditionalFormatting sqref="FI311:FU311">
    <cfRule type="cellIs" dxfId="2083" priority="2095" operator="greaterThan">
      <formula>FH311</formula>
    </cfRule>
  </conditionalFormatting>
  <conditionalFormatting sqref="Y310:AG310">
    <cfRule type="cellIs" dxfId="2082" priority="2094" operator="greaterThan">
      <formula>X310</formula>
    </cfRule>
  </conditionalFormatting>
  <conditionalFormatting sqref="AI310:AT310">
    <cfRule type="cellIs" dxfId="2081" priority="2093" operator="greaterThan">
      <formula>AH310</formula>
    </cfRule>
  </conditionalFormatting>
  <conditionalFormatting sqref="AV310:BL310">
    <cfRule type="cellIs" dxfId="2080" priority="2092" operator="greaterThan">
      <formula>AU310</formula>
    </cfRule>
  </conditionalFormatting>
  <conditionalFormatting sqref="DA310:DT310">
    <cfRule type="cellIs" dxfId="2079" priority="2091" operator="greaterThan">
      <formula>CZ310</formula>
    </cfRule>
  </conditionalFormatting>
  <conditionalFormatting sqref="FI310:FU310">
    <cfRule type="cellIs" dxfId="2078" priority="2090" operator="greaterThan">
      <formula>FH310</formula>
    </cfRule>
  </conditionalFormatting>
  <conditionalFormatting sqref="Y309:AG309">
    <cfRule type="cellIs" dxfId="2077" priority="2089" operator="greaterThan">
      <formula>X309</formula>
    </cfRule>
  </conditionalFormatting>
  <conditionalFormatting sqref="AI309:AT309">
    <cfRule type="cellIs" dxfId="2076" priority="2088" operator="greaterThan">
      <formula>AH309</formula>
    </cfRule>
  </conditionalFormatting>
  <conditionalFormatting sqref="AV309:BL309">
    <cfRule type="cellIs" dxfId="2075" priority="2087" operator="greaterThan">
      <formula>AU309</formula>
    </cfRule>
  </conditionalFormatting>
  <conditionalFormatting sqref="DA309:DT309">
    <cfRule type="cellIs" dxfId="2074" priority="2086" operator="greaterThan">
      <formula>CZ309</formula>
    </cfRule>
  </conditionalFormatting>
  <conditionalFormatting sqref="FI309:FU309">
    <cfRule type="cellIs" dxfId="2073" priority="2085" operator="greaterThan">
      <formula>FH309</formula>
    </cfRule>
  </conditionalFormatting>
  <conditionalFormatting sqref="Y308:AG308">
    <cfRule type="cellIs" dxfId="2072" priority="2084" operator="greaterThan">
      <formula>X308</formula>
    </cfRule>
  </conditionalFormatting>
  <conditionalFormatting sqref="AI308:AT308">
    <cfRule type="cellIs" dxfId="2071" priority="2083" operator="greaterThan">
      <formula>AH308</formula>
    </cfRule>
  </conditionalFormatting>
  <conditionalFormatting sqref="AV308:BL308">
    <cfRule type="cellIs" dxfId="2070" priority="2082" operator="greaterThan">
      <formula>AU308</formula>
    </cfRule>
  </conditionalFormatting>
  <conditionalFormatting sqref="DA308:DT308">
    <cfRule type="cellIs" dxfId="2069" priority="2081" operator="greaterThan">
      <formula>CZ308</formula>
    </cfRule>
  </conditionalFormatting>
  <conditionalFormatting sqref="FI308:FU308">
    <cfRule type="cellIs" dxfId="2068" priority="2080" operator="greaterThan">
      <formula>FH308</formula>
    </cfRule>
  </conditionalFormatting>
  <conditionalFormatting sqref="Y307:AG307">
    <cfRule type="cellIs" dxfId="2067" priority="2079" operator="greaterThan">
      <formula>X307</formula>
    </cfRule>
  </conditionalFormatting>
  <conditionalFormatting sqref="AI307:AT307">
    <cfRule type="cellIs" dxfId="2066" priority="2078" operator="greaterThan">
      <formula>AH307</formula>
    </cfRule>
  </conditionalFormatting>
  <conditionalFormatting sqref="AV307:BL307">
    <cfRule type="cellIs" dxfId="2065" priority="2077" operator="greaterThan">
      <formula>AU307</formula>
    </cfRule>
  </conditionalFormatting>
  <conditionalFormatting sqref="DA307:DT307">
    <cfRule type="cellIs" dxfId="2064" priority="2076" operator="greaterThan">
      <formula>CZ307</formula>
    </cfRule>
  </conditionalFormatting>
  <conditionalFormatting sqref="FI307:FU307">
    <cfRule type="cellIs" dxfId="2063" priority="2075" operator="greaterThan">
      <formula>FH307</formula>
    </cfRule>
  </conditionalFormatting>
  <conditionalFormatting sqref="Y306:AG306">
    <cfRule type="cellIs" dxfId="2062" priority="2074" operator="greaterThan">
      <formula>X306</formula>
    </cfRule>
  </conditionalFormatting>
  <conditionalFormatting sqref="AI306:AT306">
    <cfRule type="cellIs" dxfId="2061" priority="2073" operator="greaterThan">
      <formula>AH306</formula>
    </cfRule>
  </conditionalFormatting>
  <conditionalFormatting sqref="AV306:BL306">
    <cfRule type="cellIs" dxfId="2060" priority="2072" operator="greaterThan">
      <formula>AU306</formula>
    </cfRule>
  </conditionalFormatting>
  <conditionalFormatting sqref="DA306:DT306">
    <cfRule type="cellIs" dxfId="2059" priority="2071" operator="greaterThan">
      <formula>CZ306</formula>
    </cfRule>
  </conditionalFormatting>
  <conditionalFormatting sqref="FI306:FU306">
    <cfRule type="cellIs" dxfId="2058" priority="2070" operator="greaterThan">
      <formula>FH306</formula>
    </cfRule>
  </conditionalFormatting>
  <conditionalFormatting sqref="Y305:AG305">
    <cfRule type="cellIs" dxfId="2057" priority="2069" operator="greaterThan">
      <formula>X305</formula>
    </cfRule>
  </conditionalFormatting>
  <conditionalFormatting sqref="AI305:AT305">
    <cfRule type="cellIs" dxfId="2056" priority="2068" operator="greaterThan">
      <formula>AH305</formula>
    </cfRule>
  </conditionalFormatting>
  <conditionalFormatting sqref="AV305:BL305">
    <cfRule type="cellIs" dxfId="2055" priority="2067" operator="greaterThan">
      <formula>AU305</formula>
    </cfRule>
  </conditionalFormatting>
  <conditionalFormatting sqref="DA305:DT305">
    <cfRule type="cellIs" dxfId="2054" priority="2066" operator="greaterThan">
      <formula>CZ305</formula>
    </cfRule>
  </conditionalFormatting>
  <conditionalFormatting sqref="FI305:FU305">
    <cfRule type="cellIs" dxfId="2053" priority="2065" operator="greaterThan">
      <formula>FH305</formula>
    </cfRule>
  </conditionalFormatting>
  <conditionalFormatting sqref="Y304:AG304">
    <cfRule type="cellIs" dxfId="2052" priority="2064" operator="greaterThan">
      <formula>X304</formula>
    </cfRule>
  </conditionalFormatting>
  <conditionalFormatting sqref="AI304:AT304">
    <cfRule type="cellIs" dxfId="2051" priority="2063" operator="greaterThan">
      <formula>AH304</formula>
    </cfRule>
  </conditionalFormatting>
  <conditionalFormatting sqref="AV304:BL304">
    <cfRule type="cellIs" dxfId="2050" priority="2062" operator="greaterThan">
      <formula>AU304</formula>
    </cfRule>
  </conditionalFormatting>
  <conditionalFormatting sqref="DA304:DT304">
    <cfRule type="cellIs" dxfId="2049" priority="2061" operator="greaterThan">
      <formula>CZ304</formula>
    </cfRule>
  </conditionalFormatting>
  <conditionalFormatting sqref="FI304:FU304">
    <cfRule type="cellIs" dxfId="2048" priority="2060" operator="greaterThan">
      <formula>FH304</formula>
    </cfRule>
  </conditionalFormatting>
  <conditionalFormatting sqref="Y303:AG303">
    <cfRule type="cellIs" dxfId="2047" priority="2059" operator="greaterThan">
      <formula>X303</formula>
    </cfRule>
  </conditionalFormatting>
  <conditionalFormatting sqref="AI303:AT303">
    <cfRule type="cellIs" dxfId="2046" priority="2058" operator="greaterThan">
      <formula>AH303</formula>
    </cfRule>
  </conditionalFormatting>
  <conditionalFormatting sqref="AV303:BL303">
    <cfRule type="cellIs" dxfId="2045" priority="2057" operator="greaterThan">
      <formula>AU303</formula>
    </cfRule>
  </conditionalFormatting>
  <conditionalFormatting sqref="DA303:DT303">
    <cfRule type="cellIs" dxfId="2044" priority="2056" operator="greaterThan">
      <formula>CZ303</formula>
    </cfRule>
  </conditionalFormatting>
  <conditionalFormatting sqref="FI303:FU303">
    <cfRule type="cellIs" dxfId="2043" priority="2055" operator="greaterThan">
      <formula>FH303</formula>
    </cfRule>
  </conditionalFormatting>
  <conditionalFormatting sqref="Y302:AG302">
    <cfRule type="cellIs" dxfId="2042" priority="2054" operator="greaterThan">
      <formula>X302</formula>
    </cfRule>
  </conditionalFormatting>
  <conditionalFormatting sqref="AI302:AT302">
    <cfRule type="cellIs" dxfId="2041" priority="2053" operator="greaterThan">
      <formula>AH302</formula>
    </cfRule>
  </conditionalFormatting>
  <conditionalFormatting sqref="AV302:BL302">
    <cfRule type="cellIs" dxfId="2040" priority="2052" operator="greaterThan">
      <formula>AU302</formula>
    </cfRule>
  </conditionalFormatting>
  <conditionalFormatting sqref="DA302:DT302">
    <cfRule type="cellIs" dxfId="2039" priority="2051" operator="greaterThan">
      <formula>CZ302</formula>
    </cfRule>
  </conditionalFormatting>
  <conditionalFormatting sqref="FI302:FU302">
    <cfRule type="cellIs" dxfId="2038" priority="2050" operator="greaterThan">
      <formula>FH302</formula>
    </cfRule>
  </conditionalFormatting>
  <conditionalFormatting sqref="Y301:AG301">
    <cfRule type="cellIs" dxfId="2037" priority="2049" operator="greaterThan">
      <formula>X301</formula>
    </cfRule>
  </conditionalFormatting>
  <conditionalFormatting sqref="AI301:AT301">
    <cfRule type="cellIs" dxfId="2036" priority="2048" operator="greaterThan">
      <formula>AH301</formula>
    </cfRule>
  </conditionalFormatting>
  <conditionalFormatting sqref="AV301:BL301">
    <cfRule type="cellIs" dxfId="2035" priority="2047" operator="greaterThan">
      <formula>AU301</formula>
    </cfRule>
  </conditionalFormatting>
  <conditionalFormatting sqref="DA301:DT301">
    <cfRule type="cellIs" dxfId="2034" priority="2046" operator="greaterThan">
      <formula>CZ301</formula>
    </cfRule>
  </conditionalFormatting>
  <conditionalFormatting sqref="FI301:FU301">
    <cfRule type="cellIs" dxfId="2033" priority="2045" operator="greaterThan">
      <formula>FH301</formula>
    </cfRule>
  </conditionalFormatting>
  <conditionalFormatting sqref="Y300:AG300">
    <cfRule type="cellIs" dxfId="2032" priority="2044" operator="greaterThan">
      <formula>X300</formula>
    </cfRule>
  </conditionalFormatting>
  <conditionalFormatting sqref="AI300:AT300">
    <cfRule type="cellIs" dxfId="2031" priority="2043" operator="greaterThan">
      <formula>AH300</formula>
    </cfRule>
  </conditionalFormatting>
  <conditionalFormatting sqref="AV300:BL300">
    <cfRule type="cellIs" dxfId="2030" priority="2042" operator="greaterThan">
      <formula>AU300</formula>
    </cfRule>
  </conditionalFormatting>
  <conditionalFormatting sqref="DA300:DT300">
    <cfRule type="cellIs" dxfId="2029" priority="2041" operator="greaterThan">
      <formula>CZ300</formula>
    </cfRule>
  </conditionalFormatting>
  <conditionalFormatting sqref="FI300:FU300">
    <cfRule type="cellIs" dxfId="2028" priority="2040" operator="greaterThan">
      <formula>FH300</formula>
    </cfRule>
  </conditionalFormatting>
  <conditionalFormatting sqref="Y299:AG299">
    <cfRule type="cellIs" dxfId="2027" priority="2039" operator="greaterThan">
      <formula>X299</formula>
    </cfRule>
  </conditionalFormatting>
  <conditionalFormatting sqref="AI299:AT299">
    <cfRule type="cellIs" dxfId="2026" priority="2038" operator="greaterThan">
      <formula>AH299</formula>
    </cfRule>
  </conditionalFormatting>
  <conditionalFormatting sqref="AV299:BL299">
    <cfRule type="cellIs" dxfId="2025" priority="2037" operator="greaterThan">
      <formula>AU299</formula>
    </cfRule>
  </conditionalFormatting>
  <conditionalFormatting sqref="DA299:DT299">
    <cfRule type="cellIs" dxfId="2024" priority="2036" operator="greaterThan">
      <formula>CZ299</formula>
    </cfRule>
  </conditionalFormatting>
  <conditionalFormatting sqref="FI299:FU299">
    <cfRule type="cellIs" dxfId="2023" priority="2035" operator="greaterThan">
      <formula>FH299</formula>
    </cfRule>
  </conditionalFormatting>
  <conditionalFormatting sqref="Y298:AG298">
    <cfRule type="cellIs" dxfId="2022" priority="2034" operator="greaterThan">
      <formula>X298</formula>
    </cfRule>
  </conditionalFormatting>
  <conditionalFormatting sqref="AI298:AT298">
    <cfRule type="cellIs" dxfId="2021" priority="2033" operator="greaterThan">
      <formula>AH298</formula>
    </cfRule>
  </conditionalFormatting>
  <conditionalFormatting sqref="AV298:BL298">
    <cfRule type="cellIs" dxfId="2020" priority="2032" operator="greaterThan">
      <formula>AU298</formula>
    </cfRule>
  </conditionalFormatting>
  <conditionalFormatting sqref="DA298:DT298">
    <cfRule type="cellIs" dxfId="2019" priority="2031" operator="greaterThan">
      <formula>CZ298</formula>
    </cfRule>
  </conditionalFormatting>
  <conditionalFormatting sqref="FI298:FU298">
    <cfRule type="cellIs" dxfId="2018" priority="2030" operator="greaterThan">
      <formula>FH298</formula>
    </cfRule>
  </conditionalFormatting>
  <conditionalFormatting sqref="Y297:AG297">
    <cfRule type="cellIs" dxfId="2017" priority="2029" operator="greaterThan">
      <formula>X297</formula>
    </cfRule>
  </conditionalFormatting>
  <conditionalFormatting sqref="AI297:AT297">
    <cfRule type="cellIs" dxfId="2016" priority="2028" operator="greaterThan">
      <formula>AH297</formula>
    </cfRule>
  </conditionalFormatting>
  <conditionalFormatting sqref="AV297:BL297">
    <cfRule type="cellIs" dxfId="2015" priority="2027" operator="greaterThan">
      <formula>AU297</formula>
    </cfRule>
  </conditionalFormatting>
  <conditionalFormatting sqref="DA297:DT297">
    <cfRule type="cellIs" dxfId="2014" priority="2026" operator="greaterThan">
      <formula>CZ297</formula>
    </cfRule>
  </conditionalFormatting>
  <conditionalFormatting sqref="FI297:FU297">
    <cfRule type="cellIs" dxfId="2013" priority="2025" operator="greaterThan">
      <formula>FH297</formula>
    </cfRule>
  </conditionalFormatting>
  <conditionalFormatting sqref="Y296:AG296">
    <cfRule type="cellIs" dxfId="2012" priority="2024" operator="greaterThan">
      <formula>X296</formula>
    </cfRule>
  </conditionalFormatting>
  <conditionalFormatting sqref="AI296:AT296">
    <cfRule type="cellIs" dxfId="2011" priority="2023" operator="greaterThan">
      <formula>AH296</formula>
    </cfRule>
  </conditionalFormatting>
  <conditionalFormatting sqref="AV296:BL296">
    <cfRule type="cellIs" dxfId="2010" priority="2022" operator="greaterThan">
      <formula>AU296</formula>
    </cfRule>
  </conditionalFormatting>
  <conditionalFormatting sqref="DA296:DT296">
    <cfRule type="cellIs" dxfId="2009" priority="2021" operator="greaterThan">
      <formula>CZ296</formula>
    </cfRule>
  </conditionalFormatting>
  <conditionalFormatting sqref="FI296:FU296">
    <cfRule type="cellIs" dxfId="2008" priority="2020" operator="greaterThan">
      <formula>FH296</formula>
    </cfRule>
  </conditionalFormatting>
  <conditionalFormatting sqref="Y295:AG295">
    <cfRule type="cellIs" dxfId="2007" priority="2019" operator="greaterThan">
      <formula>X295</formula>
    </cfRule>
  </conditionalFormatting>
  <conditionalFormatting sqref="AI295:AT295">
    <cfRule type="cellIs" dxfId="2006" priority="2018" operator="greaterThan">
      <formula>AH295</formula>
    </cfRule>
  </conditionalFormatting>
  <conditionalFormatting sqref="AV295:BL295">
    <cfRule type="cellIs" dxfId="2005" priority="2017" operator="greaterThan">
      <formula>AU295</formula>
    </cfRule>
  </conditionalFormatting>
  <conditionalFormatting sqref="DA295:DT295">
    <cfRule type="cellIs" dxfId="2004" priority="2016" operator="greaterThan">
      <formula>CZ295</formula>
    </cfRule>
  </conditionalFormatting>
  <conditionalFormatting sqref="FI295:FU295">
    <cfRule type="cellIs" dxfId="2003" priority="2015" operator="greaterThan">
      <formula>FH295</formula>
    </cfRule>
  </conditionalFormatting>
  <conditionalFormatting sqref="Y294:AG294">
    <cfRule type="cellIs" dxfId="2002" priority="2014" operator="greaterThan">
      <formula>X294</formula>
    </cfRule>
  </conditionalFormatting>
  <conditionalFormatting sqref="AI294:AT294">
    <cfRule type="cellIs" dxfId="2001" priority="2013" operator="greaterThan">
      <formula>AH294</formula>
    </cfRule>
  </conditionalFormatting>
  <conditionalFormatting sqref="AV294:BL294">
    <cfRule type="cellIs" dxfId="2000" priority="2012" operator="greaterThan">
      <formula>AU294</formula>
    </cfRule>
  </conditionalFormatting>
  <conditionalFormatting sqref="DA294:DT294">
    <cfRule type="cellIs" dxfId="1999" priority="2011" operator="greaterThan">
      <formula>CZ294</formula>
    </cfRule>
  </conditionalFormatting>
  <conditionalFormatting sqref="FI294:FU294">
    <cfRule type="cellIs" dxfId="1998" priority="2010" operator="greaterThan">
      <formula>FH294</formula>
    </cfRule>
  </conditionalFormatting>
  <conditionalFormatting sqref="Y293:AG293">
    <cfRule type="cellIs" dxfId="1997" priority="2009" operator="greaterThan">
      <formula>X293</formula>
    </cfRule>
  </conditionalFormatting>
  <conditionalFormatting sqref="AI293:AT293">
    <cfRule type="cellIs" dxfId="1996" priority="2008" operator="greaterThan">
      <formula>AH293</formula>
    </cfRule>
  </conditionalFormatting>
  <conditionalFormatting sqref="AV293:BL293">
    <cfRule type="cellIs" dxfId="1995" priority="2007" operator="greaterThan">
      <formula>AU293</formula>
    </cfRule>
  </conditionalFormatting>
  <conditionalFormatting sqref="DA293:DT293">
    <cfRule type="cellIs" dxfId="1994" priority="2006" operator="greaterThan">
      <formula>CZ293</formula>
    </cfRule>
  </conditionalFormatting>
  <conditionalFormatting sqref="FI293:FU293">
    <cfRule type="cellIs" dxfId="1993" priority="2005" operator="greaterThan">
      <formula>FH293</formula>
    </cfRule>
  </conditionalFormatting>
  <conditionalFormatting sqref="Y292:AG292">
    <cfRule type="cellIs" dxfId="1992" priority="2004" operator="greaterThan">
      <formula>X292</formula>
    </cfRule>
  </conditionalFormatting>
  <conditionalFormatting sqref="AI292:AT292">
    <cfRule type="cellIs" dxfId="1991" priority="2003" operator="greaterThan">
      <formula>AH292</formula>
    </cfRule>
  </conditionalFormatting>
  <conditionalFormatting sqref="AV292:BL292">
    <cfRule type="cellIs" dxfId="1990" priority="2002" operator="greaterThan">
      <formula>AU292</formula>
    </cfRule>
  </conditionalFormatting>
  <conditionalFormatting sqref="DA292:DT292">
    <cfRule type="cellIs" dxfId="1989" priority="2001" operator="greaterThan">
      <formula>CZ292</formula>
    </cfRule>
  </conditionalFormatting>
  <conditionalFormatting sqref="FI292:FU292">
    <cfRule type="cellIs" dxfId="1988" priority="2000" operator="greaterThan">
      <formula>FH292</formula>
    </cfRule>
  </conditionalFormatting>
  <conditionalFormatting sqref="Y291:AG291">
    <cfRule type="cellIs" dxfId="1987" priority="1999" operator="greaterThan">
      <formula>X291</formula>
    </cfRule>
  </conditionalFormatting>
  <conditionalFormatting sqref="AI291:AT291">
    <cfRule type="cellIs" dxfId="1986" priority="1998" operator="greaterThan">
      <formula>AH291</formula>
    </cfRule>
  </conditionalFormatting>
  <conditionalFormatting sqref="AV291:BL291">
    <cfRule type="cellIs" dxfId="1985" priority="1997" operator="greaterThan">
      <formula>AU291</formula>
    </cfRule>
  </conditionalFormatting>
  <conditionalFormatting sqref="DA291:DT291">
    <cfRule type="cellIs" dxfId="1984" priority="1996" operator="greaterThan">
      <formula>CZ291</formula>
    </cfRule>
  </conditionalFormatting>
  <conditionalFormatting sqref="FI291:FU291">
    <cfRule type="cellIs" dxfId="1983" priority="1995" operator="greaterThan">
      <formula>FH291</formula>
    </cfRule>
  </conditionalFormatting>
  <conditionalFormatting sqref="Y290:AG290">
    <cfRule type="cellIs" dxfId="1982" priority="1994" operator="greaterThan">
      <formula>X290</formula>
    </cfRule>
  </conditionalFormatting>
  <conditionalFormatting sqref="AI290:AT290">
    <cfRule type="cellIs" dxfId="1981" priority="1993" operator="greaterThan">
      <formula>AH290</formula>
    </cfRule>
  </conditionalFormatting>
  <conditionalFormatting sqref="AV290:BL290">
    <cfRule type="cellIs" dxfId="1980" priority="1992" operator="greaterThan">
      <formula>AU290</formula>
    </cfRule>
  </conditionalFormatting>
  <conditionalFormatting sqref="DA290:DT290">
    <cfRule type="cellIs" dxfId="1979" priority="1991" operator="greaterThan">
      <formula>CZ290</formula>
    </cfRule>
  </conditionalFormatting>
  <conditionalFormatting sqref="FI290:FU290">
    <cfRule type="cellIs" dxfId="1978" priority="1990" operator="greaterThan">
      <formula>FH290</formula>
    </cfRule>
  </conditionalFormatting>
  <conditionalFormatting sqref="Y289:AG289">
    <cfRule type="cellIs" dxfId="1977" priority="1989" operator="greaterThan">
      <formula>X289</formula>
    </cfRule>
  </conditionalFormatting>
  <conditionalFormatting sqref="AI289:AT289">
    <cfRule type="cellIs" dxfId="1976" priority="1988" operator="greaterThan">
      <formula>AH289</formula>
    </cfRule>
  </conditionalFormatting>
  <conditionalFormatting sqref="AV289:BL289">
    <cfRule type="cellIs" dxfId="1975" priority="1987" operator="greaterThan">
      <formula>AU289</formula>
    </cfRule>
  </conditionalFormatting>
  <conditionalFormatting sqref="DA289:DT289">
    <cfRule type="cellIs" dxfId="1974" priority="1986" operator="greaterThan">
      <formula>CZ289</formula>
    </cfRule>
  </conditionalFormatting>
  <conditionalFormatting sqref="FI289:FU289">
    <cfRule type="cellIs" dxfId="1973" priority="1985" operator="greaterThan">
      <formula>FH289</formula>
    </cfRule>
  </conditionalFormatting>
  <conditionalFormatting sqref="Y288:AG288">
    <cfRule type="cellIs" dxfId="1972" priority="1984" operator="greaterThan">
      <formula>X288</formula>
    </cfRule>
  </conditionalFormatting>
  <conditionalFormatting sqref="AI288:AT288">
    <cfRule type="cellIs" dxfId="1971" priority="1983" operator="greaterThan">
      <formula>AH288</formula>
    </cfRule>
  </conditionalFormatting>
  <conditionalFormatting sqref="AV288:BL288">
    <cfRule type="cellIs" dxfId="1970" priority="1982" operator="greaterThan">
      <formula>AU288</formula>
    </cfRule>
  </conditionalFormatting>
  <conditionalFormatting sqref="DA288:DT288">
    <cfRule type="cellIs" dxfId="1969" priority="1981" operator="greaterThan">
      <formula>CZ288</formula>
    </cfRule>
  </conditionalFormatting>
  <conditionalFormatting sqref="FI288:FU288">
    <cfRule type="cellIs" dxfId="1968" priority="1980" operator="greaterThan">
      <formula>FH288</formula>
    </cfRule>
  </conditionalFormatting>
  <conditionalFormatting sqref="Y287:AG287">
    <cfRule type="cellIs" dxfId="1967" priority="1979" operator="greaterThan">
      <formula>X287</formula>
    </cfRule>
  </conditionalFormatting>
  <conditionalFormatting sqref="AI287:AT287">
    <cfRule type="cellIs" dxfId="1966" priority="1978" operator="greaterThan">
      <formula>AH287</formula>
    </cfRule>
  </conditionalFormatting>
  <conditionalFormatting sqref="AV287:BL287">
    <cfRule type="cellIs" dxfId="1965" priority="1977" operator="greaterThan">
      <formula>AU287</formula>
    </cfRule>
  </conditionalFormatting>
  <conditionalFormatting sqref="DA287:DT287">
    <cfRule type="cellIs" dxfId="1964" priority="1976" operator="greaterThan">
      <formula>CZ287</formula>
    </cfRule>
  </conditionalFormatting>
  <conditionalFormatting sqref="FI287:FU287">
    <cfRule type="cellIs" dxfId="1963" priority="1975" operator="greaterThan">
      <formula>FH287</formula>
    </cfRule>
  </conditionalFormatting>
  <conditionalFormatting sqref="Y286:AG286">
    <cfRule type="cellIs" dxfId="1962" priority="1974" operator="greaterThan">
      <formula>X286</formula>
    </cfRule>
  </conditionalFormatting>
  <conditionalFormatting sqref="AI286:AT286">
    <cfRule type="cellIs" dxfId="1961" priority="1973" operator="greaterThan">
      <formula>AH286</formula>
    </cfRule>
  </conditionalFormatting>
  <conditionalFormatting sqref="AV286:BL286">
    <cfRule type="cellIs" dxfId="1960" priority="1972" operator="greaterThan">
      <formula>AU286</formula>
    </cfRule>
  </conditionalFormatting>
  <conditionalFormatting sqref="DA286:DT286">
    <cfRule type="cellIs" dxfId="1959" priority="1971" operator="greaterThan">
      <formula>CZ286</formula>
    </cfRule>
  </conditionalFormatting>
  <conditionalFormatting sqref="FI286:FU286">
    <cfRule type="cellIs" dxfId="1958" priority="1970" operator="greaterThan">
      <formula>FH286</formula>
    </cfRule>
  </conditionalFormatting>
  <conditionalFormatting sqref="Y285:AG285">
    <cfRule type="cellIs" dxfId="1957" priority="1969" operator="greaterThan">
      <formula>X285</formula>
    </cfRule>
  </conditionalFormatting>
  <conditionalFormatting sqref="AI285:AT285">
    <cfRule type="cellIs" dxfId="1956" priority="1968" operator="greaterThan">
      <formula>AH285</formula>
    </cfRule>
  </conditionalFormatting>
  <conditionalFormatting sqref="AV285:BL285">
    <cfRule type="cellIs" dxfId="1955" priority="1967" operator="greaterThan">
      <formula>AU285</formula>
    </cfRule>
  </conditionalFormatting>
  <conditionalFormatting sqref="DA285:DT285">
    <cfRule type="cellIs" dxfId="1954" priority="1966" operator="greaterThan">
      <formula>CZ285</formula>
    </cfRule>
  </conditionalFormatting>
  <conditionalFormatting sqref="FI285:FU285">
    <cfRule type="cellIs" dxfId="1953" priority="1965" operator="greaterThan">
      <formula>FH285</formula>
    </cfRule>
  </conditionalFormatting>
  <conditionalFormatting sqref="Y284:AG284">
    <cfRule type="cellIs" dxfId="1952" priority="1964" operator="greaterThan">
      <formula>X284</formula>
    </cfRule>
  </conditionalFormatting>
  <conditionalFormatting sqref="AI284:AT284">
    <cfRule type="cellIs" dxfId="1951" priority="1963" operator="greaterThan">
      <formula>AH284</formula>
    </cfRule>
  </conditionalFormatting>
  <conditionalFormatting sqref="AV284:BL284">
    <cfRule type="cellIs" dxfId="1950" priority="1962" operator="greaterThan">
      <formula>AU284</formula>
    </cfRule>
  </conditionalFormatting>
  <conditionalFormatting sqref="DA284:DT284">
    <cfRule type="cellIs" dxfId="1949" priority="1961" operator="greaterThan">
      <formula>CZ284</formula>
    </cfRule>
  </conditionalFormatting>
  <conditionalFormatting sqref="FI284:FU284">
    <cfRule type="cellIs" dxfId="1948" priority="1960" operator="greaterThan">
      <formula>FH284</formula>
    </cfRule>
  </conditionalFormatting>
  <conditionalFormatting sqref="Y283:AG283">
    <cfRule type="cellIs" dxfId="1947" priority="1959" operator="greaterThan">
      <formula>X283</formula>
    </cfRule>
  </conditionalFormatting>
  <conditionalFormatting sqref="AI283:AT283">
    <cfRule type="cellIs" dxfId="1946" priority="1958" operator="greaterThan">
      <formula>AH283</formula>
    </cfRule>
  </conditionalFormatting>
  <conditionalFormatting sqref="AV283:BL283">
    <cfRule type="cellIs" dxfId="1945" priority="1957" operator="greaterThan">
      <formula>AU283</formula>
    </cfRule>
  </conditionalFormatting>
  <conditionalFormatting sqref="DA283:DT283">
    <cfRule type="cellIs" dxfId="1944" priority="1956" operator="greaterThan">
      <formula>CZ283</formula>
    </cfRule>
  </conditionalFormatting>
  <conditionalFormatting sqref="FI283:FU283">
    <cfRule type="cellIs" dxfId="1943" priority="1955" operator="greaterThan">
      <formula>FH283</formula>
    </cfRule>
  </conditionalFormatting>
  <conditionalFormatting sqref="Y282:AG282">
    <cfRule type="cellIs" dxfId="1942" priority="1954" operator="greaterThan">
      <formula>X282</formula>
    </cfRule>
  </conditionalFormatting>
  <conditionalFormatting sqref="AI282:AT282">
    <cfRule type="cellIs" dxfId="1941" priority="1953" operator="greaterThan">
      <formula>AH282</formula>
    </cfRule>
  </conditionalFormatting>
  <conditionalFormatting sqref="AV282:BL282">
    <cfRule type="cellIs" dxfId="1940" priority="1952" operator="greaterThan">
      <formula>AU282</formula>
    </cfRule>
  </conditionalFormatting>
  <conditionalFormatting sqref="DA282:DT282">
    <cfRule type="cellIs" dxfId="1939" priority="1951" operator="greaterThan">
      <formula>CZ282</formula>
    </cfRule>
  </conditionalFormatting>
  <conditionalFormatting sqref="FI282:FU282">
    <cfRule type="cellIs" dxfId="1938" priority="1950" operator="greaterThan">
      <formula>FH282</formula>
    </cfRule>
  </conditionalFormatting>
  <conditionalFormatting sqref="Y281:AG281">
    <cfRule type="cellIs" dxfId="1937" priority="1949" operator="greaterThan">
      <formula>X281</formula>
    </cfRule>
  </conditionalFormatting>
  <conditionalFormatting sqref="AI281:AT281">
    <cfRule type="cellIs" dxfId="1936" priority="1948" operator="greaterThan">
      <formula>AH281</formula>
    </cfRule>
  </conditionalFormatting>
  <conditionalFormatting sqref="AV281:BL281">
    <cfRule type="cellIs" dxfId="1935" priority="1947" operator="greaterThan">
      <formula>AU281</formula>
    </cfRule>
  </conditionalFormatting>
  <conditionalFormatting sqref="DA281:DT281">
    <cfRule type="cellIs" dxfId="1934" priority="1946" operator="greaterThan">
      <formula>CZ281</formula>
    </cfRule>
  </conditionalFormatting>
  <conditionalFormatting sqref="FI281:FU281">
    <cfRule type="cellIs" dxfId="1933" priority="1945" operator="greaterThan">
      <formula>FH281</formula>
    </cfRule>
  </conditionalFormatting>
  <conditionalFormatting sqref="Y280:AG280">
    <cfRule type="cellIs" dxfId="1932" priority="1944" operator="greaterThan">
      <formula>X280</formula>
    </cfRule>
  </conditionalFormatting>
  <conditionalFormatting sqref="AI280:AT280">
    <cfRule type="cellIs" dxfId="1931" priority="1943" operator="greaterThan">
      <formula>AH280</formula>
    </cfRule>
  </conditionalFormatting>
  <conditionalFormatting sqref="AV280:BL280">
    <cfRule type="cellIs" dxfId="1930" priority="1942" operator="greaterThan">
      <formula>AU280</formula>
    </cfRule>
  </conditionalFormatting>
  <conditionalFormatting sqref="DA280:DT280">
    <cfRule type="cellIs" dxfId="1929" priority="1941" operator="greaterThan">
      <formula>CZ280</formula>
    </cfRule>
  </conditionalFormatting>
  <conditionalFormatting sqref="FI280:FU280">
    <cfRule type="cellIs" dxfId="1928" priority="1940" operator="greaterThan">
      <formula>FH280</formula>
    </cfRule>
  </conditionalFormatting>
  <conditionalFormatting sqref="Y279:AG279">
    <cfRule type="cellIs" dxfId="1927" priority="1939" operator="greaterThan">
      <formula>X279</formula>
    </cfRule>
  </conditionalFormatting>
  <conditionalFormatting sqref="AI279:AT279">
    <cfRule type="cellIs" dxfId="1926" priority="1938" operator="greaterThan">
      <formula>AH279</formula>
    </cfRule>
  </conditionalFormatting>
  <conditionalFormatting sqref="AV279:BL279">
    <cfRule type="cellIs" dxfId="1925" priority="1937" operator="greaterThan">
      <formula>AU279</formula>
    </cfRule>
  </conditionalFormatting>
  <conditionalFormatting sqref="DA279:DT279">
    <cfRule type="cellIs" dxfId="1924" priority="1936" operator="greaterThan">
      <formula>CZ279</formula>
    </cfRule>
  </conditionalFormatting>
  <conditionalFormatting sqref="FI279:FU279">
    <cfRule type="cellIs" dxfId="1923" priority="1935" operator="greaterThan">
      <formula>FH279</formula>
    </cfRule>
  </conditionalFormatting>
  <conditionalFormatting sqref="Y278:AG278">
    <cfRule type="cellIs" dxfId="1922" priority="1934" operator="greaterThan">
      <formula>X278</formula>
    </cfRule>
  </conditionalFormatting>
  <conditionalFormatting sqref="AI278:AT278">
    <cfRule type="cellIs" dxfId="1921" priority="1933" operator="greaterThan">
      <formula>AH278</formula>
    </cfRule>
  </conditionalFormatting>
  <conditionalFormatting sqref="AV278:BL278">
    <cfRule type="cellIs" dxfId="1920" priority="1932" operator="greaterThan">
      <formula>AU278</formula>
    </cfRule>
  </conditionalFormatting>
  <conditionalFormatting sqref="DA278:DT278">
    <cfRule type="cellIs" dxfId="1919" priority="1931" operator="greaterThan">
      <formula>CZ278</formula>
    </cfRule>
  </conditionalFormatting>
  <conditionalFormatting sqref="FI278:FU278">
    <cfRule type="cellIs" dxfId="1918" priority="1930" operator="greaterThan">
      <formula>FH278</formula>
    </cfRule>
  </conditionalFormatting>
  <conditionalFormatting sqref="Y277:AG277">
    <cfRule type="cellIs" dxfId="1917" priority="1929" operator="greaterThan">
      <formula>X277</formula>
    </cfRule>
  </conditionalFormatting>
  <conditionalFormatting sqref="AI277:AT277">
    <cfRule type="cellIs" dxfId="1916" priority="1928" operator="greaterThan">
      <formula>AH277</formula>
    </cfRule>
  </conditionalFormatting>
  <conditionalFormatting sqref="AV277:BL277">
    <cfRule type="cellIs" dxfId="1915" priority="1927" operator="greaterThan">
      <formula>AU277</formula>
    </cfRule>
  </conditionalFormatting>
  <conditionalFormatting sqref="DA277:DT277">
    <cfRule type="cellIs" dxfId="1914" priority="1926" operator="greaterThan">
      <formula>CZ277</formula>
    </cfRule>
  </conditionalFormatting>
  <conditionalFormatting sqref="FI277:FU277">
    <cfRule type="cellIs" dxfId="1913" priority="1925" operator="greaterThan">
      <formula>FH277</formula>
    </cfRule>
  </conditionalFormatting>
  <conditionalFormatting sqref="Y276:AG276">
    <cfRule type="cellIs" dxfId="1912" priority="1924" operator="greaterThan">
      <formula>X276</formula>
    </cfRule>
  </conditionalFormatting>
  <conditionalFormatting sqref="AI276:AT276">
    <cfRule type="cellIs" dxfId="1911" priority="1923" operator="greaterThan">
      <formula>AH276</formula>
    </cfRule>
  </conditionalFormatting>
  <conditionalFormatting sqref="AV276:BL276">
    <cfRule type="cellIs" dxfId="1910" priority="1922" operator="greaterThan">
      <formula>AU276</formula>
    </cfRule>
  </conditionalFormatting>
  <conditionalFormatting sqref="DA276:DT276">
    <cfRule type="cellIs" dxfId="1909" priority="1921" operator="greaterThan">
      <formula>CZ276</formula>
    </cfRule>
  </conditionalFormatting>
  <conditionalFormatting sqref="FI276:FU276">
    <cfRule type="cellIs" dxfId="1908" priority="1920" operator="greaterThan">
      <formula>FH276</formula>
    </cfRule>
  </conditionalFormatting>
  <conditionalFormatting sqref="Y275:AG275">
    <cfRule type="cellIs" dxfId="1907" priority="1919" operator="greaterThan">
      <formula>X275</formula>
    </cfRule>
  </conditionalFormatting>
  <conditionalFormatting sqref="AI275:AT275">
    <cfRule type="cellIs" dxfId="1906" priority="1918" operator="greaterThan">
      <formula>AH275</formula>
    </cfRule>
  </conditionalFormatting>
  <conditionalFormatting sqref="AV275:BL275">
    <cfRule type="cellIs" dxfId="1905" priority="1917" operator="greaterThan">
      <formula>AU275</formula>
    </cfRule>
  </conditionalFormatting>
  <conditionalFormatting sqref="DA275:DT275">
    <cfRule type="cellIs" dxfId="1904" priority="1916" operator="greaterThan">
      <formula>CZ275</formula>
    </cfRule>
  </conditionalFormatting>
  <conditionalFormatting sqref="FI275:FU275">
    <cfRule type="cellIs" dxfId="1903" priority="1915" operator="greaterThan">
      <formula>FH275</formula>
    </cfRule>
  </conditionalFormatting>
  <conditionalFormatting sqref="Y274:AG274">
    <cfRule type="cellIs" dxfId="1902" priority="1914" operator="greaterThan">
      <formula>X274</formula>
    </cfRule>
  </conditionalFormatting>
  <conditionalFormatting sqref="AI274:AT274">
    <cfRule type="cellIs" dxfId="1901" priority="1913" operator="greaterThan">
      <formula>AH274</formula>
    </cfRule>
  </conditionalFormatting>
  <conditionalFormatting sqref="AV274:BL274">
    <cfRule type="cellIs" dxfId="1900" priority="1912" operator="greaterThan">
      <formula>AU274</formula>
    </cfRule>
  </conditionalFormatting>
  <conditionalFormatting sqref="DA274:DT274">
    <cfRule type="cellIs" dxfId="1899" priority="1911" operator="greaterThan">
      <formula>CZ274</formula>
    </cfRule>
  </conditionalFormatting>
  <conditionalFormatting sqref="FI274:FU274">
    <cfRule type="cellIs" dxfId="1898" priority="1910" operator="greaterThan">
      <formula>FH274</formula>
    </cfRule>
  </conditionalFormatting>
  <conditionalFormatting sqref="Y273:AG273">
    <cfRule type="cellIs" dxfId="1897" priority="1909" operator="greaterThan">
      <formula>X273</formula>
    </cfRule>
  </conditionalFormatting>
  <conditionalFormatting sqref="AI273:AT273">
    <cfRule type="cellIs" dxfId="1896" priority="1908" operator="greaterThan">
      <formula>AH273</formula>
    </cfRule>
  </conditionalFormatting>
  <conditionalFormatting sqref="AV273:BL273">
    <cfRule type="cellIs" dxfId="1895" priority="1907" operator="greaterThan">
      <formula>AU273</formula>
    </cfRule>
  </conditionalFormatting>
  <conditionalFormatting sqref="DA273:DT273">
    <cfRule type="cellIs" dxfId="1894" priority="1906" operator="greaterThan">
      <formula>CZ273</formula>
    </cfRule>
  </conditionalFormatting>
  <conditionalFormatting sqref="FI273:FU273">
    <cfRule type="cellIs" dxfId="1893" priority="1905" operator="greaterThan">
      <formula>FH273</formula>
    </cfRule>
  </conditionalFormatting>
  <conditionalFormatting sqref="Y272:AG272">
    <cfRule type="cellIs" dxfId="1892" priority="1904" operator="greaterThan">
      <formula>X272</formula>
    </cfRule>
  </conditionalFormatting>
  <conditionalFormatting sqref="AI272:AT272">
    <cfRule type="cellIs" dxfId="1891" priority="1903" operator="greaterThan">
      <formula>AH272</formula>
    </cfRule>
  </conditionalFormatting>
  <conditionalFormatting sqref="AV272:BL272">
    <cfRule type="cellIs" dxfId="1890" priority="1902" operator="greaterThan">
      <formula>AU272</formula>
    </cfRule>
  </conditionalFormatting>
  <conditionalFormatting sqref="DA272:DT272">
    <cfRule type="cellIs" dxfId="1889" priority="1901" operator="greaterThan">
      <formula>CZ272</formula>
    </cfRule>
  </conditionalFormatting>
  <conditionalFormatting sqref="FI272:FU272">
    <cfRule type="cellIs" dxfId="1888" priority="1900" operator="greaterThan">
      <formula>FH272</formula>
    </cfRule>
  </conditionalFormatting>
  <conditionalFormatting sqref="Y271:AG271">
    <cfRule type="cellIs" dxfId="1887" priority="1899" operator="greaterThan">
      <formula>X271</formula>
    </cfRule>
  </conditionalFormatting>
  <conditionalFormatting sqref="AI271:AT271">
    <cfRule type="cellIs" dxfId="1886" priority="1898" operator="greaterThan">
      <formula>AH271</formula>
    </cfRule>
  </conditionalFormatting>
  <conditionalFormatting sqref="AV271:BL271">
    <cfRule type="cellIs" dxfId="1885" priority="1897" operator="greaterThan">
      <formula>AU271</formula>
    </cfRule>
  </conditionalFormatting>
  <conditionalFormatting sqref="DA271:DT271">
    <cfRule type="cellIs" dxfId="1884" priority="1896" operator="greaterThan">
      <formula>CZ271</formula>
    </cfRule>
  </conditionalFormatting>
  <conditionalFormatting sqref="FI271:FU271">
    <cfRule type="cellIs" dxfId="1883" priority="1895" operator="greaterThan">
      <formula>FH271</formula>
    </cfRule>
  </conditionalFormatting>
  <conditionalFormatting sqref="Y270:AG270">
    <cfRule type="cellIs" dxfId="1882" priority="1894" operator="greaterThan">
      <formula>X270</formula>
    </cfRule>
  </conditionalFormatting>
  <conditionalFormatting sqref="AI270:AT270">
    <cfRule type="cellIs" dxfId="1881" priority="1893" operator="greaterThan">
      <formula>AH270</formula>
    </cfRule>
  </conditionalFormatting>
  <conditionalFormatting sqref="AV270:BL270">
    <cfRule type="cellIs" dxfId="1880" priority="1892" operator="greaterThan">
      <formula>AU270</formula>
    </cfRule>
  </conditionalFormatting>
  <conditionalFormatting sqref="DA270:DT270">
    <cfRule type="cellIs" dxfId="1879" priority="1891" operator="greaterThan">
      <formula>CZ270</formula>
    </cfRule>
  </conditionalFormatting>
  <conditionalFormatting sqref="FI270:FU270">
    <cfRule type="cellIs" dxfId="1878" priority="1890" operator="greaterThan">
      <formula>FH270</formula>
    </cfRule>
  </conditionalFormatting>
  <conditionalFormatting sqref="Y269:AG269">
    <cfRule type="cellIs" dxfId="1877" priority="1889" operator="greaterThan">
      <formula>X269</formula>
    </cfRule>
  </conditionalFormatting>
  <conditionalFormatting sqref="AI269:AT269">
    <cfRule type="cellIs" dxfId="1876" priority="1888" operator="greaterThan">
      <formula>AH269</formula>
    </cfRule>
  </conditionalFormatting>
  <conditionalFormatting sqref="AV269:BL269">
    <cfRule type="cellIs" dxfId="1875" priority="1887" operator="greaterThan">
      <formula>AU269</formula>
    </cfRule>
  </conditionalFormatting>
  <conditionalFormatting sqref="DA269:DT269">
    <cfRule type="cellIs" dxfId="1874" priority="1886" operator="greaterThan">
      <formula>CZ269</formula>
    </cfRule>
  </conditionalFormatting>
  <conditionalFormatting sqref="FI269:FU269">
    <cfRule type="cellIs" dxfId="1873" priority="1885" operator="greaterThan">
      <formula>FH269</formula>
    </cfRule>
  </conditionalFormatting>
  <conditionalFormatting sqref="Y268:AG268">
    <cfRule type="cellIs" dxfId="1872" priority="1884" operator="greaterThan">
      <formula>X268</formula>
    </cfRule>
  </conditionalFormatting>
  <conditionalFormatting sqref="AI268:AT268">
    <cfRule type="cellIs" dxfId="1871" priority="1883" operator="greaterThan">
      <formula>AH268</formula>
    </cfRule>
  </conditionalFormatting>
  <conditionalFormatting sqref="AV268:BL268">
    <cfRule type="cellIs" dxfId="1870" priority="1882" operator="greaterThan">
      <formula>AU268</formula>
    </cfRule>
  </conditionalFormatting>
  <conditionalFormatting sqref="DA268:DT268">
    <cfRule type="cellIs" dxfId="1869" priority="1881" operator="greaterThan">
      <formula>CZ268</formula>
    </cfRule>
  </conditionalFormatting>
  <conditionalFormatting sqref="FI268:FU268">
    <cfRule type="cellIs" dxfId="1868" priority="1880" operator="greaterThan">
      <formula>FH268</formula>
    </cfRule>
  </conditionalFormatting>
  <conditionalFormatting sqref="Y267:AG267">
    <cfRule type="cellIs" dxfId="1867" priority="1879" operator="greaterThan">
      <formula>X267</formula>
    </cfRule>
  </conditionalFormatting>
  <conditionalFormatting sqref="AI267:AT267">
    <cfRule type="cellIs" dxfId="1866" priority="1878" operator="greaterThan">
      <formula>AH267</formula>
    </cfRule>
  </conditionalFormatting>
  <conditionalFormatting sqref="AV267:BL267">
    <cfRule type="cellIs" dxfId="1865" priority="1877" operator="greaterThan">
      <formula>AU267</formula>
    </cfRule>
  </conditionalFormatting>
  <conditionalFormatting sqref="DA267:DT267">
    <cfRule type="cellIs" dxfId="1864" priority="1876" operator="greaterThan">
      <formula>CZ267</formula>
    </cfRule>
  </conditionalFormatting>
  <conditionalFormatting sqref="FI267:FU267">
    <cfRule type="cellIs" dxfId="1863" priority="1875" operator="greaterThan">
      <formula>FH267</formula>
    </cfRule>
  </conditionalFormatting>
  <conditionalFormatting sqref="Y266:AG266">
    <cfRule type="cellIs" dxfId="1862" priority="1874" operator="greaterThan">
      <formula>X266</formula>
    </cfRule>
  </conditionalFormatting>
  <conditionalFormatting sqref="AI266:AT266">
    <cfRule type="cellIs" dxfId="1861" priority="1873" operator="greaterThan">
      <formula>AH266</formula>
    </cfRule>
  </conditionalFormatting>
  <conditionalFormatting sqref="AV266:BL266">
    <cfRule type="cellIs" dxfId="1860" priority="1872" operator="greaterThan">
      <formula>AU266</formula>
    </cfRule>
  </conditionalFormatting>
  <conditionalFormatting sqref="DA266:DT266">
    <cfRule type="cellIs" dxfId="1859" priority="1871" operator="greaterThan">
      <formula>CZ266</formula>
    </cfRule>
  </conditionalFormatting>
  <conditionalFormatting sqref="FI266:FU266">
    <cfRule type="cellIs" dxfId="1858" priority="1870" operator="greaterThan">
      <formula>FH266</formula>
    </cfRule>
  </conditionalFormatting>
  <conditionalFormatting sqref="Y265:AG265">
    <cfRule type="cellIs" dxfId="1857" priority="1869" operator="greaterThan">
      <formula>X265</formula>
    </cfRule>
  </conditionalFormatting>
  <conditionalFormatting sqref="AI265:AT265">
    <cfRule type="cellIs" dxfId="1856" priority="1868" operator="greaterThan">
      <formula>AH265</formula>
    </cfRule>
  </conditionalFormatting>
  <conditionalFormatting sqref="AV265:BL265">
    <cfRule type="cellIs" dxfId="1855" priority="1867" operator="greaterThan">
      <formula>AU265</formula>
    </cfRule>
  </conditionalFormatting>
  <conditionalFormatting sqref="DA265:DT265">
    <cfRule type="cellIs" dxfId="1854" priority="1866" operator="greaterThan">
      <formula>CZ265</formula>
    </cfRule>
  </conditionalFormatting>
  <conditionalFormatting sqref="FI265:FU265">
    <cfRule type="cellIs" dxfId="1853" priority="1865" operator="greaterThan">
      <formula>FH265</formula>
    </cfRule>
  </conditionalFormatting>
  <conditionalFormatting sqref="Y264:AG264">
    <cfRule type="cellIs" dxfId="1852" priority="1864" operator="greaterThan">
      <formula>X264</formula>
    </cfRule>
  </conditionalFormatting>
  <conditionalFormatting sqref="AI264:AT264">
    <cfRule type="cellIs" dxfId="1851" priority="1863" operator="greaterThan">
      <formula>AH264</formula>
    </cfRule>
  </conditionalFormatting>
  <conditionalFormatting sqref="AV264:BL264">
    <cfRule type="cellIs" dxfId="1850" priority="1862" operator="greaterThan">
      <formula>AU264</formula>
    </cfRule>
  </conditionalFormatting>
  <conditionalFormatting sqref="DA264:DT264">
    <cfRule type="cellIs" dxfId="1849" priority="1861" operator="greaterThan">
      <formula>CZ264</formula>
    </cfRule>
  </conditionalFormatting>
  <conditionalFormatting sqref="FI264:FU264">
    <cfRule type="cellIs" dxfId="1848" priority="1860" operator="greaterThan">
      <formula>FH264</formula>
    </cfRule>
  </conditionalFormatting>
  <conditionalFormatting sqref="Y263:AG263">
    <cfRule type="cellIs" dxfId="1847" priority="1859" operator="greaterThan">
      <formula>X263</formula>
    </cfRule>
  </conditionalFormatting>
  <conditionalFormatting sqref="AI263:AT263">
    <cfRule type="cellIs" dxfId="1846" priority="1858" operator="greaterThan">
      <formula>AH263</formula>
    </cfRule>
  </conditionalFormatting>
  <conditionalFormatting sqref="AV263:BL263">
    <cfRule type="cellIs" dxfId="1845" priority="1857" operator="greaterThan">
      <formula>AU263</formula>
    </cfRule>
  </conditionalFormatting>
  <conditionalFormatting sqref="DA263:DT263">
    <cfRule type="cellIs" dxfId="1844" priority="1856" operator="greaterThan">
      <formula>CZ263</formula>
    </cfRule>
  </conditionalFormatting>
  <conditionalFormatting sqref="FI263:FU263">
    <cfRule type="cellIs" dxfId="1843" priority="1855" operator="greaterThan">
      <formula>FH263</formula>
    </cfRule>
  </conditionalFormatting>
  <conditionalFormatting sqref="Y262:AG262">
    <cfRule type="cellIs" dxfId="1842" priority="1854" operator="greaterThan">
      <formula>X262</formula>
    </cfRule>
  </conditionalFormatting>
  <conditionalFormatting sqref="AI262:AT262">
    <cfRule type="cellIs" dxfId="1841" priority="1853" operator="greaterThan">
      <formula>AH262</formula>
    </cfRule>
  </conditionalFormatting>
  <conditionalFormatting sqref="AV262:BL262">
    <cfRule type="cellIs" dxfId="1840" priority="1852" operator="greaterThan">
      <formula>AU262</formula>
    </cfRule>
  </conditionalFormatting>
  <conditionalFormatting sqref="DA262:DT262">
    <cfRule type="cellIs" dxfId="1839" priority="1851" operator="greaterThan">
      <formula>CZ262</formula>
    </cfRule>
  </conditionalFormatting>
  <conditionalFormatting sqref="FI262:FU262">
    <cfRule type="cellIs" dxfId="1838" priority="1850" operator="greaterThan">
      <formula>FH262</formula>
    </cfRule>
  </conditionalFormatting>
  <conditionalFormatting sqref="Y261:AG261">
    <cfRule type="cellIs" dxfId="1837" priority="1849" operator="greaterThan">
      <formula>X261</formula>
    </cfRule>
  </conditionalFormatting>
  <conditionalFormatting sqref="AI261:AT261">
    <cfRule type="cellIs" dxfId="1836" priority="1848" operator="greaterThan">
      <formula>AH261</formula>
    </cfRule>
  </conditionalFormatting>
  <conditionalFormatting sqref="AV261:BL261">
    <cfRule type="cellIs" dxfId="1835" priority="1847" operator="greaterThan">
      <formula>AU261</formula>
    </cfRule>
  </conditionalFormatting>
  <conditionalFormatting sqref="DA261:DT261">
    <cfRule type="cellIs" dxfId="1834" priority="1846" operator="greaterThan">
      <formula>CZ261</formula>
    </cfRule>
  </conditionalFormatting>
  <conditionalFormatting sqref="FI261:FU261">
    <cfRule type="cellIs" dxfId="1833" priority="1845" operator="greaterThan">
      <formula>FH261</formula>
    </cfRule>
  </conditionalFormatting>
  <conditionalFormatting sqref="Y260:AG260">
    <cfRule type="cellIs" dxfId="1832" priority="1844" operator="greaterThan">
      <formula>X260</formula>
    </cfRule>
  </conditionalFormatting>
  <conditionalFormatting sqref="AI260:AT260">
    <cfRule type="cellIs" dxfId="1831" priority="1843" operator="greaterThan">
      <formula>AH260</formula>
    </cfRule>
  </conditionalFormatting>
  <conditionalFormatting sqref="AV260:BL260">
    <cfRule type="cellIs" dxfId="1830" priority="1842" operator="greaterThan">
      <formula>AU260</formula>
    </cfRule>
  </conditionalFormatting>
  <conditionalFormatting sqref="DA260:DT260">
    <cfRule type="cellIs" dxfId="1829" priority="1841" operator="greaterThan">
      <formula>CZ260</formula>
    </cfRule>
  </conditionalFormatting>
  <conditionalFormatting sqref="FI260:FU260">
    <cfRule type="cellIs" dxfId="1828" priority="1840" operator="greaterThan">
      <formula>FH260</formula>
    </cfRule>
  </conditionalFormatting>
  <conditionalFormatting sqref="Y259:AG259">
    <cfRule type="cellIs" dxfId="1827" priority="1839" operator="greaterThan">
      <formula>X259</formula>
    </cfRule>
  </conditionalFormatting>
  <conditionalFormatting sqref="AI259:AT259">
    <cfRule type="cellIs" dxfId="1826" priority="1838" operator="greaterThan">
      <formula>AH259</formula>
    </cfRule>
  </conditionalFormatting>
  <conditionalFormatting sqref="AV259:BL259">
    <cfRule type="cellIs" dxfId="1825" priority="1837" operator="greaterThan">
      <formula>AU259</formula>
    </cfRule>
  </conditionalFormatting>
  <conditionalFormatting sqref="DA259:DT259">
    <cfRule type="cellIs" dxfId="1824" priority="1836" operator="greaterThan">
      <formula>CZ259</formula>
    </cfRule>
  </conditionalFormatting>
  <conditionalFormatting sqref="FI259:FU259">
    <cfRule type="cellIs" dxfId="1823" priority="1835" operator="greaterThan">
      <formula>FH259</formula>
    </cfRule>
  </conditionalFormatting>
  <conditionalFormatting sqref="Y258:AG258">
    <cfRule type="cellIs" dxfId="1822" priority="1834" operator="greaterThan">
      <formula>X258</formula>
    </cfRule>
  </conditionalFormatting>
  <conditionalFormatting sqref="AI258:AT258">
    <cfRule type="cellIs" dxfId="1821" priority="1833" operator="greaterThan">
      <formula>AH258</formula>
    </cfRule>
  </conditionalFormatting>
  <conditionalFormatting sqref="AV258:BL258">
    <cfRule type="cellIs" dxfId="1820" priority="1832" operator="greaterThan">
      <formula>AU258</formula>
    </cfRule>
  </conditionalFormatting>
  <conditionalFormatting sqref="DA258:DT258">
    <cfRule type="cellIs" dxfId="1819" priority="1831" operator="greaterThan">
      <formula>CZ258</formula>
    </cfRule>
  </conditionalFormatting>
  <conditionalFormatting sqref="FI258:FU258">
    <cfRule type="cellIs" dxfId="1818" priority="1830" operator="greaterThan">
      <formula>FH258</formula>
    </cfRule>
  </conditionalFormatting>
  <conditionalFormatting sqref="Y257:AG257">
    <cfRule type="cellIs" dxfId="1817" priority="1829" operator="greaterThan">
      <formula>X257</formula>
    </cfRule>
  </conditionalFormatting>
  <conditionalFormatting sqref="AI257:AT257">
    <cfRule type="cellIs" dxfId="1816" priority="1828" operator="greaterThan">
      <formula>AH257</formula>
    </cfRule>
  </conditionalFormatting>
  <conditionalFormatting sqref="AV257:BL257">
    <cfRule type="cellIs" dxfId="1815" priority="1827" operator="greaterThan">
      <formula>AU257</formula>
    </cfRule>
  </conditionalFormatting>
  <conditionalFormatting sqref="DA257:DT257">
    <cfRule type="cellIs" dxfId="1814" priority="1826" operator="greaterThan">
      <formula>CZ257</formula>
    </cfRule>
  </conditionalFormatting>
  <conditionalFormatting sqref="FI257:FU257">
    <cfRule type="cellIs" dxfId="1813" priority="1825" operator="greaterThan">
      <formula>FH257</formula>
    </cfRule>
  </conditionalFormatting>
  <conditionalFormatting sqref="Y256:AG256">
    <cfRule type="cellIs" dxfId="1812" priority="1824" operator="greaterThan">
      <formula>X256</formula>
    </cfRule>
  </conditionalFormatting>
  <conditionalFormatting sqref="AI256:AT256">
    <cfRule type="cellIs" dxfId="1811" priority="1823" operator="greaterThan">
      <formula>AH256</formula>
    </cfRule>
  </conditionalFormatting>
  <conditionalFormatting sqref="AV256:BL256">
    <cfRule type="cellIs" dxfId="1810" priority="1822" operator="greaterThan">
      <formula>AU256</formula>
    </cfRule>
  </conditionalFormatting>
  <conditionalFormatting sqref="DA256:DT256">
    <cfRule type="cellIs" dxfId="1809" priority="1821" operator="greaterThan">
      <formula>CZ256</formula>
    </cfRule>
  </conditionalFormatting>
  <conditionalFormatting sqref="FI256:FU256">
    <cfRule type="cellIs" dxfId="1808" priority="1820" operator="greaterThan">
      <formula>FH256</formula>
    </cfRule>
  </conditionalFormatting>
  <conditionalFormatting sqref="Y255:AG255">
    <cfRule type="cellIs" dxfId="1807" priority="1819" operator="greaterThan">
      <formula>X255</formula>
    </cfRule>
  </conditionalFormatting>
  <conditionalFormatting sqref="AI255:AT255">
    <cfRule type="cellIs" dxfId="1806" priority="1818" operator="greaterThan">
      <formula>AH255</formula>
    </cfRule>
  </conditionalFormatting>
  <conditionalFormatting sqref="AV255:BL255">
    <cfRule type="cellIs" dxfId="1805" priority="1817" operator="greaterThan">
      <formula>AU255</formula>
    </cfRule>
  </conditionalFormatting>
  <conditionalFormatting sqref="DA255:DT255">
    <cfRule type="cellIs" dxfId="1804" priority="1816" operator="greaterThan">
      <formula>CZ255</formula>
    </cfRule>
  </conditionalFormatting>
  <conditionalFormatting sqref="FI255:FU255">
    <cfRule type="cellIs" dxfId="1803" priority="1815" operator="greaterThan">
      <formula>FH255</formula>
    </cfRule>
  </conditionalFormatting>
  <conditionalFormatting sqref="Y254:AG254">
    <cfRule type="cellIs" dxfId="1802" priority="1814" operator="greaterThan">
      <formula>X254</formula>
    </cfRule>
  </conditionalFormatting>
  <conditionalFormatting sqref="AI254:AT254">
    <cfRule type="cellIs" dxfId="1801" priority="1813" operator="greaterThan">
      <formula>AH254</formula>
    </cfRule>
  </conditionalFormatting>
  <conditionalFormatting sqref="AV254:BL254">
    <cfRule type="cellIs" dxfId="1800" priority="1812" operator="greaterThan">
      <formula>AU254</formula>
    </cfRule>
  </conditionalFormatting>
  <conditionalFormatting sqref="DA254:DT254">
    <cfRule type="cellIs" dxfId="1799" priority="1811" operator="greaterThan">
      <formula>CZ254</formula>
    </cfRule>
  </conditionalFormatting>
  <conditionalFormatting sqref="FI254:FU254">
    <cfRule type="cellIs" dxfId="1798" priority="1810" operator="greaterThan">
      <formula>FH254</formula>
    </cfRule>
  </conditionalFormatting>
  <conditionalFormatting sqref="Y253:AG253">
    <cfRule type="cellIs" dxfId="1797" priority="1809" operator="greaterThan">
      <formula>X253</formula>
    </cfRule>
  </conditionalFormatting>
  <conditionalFormatting sqref="AI253:AT253">
    <cfRule type="cellIs" dxfId="1796" priority="1808" operator="greaterThan">
      <formula>AH253</formula>
    </cfRule>
  </conditionalFormatting>
  <conditionalFormatting sqref="AV253:BL253">
    <cfRule type="cellIs" dxfId="1795" priority="1807" operator="greaterThan">
      <formula>AU253</formula>
    </cfRule>
  </conditionalFormatting>
  <conditionalFormatting sqref="DA253:DT253">
    <cfRule type="cellIs" dxfId="1794" priority="1806" operator="greaterThan">
      <formula>CZ253</formula>
    </cfRule>
  </conditionalFormatting>
  <conditionalFormatting sqref="FI253:FU253">
    <cfRule type="cellIs" dxfId="1793" priority="1805" operator="greaterThan">
      <formula>FH253</formula>
    </cfRule>
  </conditionalFormatting>
  <conditionalFormatting sqref="Y252:AG252">
    <cfRule type="cellIs" dxfId="1792" priority="1804" operator="greaterThan">
      <formula>X252</formula>
    </cfRule>
  </conditionalFormatting>
  <conditionalFormatting sqref="AI252:AT252">
    <cfRule type="cellIs" dxfId="1791" priority="1803" operator="greaterThan">
      <formula>AH252</formula>
    </cfRule>
  </conditionalFormatting>
  <conditionalFormatting sqref="AV252:BL252">
    <cfRule type="cellIs" dxfId="1790" priority="1802" operator="greaterThan">
      <formula>AU252</formula>
    </cfRule>
  </conditionalFormatting>
  <conditionalFormatting sqref="DA252:DT252">
    <cfRule type="cellIs" dxfId="1789" priority="1801" operator="greaterThan">
      <formula>CZ252</formula>
    </cfRule>
  </conditionalFormatting>
  <conditionalFormatting sqref="FI252:FU252">
    <cfRule type="cellIs" dxfId="1788" priority="1800" operator="greaterThan">
      <formula>FH252</formula>
    </cfRule>
  </conditionalFormatting>
  <conditionalFormatting sqref="Y251:AG251">
    <cfRule type="cellIs" dxfId="1787" priority="1799" operator="greaterThan">
      <formula>X251</formula>
    </cfRule>
  </conditionalFormatting>
  <conditionalFormatting sqref="AI251:AT251">
    <cfRule type="cellIs" dxfId="1786" priority="1798" operator="greaterThan">
      <formula>AH251</formula>
    </cfRule>
  </conditionalFormatting>
  <conditionalFormatting sqref="AV251:BL251">
    <cfRule type="cellIs" dxfId="1785" priority="1797" operator="greaterThan">
      <formula>AU251</formula>
    </cfRule>
  </conditionalFormatting>
  <conditionalFormatting sqref="DA251:DT251">
    <cfRule type="cellIs" dxfId="1784" priority="1796" operator="greaterThan">
      <formula>CZ251</formula>
    </cfRule>
  </conditionalFormatting>
  <conditionalFormatting sqref="FI251:FU251">
    <cfRule type="cellIs" dxfId="1783" priority="1795" operator="greaterThan">
      <formula>FH251</formula>
    </cfRule>
  </conditionalFormatting>
  <conditionalFormatting sqref="Y250:AG250">
    <cfRule type="cellIs" dxfId="1782" priority="1794" operator="greaterThan">
      <formula>X250</formula>
    </cfRule>
  </conditionalFormatting>
  <conditionalFormatting sqref="AI250:AT250">
    <cfRule type="cellIs" dxfId="1781" priority="1793" operator="greaterThan">
      <formula>AH250</formula>
    </cfRule>
  </conditionalFormatting>
  <conditionalFormatting sqref="AV250:BL250">
    <cfRule type="cellIs" dxfId="1780" priority="1792" operator="greaterThan">
      <formula>AU250</formula>
    </cfRule>
  </conditionalFormatting>
  <conditionalFormatting sqref="DA250:DT250">
    <cfRule type="cellIs" dxfId="1779" priority="1791" operator="greaterThan">
      <formula>CZ250</formula>
    </cfRule>
  </conditionalFormatting>
  <conditionalFormatting sqref="FI250:FU250">
    <cfRule type="cellIs" dxfId="1778" priority="1790" operator="greaterThan">
      <formula>FH250</formula>
    </cfRule>
  </conditionalFormatting>
  <conditionalFormatting sqref="Y249:AG249">
    <cfRule type="cellIs" dxfId="1777" priority="1789" operator="greaterThan">
      <formula>X249</formula>
    </cfRule>
  </conditionalFormatting>
  <conditionalFormatting sqref="AI249:AT249">
    <cfRule type="cellIs" dxfId="1776" priority="1788" operator="greaterThan">
      <formula>AH249</formula>
    </cfRule>
  </conditionalFormatting>
  <conditionalFormatting sqref="AV249:BL249">
    <cfRule type="cellIs" dxfId="1775" priority="1787" operator="greaterThan">
      <formula>AU249</formula>
    </cfRule>
  </conditionalFormatting>
  <conditionalFormatting sqref="DA249:DT249">
    <cfRule type="cellIs" dxfId="1774" priority="1786" operator="greaterThan">
      <formula>CZ249</formula>
    </cfRule>
  </conditionalFormatting>
  <conditionalFormatting sqref="FI249:FU249">
    <cfRule type="cellIs" dxfId="1773" priority="1785" operator="greaterThan">
      <formula>FH249</formula>
    </cfRule>
  </conditionalFormatting>
  <conditionalFormatting sqref="Y248:AG248">
    <cfRule type="cellIs" dxfId="1772" priority="1784" operator="greaterThan">
      <formula>X248</formula>
    </cfRule>
  </conditionalFormatting>
  <conditionalFormatting sqref="AI248:AT248">
    <cfRule type="cellIs" dxfId="1771" priority="1783" operator="greaterThan">
      <formula>AH248</formula>
    </cfRule>
  </conditionalFormatting>
  <conditionalFormatting sqref="AV248:BL248">
    <cfRule type="cellIs" dxfId="1770" priority="1782" operator="greaterThan">
      <formula>AU248</formula>
    </cfRule>
  </conditionalFormatting>
  <conditionalFormatting sqref="DA248:DT248">
    <cfRule type="cellIs" dxfId="1769" priority="1781" operator="greaterThan">
      <formula>CZ248</formula>
    </cfRule>
  </conditionalFormatting>
  <conditionalFormatting sqref="FI248:FU248">
    <cfRule type="cellIs" dxfId="1768" priority="1780" operator="greaterThan">
      <formula>FH248</formula>
    </cfRule>
  </conditionalFormatting>
  <conditionalFormatting sqref="Y247:AG247">
    <cfRule type="cellIs" dxfId="1767" priority="1779" operator="greaterThan">
      <formula>X247</formula>
    </cfRule>
  </conditionalFormatting>
  <conditionalFormatting sqref="AI247:AT247">
    <cfRule type="cellIs" dxfId="1766" priority="1778" operator="greaterThan">
      <formula>AH247</formula>
    </cfRule>
  </conditionalFormatting>
  <conditionalFormatting sqref="AV247:BL247">
    <cfRule type="cellIs" dxfId="1765" priority="1777" operator="greaterThan">
      <formula>AU247</formula>
    </cfRule>
  </conditionalFormatting>
  <conditionalFormatting sqref="DA247:DT247">
    <cfRule type="cellIs" dxfId="1764" priority="1776" operator="greaterThan">
      <formula>CZ247</formula>
    </cfRule>
  </conditionalFormatting>
  <conditionalFormatting sqref="FI247:FU247">
    <cfRule type="cellIs" dxfId="1763" priority="1775" operator="greaterThan">
      <formula>FH247</formula>
    </cfRule>
  </conditionalFormatting>
  <conditionalFormatting sqref="Y246:AG246">
    <cfRule type="cellIs" dxfId="1762" priority="1774" operator="greaterThan">
      <formula>X246</formula>
    </cfRule>
  </conditionalFormatting>
  <conditionalFormatting sqref="AI246:AT246">
    <cfRule type="cellIs" dxfId="1761" priority="1773" operator="greaterThan">
      <formula>AH246</formula>
    </cfRule>
  </conditionalFormatting>
  <conditionalFormatting sqref="AV246:BL246">
    <cfRule type="cellIs" dxfId="1760" priority="1772" operator="greaterThan">
      <formula>AU246</formula>
    </cfRule>
  </conditionalFormatting>
  <conditionalFormatting sqref="DA246:DT246">
    <cfRule type="cellIs" dxfId="1759" priority="1771" operator="greaterThan">
      <formula>CZ246</formula>
    </cfRule>
  </conditionalFormatting>
  <conditionalFormatting sqref="FI246:FU246">
    <cfRule type="cellIs" dxfId="1758" priority="1770" operator="greaterThan">
      <formula>FH246</formula>
    </cfRule>
  </conditionalFormatting>
  <conditionalFormatting sqref="Y245:AG245">
    <cfRule type="cellIs" dxfId="1757" priority="1769" operator="greaterThan">
      <formula>X245</formula>
    </cfRule>
  </conditionalFormatting>
  <conditionalFormatting sqref="AI245:AT245">
    <cfRule type="cellIs" dxfId="1756" priority="1768" operator="greaterThan">
      <formula>AH245</formula>
    </cfRule>
  </conditionalFormatting>
  <conditionalFormatting sqref="AV245:BL245">
    <cfRule type="cellIs" dxfId="1755" priority="1767" operator="greaterThan">
      <formula>AU245</formula>
    </cfRule>
  </conditionalFormatting>
  <conditionalFormatting sqref="DA245:DT245">
    <cfRule type="cellIs" dxfId="1754" priority="1766" operator="greaterThan">
      <formula>CZ245</formula>
    </cfRule>
  </conditionalFormatting>
  <conditionalFormatting sqref="FI245:FU245">
    <cfRule type="cellIs" dxfId="1753" priority="1765" operator="greaterThan">
      <formula>FH245</formula>
    </cfRule>
  </conditionalFormatting>
  <conditionalFormatting sqref="Y244:AG244">
    <cfRule type="cellIs" dxfId="1752" priority="1764" operator="greaterThan">
      <formula>X244</formula>
    </cfRule>
  </conditionalFormatting>
  <conditionalFormatting sqref="AI244:AT244">
    <cfRule type="cellIs" dxfId="1751" priority="1763" operator="greaterThan">
      <formula>AH244</formula>
    </cfRule>
  </conditionalFormatting>
  <conditionalFormatting sqref="AV244:BL244">
    <cfRule type="cellIs" dxfId="1750" priority="1762" operator="greaterThan">
      <formula>AU244</formula>
    </cfRule>
  </conditionalFormatting>
  <conditionalFormatting sqref="DA244:DT244">
    <cfRule type="cellIs" dxfId="1749" priority="1761" operator="greaterThan">
      <formula>CZ244</formula>
    </cfRule>
  </conditionalFormatting>
  <conditionalFormatting sqref="FI244:FU244">
    <cfRule type="cellIs" dxfId="1748" priority="1760" operator="greaterThan">
      <formula>FH244</formula>
    </cfRule>
  </conditionalFormatting>
  <conditionalFormatting sqref="Y243:AG243">
    <cfRule type="cellIs" dxfId="1747" priority="1759" operator="greaterThan">
      <formula>X243</formula>
    </cfRule>
  </conditionalFormatting>
  <conditionalFormatting sqref="AI243:AT243">
    <cfRule type="cellIs" dxfId="1746" priority="1758" operator="greaterThan">
      <formula>AH243</formula>
    </cfRule>
  </conditionalFormatting>
  <conditionalFormatting sqref="AV243:BL243">
    <cfRule type="cellIs" dxfId="1745" priority="1757" operator="greaterThan">
      <formula>AU243</formula>
    </cfRule>
  </conditionalFormatting>
  <conditionalFormatting sqref="DA243:DT243">
    <cfRule type="cellIs" dxfId="1744" priority="1756" operator="greaterThan">
      <formula>CZ243</formula>
    </cfRule>
  </conditionalFormatting>
  <conditionalFormatting sqref="FI243:FU243">
    <cfRule type="cellIs" dxfId="1743" priority="1755" operator="greaterThan">
      <formula>FH243</formula>
    </cfRule>
  </conditionalFormatting>
  <conditionalFormatting sqref="Y242:AG242">
    <cfRule type="cellIs" dxfId="1742" priority="1754" operator="greaterThan">
      <formula>X242</formula>
    </cfRule>
  </conditionalFormatting>
  <conditionalFormatting sqref="AI242:AT242">
    <cfRule type="cellIs" dxfId="1741" priority="1753" operator="greaterThan">
      <formula>AH242</formula>
    </cfRule>
  </conditionalFormatting>
  <conditionalFormatting sqref="AV242:BL242">
    <cfRule type="cellIs" dxfId="1740" priority="1752" operator="greaterThan">
      <formula>AU242</formula>
    </cfRule>
  </conditionalFormatting>
  <conditionalFormatting sqref="DA242:DT242">
    <cfRule type="cellIs" dxfId="1739" priority="1751" operator="greaterThan">
      <formula>CZ242</formula>
    </cfRule>
  </conditionalFormatting>
  <conditionalFormatting sqref="FI242:FU242">
    <cfRule type="cellIs" dxfId="1738" priority="1750" operator="greaterThan">
      <formula>FH242</formula>
    </cfRule>
  </conditionalFormatting>
  <conditionalFormatting sqref="Y241:AG241">
    <cfRule type="cellIs" dxfId="1737" priority="1749" operator="greaterThan">
      <formula>X241</formula>
    </cfRule>
  </conditionalFormatting>
  <conditionalFormatting sqref="AI241:AT241">
    <cfRule type="cellIs" dxfId="1736" priority="1748" operator="greaterThan">
      <formula>AH241</formula>
    </cfRule>
  </conditionalFormatting>
  <conditionalFormatting sqref="AV241:BL241">
    <cfRule type="cellIs" dxfId="1735" priority="1747" operator="greaterThan">
      <formula>AU241</formula>
    </cfRule>
  </conditionalFormatting>
  <conditionalFormatting sqref="DA241:DT241">
    <cfRule type="cellIs" dxfId="1734" priority="1746" operator="greaterThan">
      <formula>CZ241</formula>
    </cfRule>
  </conditionalFormatting>
  <conditionalFormatting sqref="FI241:FU241">
    <cfRule type="cellIs" dxfId="1733" priority="1745" operator="greaterThan">
      <formula>FH241</formula>
    </cfRule>
  </conditionalFormatting>
  <conditionalFormatting sqref="Y240:AG240">
    <cfRule type="cellIs" dxfId="1732" priority="1744" operator="greaterThan">
      <formula>X240</formula>
    </cfRule>
  </conditionalFormatting>
  <conditionalFormatting sqref="AI240:AT240">
    <cfRule type="cellIs" dxfId="1731" priority="1743" operator="greaterThan">
      <formula>AH240</formula>
    </cfRule>
  </conditionalFormatting>
  <conditionalFormatting sqref="AV240:BL240">
    <cfRule type="cellIs" dxfId="1730" priority="1742" operator="greaterThan">
      <formula>AU240</formula>
    </cfRule>
  </conditionalFormatting>
  <conditionalFormatting sqref="DA240:DT240">
    <cfRule type="cellIs" dxfId="1729" priority="1741" operator="greaterThan">
      <formula>CZ240</formula>
    </cfRule>
  </conditionalFormatting>
  <conditionalFormatting sqref="FI240:FU240">
    <cfRule type="cellIs" dxfId="1728" priority="1740" operator="greaterThan">
      <formula>FH240</formula>
    </cfRule>
  </conditionalFormatting>
  <conditionalFormatting sqref="Y239:AG239">
    <cfRule type="cellIs" dxfId="1727" priority="1739" operator="greaterThan">
      <formula>X239</formula>
    </cfRule>
  </conditionalFormatting>
  <conditionalFormatting sqref="AI239:AT239">
    <cfRule type="cellIs" dxfId="1726" priority="1738" operator="greaterThan">
      <formula>AH239</formula>
    </cfRule>
  </conditionalFormatting>
  <conditionalFormatting sqref="AV239:BL239">
    <cfRule type="cellIs" dxfId="1725" priority="1737" operator="greaterThan">
      <formula>AU239</formula>
    </cfRule>
  </conditionalFormatting>
  <conditionalFormatting sqref="DA239:DT239">
    <cfRule type="cellIs" dxfId="1724" priority="1736" operator="greaterThan">
      <formula>CZ239</formula>
    </cfRule>
  </conditionalFormatting>
  <conditionalFormatting sqref="FI239:FU239">
    <cfRule type="cellIs" dxfId="1723" priority="1735" operator="greaterThan">
      <formula>FH239</formula>
    </cfRule>
  </conditionalFormatting>
  <conditionalFormatting sqref="Y238:AG238">
    <cfRule type="cellIs" dxfId="1722" priority="1734" operator="greaterThan">
      <formula>X238</formula>
    </cfRule>
  </conditionalFormatting>
  <conditionalFormatting sqref="AI238:AT238">
    <cfRule type="cellIs" dxfId="1721" priority="1733" operator="greaterThan">
      <formula>AH238</formula>
    </cfRule>
  </conditionalFormatting>
  <conditionalFormatting sqref="AV238:BL238">
    <cfRule type="cellIs" dxfId="1720" priority="1732" operator="greaterThan">
      <formula>AU238</formula>
    </cfRule>
  </conditionalFormatting>
  <conditionalFormatting sqref="DA238:DT238">
    <cfRule type="cellIs" dxfId="1719" priority="1731" operator="greaterThan">
      <formula>CZ238</formula>
    </cfRule>
  </conditionalFormatting>
  <conditionalFormatting sqref="FI238:FU238">
    <cfRule type="cellIs" dxfId="1718" priority="1730" operator="greaterThan">
      <formula>FH238</formula>
    </cfRule>
  </conditionalFormatting>
  <conditionalFormatting sqref="Y237:AG237">
    <cfRule type="cellIs" dxfId="1717" priority="1729" operator="greaterThan">
      <formula>X237</formula>
    </cfRule>
  </conditionalFormatting>
  <conditionalFormatting sqref="AI237:AT237">
    <cfRule type="cellIs" dxfId="1716" priority="1728" operator="greaterThan">
      <formula>AH237</formula>
    </cfRule>
  </conditionalFormatting>
  <conditionalFormatting sqref="AV237:BL237">
    <cfRule type="cellIs" dxfId="1715" priority="1727" operator="greaterThan">
      <formula>AU237</formula>
    </cfRule>
  </conditionalFormatting>
  <conditionalFormatting sqref="DA237:DT237">
    <cfRule type="cellIs" dxfId="1714" priority="1726" operator="greaterThan">
      <formula>CZ237</formula>
    </cfRule>
  </conditionalFormatting>
  <conditionalFormatting sqref="FI237:FU237">
    <cfRule type="cellIs" dxfId="1713" priority="1725" operator="greaterThan">
      <formula>FH237</formula>
    </cfRule>
  </conditionalFormatting>
  <conditionalFormatting sqref="Y236:AG236">
    <cfRule type="cellIs" dxfId="1712" priority="1724" operator="greaterThan">
      <formula>X236</formula>
    </cfRule>
  </conditionalFormatting>
  <conditionalFormatting sqref="AI236:AT236">
    <cfRule type="cellIs" dxfId="1711" priority="1723" operator="greaterThan">
      <formula>AH236</formula>
    </cfRule>
  </conditionalFormatting>
  <conditionalFormatting sqref="AV236:BL236">
    <cfRule type="cellIs" dxfId="1710" priority="1722" operator="greaterThan">
      <formula>AU236</formula>
    </cfRule>
  </conditionalFormatting>
  <conditionalFormatting sqref="DA236:DT236">
    <cfRule type="cellIs" dxfId="1709" priority="1721" operator="greaterThan">
      <formula>CZ236</formula>
    </cfRule>
  </conditionalFormatting>
  <conditionalFormatting sqref="FI236:FU236">
    <cfRule type="cellIs" dxfId="1708" priority="1720" operator="greaterThan">
      <formula>FH236</formula>
    </cfRule>
  </conditionalFormatting>
  <conditionalFormatting sqref="Y235:AG235">
    <cfRule type="cellIs" dxfId="1707" priority="1719" operator="greaterThan">
      <formula>X235</formula>
    </cfRule>
  </conditionalFormatting>
  <conditionalFormatting sqref="AI235:AT235">
    <cfRule type="cellIs" dxfId="1706" priority="1718" operator="greaterThan">
      <formula>AH235</formula>
    </cfRule>
  </conditionalFormatting>
  <conditionalFormatting sqref="AV235:BL235">
    <cfRule type="cellIs" dxfId="1705" priority="1717" operator="greaterThan">
      <formula>AU235</formula>
    </cfRule>
  </conditionalFormatting>
  <conditionalFormatting sqref="DA235:DT235">
    <cfRule type="cellIs" dxfId="1704" priority="1716" operator="greaterThan">
      <formula>CZ235</formula>
    </cfRule>
  </conditionalFormatting>
  <conditionalFormatting sqref="FI235:FU235">
    <cfRule type="cellIs" dxfId="1703" priority="1715" operator="greaterThan">
      <formula>FH235</formula>
    </cfRule>
  </conditionalFormatting>
  <conditionalFormatting sqref="Y234:AG234">
    <cfRule type="cellIs" dxfId="1702" priority="1714" operator="greaterThan">
      <formula>X234</formula>
    </cfRule>
  </conditionalFormatting>
  <conditionalFormatting sqref="AI234:AT234">
    <cfRule type="cellIs" dxfId="1701" priority="1713" operator="greaterThan">
      <formula>AH234</formula>
    </cfRule>
  </conditionalFormatting>
  <conditionalFormatting sqref="AV234:BL234">
    <cfRule type="cellIs" dxfId="1700" priority="1712" operator="greaterThan">
      <formula>AU234</formula>
    </cfRule>
  </conditionalFormatting>
  <conditionalFormatting sqref="DA234:DT234">
    <cfRule type="cellIs" dxfId="1699" priority="1711" operator="greaterThan">
      <formula>CZ234</formula>
    </cfRule>
  </conditionalFormatting>
  <conditionalFormatting sqref="FI234:FU234">
    <cfRule type="cellIs" dxfId="1698" priority="1710" operator="greaterThan">
      <formula>FH234</formula>
    </cfRule>
  </conditionalFormatting>
  <conditionalFormatting sqref="Y233:AG233">
    <cfRule type="cellIs" dxfId="1697" priority="1709" operator="greaterThan">
      <formula>X233</formula>
    </cfRule>
  </conditionalFormatting>
  <conditionalFormatting sqref="AI233:AT233">
    <cfRule type="cellIs" dxfId="1696" priority="1708" operator="greaterThan">
      <formula>AH233</formula>
    </cfRule>
  </conditionalFormatting>
  <conditionalFormatting sqref="AV233:BL233">
    <cfRule type="cellIs" dxfId="1695" priority="1707" operator="greaterThan">
      <formula>AU233</formula>
    </cfRule>
  </conditionalFormatting>
  <conditionalFormatting sqref="DA233:DT233">
    <cfRule type="cellIs" dxfId="1694" priority="1706" operator="greaterThan">
      <formula>CZ233</formula>
    </cfRule>
  </conditionalFormatting>
  <conditionalFormatting sqref="FI233:FU233">
    <cfRule type="cellIs" dxfId="1693" priority="1705" operator="greaterThan">
      <formula>FH233</formula>
    </cfRule>
  </conditionalFormatting>
  <conditionalFormatting sqref="Y232:AG232">
    <cfRule type="cellIs" dxfId="1692" priority="1704" operator="greaterThan">
      <formula>X232</formula>
    </cfRule>
  </conditionalFormatting>
  <conditionalFormatting sqref="AI232:AT232">
    <cfRule type="cellIs" dxfId="1691" priority="1703" operator="greaterThan">
      <formula>AH232</formula>
    </cfRule>
  </conditionalFormatting>
  <conditionalFormatting sqref="AV232:BL232">
    <cfRule type="cellIs" dxfId="1690" priority="1702" operator="greaterThan">
      <formula>AU232</formula>
    </cfRule>
  </conditionalFormatting>
  <conditionalFormatting sqref="DA232:DT232">
    <cfRule type="cellIs" dxfId="1689" priority="1701" operator="greaterThan">
      <formula>CZ232</formula>
    </cfRule>
  </conditionalFormatting>
  <conditionalFormatting sqref="FI232:FU232">
    <cfRule type="cellIs" dxfId="1688" priority="1700" operator="greaterThan">
      <formula>FH232</formula>
    </cfRule>
  </conditionalFormatting>
  <conditionalFormatting sqref="Y231:AG231">
    <cfRule type="cellIs" dxfId="1687" priority="1699" operator="greaterThan">
      <formula>X231</formula>
    </cfRule>
  </conditionalFormatting>
  <conditionalFormatting sqref="AI231:AT231">
    <cfRule type="cellIs" dxfId="1686" priority="1698" operator="greaterThan">
      <formula>AH231</formula>
    </cfRule>
  </conditionalFormatting>
  <conditionalFormatting sqref="AV231:BL231">
    <cfRule type="cellIs" dxfId="1685" priority="1697" operator="greaterThan">
      <formula>AU231</formula>
    </cfRule>
  </conditionalFormatting>
  <conditionalFormatting sqref="DA231:DT231">
    <cfRule type="cellIs" dxfId="1684" priority="1696" operator="greaterThan">
      <formula>CZ231</formula>
    </cfRule>
  </conditionalFormatting>
  <conditionalFormatting sqref="FI231:FU231">
    <cfRule type="cellIs" dxfId="1683" priority="1695" operator="greaterThan">
      <formula>FH231</formula>
    </cfRule>
  </conditionalFormatting>
  <conditionalFormatting sqref="Y230:AG230">
    <cfRule type="cellIs" dxfId="1682" priority="1694" operator="greaterThan">
      <formula>X230</formula>
    </cfRule>
  </conditionalFormatting>
  <conditionalFormatting sqref="AI230:AT230">
    <cfRule type="cellIs" dxfId="1681" priority="1693" operator="greaterThan">
      <formula>AH230</formula>
    </cfRule>
  </conditionalFormatting>
  <conditionalFormatting sqref="AV230:BL230">
    <cfRule type="cellIs" dxfId="1680" priority="1692" operator="greaterThan">
      <formula>AU230</formula>
    </cfRule>
  </conditionalFormatting>
  <conditionalFormatting sqref="DA230:DT230">
    <cfRule type="cellIs" dxfId="1679" priority="1691" operator="greaterThan">
      <formula>CZ230</formula>
    </cfRule>
  </conditionalFormatting>
  <conditionalFormatting sqref="FI230:FU230">
    <cfRule type="cellIs" dxfId="1678" priority="1690" operator="greaterThan">
      <formula>FH230</formula>
    </cfRule>
  </conditionalFormatting>
  <conditionalFormatting sqref="Y229:AG229">
    <cfRule type="cellIs" dxfId="1677" priority="1689" operator="greaterThan">
      <formula>X229</formula>
    </cfRule>
  </conditionalFormatting>
  <conditionalFormatting sqref="AI229:AT229">
    <cfRule type="cellIs" dxfId="1676" priority="1688" operator="greaterThan">
      <formula>AH229</formula>
    </cfRule>
  </conditionalFormatting>
  <conditionalFormatting sqref="AV229:BL229">
    <cfRule type="cellIs" dxfId="1675" priority="1687" operator="greaterThan">
      <formula>AU229</formula>
    </cfRule>
  </conditionalFormatting>
  <conditionalFormatting sqref="DA229:DT229">
    <cfRule type="cellIs" dxfId="1674" priority="1686" operator="greaterThan">
      <formula>CZ229</formula>
    </cfRule>
  </conditionalFormatting>
  <conditionalFormatting sqref="FI229:FU229">
    <cfRule type="cellIs" dxfId="1673" priority="1685" operator="greaterThan">
      <formula>FH229</formula>
    </cfRule>
  </conditionalFormatting>
  <conditionalFormatting sqref="Y228:AG228">
    <cfRule type="cellIs" dxfId="1672" priority="1684" operator="greaterThan">
      <formula>X228</formula>
    </cfRule>
  </conditionalFormatting>
  <conditionalFormatting sqref="AI228:AT228">
    <cfRule type="cellIs" dxfId="1671" priority="1683" operator="greaterThan">
      <formula>AH228</formula>
    </cfRule>
  </conditionalFormatting>
  <conditionalFormatting sqref="AV228:BL228">
    <cfRule type="cellIs" dxfId="1670" priority="1682" operator="greaterThan">
      <formula>AU228</formula>
    </cfRule>
  </conditionalFormatting>
  <conditionalFormatting sqref="DA228:DT228">
    <cfRule type="cellIs" dxfId="1669" priority="1681" operator="greaterThan">
      <formula>CZ228</formula>
    </cfRule>
  </conditionalFormatting>
  <conditionalFormatting sqref="FI228:FU228">
    <cfRule type="cellIs" dxfId="1668" priority="1680" operator="greaterThan">
      <formula>FH228</formula>
    </cfRule>
  </conditionalFormatting>
  <conditionalFormatting sqref="Y227:AG227">
    <cfRule type="cellIs" dxfId="1667" priority="1679" operator="greaterThan">
      <formula>X227</formula>
    </cfRule>
  </conditionalFormatting>
  <conditionalFormatting sqref="AI227:AT227">
    <cfRule type="cellIs" dxfId="1666" priority="1678" operator="greaterThan">
      <formula>AH227</formula>
    </cfRule>
  </conditionalFormatting>
  <conditionalFormatting sqref="AV227:BL227">
    <cfRule type="cellIs" dxfId="1665" priority="1677" operator="greaterThan">
      <formula>AU227</formula>
    </cfRule>
  </conditionalFormatting>
  <conditionalFormatting sqref="DA227:DT227">
    <cfRule type="cellIs" dxfId="1664" priority="1676" operator="greaterThan">
      <formula>CZ227</formula>
    </cfRule>
  </conditionalFormatting>
  <conditionalFormatting sqref="FI227:FU227">
    <cfRule type="cellIs" dxfId="1663" priority="1675" operator="greaterThan">
      <formula>FH227</formula>
    </cfRule>
  </conditionalFormatting>
  <conditionalFormatting sqref="Y226:AG226">
    <cfRule type="cellIs" dxfId="1662" priority="1674" operator="greaterThan">
      <formula>X226</formula>
    </cfRule>
  </conditionalFormatting>
  <conditionalFormatting sqref="AI226:AT226">
    <cfRule type="cellIs" dxfId="1661" priority="1673" operator="greaterThan">
      <formula>AH226</formula>
    </cfRule>
  </conditionalFormatting>
  <conditionalFormatting sqref="AV226:BL226">
    <cfRule type="cellIs" dxfId="1660" priority="1672" operator="greaterThan">
      <formula>AU226</formula>
    </cfRule>
  </conditionalFormatting>
  <conditionalFormatting sqref="DA226:DT226">
    <cfRule type="cellIs" dxfId="1659" priority="1671" operator="greaterThan">
      <formula>CZ226</formula>
    </cfRule>
  </conditionalFormatting>
  <conditionalFormatting sqref="FI226:FU226">
    <cfRule type="cellIs" dxfId="1658" priority="1670" operator="greaterThan">
      <formula>FH226</formula>
    </cfRule>
  </conditionalFormatting>
  <conditionalFormatting sqref="Y225:AG225">
    <cfRule type="cellIs" dxfId="1657" priority="1669" operator="greaterThan">
      <formula>X225</formula>
    </cfRule>
  </conditionalFormatting>
  <conditionalFormatting sqref="AI225:AT225">
    <cfRule type="cellIs" dxfId="1656" priority="1668" operator="greaterThan">
      <formula>AH225</formula>
    </cfRule>
  </conditionalFormatting>
  <conditionalFormatting sqref="AV225:BL225">
    <cfRule type="cellIs" dxfId="1655" priority="1667" operator="greaterThan">
      <formula>AU225</formula>
    </cfRule>
  </conditionalFormatting>
  <conditionalFormatting sqref="DA225:DT225">
    <cfRule type="cellIs" dxfId="1654" priority="1666" operator="greaterThan">
      <formula>CZ225</formula>
    </cfRule>
  </conditionalFormatting>
  <conditionalFormatting sqref="FI225:FU225">
    <cfRule type="cellIs" dxfId="1653" priority="1665" operator="greaterThan">
      <formula>FH225</formula>
    </cfRule>
  </conditionalFormatting>
  <conditionalFormatting sqref="Y224:AG224">
    <cfRule type="cellIs" dxfId="1652" priority="1664" operator="greaterThan">
      <formula>X224</formula>
    </cfRule>
  </conditionalFormatting>
  <conditionalFormatting sqref="AI224:AT224">
    <cfRule type="cellIs" dxfId="1651" priority="1663" operator="greaterThan">
      <formula>AH224</formula>
    </cfRule>
  </conditionalFormatting>
  <conditionalFormatting sqref="AV224:BL224">
    <cfRule type="cellIs" dxfId="1650" priority="1662" operator="greaterThan">
      <formula>AU224</formula>
    </cfRule>
  </conditionalFormatting>
  <conditionalFormatting sqref="DA224:DT224">
    <cfRule type="cellIs" dxfId="1649" priority="1661" operator="greaterThan">
      <formula>CZ224</formula>
    </cfRule>
  </conditionalFormatting>
  <conditionalFormatting sqref="FI224:FU224">
    <cfRule type="cellIs" dxfId="1648" priority="1660" operator="greaterThan">
      <formula>FH224</formula>
    </cfRule>
  </conditionalFormatting>
  <conditionalFormatting sqref="Y223:AG223">
    <cfRule type="cellIs" dxfId="1647" priority="1659" operator="greaterThan">
      <formula>X223</formula>
    </cfRule>
  </conditionalFormatting>
  <conditionalFormatting sqref="AI223:AT223">
    <cfRule type="cellIs" dxfId="1646" priority="1658" operator="greaterThan">
      <formula>AH223</formula>
    </cfRule>
  </conditionalFormatting>
  <conditionalFormatting sqref="AV223:BL223">
    <cfRule type="cellIs" dxfId="1645" priority="1657" operator="greaterThan">
      <formula>AU223</formula>
    </cfRule>
  </conditionalFormatting>
  <conditionalFormatting sqref="DA223:DT223">
    <cfRule type="cellIs" dxfId="1644" priority="1656" operator="greaterThan">
      <formula>CZ223</formula>
    </cfRule>
  </conditionalFormatting>
  <conditionalFormatting sqref="FI223:FU223">
    <cfRule type="cellIs" dxfId="1643" priority="1655" operator="greaterThan">
      <formula>FH223</formula>
    </cfRule>
  </conditionalFormatting>
  <conditionalFormatting sqref="Y222:AG222">
    <cfRule type="cellIs" dxfId="1642" priority="1654" operator="greaterThan">
      <formula>X222</formula>
    </cfRule>
  </conditionalFormatting>
  <conditionalFormatting sqref="AI222:AT222">
    <cfRule type="cellIs" dxfId="1641" priority="1653" operator="greaterThan">
      <formula>AH222</formula>
    </cfRule>
  </conditionalFormatting>
  <conditionalFormatting sqref="AV222:BL222">
    <cfRule type="cellIs" dxfId="1640" priority="1652" operator="greaterThan">
      <formula>AU222</formula>
    </cfRule>
  </conditionalFormatting>
  <conditionalFormatting sqref="DA222:DT222">
    <cfRule type="cellIs" dxfId="1639" priority="1651" operator="greaterThan">
      <formula>CZ222</formula>
    </cfRule>
  </conditionalFormatting>
  <conditionalFormatting sqref="FI222:FU222">
    <cfRule type="cellIs" dxfId="1638" priority="1650" operator="greaterThan">
      <formula>FH222</formula>
    </cfRule>
  </conditionalFormatting>
  <conditionalFormatting sqref="Y221:AG221">
    <cfRule type="cellIs" dxfId="1637" priority="1649" operator="greaterThan">
      <formula>X221</formula>
    </cfRule>
  </conditionalFormatting>
  <conditionalFormatting sqref="AI221:AT221">
    <cfRule type="cellIs" dxfId="1636" priority="1648" operator="greaterThan">
      <formula>AH221</formula>
    </cfRule>
  </conditionalFormatting>
  <conditionalFormatting sqref="AV221:BL221">
    <cfRule type="cellIs" dxfId="1635" priority="1647" operator="greaterThan">
      <formula>AU221</formula>
    </cfRule>
  </conditionalFormatting>
  <conditionalFormatting sqref="DA221:DT221">
    <cfRule type="cellIs" dxfId="1634" priority="1646" operator="greaterThan">
      <formula>CZ221</formula>
    </cfRule>
  </conditionalFormatting>
  <conditionalFormatting sqref="FI221:FU221">
    <cfRule type="cellIs" dxfId="1633" priority="1645" operator="greaterThan">
      <formula>FH221</formula>
    </cfRule>
  </conditionalFormatting>
  <conditionalFormatting sqref="Y220:AG220">
    <cfRule type="cellIs" dxfId="1632" priority="1644" operator="greaterThan">
      <formula>X220</formula>
    </cfRule>
  </conditionalFormatting>
  <conditionalFormatting sqref="AI220:AT220">
    <cfRule type="cellIs" dxfId="1631" priority="1643" operator="greaterThan">
      <formula>AH220</formula>
    </cfRule>
  </conditionalFormatting>
  <conditionalFormatting sqref="AV220:BL220">
    <cfRule type="cellIs" dxfId="1630" priority="1642" operator="greaterThan">
      <formula>AU220</formula>
    </cfRule>
  </conditionalFormatting>
  <conditionalFormatting sqref="DA220:DT220">
    <cfRule type="cellIs" dxfId="1629" priority="1641" operator="greaterThan">
      <formula>CZ220</formula>
    </cfRule>
  </conditionalFormatting>
  <conditionalFormatting sqref="FI220:FU220">
    <cfRule type="cellIs" dxfId="1628" priority="1640" operator="greaterThan">
      <formula>FH220</formula>
    </cfRule>
  </conditionalFormatting>
  <conditionalFormatting sqref="Y219:AG219">
    <cfRule type="cellIs" dxfId="1627" priority="1639" operator="greaterThan">
      <formula>X219</formula>
    </cfRule>
  </conditionalFormatting>
  <conditionalFormatting sqref="AI219:AT219">
    <cfRule type="cellIs" dxfId="1626" priority="1638" operator="greaterThan">
      <formula>AH219</formula>
    </cfRule>
  </conditionalFormatting>
  <conditionalFormatting sqref="AV219:BL219">
    <cfRule type="cellIs" dxfId="1625" priority="1637" operator="greaterThan">
      <formula>AU219</formula>
    </cfRule>
  </conditionalFormatting>
  <conditionalFormatting sqref="DA219:DT219">
    <cfRule type="cellIs" dxfId="1624" priority="1636" operator="greaterThan">
      <formula>CZ219</formula>
    </cfRule>
  </conditionalFormatting>
  <conditionalFormatting sqref="FI219:FU219">
    <cfRule type="cellIs" dxfId="1623" priority="1635" operator="greaterThan">
      <formula>FH219</formula>
    </cfRule>
  </conditionalFormatting>
  <conditionalFormatting sqref="Y218:AG218">
    <cfRule type="cellIs" dxfId="1622" priority="1634" operator="greaterThan">
      <formula>X218</formula>
    </cfRule>
  </conditionalFormatting>
  <conditionalFormatting sqref="AI218:AT218">
    <cfRule type="cellIs" dxfId="1621" priority="1633" operator="greaterThan">
      <formula>AH218</formula>
    </cfRule>
  </conditionalFormatting>
  <conditionalFormatting sqref="AV218:BL218">
    <cfRule type="cellIs" dxfId="1620" priority="1632" operator="greaterThan">
      <formula>AU218</formula>
    </cfRule>
  </conditionalFormatting>
  <conditionalFormatting sqref="DA218:DT218">
    <cfRule type="cellIs" dxfId="1619" priority="1631" operator="greaterThan">
      <formula>CZ218</formula>
    </cfRule>
  </conditionalFormatting>
  <conditionalFormatting sqref="FI218:FU218">
    <cfRule type="cellIs" dxfId="1618" priority="1630" operator="greaterThan">
      <formula>FH218</formula>
    </cfRule>
  </conditionalFormatting>
  <conditionalFormatting sqref="Y217:AG217">
    <cfRule type="cellIs" dxfId="1617" priority="1629" operator="greaterThan">
      <formula>X217</formula>
    </cfRule>
  </conditionalFormatting>
  <conditionalFormatting sqref="AI217:AT217">
    <cfRule type="cellIs" dxfId="1616" priority="1628" operator="greaterThan">
      <formula>AH217</formula>
    </cfRule>
  </conditionalFormatting>
  <conditionalFormatting sqref="AV217:BL217">
    <cfRule type="cellIs" dxfId="1615" priority="1627" operator="greaterThan">
      <formula>AU217</formula>
    </cfRule>
  </conditionalFormatting>
  <conditionalFormatting sqref="DA217:DT217">
    <cfRule type="cellIs" dxfId="1614" priority="1626" operator="greaterThan">
      <formula>CZ217</formula>
    </cfRule>
  </conditionalFormatting>
  <conditionalFormatting sqref="FI217:FU217">
    <cfRule type="cellIs" dxfId="1613" priority="1625" operator="greaterThan">
      <formula>FH217</formula>
    </cfRule>
  </conditionalFormatting>
  <conditionalFormatting sqref="Y216:AG216">
    <cfRule type="cellIs" dxfId="1612" priority="1624" operator="greaterThan">
      <formula>X216</formula>
    </cfRule>
  </conditionalFormatting>
  <conditionalFormatting sqref="AI216:AT216">
    <cfRule type="cellIs" dxfId="1611" priority="1623" operator="greaterThan">
      <formula>AH216</formula>
    </cfRule>
  </conditionalFormatting>
  <conditionalFormatting sqref="AV216:BL216">
    <cfRule type="cellIs" dxfId="1610" priority="1622" operator="greaterThan">
      <formula>AU216</formula>
    </cfRule>
  </conditionalFormatting>
  <conditionalFormatting sqref="DA216:DT216">
    <cfRule type="cellIs" dxfId="1609" priority="1621" operator="greaterThan">
      <formula>CZ216</formula>
    </cfRule>
  </conditionalFormatting>
  <conditionalFormatting sqref="FI216:FU216">
    <cfRule type="cellIs" dxfId="1608" priority="1620" operator="greaterThan">
      <formula>FH216</formula>
    </cfRule>
  </conditionalFormatting>
  <conditionalFormatting sqref="Y215:AG215">
    <cfRule type="cellIs" dxfId="1607" priority="1619" operator="greaterThan">
      <formula>X215</formula>
    </cfRule>
  </conditionalFormatting>
  <conditionalFormatting sqref="AI215:AT215">
    <cfRule type="cellIs" dxfId="1606" priority="1618" operator="greaterThan">
      <formula>AH215</formula>
    </cfRule>
  </conditionalFormatting>
  <conditionalFormatting sqref="AV215:BL215">
    <cfRule type="cellIs" dxfId="1605" priority="1617" operator="greaterThan">
      <formula>AU215</formula>
    </cfRule>
  </conditionalFormatting>
  <conditionalFormatting sqref="DA215:DT215">
    <cfRule type="cellIs" dxfId="1604" priority="1616" operator="greaterThan">
      <formula>CZ215</formula>
    </cfRule>
  </conditionalFormatting>
  <conditionalFormatting sqref="FI215:FU215">
    <cfRule type="cellIs" dxfId="1603" priority="1615" operator="greaterThan">
      <formula>FH215</formula>
    </cfRule>
  </conditionalFormatting>
  <conditionalFormatting sqref="Y214:AG214">
    <cfRule type="cellIs" dxfId="1602" priority="1614" operator="greaterThan">
      <formula>X214</formula>
    </cfRule>
  </conditionalFormatting>
  <conditionalFormatting sqref="AI214:AT214">
    <cfRule type="cellIs" dxfId="1601" priority="1613" operator="greaterThan">
      <formula>AH214</formula>
    </cfRule>
  </conditionalFormatting>
  <conditionalFormatting sqref="AV214:BL214">
    <cfRule type="cellIs" dxfId="1600" priority="1612" operator="greaterThan">
      <formula>AU214</formula>
    </cfRule>
  </conditionalFormatting>
  <conditionalFormatting sqref="DA214:DT214">
    <cfRule type="cellIs" dxfId="1599" priority="1611" operator="greaterThan">
      <formula>CZ214</formula>
    </cfRule>
  </conditionalFormatting>
  <conditionalFormatting sqref="FI214:FU214">
    <cfRule type="cellIs" dxfId="1598" priority="1610" operator="greaterThan">
      <formula>FH214</formula>
    </cfRule>
  </conditionalFormatting>
  <conditionalFormatting sqref="Y213:AG213">
    <cfRule type="cellIs" dxfId="1597" priority="1609" operator="greaterThan">
      <formula>X213</formula>
    </cfRule>
  </conditionalFormatting>
  <conditionalFormatting sqref="AI213:AT213">
    <cfRule type="cellIs" dxfId="1596" priority="1608" operator="greaterThan">
      <formula>AH213</formula>
    </cfRule>
  </conditionalFormatting>
  <conditionalFormatting sqref="AV213:BL213">
    <cfRule type="cellIs" dxfId="1595" priority="1607" operator="greaterThan">
      <formula>AU213</formula>
    </cfRule>
  </conditionalFormatting>
  <conditionalFormatting sqref="DA213:DT213">
    <cfRule type="cellIs" dxfId="1594" priority="1606" operator="greaterThan">
      <formula>CZ213</formula>
    </cfRule>
  </conditionalFormatting>
  <conditionalFormatting sqref="FI213:FU213">
    <cfRule type="cellIs" dxfId="1593" priority="1605" operator="greaterThan">
      <formula>FH213</formula>
    </cfRule>
  </conditionalFormatting>
  <conditionalFormatting sqref="Y212:AG212">
    <cfRule type="cellIs" dxfId="1592" priority="1604" operator="greaterThan">
      <formula>X212</formula>
    </cfRule>
  </conditionalFormatting>
  <conditionalFormatting sqref="AI212:AT212">
    <cfRule type="cellIs" dxfId="1591" priority="1603" operator="greaterThan">
      <formula>AH212</formula>
    </cfRule>
  </conditionalFormatting>
  <conditionalFormatting sqref="AV212:BL212">
    <cfRule type="cellIs" dxfId="1590" priority="1602" operator="greaterThan">
      <formula>AU212</formula>
    </cfRule>
  </conditionalFormatting>
  <conditionalFormatting sqref="DA212:DT212">
    <cfRule type="cellIs" dxfId="1589" priority="1601" operator="greaterThan">
      <formula>CZ212</formula>
    </cfRule>
  </conditionalFormatting>
  <conditionalFormatting sqref="FI212:FU212">
    <cfRule type="cellIs" dxfId="1588" priority="1600" operator="greaterThan">
      <formula>FH212</formula>
    </cfRule>
  </conditionalFormatting>
  <conditionalFormatting sqref="Y211:AG211">
    <cfRule type="cellIs" dxfId="1587" priority="1599" operator="greaterThan">
      <formula>X211</formula>
    </cfRule>
  </conditionalFormatting>
  <conditionalFormatting sqref="AI211:AT211">
    <cfRule type="cellIs" dxfId="1586" priority="1598" operator="greaterThan">
      <formula>AH211</formula>
    </cfRule>
  </conditionalFormatting>
  <conditionalFormatting sqref="AV211:BL211">
    <cfRule type="cellIs" dxfId="1585" priority="1597" operator="greaterThan">
      <formula>AU211</formula>
    </cfRule>
  </conditionalFormatting>
  <conditionalFormatting sqref="DA211:DT211">
    <cfRule type="cellIs" dxfId="1584" priority="1596" operator="greaterThan">
      <formula>CZ211</formula>
    </cfRule>
  </conditionalFormatting>
  <conditionalFormatting sqref="FI211:FU211">
    <cfRule type="cellIs" dxfId="1583" priority="1595" operator="greaterThan">
      <formula>FH211</formula>
    </cfRule>
  </conditionalFormatting>
  <conditionalFormatting sqref="Y210:AG210">
    <cfRule type="cellIs" dxfId="1582" priority="1594" operator="greaterThan">
      <formula>X210</formula>
    </cfRule>
  </conditionalFormatting>
  <conditionalFormatting sqref="AI210:AT210">
    <cfRule type="cellIs" dxfId="1581" priority="1593" operator="greaterThan">
      <formula>AH210</formula>
    </cfRule>
  </conditionalFormatting>
  <conditionalFormatting sqref="AV210:BL210">
    <cfRule type="cellIs" dxfId="1580" priority="1592" operator="greaterThan">
      <formula>AU210</formula>
    </cfRule>
  </conditionalFormatting>
  <conditionalFormatting sqref="DA210:DT210">
    <cfRule type="cellIs" dxfId="1579" priority="1591" operator="greaterThan">
      <formula>CZ210</formula>
    </cfRule>
  </conditionalFormatting>
  <conditionalFormatting sqref="FI210:FU210">
    <cfRule type="cellIs" dxfId="1578" priority="1590" operator="greaterThan">
      <formula>FH210</formula>
    </cfRule>
  </conditionalFormatting>
  <conditionalFormatting sqref="Y209:AG209">
    <cfRule type="cellIs" dxfId="1577" priority="1589" operator="greaterThan">
      <formula>X209</formula>
    </cfRule>
  </conditionalFormatting>
  <conditionalFormatting sqref="AI209:AT209">
    <cfRule type="cellIs" dxfId="1576" priority="1588" operator="greaterThan">
      <formula>AH209</formula>
    </cfRule>
  </conditionalFormatting>
  <conditionalFormatting sqref="AV209:BL209">
    <cfRule type="cellIs" dxfId="1575" priority="1587" operator="greaterThan">
      <formula>AU209</formula>
    </cfRule>
  </conditionalFormatting>
  <conditionalFormatting sqref="DA209:DT209">
    <cfRule type="cellIs" dxfId="1574" priority="1586" operator="greaterThan">
      <formula>CZ209</formula>
    </cfRule>
  </conditionalFormatting>
  <conditionalFormatting sqref="FI209:FU209">
    <cfRule type="cellIs" dxfId="1573" priority="1585" operator="greaterThan">
      <formula>FH209</formula>
    </cfRule>
  </conditionalFormatting>
  <conditionalFormatting sqref="Y208:AG208">
    <cfRule type="cellIs" dxfId="1572" priority="1584" operator="greaterThan">
      <formula>X208</formula>
    </cfRule>
  </conditionalFormatting>
  <conditionalFormatting sqref="AI208:AT208">
    <cfRule type="cellIs" dxfId="1571" priority="1583" operator="greaterThan">
      <formula>AH208</formula>
    </cfRule>
  </conditionalFormatting>
  <conditionalFormatting sqref="AV208:BL208">
    <cfRule type="cellIs" dxfId="1570" priority="1582" operator="greaterThan">
      <formula>AU208</formula>
    </cfRule>
  </conditionalFormatting>
  <conditionalFormatting sqref="DA208:DT208">
    <cfRule type="cellIs" dxfId="1569" priority="1581" operator="greaterThan">
      <formula>CZ208</formula>
    </cfRule>
  </conditionalFormatting>
  <conditionalFormatting sqref="FI208:FU208">
    <cfRule type="cellIs" dxfId="1568" priority="1580" operator="greaterThan">
      <formula>FH208</formula>
    </cfRule>
  </conditionalFormatting>
  <conditionalFormatting sqref="Y207:AG207">
    <cfRule type="cellIs" dxfId="1567" priority="1579" operator="greaterThan">
      <formula>X207</formula>
    </cfRule>
  </conditionalFormatting>
  <conditionalFormatting sqref="AI207:AT207">
    <cfRule type="cellIs" dxfId="1566" priority="1578" operator="greaterThan">
      <formula>AH207</formula>
    </cfRule>
  </conditionalFormatting>
  <conditionalFormatting sqref="AV207:BL207">
    <cfRule type="cellIs" dxfId="1565" priority="1577" operator="greaterThan">
      <formula>AU207</formula>
    </cfRule>
  </conditionalFormatting>
  <conditionalFormatting sqref="DA207:DT207">
    <cfRule type="cellIs" dxfId="1564" priority="1576" operator="greaterThan">
      <formula>CZ207</formula>
    </cfRule>
  </conditionalFormatting>
  <conditionalFormatting sqref="FI207:FU207">
    <cfRule type="cellIs" dxfId="1563" priority="1575" operator="greaterThan">
      <formula>FH207</formula>
    </cfRule>
  </conditionalFormatting>
  <conditionalFormatting sqref="Y206:AG206">
    <cfRule type="cellIs" dxfId="1562" priority="1574" operator="greaterThan">
      <formula>X206</formula>
    </cfRule>
  </conditionalFormatting>
  <conditionalFormatting sqref="AI206:AT206">
    <cfRule type="cellIs" dxfId="1561" priority="1573" operator="greaterThan">
      <formula>AH206</formula>
    </cfRule>
  </conditionalFormatting>
  <conditionalFormatting sqref="AV206:BL206">
    <cfRule type="cellIs" dxfId="1560" priority="1572" operator="greaterThan">
      <formula>AU206</formula>
    </cfRule>
  </conditionalFormatting>
  <conditionalFormatting sqref="DA206:DT206">
    <cfRule type="cellIs" dxfId="1559" priority="1571" operator="greaterThan">
      <formula>CZ206</formula>
    </cfRule>
  </conditionalFormatting>
  <conditionalFormatting sqref="FI206:FU206">
    <cfRule type="cellIs" dxfId="1558" priority="1570" operator="greaterThan">
      <formula>FH206</formula>
    </cfRule>
  </conditionalFormatting>
  <conditionalFormatting sqref="Y205:AG205">
    <cfRule type="cellIs" dxfId="1557" priority="1569" operator="greaterThan">
      <formula>X205</formula>
    </cfRule>
  </conditionalFormatting>
  <conditionalFormatting sqref="AI205:AT205">
    <cfRule type="cellIs" dxfId="1556" priority="1568" operator="greaterThan">
      <formula>AH205</formula>
    </cfRule>
  </conditionalFormatting>
  <conditionalFormatting sqref="AV205:BL205">
    <cfRule type="cellIs" dxfId="1555" priority="1567" operator="greaterThan">
      <formula>AU205</formula>
    </cfRule>
  </conditionalFormatting>
  <conditionalFormatting sqref="DA205:DT205">
    <cfRule type="cellIs" dxfId="1554" priority="1566" operator="greaterThan">
      <formula>CZ205</formula>
    </cfRule>
  </conditionalFormatting>
  <conditionalFormatting sqref="FI205:FU205">
    <cfRule type="cellIs" dxfId="1553" priority="1565" operator="greaterThan">
      <formula>FH205</formula>
    </cfRule>
  </conditionalFormatting>
  <conditionalFormatting sqref="Y204:AG204">
    <cfRule type="cellIs" dxfId="1552" priority="1564" operator="greaterThan">
      <formula>X204</formula>
    </cfRule>
  </conditionalFormatting>
  <conditionalFormatting sqref="AI204:AT204">
    <cfRule type="cellIs" dxfId="1551" priority="1563" operator="greaterThan">
      <formula>AH204</formula>
    </cfRule>
  </conditionalFormatting>
  <conditionalFormatting sqref="AV204:BL204">
    <cfRule type="cellIs" dxfId="1550" priority="1562" operator="greaterThan">
      <formula>AU204</formula>
    </cfRule>
  </conditionalFormatting>
  <conditionalFormatting sqref="DA204:DT204">
    <cfRule type="cellIs" dxfId="1549" priority="1561" operator="greaterThan">
      <formula>CZ204</formula>
    </cfRule>
  </conditionalFormatting>
  <conditionalFormatting sqref="FI204:FU204">
    <cfRule type="cellIs" dxfId="1548" priority="1560" operator="greaterThan">
      <formula>FH204</formula>
    </cfRule>
  </conditionalFormatting>
  <conditionalFormatting sqref="Y203:AG203">
    <cfRule type="cellIs" dxfId="1547" priority="1559" operator="greaterThan">
      <formula>X203</formula>
    </cfRule>
  </conditionalFormatting>
  <conditionalFormatting sqref="AI203:AT203">
    <cfRule type="cellIs" dxfId="1546" priority="1558" operator="greaterThan">
      <formula>AH203</formula>
    </cfRule>
  </conditionalFormatting>
  <conditionalFormatting sqref="AV203:BL203">
    <cfRule type="cellIs" dxfId="1545" priority="1557" operator="greaterThan">
      <formula>AU203</formula>
    </cfRule>
  </conditionalFormatting>
  <conditionalFormatting sqref="DA203:DT203">
    <cfRule type="cellIs" dxfId="1544" priority="1556" operator="greaterThan">
      <formula>CZ203</formula>
    </cfRule>
  </conditionalFormatting>
  <conditionalFormatting sqref="FI203:FU203">
    <cfRule type="cellIs" dxfId="1543" priority="1555" operator="greaterThan">
      <formula>FH203</formula>
    </cfRule>
  </conditionalFormatting>
  <conditionalFormatting sqref="Y202:AG202">
    <cfRule type="cellIs" dxfId="1542" priority="1554" operator="greaterThan">
      <formula>X202</formula>
    </cfRule>
  </conditionalFormatting>
  <conditionalFormatting sqref="AI202:AT202">
    <cfRule type="cellIs" dxfId="1541" priority="1553" operator="greaterThan">
      <formula>AH202</formula>
    </cfRule>
  </conditionalFormatting>
  <conditionalFormatting sqref="AV202:BL202">
    <cfRule type="cellIs" dxfId="1540" priority="1552" operator="greaterThan">
      <formula>AU202</formula>
    </cfRule>
  </conditionalFormatting>
  <conditionalFormatting sqref="DA202:DT202">
    <cfRule type="cellIs" dxfId="1539" priority="1551" operator="greaterThan">
      <formula>CZ202</formula>
    </cfRule>
  </conditionalFormatting>
  <conditionalFormatting sqref="FI202:FU202">
    <cfRule type="cellIs" dxfId="1538" priority="1550" operator="greaterThan">
      <formula>FH202</formula>
    </cfRule>
  </conditionalFormatting>
  <conditionalFormatting sqref="Y201:AG201">
    <cfRule type="cellIs" dxfId="1537" priority="1549" operator="greaterThan">
      <formula>X201</formula>
    </cfRule>
  </conditionalFormatting>
  <conditionalFormatting sqref="AI201:AT201">
    <cfRule type="cellIs" dxfId="1536" priority="1548" operator="greaterThan">
      <formula>AH201</formula>
    </cfRule>
  </conditionalFormatting>
  <conditionalFormatting sqref="AV201:BL201">
    <cfRule type="cellIs" dxfId="1535" priority="1547" operator="greaterThan">
      <formula>AU201</formula>
    </cfRule>
  </conditionalFormatting>
  <conditionalFormatting sqref="DA201:DT201">
    <cfRule type="cellIs" dxfId="1534" priority="1546" operator="greaterThan">
      <formula>CZ201</formula>
    </cfRule>
  </conditionalFormatting>
  <conditionalFormatting sqref="FI201:FU201">
    <cfRule type="cellIs" dxfId="1533" priority="1545" operator="greaterThan">
      <formula>FH201</formula>
    </cfRule>
  </conditionalFormatting>
  <conditionalFormatting sqref="Y200:AG200">
    <cfRule type="cellIs" dxfId="1532" priority="1544" operator="greaterThan">
      <formula>X200</formula>
    </cfRule>
  </conditionalFormatting>
  <conditionalFormatting sqref="AI200:AT200">
    <cfRule type="cellIs" dxfId="1531" priority="1543" operator="greaterThan">
      <formula>AH200</formula>
    </cfRule>
  </conditionalFormatting>
  <conditionalFormatting sqref="AV200:BL200">
    <cfRule type="cellIs" dxfId="1530" priority="1542" operator="greaterThan">
      <formula>AU200</formula>
    </cfRule>
  </conditionalFormatting>
  <conditionalFormatting sqref="DA200:DT200">
    <cfRule type="cellIs" dxfId="1529" priority="1541" operator="greaterThan">
      <formula>CZ200</formula>
    </cfRule>
  </conditionalFormatting>
  <conditionalFormatting sqref="FI200:FU200">
    <cfRule type="cellIs" dxfId="1528" priority="1540" operator="greaterThan">
      <formula>FH200</formula>
    </cfRule>
  </conditionalFormatting>
  <conditionalFormatting sqref="Y199:AG199">
    <cfRule type="cellIs" dxfId="1527" priority="1539" operator="greaterThan">
      <formula>X199</formula>
    </cfRule>
  </conditionalFormatting>
  <conditionalFormatting sqref="AI199:AT199">
    <cfRule type="cellIs" dxfId="1526" priority="1538" operator="greaterThan">
      <formula>AH199</formula>
    </cfRule>
  </conditionalFormatting>
  <conditionalFormatting sqref="AV199:BL199">
    <cfRule type="cellIs" dxfId="1525" priority="1537" operator="greaterThan">
      <formula>AU199</formula>
    </cfRule>
  </conditionalFormatting>
  <conditionalFormatting sqref="DA199:DT199">
    <cfRule type="cellIs" dxfId="1524" priority="1536" operator="greaterThan">
      <formula>CZ199</formula>
    </cfRule>
  </conditionalFormatting>
  <conditionalFormatting sqref="FI199:FU199">
    <cfRule type="cellIs" dxfId="1523" priority="1535" operator="greaterThan">
      <formula>FH199</formula>
    </cfRule>
  </conditionalFormatting>
  <conditionalFormatting sqref="Y198:AG198">
    <cfRule type="cellIs" dxfId="1522" priority="1534" operator="greaterThan">
      <formula>X198</formula>
    </cfRule>
  </conditionalFormatting>
  <conditionalFormatting sqref="AI198:AT198">
    <cfRule type="cellIs" dxfId="1521" priority="1533" operator="greaterThan">
      <formula>AH198</formula>
    </cfRule>
  </conditionalFormatting>
  <conditionalFormatting sqref="AV198:BL198">
    <cfRule type="cellIs" dxfId="1520" priority="1532" operator="greaterThan">
      <formula>AU198</formula>
    </cfRule>
  </conditionalFormatting>
  <conditionalFormatting sqref="DA198:DT198">
    <cfRule type="cellIs" dxfId="1519" priority="1531" operator="greaterThan">
      <formula>CZ198</formula>
    </cfRule>
  </conditionalFormatting>
  <conditionalFormatting sqref="FI198:FU198">
    <cfRule type="cellIs" dxfId="1518" priority="1530" operator="greaterThan">
      <formula>FH198</formula>
    </cfRule>
  </conditionalFormatting>
  <conditionalFormatting sqref="Y197:AG197">
    <cfRule type="cellIs" dxfId="1517" priority="1529" operator="greaterThan">
      <formula>X197</formula>
    </cfRule>
  </conditionalFormatting>
  <conditionalFormatting sqref="AI197:AT197">
    <cfRule type="cellIs" dxfId="1516" priority="1528" operator="greaterThan">
      <formula>AH197</formula>
    </cfRule>
  </conditionalFormatting>
  <conditionalFormatting sqref="AV197:BL197">
    <cfRule type="cellIs" dxfId="1515" priority="1527" operator="greaterThan">
      <formula>AU197</formula>
    </cfRule>
  </conditionalFormatting>
  <conditionalFormatting sqref="DA197:DT197">
    <cfRule type="cellIs" dxfId="1514" priority="1526" operator="greaterThan">
      <formula>CZ197</formula>
    </cfRule>
  </conditionalFormatting>
  <conditionalFormatting sqref="FI197:FU197">
    <cfRule type="cellIs" dxfId="1513" priority="1525" operator="greaterThan">
      <formula>FH197</formula>
    </cfRule>
  </conditionalFormatting>
  <conditionalFormatting sqref="Y196:AG196">
    <cfRule type="cellIs" dxfId="1512" priority="1524" operator="greaterThan">
      <formula>X196</formula>
    </cfRule>
  </conditionalFormatting>
  <conditionalFormatting sqref="AI196:AT196">
    <cfRule type="cellIs" dxfId="1511" priority="1523" operator="greaterThan">
      <formula>AH196</formula>
    </cfRule>
  </conditionalFormatting>
  <conditionalFormatting sqref="AV196:BL196">
    <cfRule type="cellIs" dxfId="1510" priority="1522" operator="greaterThan">
      <formula>AU196</formula>
    </cfRule>
  </conditionalFormatting>
  <conditionalFormatting sqref="DA196:DT196">
    <cfRule type="cellIs" dxfId="1509" priority="1521" operator="greaterThan">
      <formula>CZ196</formula>
    </cfRule>
  </conditionalFormatting>
  <conditionalFormatting sqref="FI196:FU196">
    <cfRule type="cellIs" dxfId="1508" priority="1520" operator="greaterThan">
      <formula>FH196</formula>
    </cfRule>
  </conditionalFormatting>
  <conditionalFormatting sqref="Y195:AG195">
    <cfRule type="cellIs" dxfId="1507" priority="1519" operator="greaterThan">
      <formula>X195</formula>
    </cfRule>
  </conditionalFormatting>
  <conditionalFormatting sqref="AI195:AT195">
    <cfRule type="cellIs" dxfId="1506" priority="1518" operator="greaterThan">
      <formula>AH195</formula>
    </cfRule>
  </conditionalFormatting>
  <conditionalFormatting sqref="AV195:BL195">
    <cfRule type="cellIs" dxfId="1505" priority="1517" operator="greaterThan">
      <formula>AU195</formula>
    </cfRule>
  </conditionalFormatting>
  <conditionalFormatting sqref="DA195:DT195">
    <cfRule type="cellIs" dxfId="1504" priority="1516" operator="greaterThan">
      <formula>CZ195</formula>
    </cfRule>
  </conditionalFormatting>
  <conditionalFormatting sqref="FI195:FU195">
    <cfRule type="cellIs" dxfId="1503" priority="1515" operator="greaterThan">
      <formula>FH195</formula>
    </cfRule>
  </conditionalFormatting>
  <conditionalFormatting sqref="Y194:AG194">
    <cfRule type="cellIs" dxfId="1502" priority="1514" operator="greaterThan">
      <formula>X194</formula>
    </cfRule>
  </conditionalFormatting>
  <conditionalFormatting sqref="AI194:AT194">
    <cfRule type="cellIs" dxfId="1501" priority="1513" operator="greaterThan">
      <formula>AH194</formula>
    </cfRule>
  </conditionalFormatting>
  <conditionalFormatting sqref="AV194:BL194">
    <cfRule type="cellIs" dxfId="1500" priority="1512" operator="greaterThan">
      <formula>AU194</formula>
    </cfRule>
  </conditionalFormatting>
  <conditionalFormatting sqref="DA194:DT194">
    <cfRule type="cellIs" dxfId="1499" priority="1511" operator="greaterThan">
      <formula>CZ194</formula>
    </cfRule>
  </conditionalFormatting>
  <conditionalFormatting sqref="FI194:FU194">
    <cfRule type="cellIs" dxfId="1498" priority="1510" operator="greaterThan">
      <formula>FH194</formula>
    </cfRule>
  </conditionalFormatting>
  <conditionalFormatting sqref="Y193:AG193">
    <cfRule type="cellIs" dxfId="1497" priority="1509" operator="greaterThan">
      <formula>X193</formula>
    </cfRule>
  </conditionalFormatting>
  <conditionalFormatting sqref="AI193:AT193">
    <cfRule type="cellIs" dxfId="1496" priority="1508" operator="greaterThan">
      <formula>AH193</formula>
    </cfRule>
  </conditionalFormatting>
  <conditionalFormatting sqref="AV193:BL193">
    <cfRule type="cellIs" dxfId="1495" priority="1507" operator="greaterThan">
      <formula>AU193</formula>
    </cfRule>
  </conditionalFormatting>
  <conditionalFormatting sqref="DA193:DT193">
    <cfRule type="cellIs" dxfId="1494" priority="1506" operator="greaterThan">
      <formula>CZ193</formula>
    </cfRule>
  </conditionalFormatting>
  <conditionalFormatting sqref="FI193:FU193">
    <cfRule type="cellIs" dxfId="1493" priority="1505" operator="greaterThan">
      <formula>FH193</formula>
    </cfRule>
  </conditionalFormatting>
  <conditionalFormatting sqref="Y192:AG192">
    <cfRule type="cellIs" dxfId="1492" priority="1504" operator="greaterThan">
      <formula>X192</formula>
    </cfRule>
  </conditionalFormatting>
  <conditionalFormatting sqref="AI192:AT192">
    <cfRule type="cellIs" dxfId="1491" priority="1503" operator="greaterThan">
      <formula>AH192</formula>
    </cfRule>
  </conditionalFormatting>
  <conditionalFormatting sqref="AV192:BL192">
    <cfRule type="cellIs" dxfId="1490" priority="1502" operator="greaterThan">
      <formula>AU192</formula>
    </cfRule>
  </conditionalFormatting>
  <conditionalFormatting sqref="DA192:DT192">
    <cfRule type="cellIs" dxfId="1489" priority="1501" operator="greaterThan">
      <formula>CZ192</formula>
    </cfRule>
  </conditionalFormatting>
  <conditionalFormatting sqref="FI192:FU192">
    <cfRule type="cellIs" dxfId="1488" priority="1500" operator="greaterThan">
      <formula>FH192</formula>
    </cfRule>
  </conditionalFormatting>
  <conditionalFormatting sqref="Y191:AG191">
    <cfRule type="cellIs" dxfId="1487" priority="1499" operator="greaterThan">
      <formula>X191</formula>
    </cfRule>
  </conditionalFormatting>
  <conditionalFormatting sqref="AI191:AT191">
    <cfRule type="cellIs" dxfId="1486" priority="1498" operator="greaterThan">
      <formula>AH191</formula>
    </cfRule>
  </conditionalFormatting>
  <conditionalFormatting sqref="AV191:BL191">
    <cfRule type="cellIs" dxfId="1485" priority="1497" operator="greaterThan">
      <formula>AU191</formula>
    </cfRule>
  </conditionalFormatting>
  <conditionalFormatting sqref="DA191:DT191">
    <cfRule type="cellIs" dxfId="1484" priority="1496" operator="greaterThan">
      <formula>CZ191</formula>
    </cfRule>
  </conditionalFormatting>
  <conditionalFormatting sqref="FI191:FU191">
    <cfRule type="cellIs" dxfId="1483" priority="1495" operator="greaterThan">
      <formula>FH191</formula>
    </cfRule>
  </conditionalFormatting>
  <conditionalFormatting sqref="Y190:AG190">
    <cfRule type="cellIs" dxfId="1482" priority="1494" operator="greaterThan">
      <formula>X190</formula>
    </cfRule>
  </conditionalFormatting>
  <conditionalFormatting sqref="AI190:AT190">
    <cfRule type="cellIs" dxfId="1481" priority="1493" operator="greaterThan">
      <formula>AH190</formula>
    </cfRule>
  </conditionalFormatting>
  <conditionalFormatting sqref="AV190:BL190">
    <cfRule type="cellIs" dxfId="1480" priority="1492" operator="greaterThan">
      <formula>AU190</formula>
    </cfRule>
  </conditionalFormatting>
  <conditionalFormatting sqref="DA190:DT190">
    <cfRule type="cellIs" dxfId="1479" priority="1491" operator="greaterThan">
      <formula>CZ190</formula>
    </cfRule>
  </conditionalFormatting>
  <conditionalFormatting sqref="FI190:FU190">
    <cfRule type="cellIs" dxfId="1478" priority="1490" operator="greaterThan">
      <formula>FH190</formula>
    </cfRule>
  </conditionalFormatting>
  <conditionalFormatting sqref="Y189:AG189">
    <cfRule type="cellIs" dxfId="1477" priority="1489" operator="greaterThan">
      <formula>X189</formula>
    </cfRule>
  </conditionalFormatting>
  <conditionalFormatting sqref="AI189:AT189">
    <cfRule type="cellIs" dxfId="1476" priority="1488" operator="greaterThan">
      <formula>AH189</formula>
    </cfRule>
  </conditionalFormatting>
  <conditionalFormatting sqref="AV189:BL189">
    <cfRule type="cellIs" dxfId="1475" priority="1487" operator="greaterThan">
      <formula>AU189</formula>
    </cfRule>
  </conditionalFormatting>
  <conditionalFormatting sqref="DA189:DT189">
    <cfRule type="cellIs" dxfId="1474" priority="1486" operator="greaterThan">
      <formula>CZ189</formula>
    </cfRule>
  </conditionalFormatting>
  <conditionalFormatting sqref="FI189:FU189">
    <cfRule type="cellIs" dxfId="1473" priority="1485" operator="greaterThan">
      <formula>FH189</formula>
    </cfRule>
  </conditionalFormatting>
  <conditionalFormatting sqref="Y188:AG188">
    <cfRule type="cellIs" dxfId="1472" priority="1484" operator="greaterThan">
      <formula>X188</formula>
    </cfRule>
  </conditionalFormatting>
  <conditionalFormatting sqref="AI188:AT188">
    <cfRule type="cellIs" dxfId="1471" priority="1483" operator="greaterThan">
      <formula>AH188</formula>
    </cfRule>
  </conditionalFormatting>
  <conditionalFormatting sqref="AV188:BL188">
    <cfRule type="cellIs" dxfId="1470" priority="1482" operator="greaterThan">
      <formula>AU188</formula>
    </cfRule>
  </conditionalFormatting>
  <conditionalFormatting sqref="DA188:DT188">
    <cfRule type="cellIs" dxfId="1469" priority="1481" operator="greaterThan">
      <formula>CZ188</formula>
    </cfRule>
  </conditionalFormatting>
  <conditionalFormatting sqref="FI188:FU188">
    <cfRule type="cellIs" dxfId="1468" priority="1480" operator="greaterThan">
      <formula>FH188</formula>
    </cfRule>
  </conditionalFormatting>
  <conditionalFormatting sqref="Y187:AG187">
    <cfRule type="cellIs" dxfId="1467" priority="1479" operator="greaterThan">
      <formula>X187</formula>
    </cfRule>
  </conditionalFormatting>
  <conditionalFormatting sqref="AI187:AT187">
    <cfRule type="cellIs" dxfId="1466" priority="1478" operator="greaterThan">
      <formula>AH187</formula>
    </cfRule>
  </conditionalFormatting>
  <conditionalFormatting sqref="AV187:BL187">
    <cfRule type="cellIs" dxfId="1465" priority="1477" operator="greaterThan">
      <formula>AU187</formula>
    </cfRule>
  </conditionalFormatting>
  <conditionalFormatting sqref="DA187:DT187">
    <cfRule type="cellIs" dxfId="1464" priority="1476" operator="greaterThan">
      <formula>CZ187</formula>
    </cfRule>
  </conditionalFormatting>
  <conditionalFormatting sqref="FI187:FU187">
    <cfRule type="cellIs" dxfId="1463" priority="1475" operator="greaterThan">
      <formula>FH187</formula>
    </cfRule>
  </conditionalFormatting>
  <conditionalFormatting sqref="Y186:AG186">
    <cfRule type="cellIs" dxfId="1462" priority="1474" operator="greaterThan">
      <formula>X186</formula>
    </cfRule>
  </conditionalFormatting>
  <conditionalFormatting sqref="AI186:AT186">
    <cfRule type="cellIs" dxfId="1461" priority="1473" operator="greaterThan">
      <formula>AH186</formula>
    </cfRule>
  </conditionalFormatting>
  <conditionalFormatting sqref="AV186:BL186">
    <cfRule type="cellIs" dxfId="1460" priority="1472" operator="greaterThan">
      <formula>AU186</formula>
    </cfRule>
  </conditionalFormatting>
  <conditionalFormatting sqref="DA186:DT186">
    <cfRule type="cellIs" dxfId="1459" priority="1471" operator="greaterThan">
      <formula>CZ186</formula>
    </cfRule>
  </conditionalFormatting>
  <conditionalFormatting sqref="FI186:FU186">
    <cfRule type="cellIs" dxfId="1458" priority="1470" operator="greaterThan">
      <formula>FH186</formula>
    </cfRule>
  </conditionalFormatting>
  <conditionalFormatting sqref="Y185:AG185">
    <cfRule type="cellIs" dxfId="1457" priority="1469" operator="greaterThan">
      <formula>X185</formula>
    </cfRule>
  </conditionalFormatting>
  <conditionalFormatting sqref="AI185:AT185">
    <cfRule type="cellIs" dxfId="1456" priority="1468" operator="greaterThan">
      <formula>AH185</formula>
    </cfRule>
  </conditionalFormatting>
  <conditionalFormatting sqref="AV185:BL185">
    <cfRule type="cellIs" dxfId="1455" priority="1467" operator="greaterThan">
      <formula>AU185</formula>
    </cfRule>
  </conditionalFormatting>
  <conditionalFormatting sqref="DA185:DT185">
    <cfRule type="cellIs" dxfId="1454" priority="1466" operator="greaterThan">
      <formula>CZ185</formula>
    </cfRule>
  </conditionalFormatting>
  <conditionalFormatting sqref="FI185:FU185">
    <cfRule type="cellIs" dxfId="1453" priority="1465" operator="greaterThan">
      <formula>FH185</formula>
    </cfRule>
  </conditionalFormatting>
  <conditionalFormatting sqref="FV185">
    <cfRule type="cellIs" dxfId="1452" priority="1464" operator="greaterThan">
      <formula>FU185</formula>
    </cfRule>
  </conditionalFormatting>
  <conditionalFormatting sqref="Y184:AG184">
    <cfRule type="cellIs" dxfId="1451" priority="1462" operator="greaterThan">
      <formula>X184</formula>
    </cfRule>
  </conditionalFormatting>
  <conditionalFormatting sqref="AI184:AT184">
    <cfRule type="cellIs" dxfId="1450" priority="1461" operator="greaterThan">
      <formula>AH184</formula>
    </cfRule>
  </conditionalFormatting>
  <conditionalFormatting sqref="AV184:BL184">
    <cfRule type="cellIs" dxfId="1449" priority="1460" operator="greaterThan">
      <formula>AU184</formula>
    </cfRule>
  </conditionalFormatting>
  <conditionalFormatting sqref="DA184:DT184">
    <cfRule type="cellIs" dxfId="1448" priority="1459" operator="greaterThan">
      <formula>CZ184</formula>
    </cfRule>
  </conditionalFormatting>
  <conditionalFormatting sqref="FI184:FU184">
    <cfRule type="cellIs" dxfId="1447" priority="1458" operator="greaterThan">
      <formula>FH184</formula>
    </cfRule>
  </conditionalFormatting>
  <conditionalFormatting sqref="FV184">
    <cfRule type="cellIs" dxfId="1446" priority="1457" operator="greaterThan">
      <formula>FU184</formula>
    </cfRule>
  </conditionalFormatting>
  <conditionalFormatting sqref="Y183:AG183">
    <cfRule type="cellIs" dxfId="1445" priority="1455" operator="greaterThan">
      <formula>X183</formula>
    </cfRule>
  </conditionalFormatting>
  <conditionalFormatting sqref="AI183:AT183">
    <cfRule type="cellIs" dxfId="1444" priority="1454" operator="greaterThan">
      <formula>AH183</formula>
    </cfRule>
  </conditionalFormatting>
  <conditionalFormatting sqref="AV183:BL183">
    <cfRule type="cellIs" dxfId="1443" priority="1453" operator="greaterThan">
      <formula>AU183</formula>
    </cfRule>
  </conditionalFormatting>
  <conditionalFormatting sqref="DA183:DT183">
    <cfRule type="cellIs" dxfId="1442" priority="1452" operator="greaterThan">
      <formula>CZ183</formula>
    </cfRule>
  </conditionalFormatting>
  <conditionalFormatting sqref="FI183:FU183">
    <cfRule type="cellIs" dxfId="1441" priority="1451" operator="greaterThan">
      <formula>FH183</formula>
    </cfRule>
  </conditionalFormatting>
  <conditionalFormatting sqref="FV183">
    <cfRule type="cellIs" dxfId="1440" priority="1450" operator="greaterThan">
      <formula>FU183</formula>
    </cfRule>
  </conditionalFormatting>
  <conditionalFormatting sqref="Y182:AG182">
    <cfRule type="cellIs" dxfId="1439" priority="1440" operator="greaterThan">
      <formula>X182</formula>
    </cfRule>
  </conditionalFormatting>
  <conditionalFormatting sqref="AI182:AT182">
    <cfRule type="cellIs" dxfId="1438" priority="1439" operator="greaterThan">
      <formula>AH182</formula>
    </cfRule>
  </conditionalFormatting>
  <conditionalFormatting sqref="AV182:BL182">
    <cfRule type="cellIs" dxfId="1437" priority="1438" operator="greaterThan">
      <formula>AU182</formula>
    </cfRule>
  </conditionalFormatting>
  <conditionalFormatting sqref="DA182:DT182">
    <cfRule type="cellIs" dxfId="1436" priority="1437" operator="greaterThan">
      <formula>CZ182</formula>
    </cfRule>
  </conditionalFormatting>
  <conditionalFormatting sqref="FI182:FU182">
    <cfRule type="cellIs" dxfId="1435" priority="1436" operator="greaterThan">
      <formula>FH182</formula>
    </cfRule>
  </conditionalFormatting>
  <conditionalFormatting sqref="FV182:GJ182">
    <cfRule type="cellIs" dxfId="1434" priority="1435" operator="greaterThan">
      <formula>FU182</formula>
    </cfRule>
  </conditionalFormatting>
  <conditionalFormatting sqref="GK182">
    <cfRule type="cellIs" dxfId="1433" priority="1434" operator="greaterThan">
      <formula>GJ182</formula>
    </cfRule>
  </conditionalFormatting>
  <conditionalFormatting sqref="GL182">
    <cfRule type="cellIs" dxfId="1432" priority="1433" operator="greaterThan">
      <formula>GK182</formula>
    </cfRule>
  </conditionalFormatting>
  <conditionalFormatting sqref="Y181:AG181">
    <cfRule type="cellIs" dxfId="1431" priority="1432" operator="greaterThan">
      <formula>X181</formula>
    </cfRule>
  </conditionalFormatting>
  <conditionalFormatting sqref="AI181:AT181">
    <cfRule type="cellIs" dxfId="1430" priority="1431" operator="greaterThan">
      <formula>AH181</formula>
    </cfRule>
  </conditionalFormatting>
  <conditionalFormatting sqref="AV181:BL181">
    <cfRule type="cellIs" dxfId="1429" priority="1430" operator="greaterThan">
      <formula>AU181</formula>
    </cfRule>
  </conditionalFormatting>
  <conditionalFormatting sqref="DA181:DT181">
    <cfRule type="cellIs" dxfId="1428" priority="1429" operator="greaterThan">
      <formula>CZ181</formula>
    </cfRule>
  </conditionalFormatting>
  <conditionalFormatting sqref="FI181:FU181">
    <cfRule type="cellIs" dxfId="1427" priority="1428" operator="greaterThan">
      <formula>FH181</formula>
    </cfRule>
  </conditionalFormatting>
  <conditionalFormatting sqref="FV181:GJ181">
    <cfRule type="cellIs" dxfId="1426" priority="1427" operator="greaterThan">
      <formula>FU181</formula>
    </cfRule>
  </conditionalFormatting>
  <conditionalFormatting sqref="GK181">
    <cfRule type="cellIs" dxfId="1425" priority="1426" operator="greaterThan">
      <formula>GJ181</formula>
    </cfRule>
  </conditionalFormatting>
  <conditionalFormatting sqref="GL181">
    <cfRule type="cellIs" dxfId="1424" priority="1425" operator="greaterThan">
      <formula>GK181</formula>
    </cfRule>
  </conditionalFormatting>
  <conditionalFormatting sqref="Y180:AG180">
    <cfRule type="cellIs" dxfId="1423" priority="1424" operator="greaterThan">
      <formula>X180</formula>
    </cfRule>
  </conditionalFormatting>
  <conditionalFormatting sqref="AI180:AT180">
    <cfRule type="cellIs" dxfId="1422" priority="1423" operator="greaterThan">
      <formula>AH180</formula>
    </cfRule>
  </conditionalFormatting>
  <conditionalFormatting sqref="AV180:BL180">
    <cfRule type="cellIs" dxfId="1421" priority="1422" operator="greaterThan">
      <formula>AU180</formula>
    </cfRule>
  </conditionalFormatting>
  <conditionalFormatting sqref="DA180:DT180">
    <cfRule type="cellIs" dxfId="1420" priority="1421" operator="greaterThan">
      <formula>CZ180</formula>
    </cfRule>
  </conditionalFormatting>
  <conditionalFormatting sqref="FI180:FU180">
    <cfRule type="cellIs" dxfId="1419" priority="1420" operator="greaterThan">
      <formula>FH180</formula>
    </cfRule>
  </conditionalFormatting>
  <conditionalFormatting sqref="FV180:GJ180">
    <cfRule type="cellIs" dxfId="1418" priority="1419" operator="greaterThan">
      <formula>FU180</formula>
    </cfRule>
  </conditionalFormatting>
  <conditionalFormatting sqref="GK180">
    <cfRule type="cellIs" dxfId="1417" priority="1418" operator="greaterThan">
      <formula>GJ180</formula>
    </cfRule>
  </conditionalFormatting>
  <conditionalFormatting sqref="GL180">
    <cfRule type="cellIs" dxfId="1416" priority="1417" operator="greaterThan">
      <formula>GK180</formula>
    </cfRule>
  </conditionalFormatting>
  <conditionalFormatting sqref="Y179:AG179">
    <cfRule type="cellIs" dxfId="1415" priority="1416" operator="greaterThan">
      <formula>X179</formula>
    </cfRule>
  </conditionalFormatting>
  <conditionalFormatting sqref="AI179:AT179">
    <cfRule type="cellIs" dxfId="1414" priority="1415" operator="greaterThan">
      <formula>AH179</formula>
    </cfRule>
  </conditionalFormatting>
  <conditionalFormatting sqref="AV179:BL179">
    <cfRule type="cellIs" dxfId="1413" priority="1414" operator="greaterThan">
      <formula>AU179</formula>
    </cfRule>
  </conditionalFormatting>
  <conditionalFormatting sqref="DA179:DT179">
    <cfRule type="cellIs" dxfId="1412" priority="1413" operator="greaterThan">
      <formula>CZ179</formula>
    </cfRule>
  </conditionalFormatting>
  <conditionalFormatting sqref="FI179:FU179">
    <cfRule type="cellIs" dxfId="1411" priority="1412" operator="greaterThan">
      <formula>FH179</formula>
    </cfRule>
  </conditionalFormatting>
  <conditionalFormatting sqref="FV179:GJ179">
    <cfRule type="cellIs" dxfId="1410" priority="1411" operator="greaterThan">
      <formula>FU179</formula>
    </cfRule>
  </conditionalFormatting>
  <conditionalFormatting sqref="GK179">
    <cfRule type="cellIs" dxfId="1409" priority="1410" operator="greaterThan">
      <formula>GJ179</formula>
    </cfRule>
  </conditionalFormatting>
  <conditionalFormatting sqref="GL179">
    <cfRule type="cellIs" dxfId="1408" priority="1409" operator="greaterThan">
      <formula>GK179</formula>
    </cfRule>
  </conditionalFormatting>
  <conditionalFormatting sqref="Y178:AG178">
    <cfRule type="cellIs" dxfId="1407" priority="1408" operator="greaterThan">
      <formula>X178</formula>
    </cfRule>
  </conditionalFormatting>
  <conditionalFormatting sqref="AI178:AT178">
    <cfRule type="cellIs" dxfId="1406" priority="1407" operator="greaterThan">
      <formula>AH178</formula>
    </cfRule>
  </conditionalFormatting>
  <conditionalFormatting sqref="AV178:BL178">
    <cfRule type="cellIs" dxfId="1405" priority="1406" operator="greaterThan">
      <formula>AU178</formula>
    </cfRule>
  </conditionalFormatting>
  <conditionalFormatting sqref="DA178:DT178">
    <cfRule type="cellIs" dxfId="1404" priority="1405" operator="greaterThan">
      <formula>CZ178</formula>
    </cfRule>
  </conditionalFormatting>
  <conditionalFormatting sqref="FI178:FU178">
    <cfRule type="cellIs" dxfId="1403" priority="1404" operator="greaterThan">
      <formula>FH178</formula>
    </cfRule>
  </conditionalFormatting>
  <conditionalFormatting sqref="FV178:GJ178">
    <cfRule type="cellIs" dxfId="1402" priority="1403" operator="greaterThan">
      <formula>FU178</formula>
    </cfRule>
  </conditionalFormatting>
  <conditionalFormatting sqref="GK178">
    <cfRule type="cellIs" dxfId="1401" priority="1402" operator="greaterThan">
      <formula>GJ178</formula>
    </cfRule>
  </conditionalFormatting>
  <conditionalFormatting sqref="GL178">
    <cfRule type="cellIs" dxfId="1400" priority="1401" operator="greaterThan">
      <formula>GK178</formula>
    </cfRule>
  </conditionalFormatting>
  <conditionalFormatting sqref="Y177:AG177">
    <cfRule type="cellIs" dxfId="1399" priority="1400" operator="greaterThan">
      <formula>X177</formula>
    </cfRule>
  </conditionalFormatting>
  <conditionalFormatting sqref="AI177:AT177">
    <cfRule type="cellIs" dxfId="1398" priority="1399" operator="greaterThan">
      <formula>AH177</formula>
    </cfRule>
  </conditionalFormatting>
  <conditionalFormatting sqref="AV177:BL177">
    <cfRule type="cellIs" dxfId="1397" priority="1398" operator="greaterThan">
      <formula>AU177</formula>
    </cfRule>
  </conditionalFormatting>
  <conditionalFormatting sqref="DA177:DT177">
    <cfRule type="cellIs" dxfId="1396" priority="1397" operator="greaterThan">
      <formula>CZ177</formula>
    </cfRule>
  </conditionalFormatting>
  <conditionalFormatting sqref="FI177:FU177">
    <cfRule type="cellIs" dxfId="1395" priority="1396" operator="greaterThan">
      <formula>FH177</formula>
    </cfRule>
  </conditionalFormatting>
  <conditionalFormatting sqref="FV177:GJ177">
    <cfRule type="cellIs" dxfId="1394" priority="1395" operator="greaterThan">
      <formula>FU177</formula>
    </cfRule>
  </conditionalFormatting>
  <conditionalFormatting sqref="GK177">
    <cfRule type="cellIs" dxfId="1393" priority="1394" operator="greaterThan">
      <formula>GJ177</formula>
    </cfRule>
  </conditionalFormatting>
  <conditionalFormatting sqref="GL177">
    <cfRule type="cellIs" dxfId="1392" priority="1393" operator="greaterThan">
      <formula>GK177</formula>
    </cfRule>
  </conditionalFormatting>
  <conditionalFormatting sqref="Y176:AG176">
    <cfRule type="cellIs" dxfId="1391" priority="1392" operator="greaterThan">
      <formula>X176</formula>
    </cfRule>
  </conditionalFormatting>
  <conditionalFormatting sqref="AI176:AT176">
    <cfRule type="cellIs" dxfId="1390" priority="1391" operator="greaterThan">
      <formula>AH176</formula>
    </cfRule>
  </conditionalFormatting>
  <conditionalFormatting sqref="AV176:BL176">
    <cfRule type="cellIs" dxfId="1389" priority="1390" operator="greaterThan">
      <formula>AU176</formula>
    </cfRule>
  </conditionalFormatting>
  <conditionalFormatting sqref="DA176:DT176">
    <cfRule type="cellIs" dxfId="1388" priority="1389" operator="greaterThan">
      <formula>CZ176</formula>
    </cfRule>
  </conditionalFormatting>
  <conditionalFormatting sqref="FI176:FU176">
    <cfRule type="cellIs" dxfId="1387" priority="1388" operator="greaterThan">
      <formula>FH176</formula>
    </cfRule>
  </conditionalFormatting>
  <conditionalFormatting sqref="FV176:GJ176">
    <cfRule type="cellIs" dxfId="1386" priority="1387" operator="greaterThan">
      <formula>FU176</formula>
    </cfRule>
  </conditionalFormatting>
  <conditionalFormatting sqref="GK176">
    <cfRule type="cellIs" dxfId="1385" priority="1386" operator="greaterThan">
      <formula>GJ176</formula>
    </cfRule>
  </conditionalFormatting>
  <conditionalFormatting sqref="GL176">
    <cfRule type="cellIs" dxfId="1384" priority="1385" operator="greaterThan">
      <formula>GK176</formula>
    </cfRule>
  </conditionalFormatting>
  <conditionalFormatting sqref="Y175:AG175">
    <cfRule type="cellIs" dxfId="1383" priority="1384" operator="greaterThan">
      <formula>X175</formula>
    </cfRule>
  </conditionalFormatting>
  <conditionalFormatting sqref="AI175:AT175">
    <cfRule type="cellIs" dxfId="1382" priority="1383" operator="greaterThan">
      <formula>AH175</formula>
    </cfRule>
  </conditionalFormatting>
  <conditionalFormatting sqref="AV175:BL175">
    <cfRule type="cellIs" dxfId="1381" priority="1382" operator="greaterThan">
      <formula>AU175</formula>
    </cfRule>
  </conditionalFormatting>
  <conditionalFormatting sqref="DA175:DT175">
    <cfRule type="cellIs" dxfId="1380" priority="1381" operator="greaterThan">
      <formula>CZ175</formula>
    </cfRule>
  </conditionalFormatting>
  <conditionalFormatting sqref="FI175:FU175">
    <cfRule type="cellIs" dxfId="1379" priority="1380" operator="greaterThan">
      <formula>FH175</formula>
    </cfRule>
  </conditionalFormatting>
  <conditionalFormatting sqref="FV175:GJ175">
    <cfRule type="cellIs" dxfId="1378" priority="1379" operator="greaterThan">
      <formula>FU175</formula>
    </cfRule>
  </conditionalFormatting>
  <conditionalFormatting sqref="GK175">
    <cfRule type="cellIs" dxfId="1377" priority="1378" operator="greaterThan">
      <formula>GJ175</formula>
    </cfRule>
  </conditionalFormatting>
  <conditionalFormatting sqref="GL175">
    <cfRule type="cellIs" dxfId="1376" priority="1377" operator="greaterThan">
      <formula>GK175</formula>
    </cfRule>
  </conditionalFormatting>
  <conditionalFormatting sqref="Y174:AG174">
    <cfRule type="cellIs" dxfId="1375" priority="1376" operator="greaterThan">
      <formula>X174</formula>
    </cfRule>
  </conditionalFormatting>
  <conditionalFormatting sqref="AI174:AT174">
    <cfRule type="cellIs" dxfId="1374" priority="1375" operator="greaterThan">
      <formula>AH174</formula>
    </cfRule>
  </conditionalFormatting>
  <conditionalFormatting sqref="AV174:BL174">
    <cfRule type="cellIs" dxfId="1373" priority="1374" operator="greaterThan">
      <formula>AU174</formula>
    </cfRule>
  </conditionalFormatting>
  <conditionalFormatting sqref="DA174:DT174">
    <cfRule type="cellIs" dxfId="1372" priority="1373" operator="greaterThan">
      <formula>CZ174</formula>
    </cfRule>
  </conditionalFormatting>
  <conditionalFormatting sqref="FI174:FU174">
    <cfRule type="cellIs" dxfId="1371" priority="1372" operator="greaterThan">
      <formula>FH174</formula>
    </cfRule>
  </conditionalFormatting>
  <conditionalFormatting sqref="FV174:GJ174">
    <cfRule type="cellIs" dxfId="1370" priority="1371" operator="greaterThan">
      <formula>FU174</formula>
    </cfRule>
  </conditionalFormatting>
  <conditionalFormatting sqref="GK174">
    <cfRule type="cellIs" dxfId="1369" priority="1370" operator="greaterThan">
      <formula>GJ174</formula>
    </cfRule>
  </conditionalFormatting>
  <conditionalFormatting sqref="GL174">
    <cfRule type="cellIs" dxfId="1368" priority="1369" operator="greaterThan">
      <formula>GK174</formula>
    </cfRule>
  </conditionalFormatting>
  <conditionalFormatting sqref="Y173:AG173">
    <cfRule type="cellIs" dxfId="1367" priority="1368" operator="greaterThan">
      <formula>X173</formula>
    </cfRule>
  </conditionalFormatting>
  <conditionalFormatting sqref="AI173:AT173">
    <cfRule type="cellIs" dxfId="1366" priority="1367" operator="greaterThan">
      <formula>AH173</formula>
    </cfRule>
  </conditionalFormatting>
  <conditionalFormatting sqref="AV173:BL173">
    <cfRule type="cellIs" dxfId="1365" priority="1366" operator="greaterThan">
      <formula>AU173</formula>
    </cfRule>
  </conditionalFormatting>
  <conditionalFormatting sqref="DA173:DT173">
    <cfRule type="cellIs" dxfId="1364" priority="1365" operator="greaterThan">
      <formula>CZ173</formula>
    </cfRule>
  </conditionalFormatting>
  <conditionalFormatting sqref="FI173:FU173">
    <cfRule type="cellIs" dxfId="1363" priority="1364" operator="greaterThan">
      <formula>FH173</formula>
    </cfRule>
  </conditionalFormatting>
  <conditionalFormatting sqref="FV173:GJ173">
    <cfRule type="cellIs" dxfId="1362" priority="1363" operator="greaterThan">
      <formula>FU173</formula>
    </cfRule>
  </conditionalFormatting>
  <conditionalFormatting sqref="GK173">
    <cfRule type="cellIs" dxfId="1361" priority="1362" operator="greaterThan">
      <formula>GJ173</formula>
    </cfRule>
  </conditionalFormatting>
  <conditionalFormatting sqref="GL173">
    <cfRule type="cellIs" dxfId="1360" priority="1361" operator="greaterThan">
      <formula>GK173</formula>
    </cfRule>
  </conditionalFormatting>
  <conditionalFormatting sqref="Y172:AG172">
    <cfRule type="cellIs" dxfId="1359" priority="1360" operator="greaterThan">
      <formula>X172</formula>
    </cfRule>
  </conditionalFormatting>
  <conditionalFormatting sqref="AI172:AT172">
    <cfRule type="cellIs" dxfId="1358" priority="1359" operator="greaterThan">
      <formula>AH172</formula>
    </cfRule>
  </conditionalFormatting>
  <conditionalFormatting sqref="AV172:BL172">
    <cfRule type="cellIs" dxfId="1357" priority="1358" operator="greaterThan">
      <formula>AU172</formula>
    </cfRule>
  </conditionalFormatting>
  <conditionalFormatting sqref="DA172:DT172">
    <cfRule type="cellIs" dxfId="1356" priority="1357" operator="greaterThan">
      <formula>CZ172</formula>
    </cfRule>
  </conditionalFormatting>
  <conditionalFormatting sqref="FI172:FU172">
    <cfRule type="cellIs" dxfId="1355" priority="1356" operator="greaterThan">
      <formula>FH172</formula>
    </cfRule>
  </conditionalFormatting>
  <conditionalFormatting sqref="FV172:GJ172">
    <cfRule type="cellIs" dxfId="1354" priority="1355" operator="greaterThan">
      <formula>FU172</formula>
    </cfRule>
  </conditionalFormatting>
  <conditionalFormatting sqref="GK172">
    <cfRule type="cellIs" dxfId="1353" priority="1354" operator="greaterThan">
      <formula>GJ172</formula>
    </cfRule>
  </conditionalFormatting>
  <conditionalFormatting sqref="GL172">
    <cfRule type="cellIs" dxfId="1352" priority="1353" operator="greaterThan">
      <formula>GK172</formula>
    </cfRule>
  </conditionalFormatting>
  <conditionalFormatting sqref="Y171:AG171">
    <cfRule type="cellIs" dxfId="1351" priority="1352" operator="greaterThan">
      <formula>X171</formula>
    </cfRule>
  </conditionalFormatting>
  <conditionalFormatting sqref="AI171:AT171">
    <cfRule type="cellIs" dxfId="1350" priority="1351" operator="greaterThan">
      <formula>AH171</formula>
    </cfRule>
  </conditionalFormatting>
  <conditionalFormatting sqref="AV171:BL171">
    <cfRule type="cellIs" dxfId="1349" priority="1350" operator="greaterThan">
      <formula>AU171</formula>
    </cfRule>
  </conditionalFormatting>
  <conditionalFormatting sqref="DA171:DT171">
    <cfRule type="cellIs" dxfId="1348" priority="1349" operator="greaterThan">
      <formula>CZ171</formula>
    </cfRule>
  </conditionalFormatting>
  <conditionalFormatting sqref="FI171:FU171">
    <cfRule type="cellIs" dxfId="1347" priority="1348" operator="greaterThan">
      <formula>FH171</formula>
    </cfRule>
  </conditionalFormatting>
  <conditionalFormatting sqref="FV171:GJ171">
    <cfRule type="cellIs" dxfId="1346" priority="1347" operator="greaterThan">
      <formula>FU171</formula>
    </cfRule>
  </conditionalFormatting>
  <conditionalFormatting sqref="GK171">
    <cfRule type="cellIs" dxfId="1345" priority="1346" operator="greaterThan">
      <formula>GJ171</formula>
    </cfRule>
  </conditionalFormatting>
  <conditionalFormatting sqref="GL171">
    <cfRule type="cellIs" dxfId="1344" priority="1345" operator="greaterThan">
      <formula>GK171</formula>
    </cfRule>
  </conditionalFormatting>
  <conditionalFormatting sqref="Y170:AG170">
    <cfRule type="cellIs" dxfId="1343" priority="1344" operator="greaterThan">
      <formula>X170</formula>
    </cfRule>
  </conditionalFormatting>
  <conditionalFormatting sqref="AI170:AT170">
    <cfRule type="cellIs" dxfId="1342" priority="1343" operator="greaterThan">
      <formula>AH170</formula>
    </cfRule>
  </conditionalFormatting>
  <conditionalFormatting sqref="AV170:BL170">
    <cfRule type="cellIs" dxfId="1341" priority="1342" operator="greaterThan">
      <formula>AU170</formula>
    </cfRule>
  </conditionalFormatting>
  <conditionalFormatting sqref="DA170:DT170">
    <cfRule type="cellIs" dxfId="1340" priority="1341" operator="greaterThan">
      <formula>CZ170</formula>
    </cfRule>
  </conditionalFormatting>
  <conditionalFormatting sqref="FI170:FU170">
    <cfRule type="cellIs" dxfId="1339" priority="1340" operator="greaterThan">
      <formula>FH170</formula>
    </cfRule>
  </conditionalFormatting>
  <conditionalFormatting sqref="FV170:GJ170">
    <cfRule type="cellIs" dxfId="1338" priority="1339" operator="greaterThan">
      <formula>FU170</formula>
    </cfRule>
  </conditionalFormatting>
  <conditionalFormatting sqref="GK170">
    <cfRule type="cellIs" dxfId="1337" priority="1338" operator="greaterThan">
      <formula>GJ170</formula>
    </cfRule>
  </conditionalFormatting>
  <conditionalFormatting sqref="GL170">
    <cfRule type="cellIs" dxfId="1336" priority="1337" operator="greaterThan">
      <formula>GK170</formula>
    </cfRule>
  </conditionalFormatting>
  <conditionalFormatting sqref="Y169:AG169">
    <cfRule type="cellIs" dxfId="1335" priority="1336" operator="greaterThan">
      <formula>X169</formula>
    </cfRule>
  </conditionalFormatting>
  <conditionalFormatting sqref="AI169:AT169">
    <cfRule type="cellIs" dxfId="1334" priority="1335" operator="greaterThan">
      <formula>AH169</formula>
    </cfRule>
  </conditionalFormatting>
  <conditionalFormatting sqref="AV169:BL169">
    <cfRule type="cellIs" dxfId="1333" priority="1334" operator="greaterThan">
      <formula>AU169</formula>
    </cfRule>
  </conditionalFormatting>
  <conditionalFormatting sqref="DA169:DT169">
    <cfRule type="cellIs" dxfId="1332" priority="1333" operator="greaterThan">
      <formula>CZ169</formula>
    </cfRule>
  </conditionalFormatting>
  <conditionalFormatting sqref="FI169:FU169">
    <cfRule type="cellIs" dxfId="1331" priority="1332" operator="greaterThan">
      <formula>FH169</formula>
    </cfRule>
  </conditionalFormatting>
  <conditionalFormatting sqref="FV169:GJ169">
    <cfRule type="cellIs" dxfId="1330" priority="1331" operator="greaterThan">
      <formula>FU169</formula>
    </cfRule>
  </conditionalFormatting>
  <conditionalFormatting sqref="GK169">
    <cfRule type="cellIs" dxfId="1329" priority="1330" operator="greaterThan">
      <formula>GJ169</formula>
    </cfRule>
  </conditionalFormatting>
  <conditionalFormatting sqref="GL169">
    <cfRule type="cellIs" dxfId="1328" priority="1329" operator="greaterThan">
      <formula>GK169</formula>
    </cfRule>
  </conditionalFormatting>
  <conditionalFormatting sqref="Y168:AG168">
    <cfRule type="cellIs" dxfId="1327" priority="1328" operator="greaterThan">
      <formula>X168</formula>
    </cfRule>
  </conditionalFormatting>
  <conditionalFormatting sqref="AI168:AT168">
    <cfRule type="cellIs" dxfId="1326" priority="1327" operator="greaterThan">
      <formula>AH168</formula>
    </cfRule>
  </conditionalFormatting>
  <conditionalFormatting sqref="AV168:BL168">
    <cfRule type="cellIs" dxfId="1325" priority="1326" operator="greaterThan">
      <formula>AU168</formula>
    </cfRule>
  </conditionalFormatting>
  <conditionalFormatting sqref="DA168:DT168">
    <cfRule type="cellIs" dxfId="1324" priority="1325" operator="greaterThan">
      <formula>CZ168</formula>
    </cfRule>
  </conditionalFormatting>
  <conditionalFormatting sqref="FI168:FU168">
    <cfRule type="cellIs" dxfId="1323" priority="1324" operator="greaterThan">
      <formula>FH168</formula>
    </cfRule>
  </conditionalFormatting>
  <conditionalFormatting sqref="FV168:GJ168">
    <cfRule type="cellIs" dxfId="1322" priority="1323" operator="greaterThan">
      <formula>FU168</formula>
    </cfRule>
  </conditionalFormatting>
  <conditionalFormatting sqref="GK168">
    <cfRule type="cellIs" dxfId="1321" priority="1322" operator="greaterThan">
      <formula>GJ168</formula>
    </cfRule>
  </conditionalFormatting>
  <conditionalFormatting sqref="GL168">
    <cfRule type="cellIs" dxfId="1320" priority="1321" operator="greaterThan">
      <formula>GK168</formula>
    </cfRule>
  </conditionalFormatting>
  <conditionalFormatting sqref="Y167:AG167">
    <cfRule type="cellIs" dxfId="1319" priority="1320" operator="greaterThan">
      <formula>X167</formula>
    </cfRule>
  </conditionalFormatting>
  <conditionalFormatting sqref="AI167:AT167">
    <cfRule type="cellIs" dxfId="1318" priority="1319" operator="greaterThan">
      <formula>AH167</formula>
    </cfRule>
  </conditionalFormatting>
  <conditionalFormatting sqref="AV167:BL167">
    <cfRule type="cellIs" dxfId="1317" priority="1318" operator="greaterThan">
      <formula>AU167</formula>
    </cfRule>
  </conditionalFormatting>
  <conditionalFormatting sqref="DA167:DT167">
    <cfRule type="cellIs" dxfId="1316" priority="1317" operator="greaterThan">
      <formula>CZ167</formula>
    </cfRule>
  </conditionalFormatting>
  <conditionalFormatting sqref="FI167:FU167">
    <cfRule type="cellIs" dxfId="1315" priority="1316" operator="greaterThan">
      <formula>FH167</formula>
    </cfRule>
  </conditionalFormatting>
  <conditionalFormatting sqref="FV167:GJ167">
    <cfRule type="cellIs" dxfId="1314" priority="1315" operator="greaterThan">
      <formula>FU167</formula>
    </cfRule>
  </conditionalFormatting>
  <conditionalFormatting sqref="GK167">
    <cfRule type="cellIs" dxfId="1313" priority="1314" operator="greaterThan">
      <formula>GJ167</formula>
    </cfRule>
  </conditionalFormatting>
  <conditionalFormatting sqref="GL167">
    <cfRule type="cellIs" dxfId="1312" priority="1313" operator="greaterThan">
      <formula>GK167</formula>
    </cfRule>
  </conditionalFormatting>
  <conditionalFormatting sqref="Y166:AG166">
    <cfRule type="cellIs" dxfId="1311" priority="1312" operator="greaterThan">
      <formula>X166</formula>
    </cfRule>
  </conditionalFormatting>
  <conditionalFormatting sqref="AI166:AT166">
    <cfRule type="cellIs" dxfId="1310" priority="1311" operator="greaterThan">
      <formula>AH166</formula>
    </cfRule>
  </conditionalFormatting>
  <conditionalFormatting sqref="AV166:BL166">
    <cfRule type="cellIs" dxfId="1309" priority="1310" operator="greaterThan">
      <formula>AU166</formula>
    </cfRule>
  </conditionalFormatting>
  <conditionalFormatting sqref="DA166:DT166">
    <cfRule type="cellIs" dxfId="1308" priority="1309" operator="greaterThan">
      <formula>CZ166</formula>
    </cfRule>
  </conditionalFormatting>
  <conditionalFormatting sqref="FI166:FU166">
    <cfRule type="cellIs" dxfId="1307" priority="1308" operator="greaterThan">
      <formula>FH166</formula>
    </cfRule>
  </conditionalFormatting>
  <conditionalFormatting sqref="FV166:GJ166">
    <cfRule type="cellIs" dxfId="1306" priority="1307" operator="greaterThan">
      <formula>FU166</formula>
    </cfRule>
  </conditionalFormatting>
  <conditionalFormatting sqref="GK166">
    <cfRule type="cellIs" dxfId="1305" priority="1306" operator="greaterThan">
      <formula>GJ166</formula>
    </cfRule>
  </conditionalFormatting>
  <conditionalFormatting sqref="GL166">
    <cfRule type="cellIs" dxfId="1304" priority="1305" operator="greaterThan">
      <formula>GK166</formula>
    </cfRule>
  </conditionalFormatting>
  <conditionalFormatting sqref="Y165:AG165">
    <cfRule type="cellIs" dxfId="1303" priority="1304" operator="greaterThan">
      <formula>X165</formula>
    </cfRule>
  </conditionalFormatting>
  <conditionalFormatting sqref="AI165:AT165">
    <cfRule type="cellIs" dxfId="1302" priority="1303" operator="greaterThan">
      <formula>AH165</formula>
    </cfRule>
  </conditionalFormatting>
  <conditionalFormatting sqref="AV165:BL165">
    <cfRule type="cellIs" dxfId="1301" priority="1302" operator="greaterThan">
      <formula>AU165</formula>
    </cfRule>
  </conditionalFormatting>
  <conditionalFormatting sqref="DA165:DT165">
    <cfRule type="cellIs" dxfId="1300" priority="1301" operator="greaterThan">
      <formula>CZ165</formula>
    </cfRule>
  </conditionalFormatting>
  <conditionalFormatting sqref="FI165:FU165">
    <cfRule type="cellIs" dxfId="1299" priority="1300" operator="greaterThan">
      <formula>FH165</formula>
    </cfRule>
  </conditionalFormatting>
  <conditionalFormatting sqref="FV165:GJ165">
    <cfRule type="cellIs" dxfId="1298" priority="1299" operator="greaterThan">
      <formula>FU165</formula>
    </cfRule>
  </conditionalFormatting>
  <conditionalFormatting sqref="GK165">
    <cfRule type="cellIs" dxfId="1297" priority="1298" operator="greaterThan">
      <formula>GJ165</formula>
    </cfRule>
  </conditionalFormatting>
  <conditionalFormatting sqref="GL165">
    <cfRule type="cellIs" dxfId="1296" priority="1297" operator="greaterThan">
      <formula>GK165</formula>
    </cfRule>
  </conditionalFormatting>
  <conditionalFormatting sqref="Y164:AG164">
    <cfRule type="cellIs" dxfId="1295" priority="1296" operator="greaterThan">
      <formula>X164</formula>
    </cfRule>
  </conditionalFormatting>
  <conditionalFormatting sqref="AI164:AT164">
    <cfRule type="cellIs" dxfId="1294" priority="1295" operator="greaterThan">
      <formula>AH164</formula>
    </cfRule>
  </conditionalFormatting>
  <conditionalFormatting sqref="AV164:BL164">
    <cfRule type="cellIs" dxfId="1293" priority="1294" operator="greaterThan">
      <formula>AU164</formula>
    </cfRule>
  </conditionalFormatting>
  <conditionalFormatting sqref="DA164:DT164">
    <cfRule type="cellIs" dxfId="1292" priority="1293" operator="greaterThan">
      <formula>CZ164</formula>
    </cfRule>
  </conditionalFormatting>
  <conditionalFormatting sqref="FI164:FU164">
    <cfRule type="cellIs" dxfId="1291" priority="1292" operator="greaterThan">
      <formula>FH164</formula>
    </cfRule>
  </conditionalFormatting>
  <conditionalFormatting sqref="FV164:GJ164">
    <cfRule type="cellIs" dxfId="1290" priority="1291" operator="greaterThan">
      <formula>FU164</formula>
    </cfRule>
  </conditionalFormatting>
  <conditionalFormatting sqref="GK164">
    <cfRule type="cellIs" dxfId="1289" priority="1290" operator="greaterThan">
      <formula>GJ164</formula>
    </cfRule>
  </conditionalFormatting>
  <conditionalFormatting sqref="GL164">
    <cfRule type="cellIs" dxfId="1288" priority="1289" operator="greaterThan">
      <formula>GK164</formula>
    </cfRule>
  </conditionalFormatting>
  <conditionalFormatting sqref="Y163:AG163">
    <cfRule type="cellIs" dxfId="1287" priority="1288" operator="greaterThan">
      <formula>X163</formula>
    </cfRule>
  </conditionalFormatting>
  <conditionalFormatting sqref="AI163:AT163">
    <cfRule type="cellIs" dxfId="1286" priority="1287" operator="greaterThan">
      <formula>AH163</formula>
    </cfRule>
  </conditionalFormatting>
  <conditionalFormatting sqref="AV163:BL163">
    <cfRule type="cellIs" dxfId="1285" priority="1286" operator="greaterThan">
      <formula>AU163</formula>
    </cfRule>
  </conditionalFormatting>
  <conditionalFormatting sqref="DA163:DT163">
    <cfRule type="cellIs" dxfId="1284" priority="1285" operator="greaterThan">
      <formula>CZ163</formula>
    </cfRule>
  </conditionalFormatting>
  <conditionalFormatting sqref="FI163:FU163">
    <cfRule type="cellIs" dxfId="1283" priority="1284" operator="greaterThan">
      <formula>FH163</formula>
    </cfRule>
  </conditionalFormatting>
  <conditionalFormatting sqref="FV163:GJ163">
    <cfRule type="cellIs" dxfId="1282" priority="1283" operator="greaterThan">
      <formula>FU163</formula>
    </cfRule>
  </conditionalFormatting>
  <conditionalFormatting sqref="GK163">
    <cfRule type="cellIs" dxfId="1281" priority="1282" operator="greaterThan">
      <formula>GJ163</formula>
    </cfRule>
  </conditionalFormatting>
  <conditionalFormatting sqref="GL163">
    <cfRule type="cellIs" dxfId="1280" priority="1281" operator="greaterThan">
      <formula>GK163</formula>
    </cfRule>
  </conditionalFormatting>
  <conditionalFormatting sqref="Y162:AG162">
    <cfRule type="cellIs" dxfId="1279" priority="1280" operator="greaterThan">
      <formula>X162</formula>
    </cfRule>
  </conditionalFormatting>
  <conditionalFormatting sqref="AI162:AT162">
    <cfRule type="cellIs" dxfId="1278" priority="1279" operator="greaterThan">
      <formula>AH162</formula>
    </cfRule>
  </conditionalFormatting>
  <conditionalFormatting sqref="AV162:BL162">
    <cfRule type="cellIs" dxfId="1277" priority="1278" operator="greaterThan">
      <formula>AU162</formula>
    </cfRule>
  </conditionalFormatting>
  <conditionalFormatting sqref="DA162:DT162">
    <cfRule type="cellIs" dxfId="1276" priority="1277" operator="greaterThan">
      <formula>CZ162</formula>
    </cfRule>
  </conditionalFormatting>
  <conditionalFormatting sqref="FI162:FU162">
    <cfRule type="cellIs" dxfId="1275" priority="1276" operator="greaterThan">
      <formula>FH162</formula>
    </cfRule>
  </conditionalFormatting>
  <conditionalFormatting sqref="FV162:GJ162">
    <cfRule type="cellIs" dxfId="1274" priority="1275" operator="greaterThan">
      <formula>FU162</formula>
    </cfRule>
  </conditionalFormatting>
  <conditionalFormatting sqref="GK162">
    <cfRule type="cellIs" dxfId="1273" priority="1274" operator="greaterThan">
      <formula>GJ162</formula>
    </cfRule>
  </conditionalFormatting>
  <conditionalFormatting sqref="GL162">
    <cfRule type="cellIs" dxfId="1272" priority="1273" operator="greaterThan">
      <formula>GK162</formula>
    </cfRule>
  </conditionalFormatting>
  <conditionalFormatting sqref="Y161:AG161">
    <cfRule type="cellIs" dxfId="1271" priority="1272" operator="greaterThan">
      <formula>X161</formula>
    </cfRule>
  </conditionalFormatting>
  <conditionalFormatting sqref="AI161:AT161">
    <cfRule type="cellIs" dxfId="1270" priority="1271" operator="greaterThan">
      <formula>AH161</formula>
    </cfRule>
  </conditionalFormatting>
  <conditionalFormatting sqref="AV161:BL161">
    <cfRule type="cellIs" dxfId="1269" priority="1270" operator="greaterThan">
      <formula>AU161</formula>
    </cfRule>
  </conditionalFormatting>
  <conditionalFormatting sqref="DA161:DT161">
    <cfRule type="cellIs" dxfId="1268" priority="1269" operator="greaterThan">
      <formula>CZ161</formula>
    </cfRule>
  </conditionalFormatting>
  <conditionalFormatting sqref="FI161:FU161">
    <cfRule type="cellIs" dxfId="1267" priority="1268" operator="greaterThan">
      <formula>FH161</formula>
    </cfRule>
  </conditionalFormatting>
  <conditionalFormatting sqref="FV161:GJ161">
    <cfRule type="cellIs" dxfId="1266" priority="1267" operator="greaterThan">
      <formula>FU161</formula>
    </cfRule>
  </conditionalFormatting>
  <conditionalFormatting sqref="GK161">
    <cfRule type="cellIs" dxfId="1265" priority="1266" operator="greaterThan">
      <formula>GJ161</formula>
    </cfRule>
  </conditionalFormatting>
  <conditionalFormatting sqref="GL161">
    <cfRule type="cellIs" dxfId="1264" priority="1265" operator="greaterThan">
      <formula>GK161</formula>
    </cfRule>
  </conditionalFormatting>
  <conditionalFormatting sqref="Y160:AG160">
    <cfRule type="cellIs" dxfId="1263" priority="1264" operator="greaterThan">
      <formula>X160</formula>
    </cfRule>
  </conditionalFormatting>
  <conditionalFormatting sqref="AI160:AT160">
    <cfRule type="cellIs" dxfId="1262" priority="1263" operator="greaterThan">
      <formula>AH160</formula>
    </cfRule>
  </conditionalFormatting>
  <conditionalFormatting sqref="AV160:BL160">
    <cfRule type="cellIs" dxfId="1261" priority="1262" operator="greaterThan">
      <formula>AU160</formula>
    </cfRule>
  </conditionalFormatting>
  <conditionalFormatting sqref="DA160:DT160">
    <cfRule type="cellIs" dxfId="1260" priority="1261" operator="greaterThan">
      <formula>CZ160</formula>
    </cfRule>
  </conditionalFormatting>
  <conditionalFormatting sqref="FI160:FU160">
    <cfRule type="cellIs" dxfId="1259" priority="1260" operator="greaterThan">
      <formula>FH160</formula>
    </cfRule>
  </conditionalFormatting>
  <conditionalFormatting sqref="FV160:GJ160">
    <cfRule type="cellIs" dxfId="1258" priority="1259" operator="greaterThan">
      <formula>FU160</formula>
    </cfRule>
  </conditionalFormatting>
  <conditionalFormatting sqref="GK160">
    <cfRule type="cellIs" dxfId="1257" priority="1258" operator="greaterThan">
      <formula>GJ160</formula>
    </cfRule>
  </conditionalFormatting>
  <conditionalFormatting sqref="GL160">
    <cfRule type="cellIs" dxfId="1256" priority="1257" operator="greaterThan">
      <formula>GK160</formula>
    </cfRule>
  </conditionalFormatting>
  <conditionalFormatting sqref="Y159:AG159">
    <cfRule type="cellIs" dxfId="1255" priority="1256" operator="greaterThan">
      <formula>X159</formula>
    </cfRule>
  </conditionalFormatting>
  <conditionalFormatting sqref="AI159:AT159">
    <cfRule type="cellIs" dxfId="1254" priority="1255" operator="greaterThan">
      <formula>AH159</formula>
    </cfRule>
  </conditionalFormatting>
  <conditionalFormatting sqref="AV159:BL159">
    <cfRule type="cellIs" dxfId="1253" priority="1254" operator="greaterThan">
      <formula>AU159</formula>
    </cfRule>
  </conditionalFormatting>
  <conditionalFormatting sqref="DA159:DT159">
    <cfRule type="cellIs" dxfId="1252" priority="1253" operator="greaterThan">
      <formula>CZ159</formula>
    </cfRule>
  </conditionalFormatting>
  <conditionalFormatting sqref="FI159:FU159">
    <cfRule type="cellIs" dxfId="1251" priority="1252" operator="greaterThan">
      <formula>FH159</formula>
    </cfRule>
  </conditionalFormatting>
  <conditionalFormatting sqref="FV159:GJ159">
    <cfRule type="cellIs" dxfId="1250" priority="1251" operator="greaterThan">
      <formula>FU159</formula>
    </cfRule>
  </conditionalFormatting>
  <conditionalFormatting sqref="GK159">
    <cfRule type="cellIs" dxfId="1249" priority="1250" operator="greaterThan">
      <formula>GJ159</formula>
    </cfRule>
  </conditionalFormatting>
  <conditionalFormatting sqref="GL159">
    <cfRule type="cellIs" dxfId="1248" priority="1249" operator="greaterThan">
      <formula>GK159</formula>
    </cfRule>
  </conditionalFormatting>
  <conditionalFormatting sqref="Y158:AG158">
    <cfRule type="cellIs" dxfId="1247" priority="1248" operator="greaterThan">
      <formula>X158</formula>
    </cfRule>
  </conditionalFormatting>
  <conditionalFormatting sqref="AI158:AT158">
    <cfRule type="cellIs" dxfId="1246" priority="1247" operator="greaterThan">
      <formula>AH158</formula>
    </cfRule>
  </conditionalFormatting>
  <conditionalFormatting sqref="AV158:BL158">
    <cfRule type="cellIs" dxfId="1245" priority="1246" operator="greaterThan">
      <formula>AU158</formula>
    </cfRule>
  </conditionalFormatting>
  <conditionalFormatting sqref="DA158:DT158">
    <cfRule type="cellIs" dxfId="1244" priority="1245" operator="greaterThan">
      <formula>CZ158</formula>
    </cfRule>
  </conditionalFormatting>
  <conditionalFormatting sqref="FI158:FU158">
    <cfRule type="cellIs" dxfId="1243" priority="1244" operator="greaterThan">
      <formula>FH158</formula>
    </cfRule>
  </conditionalFormatting>
  <conditionalFormatting sqref="FV158:GJ158">
    <cfRule type="cellIs" dxfId="1242" priority="1243" operator="greaterThan">
      <formula>FU158</formula>
    </cfRule>
  </conditionalFormatting>
  <conditionalFormatting sqref="GK158">
    <cfRule type="cellIs" dxfId="1241" priority="1242" operator="greaterThan">
      <formula>GJ158</formula>
    </cfRule>
  </conditionalFormatting>
  <conditionalFormatting sqref="GL158">
    <cfRule type="cellIs" dxfId="1240" priority="1241" operator="greaterThan">
      <formula>GK158</formula>
    </cfRule>
  </conditionalFormatting>
  <conditionalFormatting sqref="Y157:AG157">
    <cfRule type="cellIs" dxfId="1239" priority="1240" operator="greaterThan">
      <formula>X157</formula>
    </cfRule>
  </conditionalFormatting>
  <conditionalFormatting sqref="AI157:AT157">
    <cfRule type="cellIs" dxfId="1238" priority="1239" operator="greaterThan">
      <formula>AH157</formula>
    </cfRule>
  </conditionalFormatting>
  <conditionalFormatting sqref="AV157:BL157">
    <cfRule type="cellIs" dxfId="1237" priority="1238" operator="greaterThan">
      <formula>AU157</formula>
    </cfRule>
  </conditionalFormatting>
  <conditionalFormatting sqref="DA157:DT157">
    <cfRule type="cellIs" dxfId="1236" priority="1237" operator="greaterThan">
      <formula>CZ157</formula>
    </cfRule>
  </conditionalFormatting>
  <conditionalFormatting sqref="FI157:FU157">
    <cfRule type="cellIs" dxfId="1235" priority="1236" operator="greaterThan">
      <formula>FH157</formula>
    </cfRule>
  </conditionalFormatting>
  <conditionalFormatting sqref="FV157:GJ157">
    <cfRule type="cellIs" dxfId="1234" priority="1235" operator="greaterThan">
      <formula>FU157</formula>
    </cfRule>
  </conditionalFormatting>
  <conditionalFormatting sqref="GK157">
    <cfRule type="cellIs" dxfId="1233" priority="1234" operator="greaterThan">
      <formula>GJ157</formula>
    </cfRule>
  </conditionalFormatting>
  <conditionalFormatting sqref="GL157">
    <cfRule type="cellIs" dxfId="1232" priority="1233" operator="greaterThan">
      <formula>GK157</formula>
    </cfRule>
  </conditionalFormatting>
  <conditionalFormatting sqref="Y156:AG156">
    <cfRule type="cellIs" dxfId="1231" priority="1232" operator="greaterThan">
      <formula>X156</formula>
    </cfRule>
  </conditionalFormatting>
  <conditionalFormatting sqref="AI156:AT156">
    <cfRule type="cellIs" dxfId="1230" priority="1231" operator="greaterThan">
      <formula>AH156</formula>
    </cfRule>
  </conditionalFormatting>
  <conditionalFormatting sqref="AV156:BL156">
    <cfRule type="cellIs" dxfId="1229" priority="1230" operator="greaterThan">
      <formula>AU156</formula>
    </cfRule>
  </conditionalFormatting>
  <conditionalFormatting sqref="DA156:DT156">
    <cfRule type="cellIs" dxfId="1228" priority="1229" operator="greaterThan">
      <formula>CZ156</formula>
    </cfRule>
  </conditionalFormatting>
  <conditionalFormatting sqref="FI156:FU156">
    <cfRule type="cellIs" dxfId="1227" priority="1228" operator="greaterThan">
      <formula>FH156</formula>
    </cfRule>
  </conditionalFormatting>
  <conditionalFormatting sqref="FV156:GJ156">
    <cfRule type="cellIs" dxfId="1226" priority="1227" operator="greaterThan">
      <formula>FU156</formula>
    </cfRule>
  </conditionalFormatting>
  <conditionalFormatting sqref="GK156">
    <cfRule type="cellIs" dxfId="1225" priority="1226" operator="greaterThan">
      <formula>GJ156</formula>
    </cfRule>
  </conditionalFormatting>
  <conditionalFormatting sqref="GL156">
    <cfRule type="cellIs" dxfId="1224" priority="1225" operator="greaterThan">
      <formula>GK156</formula>
    </cfRule>
  </conditionalFormatting>
  <conditionalFormatting sqref="Y155:AG155">
    <cfRule type="cellIs" dxfId="1223" priority="1224" operator="greaterThan">
      <formula>X155</formula>
    </cfRule>
  </conditionalFormatting>
  <conditionalFormatting sqref="AI155:AT155">
    <cfRule type="cellIs" dxfId="1222" priority="1223" operator="greaterThan">
      <formula>AH155</formula>
    </cfRule>
  </conditionalFormatting>
  <conditionalFormatting sqref="AV155:BL155">
    <cfRule type="cellIs" dxfId="1221" priority="1222" operator="greaterThan">
      <formula>AU155</formula>
    </cfRule>
  </conditionalFormatting>
  <conditionalFormatting sqref="DA155:DT155">
    <cfRule type="cellIs" dxfId="1220" priority="1221" operator="greaterThan">
      <formula>CZ155</formula>
    </cfRule>
  </conditionalFormatting>
  <conditionalFormatting sqref="FI155:FU155">
    <cfRule type="cellIs" dxfId="1219" priority="1220" operator="greaterThan">
      <formula>FH155</formula>
    </cfRule>
  </conditionalFormatting>
  <conditionalFormatting sqref="FV155:GJ155">
    <cfRule type="cellIs" dxfId="1218" priority="1219" operator="greaterThan">
      <formula>FU155</formula>
    </cfRule>
  </conditionalFormatting>
  <conditionalFormatting sqref="GK155">
    <cfRule type="cellIs" dxfId="1217" priority="1218" operator="greaterThan">
      <formula>GJ155</formula>
    </cfRule>
  </conditionalFormatting>
  <conditionalFormatting sqref="GL155">
    <cfRule type="cellIs" dxfId="1216" priority="1217" operator="greaterThan">
      <formula>GK155</formula>
    </cfRule>
  </conditionalFormatting>
  <conditionalFormatting sqref="Y154:AG154">
    <cfRule type="cellIs" dxfId="1215" priority="1216" operator="greaterThan">
      <formula>X154</formula>
    </cfRule>
  </conditionalFormatting>
  <conditionalFormatting sqref="AI154:AT154">
    <cfRule type="cellIs" dxfId="1214" priority="1215" operator="greaterThan">
      <formula>AH154</formula>
    </cfRule>
  </conditionalFormatting>
  <conditionalFormatting sqref="AV154:BL154">
    <cfRule type="cellIs" dxfId="1213" priority="1214" operator="greaterThan">
      <formula>AU154</formula>
    </cfRule>
  </conditionalFormatting>
  <conditionalFormatting sqref="DA154:DT154">
    <cfRule type="cellIs" dxfId="1212" priority="1213" operator="greaterThan">
      <formula>CZ154</formula>
    </cfRule>
  </conditionalFormatting>
  <conditionalFormatting sqref="FI154:FU154">
    <cfRule type="cellIs" dxfId="1211" priority="1212" operator="greaterThan">
      <formula>FH154</formula>
    </cfRule>
  </conditionalFormatting>
  <conditionalFormatting sqref="FV154:GJ154">
    <cfRule type="cellIs" dxfId="1210" priority="1211" operator="greaterThan">
      <formula>FU154</formula>
    </cfRule>
  </conditionalFormatting>
  <conditionalFormatting sqref="GK154">
    <cfRule type="cellIs" dxfId="1209" priority="1210" operator="greaterThan">
      <formula>GJ154</formula>
    </cfRule>
  </conditionalFormatting>
  <conditionalFormatting sqref="GL154">
    <cfRule type="cellIs" dxfId="1208" priority="1209" operator="greaterThan">
      <formula>GK154</formula>
    </cfRule>
  </conditionalFormatting>
  <conditionalFormatting sqref="Y153:AG153">
    <cfRule type="cellIs" dxfId="1207" priority="1208" operator="greaterThan">
      <formula>X153</formula>
    </cfRule>
  </conditionalFormatting>
  <conditionalFormatting sqref="AI153:AT153">
    <cfRule type="cellIs" dxfId="1206" priority="1207" operator="greaterThan">
      <formula>AH153</formula>
    </cfRule>
  </conditionalFormatting>
  <conditionalFormatting sqref="AV153:BL153">
    <cfRule type="cellIs" dxfId="1205" priority="1206" operator="greaterThan">
      <formula>AU153</formula>
    </cfRule>
  </conditionalFormatting>
  <conditionalFormatting sqref="DA153:DT153">
    <cfRule type="cellIs" dxfId="1204" priority="1205" operator="greaterThan">
      <formula>CZ153</formula>
    </cfRule>
  </conditionalFormatting>
  <conditionalFormatting sqref="FI153:FU153">
    <cfRule type="cellIs" dxfId="1203" priority="1204" operator="greaterThan">
      <formula>FH153</formula>
    </cfRule>
  </conditionalFormatting>
  <conditionalFormatting sqref="FV153:GJ153">
    <cfRule type="cellIs" dxfId="1202" priority="1203" operator="greaterThan">
      <formula>FU153</formula>
    </cfRule>
  </conditionalFormatting>
  <conditionalFormatting sqref="GK153">
    <cfRule type="cellIs" dxfId="1201" priority="1202" operator="greaterThan">
      <formula>GJ153</formula>
    </cfRule>
  </conditionalFormatting>
  <conditionalFormatting sqref="GL153">
    <cfRule type="cellIs" dxfId="1200" priority="1201" operator="greaterThan">
      <formula>GK153</formula>
    </cfRule>
  </conditionalFormatting>
  <conditionalFormatting sqref="Y152:AG152">
    <cfRule type="cellIs" dxfId="1199" priority="1200" operator="greaterThan">
      <formula>X152</formula>
    </cfRule>
  </conditionalFormatting>
  <conditionalFormatting sqref="AI152:AT152">
    <cfRule type="cellIs" dxfId="1198" priority="1199" operator="greaterThan">
      <formula>AH152</formula>
    </cfRule>
  </conditionalFormatting>
  <conditionalFormatting sqref="AV152:BL152">
    <cfRule type="cellIs" dxfId="1197" priority="1198" operator="greaterThan">
      <formula>AU152</formula>
    </cfRule>
  </conditionalFormatting>
  <conditionalFormatting sqref="DA152:DT152">
    <cfRule type="cellIs" dxfId="1196" priority="1197" operator="greaterThan">
      <formula>CZ152</formula>
    </cfRule>
  </conditionalFormatting>
  <conditionalFormatting sqref="FI152:FU152">
    <cfRule type="cellIs" dxfId="1195" priority="1196" operator="greaterThan">
      <formula>FH152</formula>
    </cfRule>
  </conditionalFormatting>
  <conditionalFormatting sqref="FV152:GJ152">
    <cfRule type="cellIs" dxfId="1194" priority="1195" operator="greaterThan">
      <formula>FU152</formula>
    </cfRule>
  </conditionalFormatting>
  <conditionalFormatting sqref="GK152">
    <cfRule type="cellIs" dxfId="1193" priority="1194" operator="greaterThan">
      <formula>GJ152</formula>
    </cfRule>
  </conditionalFormatting>
  <conditionalFormatting sqref="GL152">
    <cfRule type="cellIs" dxfId="1192" priority="1193" operator="greaterThan">
      <formula>GK152</formula>
    </cfRule>
  </conditionalFormatting>
  <conditionalFormatting sqref="Y151:AG151">
    <cfRule type="cellIs" dxfId="1191" priority="1192" operator="greaterThan">
      <formula>X151</formula>
    </cfRule>
  </conditionalFormatting>
  <conditionalFormatting sqref="AI151:AT151">
    <cfRule type="cellIs" dxfId="1190" priority="1191" operator="greaterThan">
      <formula>AH151</formula>
    </cfRule>
  </conditionalFormatting>
  <conditionalFormatting sqref="AV151:BL151">
    <cfRule type="cellIs" dxfId="1189" priority="1190" operator="greaterThan">
      <formula>AU151</formula>
    </cfRule>
  </conditionalFormatting>
  <conditionalFormatting sqref="DA151:DT151">
    <cfRule type="cellIs" dxfId="1188" priority="1189" operator="greaterThan">
      <formula>CZ151</formula>
    </cfRule>
  </conditionalFormatting>
  <conditionalFormatting sqref="FI151:FU151">
    <cfRule type="cellIs" dxfId="1187" priority="1188" operator="greaterThan">
      <formula>FH151</formula>
    </cfRule>
  </conditionalFormatting>
  <conditionalFormatting sqref="FV151:GJ151">
    <cfRule type="cellIs" dxfId="1186" priority="1187" operator="greaterThan">
      <formula>FU151</formula>
    </cfRule>
  </conditionalFormatting>
  <conditionalFormatting sqref="GK151">
    <cfRule type="cellIs" dxfId="1185" priority="1186" operator="greaterThan">
      <formula>GJ151</formula>
    </cfRule>
  </conditionalFormatting>
  <conditionalFormatting sqref="GL151">
    <cfRule type="cellIs" dxfId="1184" priority="1185" operator="greaterThan">
      <formula>GK151</formula>
    </cfRule>
  </conditionalFormatting>
  <conditionalFormatting sqref="Y150:AG150">
    <cfRule type="cellIs" dxfId="1183" priority="1184" operator="greaterThan">
      <formula>X150</formula>
    </cfRule>
  </conditionalFormatting>
  <conditionalFormatting sqref="AI150:AT150">
    <cfRule type="cellIs" dxfId="1182" priority="1183" operator="greaterThan">
      <formula>AH150</formula>
    </cfRule>
  </conditionalFormatting>
  <conditionalFormatting sqref="AV150:BL150">
    <cfRule type="cellIs" dxfId="1181" priority="1182" operator="greaterThan">
      <formula>AU150</formula>
    </cfRule>
  </conditionalFormatting>
  <conditionalFormatting sqref="DA150:DT150">
    <cfRule type="cellIs" dxfId="1180" priority="1181" operator="greaterThan">
      <formula>CZ150</formula>
    </cfRule>
  </conditionalFormatting>
  <conditionalFormatting sqref="FI150:FU150">
    <cfRule type="cellIs" dxfId="1179" priority="1180" operator="greaterThan">
      <formula>FH150</formula>
    </cfRule>
  </conditionalFormatting>
  <conditionalFormatting sqref="FV150:GJ150">
    <cfRule type="cellIs" dxfId="1178" priority="1179" operator="greaterThan">
      <formula>FU150</formula>
    </cfRule>
  </conditionalFormatting>
  <conditionalFormatting sqref="GK150">
    <cfRule type="cellIs" dxfId="1177" priority="1178" operator="greaterThan">
      <formula>GJ150</formula>
    </cfRule>
  </conditionalFormatting>
  <conditionalFormatting sqref="GL150">
    <cfRule type="cellIs" dxfId="1176" priority="1177" operator="greaterThan">
      <formula>GK150</formula>
    </cfRule>
  </conditionalFormatting>
  <conditionalFormatting sqref="Y149:AG149">
    <cfRule type="cellIs" dxfId="1175" priority="1176" operator="greaterThan">
      <formula>X149</formula>
    </cfRule>
  </conditionalFormatting>
  <conditionalFormatting sqref="AI149:AT149">
    <cfRule type="cellIs" dxfId="1174" priority="1175" operator="greaterThan">
      <formula>AH149</formula>
    </cfRule>
  </conditionalFormatting>
  <conditionalFormatting sqref="AV149:BL149">
    <cfRule type="cellIs" dxfId="1173" priority="1174" operator="greaterThan">
      <formula>AU149</formula>
    </cfRule>
  </conditionalFormatting>
  <conditionalFormatting sqref="DA149:DT149">
    <cfRule type="cellIs" dxfId="1172" priority="1173" operator="greaterThan">
      <formula>CZ149</formula>
    </cfRule>
  </conditionalFormatting>
  <conditionalFormatting sqref="FI149:FU149">
    <cfRule type="cellIs" dxfId="1171" priority="1172" operator="greaterThan">
      <formula>FH149</formula>
    </cfRule>
  </conditionalFormatting>
  <conditionalFormatting sqref="FV149:GJ149">
    <cfRule type="cellIs" dxfId="1170" priority="1171" operator="greaterThan">
      <formula>FU149</formula>
    </cfRule>
  </conditionalFormatting>
  <conditionalFormatting sqref="GK149">
    <cfRule type="cellIs" dxfId="1169" priority="1170" operator="greaterThan">
      <formula>GJ149</formula>
    </cfRule>
  </conditionalFormatting>
  <conditionalFormatting sqref="GL149">
    <cfRule type="cellIs" dxfId="1168" priority="1169" operator="greaterThan">
      <formula>GK149</formula>
    </cfRule>
  </conditionalFormatting>
  <conditionalFormatting sqref="Y148:AG148">
    <cfRule type="cellIs" dxfId="1167" priority="1168" operator="greaterThan">
      <formula>X148</formula>
    </cfRule>
  </conditionalFormatting>
  <conditionalFormatting sqref="AI148:AT148">
    <cfRule type="cellIs" dxfId="1166" priority="1167" operator="greaterThan">
      <formula>AH148</formula>
    </cfRule>
  </conditionalFormatting>
  <conditionalFormatting sqref="AV148:BL148">
    <cfRule type="cellIs" dxfId="1165" priority="1166" operator="greaterThan">
      <formula>AU148</formula>
    </cfRule>
  </conditionalFormatting>
  <conditionalFormatting sqref="DA148:DT148">
    <cfRule type="cellIs" dxfId="1164" priority="1165" operator="greaterThan">
      <formula>CZ148</formula>
    </cfRule>
  </conditionalFormatting>
  <conditionalFormatting sqref="FI148:FU148">
    <cfRule type="cellIs" dxfId="1163" priority="1164" operator="greaterThan">
      <formula>FH148</formula>
    </cfRule>
  </conditionalFormatting>
  <conditionalFormatting sqref="FV148:GJ148">
    <cfRule type="cellIs" dxfId="1162" priority="1163" operator="greaterThan">
      <formula>FU148</formula>
    </cfRule>
  </conditionalFormatting>
  <conditionalFormatting sqref="GK148">
    <cfRule type="cellIs" dxfId="1161" priority="1162" operator="greaterThan">
      <formula>GJ148</formula>
    </cfRule>
  </conditionalFormatting>
  <conditionalFormatting sqref="GL148">
    <cfRule type="cellIs" dxfId="1160" priority="1161" operator="greaterThan">
      <formula>GK148</formula>
    </cfRule>
  </conditionalFormatting>
  <conditionalFormatting sqref="Y147:AG147">
    <cfRule type="cellIs" dxfId="1159" priority="1160" operator="greaterThan">
      <formula>X147</formula>
    </cfRule>
  </conditionalFormatting>
  <conditionalFormatting sqref="AI147:AT147">
    <cfRule type="cellIs" dxfId="1158" priority="1159" operator="greaterThan">
      <formula>AH147</formula>
    </cfRule>
  </conditionalFormatting>
  <conditionalFormatting sqref="AV147:BL147">
    <cfRule type="cellIs" dxfId="1157" priority="1158" operator="greaterThan">
      <formula>AU147</formula>
    </cfRule>
  </conditionalFormatting>
  <conditionalFormatting sqref="DA147:DT147">
    <cfRule type="cellIs" dxfId="1156" priority="1157" operator="greaterThan">
      <formula>CZ147</formula>
    </cfRule>
  </conditionalFormatting>
  <conditionalFormatting sqref="FI147:FU147">
    <cfRule type="cellIs" dxfId="1155" priority="1156" operator="greaterThan">
      <formula>FH147</formula>
    </cfRule>
  </conditionalFormatting>
  <conditionalFormatting sqref="FV147:GJ147">
    <cfRule type="cellIs" dxfId="1154" priority="1155" operator="greaterThan">
      <formula>FU147</formula>
    </cfRule>
  </conditionalFormatting>
  <conditionalFormatting sqref="GK147">
    <cfRule type="cellIs" dxfId="1153" priority="1154" operator="greaterThan">
      <formula>GJ147</formula>
    </cfRule>
  </conditionalFormatting>
  <conditionalFormatting sqref="GL147">
    <cfRule type="cellIs" dxfId="1152" priority="1153" operator="greaterThan">
      <formula>GK147</formula>
    </cfRule>
  </conditionalFormatting>
  <conditionalFormatting sqref="Y146:AG146">
    <cfRule type="cellIs" dxfId="1151" priority="1152" operator="greaterThan">
      <formula>X146</formula>
    </cfRule>
  </conditionalFormatting>
  <conditionalFormatting sqref="AI146:AT146">
    <cfRule type="cellIs" dxfId="1150" priority="1151" operator="greaterThan">
      <formula>AH146</formula>
    </cfRule>
  </conditionalFormatting>
  <conditionalFormatting sqref="AV146:BL146">
    <cfRule type="cellIs" dxfId="1149" priority="1150" operator="greaterThan">
      <formula>AU146</formula>
    </cfRule>
  </conditionalFormatting>
  <conditionalFormatting sqref="DA146:DT146">
    <cfRule type="cellIs" dxfId="1148" priority="1149" operator="greaterThan">
      <formula>CZ146</formula>
    </cfRule>
  </conditionalFormatting>
  <conditionalFormatting sqref="FI146:FU146">
    <cfRule type="cellIs" dxfId="1147" priority="1148" operator="greaterThan">
      <formula>FH146</formula>
    </cfRule>
  </conditionalFormatting>
  <conditionalFormatting sqref="FV146:GJ146">
    <cfRule type="cellIs" dxfId="1146" priority="1147" operator="greaterThan">
      <formula>FU146</formula>
    </cfRule>
  </conditionalFormatting>
  <conditionalFormatting sqref="GK146">
    <cfRule type="cellIs" dxfId="1145" priority="1146" operator="greaterThan">
      <formula>GJ146</formula>
    </cfRule>
  </conditionalFormatting>
  <conditionalFormatting sqref="GL146">
    <cfRule type="cellIs" dxfId="1144" priority="1145" operator="greaterThan">
      <formula>GK146</formula>
    </cfRule>
  </conditionalFormatting>
  <conditionalFormatting sqref="Y145:AG145">
    <cfRule type="cellIs" dxfId="1143" priority="1144" operator="greaterThan">
      <formula>X145</formula>
    </cfRule>
  </conditionalFormatting>
  <conditionalFormatting sqref="AI145:AT145">
    <cfRule type="cellIs" dxfId="1142" priority="1143" operator="greaterThan">
      <formula>AH145</formula>
    </cfRule>
  </conditionalFormatting>
  <conditionalFormatting sqref="AV145:BL145">
    <cfRule type="cellIs" dxfId="1141" priority="1142" operator="greaterThan">
      <formula>AU145</formula>
    </cfRule>
  </conditionalFormatting>
  <conditionalFormatting sqref="DA145:DT145">
    <cfRule type="cellIs" dxfId="1140" priority="1141" operator="greaterThan">
      <formula>CZ145</formula>
    </cfRule>
  </conditionalFormatting>
  <conditionalFormatting sqref="FI145:FU145">
    <cfRule type="cellIs" dxfId="1139" priority="1140" operator="greaterThan">
      <formula>FH145</formula>
    </cfRule>
  </conditionalFormatting>
  <conditionalFormatting sqref="FV145:GJ145">
    <cfRule type="cellIs" dxfId="1138" priority="1139" operator="greaterThan">
      <formula>FU145</formula>
    </cfRule>
  </conditionalFormatting>
  <conditionalFormatting sqref="GK145">
    <cfRule type="cellIs" dxfId="1137" priority="1138" operator="greaterThan">
      <formula>GJ145</formula>
    </cfRule>
  </conditionalFormatting>
  <conditionalFormatting sqref="GL145">
    <cfRule type="cellIs" dxfId="1136" priority="1137" operator="greaterThan">
      <formula>GK145</formula>
    </cfRule>
  </conditionalFormatting>
  <conditionalFormatting sqref="Y144:AG144">
    <cfRule type="cellIs" dxfId="1135" priority="1136" operator="greaterThan">
      <formula>X144</formula>
    </cfRule>
  </conditionalFormatting>
  <conditionalFormatting sqref="AI144:AT144">
    <cfRule type="cellIs" dxfId="1134" priority="1135" operator="greaterThan">
      <formula>AH144</formula>
    </cfRule>
  </conditionalFormatting>
  <conditionalFormatting sqref="AV144:BL144">
    <cfRule type="cellIs" dxfId="1133" priority="1134" operator="greaterThan">
      <formula>AU144</formula>
    </cfRule>
  </conditionalFormatting>
  <conditionalFormatting sqref="DA144:DT144">
    <cfRule type="cellIs" dxfId="1132" priority="1133" operator="greaterThan">
      <formula>CZ144</formula>
    </cfRule>
  </conditionalFormatting>
  <conditionalFormatting sqref="FI144:FU144">
    <cfRule type="cellIs" dxfId="1131" priority="1132" operator="greaterThan">
      <formula>FH144</formula>
    </cfRule>
  </conditionalFormatting>
  <conditionalFormatting sqref="FV144:GJ144">
    <cfRule type="cellIs" dxfId="1130" priority="1131" operator="greaterThan">
      <formula>FU144</formula>
    </cfRule>
  </conditionalFormatting>
  <conditionalFormatting sqref="GK144">
    <cfRule type="cellIs" dxfId="1129" priority="1130" operator="greaterThan">
      <formula>GJ144</formula>
    </cfRule>
  </conditionalFormatting>
  <conditionalFormatting sqref="GL144">
    <cfRule type="cellIs" dxfId="1128" priority="1129" operator="greaterThan">
      <formula>GK144</formula>
    </cfRule>
  </conditionalFormatting>
  <conditionalFormatting sqref="Y143:AG143">
    <cfRule type="cellIs" dxfId="1127" priority="1128" operator="greaterThan">
      <formula>X143</formula>
    </cfRule>
  </conditionalFormatting>
  <conditionalFormatting sqref="AI143:AT143">
    <cfRule type="cellIs" dxfId="1126" priority="1127" operator="greaterThan">
      <formula>AH143</formula>
    </cfRule>
  </conditionalFormatting>
  <conditionalFormatting sqref="AV143:BL143">
    <cfRule type="cellIs" dxfId="1125" priority="1126" operator="greaterThan">
      <formula>AU143</formula>
    </cfRule>
  </conditionalFormatting>
  <conditionalFormatting sqref="DA143:DT143">
    <cfRule type="cellIs" dxfId="1124" priority="1125" operator="greaterThan">
      <formula>CZ143</formula>
    </cfRule>
  </conditionalFormatting>
  <conditionalFormatting sqref="FI143:FU143">
    <cfRule type="cellIs" dxfId="1123" priority="1124" operator="greaterThan">
      <formula>FH143</formula>
    </cfRule>
  </conditionalFormatting>
  <conditionalFormatting sqref="FV143:GJ143">
    <cfRule type="cellIs" dxfId="1122" priority="1123" operator="greaterThan">
      <formula>FU143</formula>
    </cfRule>
  </conditionalFormatting>
  <conditionalFormatting sqref="GK143">
    <cfRule type="cellIs" dxfId="1121" priority="1122" operator="greaterThan">
      <formula>GJ143</formula>
    </cfRule>
  </conditionalFormatting>
  <conditionalFormatting sqref="GL143">
    <cfRule type="cellIs" dxfId="1120" priority="1121" operator="greaterThan">
      <formula>GK143</formula>
    </cfRule>
  </conditionalFormatting>
  <conditionalFormatting sqref="Y142:AG142">
    <cfRule type="cellIs" dxfId="1119" priority="1120" operator="greaterThan">
      <formula>X142</formula>
    </cfRule>
  </conditionalFormatting>
  <conditionalFormatting sqref="AI142:AT142">
    <cfRule type="cellIs" dxfId="1118" priority="1119" operator="greaterThan">
      <formula>AH142</formula>
    </cfRule>
  </conditionalFormatting>
  <conditionalFormatting sqref="AV142:BL142">
    <cfRule type="cellIs" dxfId="1117" priority="1118" operator="greaterThan">
      <formula>AU142</formula>
    </cfRule>
  </conditionalFormatting>
  <conditionalFormatting sqref="DA142:DT142">
    <cfRule type="cellIs" dxfId="1116" priority="1117" operator="greaterThan">
      <formula>CZ142</formula>
    </cfRule>
  </conditionalFormatting>
  <conditionalFormatting sqref="FI142:FU142">
    <cfRule type="cellIs" dxfId="1115" priority="1116" operator="greaterThan">
      <formula>FH142</formula>
    </cfRule>
  </conditionalFormatting>
  <conditionalFormatting sqref="FV142:GJ142">
    <cfRule type="cellIs" dxfId="1114" priority="1115" operator="greaterThan">
      <formula>FU142</formula>
    </cfRule>
  </conditionalFormatting>
  <conditionalFormatting sqref="GK142">
    <cfRule type="cellIs" dxfId="1113" priority="1114" operator="greaterThan">
      <formula>GJ142</formula>
    </cfRule>
  </conditionalFormatting>
  <conditionalFormatting sqref="GL142">
    <cfRule type="cellIs" dxfId="1112" priority="1113" operator="greaterThan">
      <formula>GK142</formula>
    </cfRule>
  </conditionalFormatting>
  <conditionalFormatting sqref="Y141:AG141">
    <cfRule type="cellIs" dxfId="1111" priority="1112" operator="greaterThan">
      <formula>X141</formula>
    </cfRule>
  </conditionalFormatting>
  <conditionalFormatting sqref="AI141:AT141">
    <cfRule type="cellIs" dxfId="1110" priority="1111" operator="greaterThan">
      <formula>AH141</formula>
    </cfRule>
  </conditionalFormatting>
  <conditionalFormatting sqref="AV141:BL141">
    <cfRule type="cellIs" dxfId="1109" priority="1110" operator="greaterThan">
      <formula>AU141</formula>
    </cfRule>
  </conditionalFormatting>
  <conditionalFormatting sqref="DA141:DT141">
    <cfRule type="cellIs" dxfId="1108" priority="1109" operator="greaterThan">
      <formula>CZ141</formula>
    </cfRule>
  </conditionalFormatting>
  <conditionalFormatting sqref="FI141:FU141">
    <cfRule type="cellIs" dxfId="1107" priority="1108" operator="greaterThan">
      <formula>FH141</formula>
    </cfRule>
  </conditionalFormatting>
  <conditionalFormatting sqref="FV141:GJ141">
    <cfRule type="cellIs" dxfId="1106" priority="1107" operator="greaterThan">
      <formula>FU141</formula>
    </cfRule>
  </conditionalFormatting>
  <conditionalFormatting sqref="GK141">
    <cfRule type="cellIs" dxfId="1105" priority="1106" operator="greaterThan">
      <formula>GJ141</formula>
    </cfRule>
  </conditionalFormatting>
  <conditionalFormatting sqref="GL141">
    <cfRule type="cellIs" dxfId="1104" priority="1105" operator="greaterThan">
      <formula>GK141</formula>
    </cfRule>
  </conditionalFormatting>
  <conditionalFormatting sqref="Y140:AG140">
    <cfRule type="cellIs" dxfId="1103" priority="1104" operator="greaterThan">
      <formula>X140</formula>
    </cfRule>
  </conditionalFormatting>
  <conditionalFormatting sqref="AI140:AT140">
    <cfRule type="cellIs" dxfId="1102" priority="1103" operator="greaterThan">
      <formula>AH140</formula>
    </cfRule>
  </conditionalFormatting>
  <conditionalFormatting sqref="AV140:BL140">
    <cfRule type="cellIs" dxfId="1101" priority="1102" operator="greaterThan">
      <formula>AU140</formula>
    </cfRule>
  </conditionalFormatting>
  <conditionalFormatting sqref="DA140:DT140">
    <cfRule type="cellIs" dxfId="1100" priority="1101" operator="greaterThan">
      <formula>CZ140</formula>
    </cfRule>
  </conditionalFormatting>
  <conditionalFormatting sqref="FI140:FU140">
    <cfRule type="cellIs" dxfId="1099" priority="1100" operator="greaterThan">
      <formula>FH140</formula>
    </cfRule>
  </conditionalFormatting>
  <conditionalFormatting sqref="FV140:GJ140">
    <cfRule type="cellIs" dxfId="1098" priority="1099" operator="greaterThan">
      <formula>FU140</formula>
    </cfRule>
  </conditionalFormatting>
  <conditionalFormatting sqref="GK140">
    <cfRule type="cellIs" dxfId="1097" priority="1098" operator="greaterThan">
      <formula>GJ140</formula>
    </cfRule>
  </conditionalFormatting>
  <conditionalFormatting sqref="GL140">
    <cfRule type="cellIs" dxfId="1096" priority="1097" operator="greaterThan">
      <formula>GK140</formula>
    </cfRule>
  </conditionalFormatting>
  <conditionalFormatting sqref="Y139:AG139">
    <cfRule type="cellIs" dxfId="1095" priority="1096" operator="greaterThan">
      <formula>X139</formula>
    </cfRule>
  </conditionalFormatting>
  <conditionalFormatting sqref="AI139:AT139">
    <cfRule type="cellIs" dxfId="1094" priority="1095" operator="greaterThan">
      <formula>AH139</formula>
    </cfRule>
  </conditionalFormatting>
  <conditionalFormatting sqref="AV139:BL139">
    <cfRule type="cellIs" dxfId="1093" priority="1094" operator="greaterThan">
      <formula>AU139</formula>
    </cfRule>
  </conditionalFormatting>
  <conditionalFormatting sqref="DA139:DT139">
    <cfRule type="cellIs" dxfId="1092" priority="1093" operator="greaterThan">
      <formula>CZ139</formula>
    </cfRule>
  </conditionalFormatting>
  <conditionalFormatting sqref="FI139:FU139">
    <cfRule type="cellIs" dxfId="1091" priority="1092" operator="greaterThan">
      <formula>FH139</formula>
    </cfRule>
  </conditionalFormatting>
  <conditionalFormatting sqref="FV139:GJ139">
    <cfRule type="cellIs" dxfId="1090" priority="1091" operator="greaterThan">
      <formula>FU139</formula>
    </cfRule>
  </conditionalFormatting>
  <conditionalFormatting sqref="GK139">
    <cfRule type="cellIs" dxfId="1089" priority="1090" operator="greaterThan">
      <formula>GJ139</formula>
    </cfRule>
  </conditionalFormatting>
  <conditionalFormatting sqref="GL139">
    <cfRule type="cellIs" dxfId="1088" priority="1089" operator="greaterThan">
      <formula>GK139</formula>
    </cfRule>
  </conditionalFormatting>
  <conditionalFormatting sqref="Y138:AG138">
    <cfRule type="cellIs" dxfId="1087" priority="1088" operator="greaterThan">
      <formula>X138</formula>
    </cfRule>
  </conditionalFormatting>
  <conditionalFormatting sqref="AI138:AT138">
    <cfRule type="cellIs" dxfId="1086" priority="1087" operator="greaterThan">
      <formula>AH138</formula>
    </cfRule>
  </conditionalFormatting>
  <conditionalFormatting sqref="AV138:BL138">
    <cfRule type="cellIs" dxfId="1085" priority="1086" operator="greaterThan">
      <formula>AU138</formula>
    </cfRule>
  </conditionalFormatting>
  <conditionalFormatting sqref="DA138:DT138">
    <cfRule type="cellIs" dxfId="1084" priority="1085" operator="greaterThan">
      <formula>CZ138</formula>
    </cfRule>
  </conditionalFormatting>
  <conditionalFormatting sqref="FI138:FU138">
    <cfRule type="cellIs" dxfId="1083" priority="1084" operator="greaterThan">
      <formula>FH138</formula>
    </cfRule>
  </conditionalFormatting>
  <conditionalFormatting sqref="FV138:GJ138">
    <cfRule type="cellIs" dxfId="1082" priority="1083" operator="greaterThan">
      <formula>FU138</formula>
    </cfRule>
  </conditionalFormatting>
  <conditionalFormatting sqref="GK138">
    <cfRule type="cellIs" dxfId="1081" priority="1082" operator="greaterThan">
      <formula>GJ138</formula>
    </cfRule>
  </conditionalFormatting>
  <conditionalFormatting sqref="GL138">
    <cfRule type="cellIs" dxfId="1080" priority="1081" operator="greaterThan">
      <formula>GK138</formula>
    </cfRule>
  </conditionalFormatting>
  <conditionalFormatting sqref="Y137:AG137">
    <cfRule type="cellIs" dxfId="1079" priority="1080" operator="greaterThan">
      <formula>X137</formula>
    </cfRule>
  </conditionalFormatting>
  <conditionalFormatting sqref="AI137:AT137">
    <cfRule type="cellIs" dxfId="1078" priority="1079" operator="greaterThan">
      <formula>AH137</formula>
    </cfRule>
  </conditionalFormatting>
  <conditionalFormatting sqref="AV137:BL137">
    <cfRule type="cellIs" dxfId="1077" priority="1078" operator="greaterThan">
      <formula>AU137</formula>
    </cfRule>
  </conditionalFormatting>
  <conditionalFormatting sqref="DA137:DT137">
    <cfRule type="cellIs" dxfId="1076" priority="1077" operator="greaterThan">
      <formula>CZ137</formula>
    </cfRule>
  </conditionalFormatting>
  <conditionalFormatting sqref="FI137:FU137">
    <cfRule type="cellIs" dxfId="1075" priority="1076" operator="greaterThan">
      <formula>FH137</formula>
    </cfRule>
  </conditionalFormatting>
  <conditionalFormatting sqref="FV137:GJ137">
    <cfRule type="cellIs" dxfId="1074" priority="1075" operator="greaterThan">
      <formula>FU137</formula>
    </cfRule>
  </conditionalFormatting>
  <conditionalFormatting sqref="GK137">
    <cfRule type="cellIs" dxfId="1073" priority="1074" operator="greaterThan">
      <formula>GJ137</formula>
    </cfRule>
  </conditionalFormatting>
  <conditionalFormatting sqref="GL137">
    <cfRule type="cellIs" dxfId="1072" priority="1073" operator="greaterThan">
      <formula>GK137</formula>
    </cfRule>
  </conditionalFormatting>
  <conditionalFormatting sqref="Y136:AG136">
    <cfRule type="cellIs" dxfId="1071" priority="1072" operator="greaterThan">
      <formula>X136</formula>
    </cfRule>
  </conditionalFormatting>
  <conditionalFormatting sqref="AI136:AT136">
    <cfRule type="cellIs" dxfId="1070" priority="1071" operator="greaterThan">
      <formula>AH136</formula>
    </cfRule>
  </conditionalFormatting>
  <conditionalFormatting sqref="AV136:BL136">
    <cfRule type="cellIs" dxfId="1069" priority="1070" operator="greaterThan">
      <formula>AU136</formula>
    </cfRule>
  </conditionalFormatting>
  <conditionalFormatting sqref="DA136:DT136">
    <cfRule type="cellIs" dxfId="1068" priority="1069" operator="greaterThan">
      <formula>CZ136</formula>
    </cfRule>
  </conditionalFormatting>
  <conditionalFormatting sqref="FI136:FU136">
    <cfRule type="cellIs" dxfId="1067" priority="1068" operator="greaterThan">
      <formula>FH136</formula>
    </cfRule>
  </conditionalFormatting>
  <conditionalFormatting sqref="FV136:GJ136">
    <cfRule type="cellIs" dxfId="1066" priority="1067" operator="greaterThan">
      <formula>FU136</formula>
    </cfRule>
  </conditionalFormatting>
  <conditionalFormatting sqref="GK136">
    <cfRule type="cellIs" dxfId="1065" priority="1066" operator="greaterThan">
      <formula>GJ136</formula>
    </cfRule>
  </conditionalFormatting>
  <conditionalFormatting sqref="GL136">
    <cfRule type="cellIs" dxfId="1064" priority="1065" operator="greaterThan">
      <formula>GK136</formula>
    </cfRule>
  </conditionalFormatting>
  <conditionalFormatting sqref="Y135:AG135">
    <cfRule type="cellIs" dxfId="1063" priority="1064" operator="greaterThan">
      <formula>X135</formula>
    </cfRule>
  </conditionalFormatting>
  <conditionalFormatting sqref="AI135:AT135">
    <cfRule type="cellIs" dxfId="1062" priority="1063" operator="greaterThan">
      <formula>AH135</formula>
    </cfRule>
  </conditionalFormatting>
  <conditionalFormatting sqref="AV135:BL135">
    <cfRule type="cellIs" dxfId="1061" priority="1062" operator="greaterThan">
      <formula>AU135</formula>
    </cfRule>
  </conditionalFormatting>
  <conditionalFormatting sqref="DA135:DT135">
    <cfRule type="cellIs" dxfId="1060" priority="1061" operator="greaterThan">
      <formula>CZ135</formula>
    </cfRule>
  </conditionalFormatting>
  <conditionalFormatting sqref="FI135:FU135">
    <cfRule type="cellIs" dxfId="1059" priority="1060" operator="greaterThan">
      <formula>FH135</formula>
    </cfRule>
  </conditionalFormatting>
  <conditionalFormatting sqref="FV135:GJ135">
    <cfRule type="cellIs" dxfId="1058" priority="1059" operator="greaterThan">
      <formula>FU135</formula>
    </cfRule>
  </conditionalFormatting>
  <conditionalFormatting sqref="GK135">
    <cfRule type="cellIs" dxfId="1057" priority="1058" operator="greaterThan">
      <formula>GJ135</formula>
    </cfRule>
  </conditionalFormatting>
  <conditionalFormatting sqref="GL135">
    <cfRule type="cellIs" dxfId="1056" priority="1057" operator="greaterThan">
      <formula>GK135</formula>
    </cfRule>
  </conditionalFormatting>
  <conditionalFormatting sqref="Y134:AG134">
    <cfRule type="cellIs" dxfId="1055" priority="1056" operator="greaterThan">
      <formula>X134</formula>
    </cfRule>
  </conditionalFormatting>
  <conditionalFormatting sqref="AI134:AT134">
    <cfRule type="cellIs" dxfId="1054" priority="1055" operator="greaterThan">
      <formula>AH134</formula>
    </cfRule>
  </conditionalFormatting>
  <conditionalFormatting sqref="AV134:BL134">
    <cfRule type="cellIs" dxfId="1053" priority="1054" operator="greaterThan">
      <formula>AU134</formula>
    </cfRule>
  </conditionalFormatting>
  <conditionalFormatting sqref="DA134:DT134">
    <cfRule type="cellIs" dxfId="1052" priority="1053" operator="greaterThan">
      <formula>CZ134</formula>
    </cfRule>
  </conditionalFormatting>
  <conditionalFormatting sqref="FI134:FU134">
    <cfRule type="cellIs" dxfId="1051" priority="1052" operator="greaterThan">
      <formula>FH134</formula>
    </cfRule>
  </conditionalFormatting>
  <conditionalFormatting sqref="FV134:GJ134">
    <cfRule type="cellIs" dxfId="1050" priority="1051" operator="greaterThan">
      <formula>FU134</formula>
    </cfRule>
  </conditionalFormatting>
  <conditionalFormatting sqref="GK134">
    <cfRule type="cellIs" dxfId="1049" priority="1050" operator="greaterThan">
      <formula>GJ134</formula>
    </cfRule>
  </conditionalFormatting>
  <conditionalFormatting sqref="GL134">
    <cfRule type="cellIs" dxfId="1048" priority="1049" operator="greaterThan">
      <formula>GK134</formula>
    </cfRule>
  </conditionalFormatting>
  <conditionalFormatting sqref="Y133:AG133">
    <cfRule type="cellIs" dxfId="1047" priority="1048" operator="greaterThan">
      <formula>X133</formula>
    </cfRule>
  </conditionalFormatting>
  <conditionalFormatting sqref="AI133:AT133">
    <cfRule type="cellIs" dxfId="1046" priority="1047" operator="greaterThan">
      <formula>AH133</formula>
    </cfRule>
  </conditionalFormatting>
  <conditionalFormatting sqref="AV133:BL133">
    <cfRule type="cellIs" dxfId="1045" priority="1046" operator="greaterThan">
      <formula>AU133</formula>
    </cfRule>
  </conditionalFormatting>
  <conditionalFormatting sqref="DA133:DT133">
    <cfRule type="cellIs" dxfId="1044" priority="1045" operator="greaterThan">
      <formula>CZ133</formula>
    </cfRule>
  </conditionalFormatting>
  <conditionalFormatting sqref="FI133:FU133">
    <cfRule type="cellIs" dxfId="1043" priority="1044" operator="greaterThan">
      <formula>FH133</formula>
    </cfRule>
  </conditionalFormatting>
  <conditionalFormatting sqref="FV133:GJ133">
    <cfRule type="cellIs" dxfId="1042" priority="1043" operator="greaterThan">
      <formula>FU133</formula>
    </cfRule>
  </conditionalFormatting>
  <conditionalFormatting sqref="GK133">
    <cfRule type="cellIs" dxfId="1041" priority="1042" operator="greaterThan">
      <formula>GJ133</formula>
    </cfRule>
  </conditionalFormatting>
  <conditionalFormatting sqref="GL133">
    <cfRule type="cellIs" dxfId="1040" priority="1041" operator="greaterThan">
      <formula>GK133</formula>
    </cfRule>
  </conditionalFormatting>
  <conditionalFormatting sqref="Y132:AG132">
    <cfRule type="cellIs" dxfId="1039" priority="1040" operator="greaterThan">
      <formula>X132</formula>
    </cfRule>
  </conditionalFormatting>
  <conditionalFormatting sqref="AI132:AT132">
    <cfRule type="cellIs" dxfId="1038" priority="1039" operator="greaterThan">
      <formula>AH132</formula>
    </cfRule>
  </conditionalFormatting>
  <conditionalFormatting sqref="AV132:BL132">
    <cfRule type="cellIs" dxfId="1037" priority="1038" operator="greaterThan">
      <formula>AU132</formula>
    </cfRule>
  </conditionalFormatting>
  <conditionalFormatting sqref="DA132:DT132">
    <cfRule type="cellIs" dxfId="1036" priority="1037" operator="greaterThan">
      <formula>CZ132</formula>
    </cfRule>
  </conditionalFormatting>
  <conditionalFormatting sqref="FI132:FU132">
    <cfRule type="cellIs" dxfId="1035" priority="1036" operator="greaterThan">
      <formula>FH132</formula>
    </cfRule>
  </conditionalFormatting>
  <conditionalFormatting sqref="FV132:GJ132">
    <cfRule type="cellIs" dxfId="1034" priority="1035" operator="greaterThan">
      <formula>FU132</formula>
    </cfRule>
  </conditionalFormatting>
  <conditionalFormatting sqref="GK132">
    <cfRule type="cellIs" dxfId="1033" priority="1034" operator="greaterThan">
      <formula>GJ132</formula>
    </cfRule>
  </conditionalFormatting>
  <conditionalFormatting sqref="GL132">
    <cfRule type="cellIs" dxfId="1032" priority="1033" operator="greaterThan">
      <formula>GK132</formula>
    </cfRule>
  </conditionalFormatting>
  <conditionalFormatting sqref="Y131:AG131">
    <cfRule type="cellIs" dxfId="1031" priority="1032" operator="greaterThan">
      <formula>X131</formula>
    </cfRule>
  </conditionalFormatting>
  <conditionalFormatting sqref="AI131:AT131">
    <cfRule type="cellIs" dxfId="1030" priority="1031" operator="greaterThan">
      <formula>AH131</formula>
    </cfRule>
  </conditionalFormatting>
  <conditionalFormatting sqref="AV131:BL131">
    <cfRule type="cellIs" dxfId="1029" priority="1030" operator="greaterThan">
      <formula>AU131</formula>
    </cfRule>
  </conditionalFormatting>
  <conditionalFormatting sqref="DA131:DT131">
    <cfRule type="cellIs" dxfId="1028" priority="1029" operator="greaterThan">
      <formula>CZ131</formula>
    </cfRule>
  </conditionalFormatting>
  <conditionalFormatting sqref="FI131:FU131">
    <cfRule type="cellIs" dxfId="1027" priority="1028" operator="greaterThan">
      <formula>FH131</formula>
    </cfRule>
  </conditionalFormatting>
  <conditionalFormatting sqref="FV131:GJ131">
    <cfRule type="cellIs" dxfId="1026" priority="1027" operator="greaterThan">
      <formula>FU131</formula>
    </cfRule>
  </conditionalFormatting>
  <conditionalFormatting sqref="GK131">
    <cfRule type="cellIs" dxfId="1025" priority="1026" operator="greaterThan">
      <formula>GJ131</formula>
    </cfRule>
  </conditionalFormatting>
  <conditionalFormatting sqref="GL131">
    <cfRule type="cellIs" dxfId="1024" priority="1025" operator="greaterThan">
      <formula>GK131</formula>
    </cfRule>
  </conditionalFormatting>
  <conditionalFormatting sqref="Y130:AG130">
    <cfRule type="cellIs" dxfId="1023" priority="1024" operator="greaterThan">
      <formula>X130</formula>
    </cfRule>
  </conditionalFormatting>
  <conditionalFormatting sqref="AI130:AT130">
    <cfRule type="cellIs" dxfId="1022" priority="1023" operator="greaterThan">
      <formula>AH130</formula>
    </cfRule>
  </conditionalFormatting>
  <conditionalFormatting sqref="AV130:BL130">
    <cfRule type="cellIs" dxfId="1021" priority="1022" operator="greaterThan">
      <formula>AU130</formula>
    </cfRule>
  </conditionalFormatting>
  <conditionalFormatting sqref="DA130:DT130">
    <cfRule type="cellIs" dxfId="1020" priority="1021" operator="greaterThan">
      <formula>CZ130</formula>
    </cfRule>
  </conditionalFormatting>
  <conditionalFormatting sqref="FI130:FU130">
    <cfRule type="cellIs" dxfId="1019" priority="1020" operator="greaterThan">
      <formula>FH130</formula>
    </cfRule>
  </conditionalFormatting>
  <conditionalFormatting sqref="FV130:GJ130">
    <cfRule type="cellIs" dxfId="1018" priority="1019" operator="greaterThan">
      <formula>FU130</formula>
    </cfRule>
  </conditionalFormatting>
  <conditionalFormatting sqref="GK130">
    <cfRule type="cellIs" dxfId="1017" priority="1018" operator="greaterThan">
      <formula>GJ130</formula>
    </cfRule>
  </conditionalFormatting>
  <conditionalFormatting sqref="GL130">
    <cfRule type="cellIs" dxfId="1016" priority="1017" operator="greaterThan">
      <formula>GK130</formula>
    </cfRule>
  </conditionalFormatting>
  <conditionalFormatting sqref="Y129:AG129">
    <cfRule type="cellIs" dxfId="1015" priority="1016" operator="greaterThan">
      <formula>X129</formula>
    </cfRule>
  </conditionalFormatting>
  <conditionalFormatting sqref="AI129:AT129">
    <cfRule type="cellIs" dxfId="1014" priority="1015" operator="greaterThan">
      <formula>AH129</formula>
    </cfRule>
  </conditionalFormatting>
  <conditionalFormatting sqref="AV129:BL129">
    <cfRule type="cellIs" dxfId="1013" priority="1014" operator="greaterThan">
      <formula>AU129</formula>
    </cfRule>
  </conditionalFormatting>
  <conditionalFormatting sqref="DA129:DT129">
    <cfRule type="cellIs" dxfId="1012" priority="1013" operator="greaterThan">
      <formula>CZ129</formula>
    </cfRule>
  </conditionalFormatting>
  <conditionalFormatting sqref="FI129:FU129">
    <cfRule type="cellIs" dxfId="1011" priority="1012" operator="greaterThan">
      <formula>FH129</formula>
    </cfRule>
  </conditionalFormatting>
  <conditionalFormatting sqref="FV129:GJ129">
    <cfRule type="cellIs" dxfId="1010" priority="1011" operator="greaterThan">
      <formula>FU129</formula>
    </cfRule>
  </conditionalFormatting>
  <conditionalFormatting sqref="GK129">
    <cfRule type="cellIs" dxfId="1009" priority="1010" operator="greaterThan">
      <formula>GJ129</formula>
    </cfRule>
  </conditionalFormatting>
  <conditionalFormatting sqref="GL129">
    <cfRule type="cellIs" dxfId="1008" priority="1009" operator="greaterThan">
      <formula>GK129</formula>
    </cfRule>
  </conditionalFormatting>
  <conditionalFormatting sqref="Y128:AG128">
    <cfRule type="cellIs" dxfId="1007" priority="1008" operator="greaterThan">
      <formula>X128</formula>
    </cfRule>
  </conditionalFormatting>
  <conditionalFormatting sqref="AI128:AT128">
    <cfRule type="cellIs" dxfId="1006" priority="1007" operator="greaterThan">
      <formula>AH128</formula>
    </cfRule>
  </conditionalFormatting>
  <conditionalFormatting sqref="AV128:BL128">
    <cfRule type="cellIs" dxfId="1005" priority="1006" operator="greaterThan">
      <formula>AU128</formula>
    </cfRule>
  </conditionalFormatting>
  <conditionalFormatting sqref="DA128:DT128">
    <cfRule type="cellIs" dxfId="1004" priority="1005" operator="greaterThan">
      <formula>CZ128</formula>
    </cfRule>
  </conditionalFormatting>
  <conditionalFormatting sqref="FI128:FU128">
    <cfRule type="cellIs" dxfId="1003" priority="1004" operator="greaterThan">
      <formula>FH128</formula>
    </cfRule>
  </conditionalFormatting>
  <conditionalFormatting sqref="FV128:GJ128">
    <cfRule type="cellIs" dxfId="1002" priority="1003" operator="greaterThan">
      <formula>FU128</formula>
    </cfRule>
  </conditionalFormatting>
  <conditionalFormatting sqref="GK128">
    <cfRule type="cellIs" dxfId="1001" priority="1002" operator="greaterThan">
      <formula>GJ128</formula>
    </cfRule>
  </conditionalFormatting>
  <conditionalFormatting sqref="GL128">
    <cfRule type="cellIs" dxfId="1000" priority="1001" operator="greaterThan">
      <formula>GK128</formula>
    </cfRule>
  </conditionalFormatting>
  <conditionalFormatting sqref="Y127:AG127">
    <cfRule type="cellIs" dxfId="999" priority="1000" operator="greaterThan">
      <formula>X127</formula>
    </cfRule>
  </conditionalFormatting>
  <conditionalFormatting sqref="AI127:AT127">
    <cfRule type="cellIs" dxfId="998" priority="999" operator="greaterThan">
      <formula>AH127</formula>
    </cfRule>
  </conditionalFormatting>
  <conditionalFormatting sqref="AV127:BL127">
    <cfRule type="cellIs" dxfId="997" priority="998" operator="greaterThan">
      <formula>AU127</formula>
    </cfRule>
  </conditionalFormatting>
  <conditionalFormatting sqref="DA127:DT127">
    <cfRule type="cellIs" dxfId="996" priority="997" operator="greaterThan">
      <formula>CZ127</formula>
    </cfRule>
  </conditionalFormatting>
  <conditionalFormatting sqref="FI127:FU127">
    <cfRule type="cellIs" dxfId="995" priority="996" operator="greaterThan">
      <formula>FH127</formula>
    </cfRule>
  </conditionalFormatting>
  <conditionalFormatting sqref="FV127:GJ127">
    <cfRule type="cellIs" dxfId="994" priority="995" operator="greaterThan">
      <formula>FU127</formula>
    </cfRule>
  </conditionalFormatting>
  <conditionalFormatting sqref="GK127">
    <cfRule type="cellIs" dxfId="993" priority="994" operator="greaterThan">
      <formula>GJ127</formula>
    </cfRule>
  </conditionalFormatting>
  <conditionalFormatting sqref="GL127">
    <cfRule type="cellIs" dxfId="992" priority="993" operator="greaterThan">
      <formula>GK127</formula>
    </cfRule>
  </conditionalFormatting>
  <conditionalFormatting sqref="Y126:AG126">
    <cfRule type="cellIs" dxfId="991" priority="992" operator="greaterThan">
      <formula>X126</formula>
    </cfRule>
  </conditionalFormatting>
  <conditionalFormatting sqref="AI126:AT126">
    <cfRule type="cellIs" dxfId="990" priority="991" operator="greaterThan">
      <formula>AH126</formula>
    </cfRule>
  </conditionalFormatting>
  <conditionalFormatting sqref="AV126:BL126">
    <cfRule type="cellIs" dxfId="989" priority="990" operator="greaterThan">
      <formula>AU126</formula>
    </cfRule>
  </conditionalFormatting>
  <conditionalFormatting sqref="DA126:DT126">
    <cfRule type="cellIs" dxfId="988" priority="989" operator="greaterThan">
      <formula>CZ126</formula>
    </cfRule>
  </conditionalFormatting>
  <conditionalFormatting sqref="FI126:FU126">
    <cfRule type="cellIs" dxfId="987" priority="988" operator="greaterThan">
      <formula>FH126</formula>
    </cfRule>
  </conditionalFormatting>
  <conditionalFormatting sqref="FV126:GJ126">
    <cfRule type="cellIs" dxfId="986" priority="987" operator="greaterThan">
      <formula>FU126</formula>
    </cfRule>
  </conditionalFormatting>
  <conditionalFormatting sqref="GK126">
    <cfRule type="cellIs" dxfId="985" priority="986" operator="greaterThan">
      <formula>GJ126</formula>
    </cfRule>
  </conditionalFormatting>
  <conditionalFormatting sqref="GL126">
    <cfRule type="cellIs" dxfId="984" priority="985" operator="greaterThan">
      <formula>GK126</formula>
    </cfRule>
  </conditionalFormatting>
  <conditionalFormatting sqref="Y125:AG125">
    <cfRule type="cellIs" dxfId="983" priority="984" operator="greaterThan">
      <formula>X125</formula>
    </cfRule>
  </conditionalFormatting>
  <conditionalFormatting sqref="AI125:AT125">
    <cfRule type="cellIs" dxfId="982" priority="983" operator="greaterThan">
      <formula>AH125</formula>
    </cfRule>
  </conditionalFormatting>
  <conditionalFormatting sqref="AV125:BL125">
    <cfRule type="cellIs" dxfId="981" priority="982" operator="greaterThan">
      <formula>AU125</formula>
    </cfRule>
  </conditionalFormatting>
  <conditionalFormatting sqref="DA125:DT125">
    <cfRule type="cellIs" dxfId="980" priority="981" operator="greaterThan">
      <formula>CZ125</formula>
    </cfRule>
  </conditionalFormatting>
  <conditionalFormatting sqref="FI125:FU125">
    <cfRule type="cellIs" dxfId="979" priority="980" operator="greaterThan">
      <formula>FH125</formula>
    </cfRule>
  </conditionalFormatting>
  <conditionalFormatting sqref="FV125:GJ125">
    <cfRule type="cellIs" dxfId="978" priority="979" operator="greaterThan">
      <formula>FU125</formula>
    </cfRule>
  </conditionalFormatting>
  <conditionalFormatting sqref="GK125">
    <cfRule type="cellIs" dxfId="977" priority="978" operator="greaterThan">
      <formula>GJ125</formula>
    </cfRule>
  </conditionalFormatting>
  <conditionalFormatting sqref="GL125">
    <cfRule type="cellIs" dxfId="976" priority="977" operator="greaterThan">
      <formula>GK125</formula>
    </cfRule>
  </conditionalFormatting>
  <conditionalFormatting sqref="Y124:AG124">
    <cfRule type="cellIs" dxfId="975" priority="976" operator="greaterThan">
      <formula>X124</formula>
    </cfRule>
  </conditionalFormatting>
  <conditionalFormatting sqref="AI124:AT124">
    <cfRule type="cellIs" dxfId="974" priority="975" operator="greaterThan">
      <formula>AH124</formula>
    </cfRule>
  </conditionalFormatting>
  <conditionalFormatting sqref="AV124:BL124">
    <cfRule type="cellIs" dxfId="973" priority="974" operator="greaterThan">
      <formula>AU124</formula>
    </cfRule>
  </conditionalFormatting>
  <conditionalFormatting sqref="DA124:DT124">
    <cfRule type="cellIs" dxfId="972" priority="973" operator="greaterThan">
      <formula>CZ124</formula>
    </cfRule>
  </conditionalFormatting>
  <conditionalFormatting sqref="FI124:FU124">
    <cfRule type="cellIs" dxfId="971" priority="972" operator="greaterThan">
      <formula>FH124</formula>
    </cfRule>
  </conditionalFormatting>
  <conditionalFormatting sqref="FV124:GJ124">
    <cfRule type="cellIs" dxfId="970" priority="971" operator="greaterThan">
      <formula>FU124</formula>
    </cfRule>
  </conditionalFormatting>
  <conditionalFormatting sqref="GK124">
    <cfRule type="cellIs" dxfId="969" priority="970" operator="greaterThan">
      <formula>GJ124</formula>
    </cfRule>
  </conditionalFormatting>
  <conditionalFormatting sqref="GL124">
    <cfRule type="cellIs" dxfId="968" priority="969" operator="greaterThan">
      <formula>GK124</formula>
    </cfRule>
  </conditionalFormatting>
  <conditionalFormatting sqref="Y123:AG123">
    <cfRule type="cellIs" dxfId="967" priority="968" operator="greaterThan">
      <formula>X123</formula>
    </cfRule>
  </conditionalFormatting>
  <conditionalFormatting sqref="AI123:AT123">
    <cfRule type="cellIs" dxfId="966" priority="967" operator="greaterThan">
      <formula>AH123</formula>
    </cfRule>
  </conditionalFormatting>
  <conditionalFormatting sqref="AV123:BL123">
    <cfRule type="cellIs" dxfId="965" priority="966" operator="greaterThan">
      <formula>AU123</formula>
    </cfRule>
  </conditionalFormatting>
  <conditionalFormatting sqref="DA123:DT123">
    <cfRule type="cellIs" dxfId="964" priority="965" operator="greaterThan">
      <formula>CZ123</formula>
    </cfRule>
  </conditionalFormatting>
  <conditionalFormatting sqref="FI123:FU123">
    <cfRule type="cellIs" dxfId="963" priority="964" operator="greaterThan">
      <formula>FH123</formula>
    </cfRule>
  </conditionalFormatting>
  <conditionalFormatting sqref="FV123:GJ123">
    <cfRule type="cellIs" dxfId="962" priority="963" operator="greaterThan">
      <formula>FU123</formula>
    </cfRule>
  </conditionalFormatting>
  <conditionalFormatting sqref="GK123">
    <cfRule type="cellIs" dxfId="961" priority="962" operator="greaterThan">
      <formula>GJ123</formula>
    </cfRule>
  </conditionalFormatting>
  <conditionalFormatting sqref="GL123">
    <cfRule type="cellIs" dxfId="960" priority="961" operator="greaterThan">
      <formula>GK123</formula>
    </cfRule>
  </conditionalFormatting>
  <conditionalFormatting sqref="Y122:AG122">
    <cfRule type="cellIs" dxfId="959" priority="960" operator="greaterThan">
      <formula>X122</formula>
    </cfRule>
  </conditionalFormatting>
  <conditionalFormatting sqref="AI122:AT122">
    <cfRule type="cellIs" dxfId="958" priority="959" operator="greaterThan">
      <formula>AH122</formula>
    </cfRule>
  </conditionalFormatting>
  <conditionalFormatting sqref="AV122:BL122">
    <cfRule type="cellIs" dxfId="957" priority="958" operator="greaterThan">
      <formula>AU122</formula>
    </cfRule>
  </conditionalFormatting>
  <conditionalFormatting sqref="DA122:DT122">
    <cfRule type="cellIs" dxfId="956" priority="957" operator="greaterThan">
      <formula>CZ122</formula>
    </cfRule>
  </conditionalFormatting>
  <conditionalFormatting sqref="FI122:FU122">
    <cfRule type="cellIs" dxfId="955" priority="956" operator="greaterThan">
      <formula>FH122</formula>
    </cfRule>
  </conditionalFormatting>
  <conditionalFormatting sqref="FV122:GJ122">
    <cfRule type="cellIs" dxfId="954" priority="955" operator="greaterThan">
      <formula>FU122</formula>
    </cfRule>
  </conditionalFormatting>
  <conditionalFormatting sqref="GK122">
    <cfRule type="cellIs" dxfId="953" priority="954" operator="greaterThan">
      <formula>GJ122</formula>
    </cfRule>
  </conditionalFormatting>
  <conditionalFormatting sqref="GL122">
    <cfRule type="cellIs" dxfId="952" priority="953" operator="greaterThan">
      <formula>GK122</formula>
    </cfRule>
  </conditionalFormatting>
  <conditionalFormatting sqref="Y121:AG121">
    <cfRule type="cellIs" dxfId="951" priority="952" operator="greaterThan">
      <formula>X121</formula>
    </cfRule>
  </conditionalFormatting>
  <conditionalFormatting sqref="AI121:AT121">
    <cfRule type="cellIs" dxfId="950" priority="951" operator="greaterThan">
      <formula>AH121</formula>
    </cfRule>
  </conditionalFormatting>
  <conditionalFormatting sqref="AV121:BL121">
    <cfRule type="cellIs" dxfId="949" priority="950" operator="greaterThan">
      <formula>AU121</formula>
    </cfRule>
  </conditionalFormatting>
  <conditionalFormatting sqref="DA121:DT121">
    <cfRule type="cellIs" dxfId="948" priority="949" operator="greaterThan">
      <formula>CZ121</formula>
    </cfRule>
  </conditionalFormatting>
  <conditionalFormatting sqref="FI121:FU121">
    <cfRule type="cellIs" dxfId="947" priority="948" operator="greaterThan">
      <formula>FH121</formula>
    </cfRule>
  </conditionalFormatting>
  <conditionalFormatting sqref="FV121:GJ121">
    <cfRule type="cellIs" dxfId="946" priority="947" operator="greaterThan">
      <formula>FU121</formula>
    </cfRule>
  </conditionalFormatting>
  <conditionalFormatting sqref="GK121">
    <cfRule type="cellIs" dxfId="945" priority="946" operator="greaterThan">
      <formula>GJ121</formula>
    </cfRule>
  </conditionalFormatting>
  <conditionalFormatting sqref="GL121">
    <cfRule type="cellIs" dxfId="944" priority="945" operator="greaterThan">
      <formula>GK121</formula>
    </cfRule>
  </conditionalFormatting>
  <conditionalFormatting sqref="Y120:AG120">
    <cfRule type="cellIs" dxfId="943" priority="944" operator="greaterThan">
      <formula>X120</formula>
    </cfRule>
  </conditionalFormatting>
  <conditionalFormatting sqref="AI120:AT120">
    <cfRule type="cellIs" dxfId="942" priority="943" operator="greaterThan">
      <formula>AH120</formula>
    </cfRule>
  </conditionalFormatting>
  <conditionalFormatting sqref="AV120:BL120">
    <cfRule type="cellIs" dxfId="941" priority="942" operator="greaterThan">
      <formula>AU120</formula>
    </cfRule>
  </conditionalFormatting>
  <conditionalFormatting sqref="DA120:DT120">
    <cfRule type="cellIs" dxfId="940" priority="941" operator="greaterThan">
      <formula>CZ120</formula>
    </cfRule>
  </conditionalFormatting>
  <conditionalFormatting sqref="FI120:FU120">
    <cfRule type="cellIs" dxfId="939" priority="940" operator="greaterThan">
      <formula>FH120</formula>
    </cfRule>
  </conditionalFormatting>
  <conditionalFormatting sqref="FV120:GJ120">
    <cfRule type="cellIs" dxfId="938" priority="939" operator="greaterThan">
      <formula>FU120</formula>
    </cfRule>
  </conditionalFormatting>
  <conditionalFormatting sqref="GK120">
    <cfRule type="cellIs" dxfId="937" priority="938" operator="greaterThan">
      <formula>GJ120</formula>
    </cfRule>
  </conditionalFormatting>
  <conditionalFormatting sqref="GL120">
    <cfRule type="cellIs" dxfId="936" priority="937" operator="greaterThan">
      <formula>GK120</formula>
    </cfRule>
  </conditionalFormatting>
  <conditionalFormatting sqref="Y119:AG119">
    <cfRule type="cellIs" dxfId="935" priority="936" operator="greaterThan">
      <formula>X119</formula>
    </cfRule>
  </conditionalFormatting>
  <conditionalFormatting sqref="AI119:AT119">
    <cfRule type="cellIs" dxfId="934" priority="935" operator="greaterThan">
      <formula>AH119</formula>
    </cfRule>
  </conditionalFormatting>
  <conditionalFormatting sqref="AV119:BL119">
    <cfRule type="cellIs" dxfId="933" priority="934" operator="greaterThan">
      <formula>AU119</formula>
    </cfRule>
  </conditionalFormatting>
  <conditionalFormatting sqref="DA119:DT119">
    <cfRule type="cellIs" dxfId="932" priority="933" operator="greaterThan">
      <formula>CZ119</formula>
    </cfRule>
  </conditionalFormatting>
  <conditionalFormatting sqref="FI119:FU119">
    <cfRule type="cellIs" dxfId="931" priority="932" operator="greaterThan">
      <formula>FH119</formula>
    </cfRule>
  </conditionalFormatting>
  <conditionalFormatting sqref="FV119:GJ119">
    <cfRule type="cellIs" dxfId="930" priority="931" operator="greaterThan">
      <formula>FU119</formula>
    </cfRule>
  </conditionalFormatting>
  <conditionalFormatting sqref="GK119">
    <cfRule type="cellIs" dxfId="929" priority="930" operator="greaterThan">
      <formula>GJ119</formula>
    </cfRule>
  </conditionalFormatting>
  <conditionalFormatting sqref="GL119">
    <cfRule type="cellIs" dxfId="928" priority="929" operator="greaterThan">
      <formula>GK119</formula>
    </cfRule>
  </conditionalFormatting>
  <conditionalFormatting sqref="Y118:AG118">
    <cfRule type="cellIs" dxfId="927" priority="928" operator="greaterThan">
      <formula>X118</formula>
    </cfRule>
  </conditionalFormatting>
  <conditionalFormatting sqref="AI118:AT118">
    <cfRule type="cellIs" dxfId="926" priority="927" operator="greaterThan">
      <formula>AH118</formula>
    </cfRule>
  </conditionalFormatting>
  <conditionalFormatting sqref="AV118:BL118">
    <cfRule type="cellIs" dxfId="925" priority="926" operator="greaterThan">
      <formula>AU118</formula>
    </cfRule>
  </conditionalFormatting>
  <conditionalFormatting sqref="DA118:DT118">
    <cfRule type="cellIs" dxfId="924" priority="925" operator="greaterThan">
      <formula>CZ118</formula>
    </cfRule>
  </conditionalFormatting>
  <conditionalFormatting sqref="FI118:FU118">
    <cfRule type="cellIs" dxfId="923" priority="924" operator="greaterThan">
      <formula>FH118</formula>
    </cfRule>
  </conditionalFormatting>
  <conditionalFormatting sqref="FV118:GJ118">
    <cfRule type="cellIs" dxfId="922" priority="923" operator="greaterThan">
      <formula>FU118</formula>
    </cfRule>
  </conditionalFormatting>
  <conditionalFormatting sqref="GK118">
    <cfRule type="cellIs" dxfId="921" priority="922" operator="greaterThan">
      <formula>GJ118</formula>
    </cfRule>
  </conditionalFormatting>
  <conditionalFormatting sqref="GL118">
    <cfRule type="cellIs" dxfId="920" priority="921" operator="greaterThan">
      <formula>GK118</formula>
    </cfRule>
  </conditionalFormatting>
  <conditionalFormatting sqref="Y117:AG117">
    <cfRule type="cellIs" dxfId="919" priority="920" operator="greaterThan">
      <formula>X117</formula>
    </cfRule>
  </conditionalFormatting>
  <conditionalFormatting sqref="AI117:AT117">
    <cfRule type="cellIs" dxfId="918" priority="919" operator="greaterThan">
      <formula>AH117</formula>
    </cfRule>
  </conditionalFormatting>
  <conditionalFormatting sqref="AV117:BL117">
    <cfRule type="cellIs" dxfId="917" priority="918" operator="greaterThan">
      <formula>AU117</formula>
    </cfRule>
  </conditionalFormatting>
  <conditionalFormatting sqref="DA117:DT117">
    <cfRule type="cellIs" dxfId="916" priority="917" operator="greaterThan">
      <formula>CZ117</formula>
    </cfRule>
  </conditionalFormatting>
  <conditionalFormatting sqref="FI117:FU117">
    <cfRule type="cellIs" dxfId="915" priority="916" operator="greaterThan">
      <formula>FH117</formula>
    </cfRule>
  </conditionalFormatting>
  <conditionalFormatting sqref="FV117:GJ117">
    <cfRule type="cellIs" dxfId="914" priority="915" operator="greaterThan">
      <formula>FU117</formula>
    </cfRule>
  </conditionalFormatting>
  <conditionalFormatting sqref="GK117">
    <cfRule type="cellIs" dxfId="913" priority="914" operator="greaterThan">
      <formula>GJ117</formula>
    </cfRule>
  </conditionalFormatting>
  <conditionalFormatting sqref="GL117">
    <cfRule type="cellIs" dxfId="912" priority="913" operator="greaterThan">
      <formula>GK117</formula>
    </cfRule>
  </conditionalFormatting>
  <conditionalFormatting sqref="Y116:AG116">
    <cfRule type="cellIs" dxfId="911" priority="912" operator="greaterThan">
      <formula>X116</formula>
    </cfRule>
  </conditionalFormatting>
  <conditionalFormatting sqref="AI116:AT116">
    <cfRule type="cellIs" dxfId="910" priority="911" operator="greaterThan">
      <formula>AH116</formula>
    </cfRule>
  </conditionalFormatting>
  <conditionalFormatting sqref="AV116:BL116">
    <cfRule type="cellIs" dxfId="909" priority="910" operator="greaterThan">
      <formula>AU116</formula>
    </cfRule>
  </conditionalFormatting>
  <conditionalFormatting sqref="DA116:DT116">
    <cfRule type="cellIs" dxfId="908" priority="909" operator="greaterThan">
      <formula>CZ116</formula>
    </cfRule>
  </conditionalFormatting>
  <conditionalFormatting sqref="FI116:FU116">
    <cfRule type="cellIs" dxfId="907" priority="908" operator="greaterThan">
      <formula>FH116</formula>
    </cfRule>
  </conditionalFormatting>
  <conditionalFormatting sqref="FV116:GJ116">
    <cfRule type="cellIs" dxfId="906" priority="907" operator="greaterThan">
      <formula>FU116</formula>
    </cfRule>
  </conditionalFormatting>
  <conditionalFormatting sqref="GK116">
    <cfRule type="cellIs" dxfId="905" priority="906" operator="greaterThan">
      <formula>GJ116</formula>
    </cfRule>
  </conditionalFormatting>
  <conditionalFormatting sqref="GL116">
    <cfRule type="cellIs" dxfId="904" priority="905" operator="greaterThan">
      <formula>GK116</formula>
    </cfRule>
  </conditionalFormatting>
  <conditionalFormatting sqref="Y115:AG115">
    <cfRule type="cellIs" dxfId="903" priority="904" operator="greaterThan">
      <formula>X115</formula>
    </cfRule>
  </conditionalFormatting>
  <conditionalFormatting sqref="AI115:AT115">
    <cfRule type="cellIs" dxfId="902" priority="903" operator="greaterThan">
      <formula>AH115</formula>
    </cfRule>
  </conditionalFormatting>
  <conditionalFormatting sqref="AV115:BL115">
    <cfRule type="cellIs" dxfId="901" priority="902" operator="greaterThan">
      <formula>AU115</formula>
    </cfRule>
  </conditionalFormatting>
  <conditionalFormatting sqref="DA115:DT115">
    <cfRule type="cellIs" dxfId="900" priority="901" operator="greaterThan">
      <formula>CZ115</formula>
    </cfRule>
  </conditionalFormatting>
  <conditionalFormatting sqref="FI115:FU115">
    <cfRule type="cellIs" dxfId="899" priority="900" operator="greaterThan">
      <formula>FH115</formula>
    </cfRule>
  </conditionalFormatting>
  <conditionalFormatting sqref="FV115:GJ115">
    <cfRule type="cellIs" dxfId="898" priority="899" operator="greaterThan">
      <formula>FU115</formula>
    </cfRule>
  </conditionalFormatting>
  <conditionalFormatting sqref="GK115">
    <cfRule type="cellIs" dxfId="897" priority="898" operator="greaterThan">
      <formula>GJ115</formula>
    </cfRule>
  </conditionalFormatting>
  <conditionalFormatting sqref="GL115">
    <cfRule type="cellIs" dxfId="896" priority="897" operator="greaterThan">
      <formula>GK115</formula>
    </cfRule>
  </conditionalFormatting>
  <conditionalFormatting sqref="Y114:AG114">
    <cfRule type="cellIs" dxfId="895" priority="896" operator="greaterThan">
      <formula>X114</formula>
    </cfRule>
  </conditionalFormatting>
  <conditionalFormatting sqref="AI114:AT114">
    <cfRule type="cellIs" dxfId="894" priority="895" operator="greaterThan">
      <formula>AH114</formula>
    </cfRule>
  </conditionalFormatting>
  <conditionalFormatting sqref="AV114:BL114">
    <cfRule type="cellIs" dxfId="893" priority="894" operator="greaterThan">
      <formula>AU114</formula>
    </cfRule>
  </conditionalFormatting>
  <conditionalFormatting sqref="DA114:DT114">
    <cfRule type="cellIs" dxfId="892" priority="893" operator="greaterThan">
      <formula>CZ114</formula>
    </cfRule>
  </conditionalFormatting>
  <conditionalFormatting sqref="FI114:FU114">
    <cfRule type="cellIs" dxfId="891" priority="892" operator="greaterThan">
      <formula>FH114</formula>
    </cfRule>
  </conditionalFormatting>
  <conditionalFormatting sqref="FV114:GJ114">
    <cfRule type="cellIs" dxfId="890" priority="891" operator="greaterThan">
      <formula>FU114</formula>
    </cfRule>
  </conditionalFormatting>
  <conditionalFormatting sqref="GK114">
    <cfRule type="cellIs" dxfId="889" priority="890" operator="greaterThan">
      <formula>GJ114</formula>
    </cfRule>
  </conditionalFormatting>
  <conditionalFormatting sqref="GL114">
    <cfRule type="cellIs" dxfId="888" priority="889" operator="greaterThan">
      <formula>GK114</formula>
    </cfRule>
  </conditionalFormatting>
  <conditionalFormatting sqref="Y113:AG113">
    <cfRule type="cellIs" dxfId="887" priority="888" operator="greaterThan">
      <formula>X113</formula>
    </cfRule>
  </conditionalFormatting>
  <conditionalFormatting sqref="AI113:AT113">
    <cfRule type="cellIs" dxfId="886" priority="887" operator="greaterThan">
      <formula>AH113</formula>
    </cfRule>
  </conditionalFormatting>
  <conditionalFormatting sqref="AV113:BL113">
    <cfRule type="cellIs" dxfId="885" priority="886" operator="greaterThan">
      <formula>AU113</formula>
    </cfRule>
  </conditionalFormatting>
  <conditionalFormatting sqref="DA113:DT113">
    <cfRule type="cellIs" dxfId="884" priority="885" operator="greaterThan">
      <formula>CZ113</formula>
    </cfRule>
  </conditionalFormatting>
  <conditionalFormatting sqref="FI113:FU113">
    <cfRule type="cellIs" dxfId="883" priority="884" operator="greaterThan">
      <formula>FH113</formula>
    </cfRule>
  </conditionalFormatting>
  <conditionalFormatting sqref="FV113:GJ113">
    <cfRule type="cellIs" dxfId="882" priority="883" operator="greaterThan">
      <formula>FU113</formula>
    </cfRule>
  </conditionalFormatting>
  <conditionalFormatting sqref="GK113">
    <cfRule type="cellIs" dxfId="881" priority="882" operator="greaterThan">
      <formula>GJ113</formula>
    </cfRule>
  </conditionalFormatting>
  <conditionalFormatting sqref="GL113">
    <cfRule type="cellIs" dxfId="880" priority="881" operator="greaterThan">
      <formula>GK113</formula>
    </cfRule>
  </conditionalFormatting>
  <conditionalFormatting sqref="Y112:AG112">
    <cfRule type="cellIs" dxfId="879" priority="880" operator="greaterThan">
      <formula>X112</formula>
    </cfRule>
  </conditionalFormatting>
  <conditionalFormatting sqref="AI112:AT112">
    <cfRule type="cellIs" dxfId="878" priority="879" operator="greaterThan">
      <formula>AH112</formula>
    </cfRule>
  </conditionalFormatting>
  <conditionalFormatting sqref="AV112:BL112">
    <cfRule type="cellIs" dxfId="877" priority="878" operator="greaterThan">
      <formula>AU112</formula>
    </cfRule>
  </conditionalFormatting>
  <conditionalFormatting sqref="DA112:DT112">
    <cfRule type="cellIs" dxfId="876" priority="877" operator="greaterThan">
      <formula>CZ112</formula>
    </cfRule>
  </conditionalFormatting>
  <conditionalFormatting sqref="FI112:FU112">
    <cfRule type="cellIs" dxfId="875" priority="876" operator="greaterThan">
      <formula>FH112</formula>
    </cfRule>
  </conditionalFormatting>
  <conditionalFormatting sqref="FV112:GJ112">
    <cfRule type="cellIs" dxfId="874" priority="875" operator="greaterThan">
      <formula>FU112</formula>
    </cfRule>
  </conditionalFormatting>
  <conditionalFormatting sqref="GK112">
    <cfRule type="cellIs" dxfId="873" priority="874" operator="greaterThan">
      <formula>GJ112</formula>
    </cfRule>
  </conditionalFormatting>
  <conditionalFormatting sqref="GL112">
    <cfRule type="cellIs" dxfId="872" priority="873" operator="greaterThan">
      <formula>GK112</formula>
    </cfRule>
  </conditionalFormatting>
  <conditionalFormatting sqref="Y111:AG111">
    <cfRule type="cellIs" dxfId="871" priority="872" operator="greaterThan">
      <formula>X111</formula>
    </cfRule>
  </conditionalFormatting>
  <conditionalFormatting sqref="AI111:AT111">
    <cfRule type="cellIs" dxfId="870" priority="871" operator="greaterThan">
      <formula>AH111</formula>
    </cfRule>
  </conditionalFormatting>
  <conditionalFormatting sqref="AV111:BL111">
    <cfRule type="cellIs" dxfId="869" priority="870" operator="greaterThan">
      <formula>AU111</formula>
    </cfRule>
  </conditionalFormatting>
  <conditionalFormatting sqref="DA111:DT111">
    <cfRule type="cellIs" dxfId="868" priority="869" operator="greaterThan">
      <formula>CZ111</formula>
    </cfRule>
  </conditionalFormatting>
  <conditionalFormatting sqref="FI111:FU111">
    <cfRule type="cellIs" dxfId="867" priority="868" operator="greaterThan">
      <formula>FH111</formula>
    </cfRule>
  </conditionalFormatting>
  <conditionalFormatting sqref="FV111:GJ111">
    <cfRule type="cellIs" dxfId="866" priority="867" operator="greaterThan">
      <formula>FU111</formula>
    </cfRule>
  </conditionalFormatting>
  <conditionalFormatting sqref="GK111">
    <cfRule type="cellIs" dxfId="865" priority="866" operator="greaterThan">
      <formula>GJ111</formula>
    </cfRule>
  </conditionalFormatting>
  <conditionalFormatting sqref="GL111">
    <cfRule type="cellIs" dxfId="864" priority="865" operator="greaterThan">
      <formula>GK111</formula>
    </cfRule>
  </conditionalFormatting>
  <conditionalFormatting sqref="Y110:AG110">
    <cfRule type="cellIs" dxfId="863" priority="864" operator="greaterThan">
      <formula>X110</formula>
    </cfRule>
  </conditionalFormatting>
  <conditionalFormatting sqref="AI110:AT110">
    <cfRule type="cellIs" dxfId="862" priority="863" operator="greaterThan">
      <formula>AH110</formula>
    </cfRule>
  </conditionalFormatting>
  <conditionalFormatting sqref="AV110:BL110">
    <cfRule type="cellIs" dxfId="861" priority="862" operator="greaterThan">
      <formula>AU110</formula>
    </cfRule>
  </conditionalFormatting>
  <conditionalFormatting sqref="DA110:DT110">
    <cfRule type="cellIs" dxfId="860" priority="861" operator="greaterThan">
      <formula>CZ110</formula>
    </cfRule>
  </conditionalFormatting>
  <conditionalFormatting sqref="FI110:FU110">
    <cfRule type="cellIs" dxfId="859" priority="860" operator="greaterThan">
      <formula>FH110</formula>
    </cfRule>
  </conditionalFormatting>
  <conditionalFormatting sqref="FV110:GJ110">
    <cfRule type="cellIs" dxfId="858" priority="859" operator="greaterThan">
      <formula>FU110</formula>
    </cfRule>
  </conditionalFormatting>
  <conditionalFormatting sqref="GK110">
    <cfRule type="cellIs" dxfId="857" priority="858" operator="greaterThan">
      <formula>GJ110</formula>
    </cfRule>
  </conditionalFormatting>
  <conditionalFormatting sqref="GL110">
    <cfRule type="cellIs" dxfId="856" priority="857" operator="greaterThan">
      <formula>GK110</formula>
    </cfRule>
  </conditionalFormatting>
  <conditionalFormatting sqref="Y109:AG109">
    <cfRule type="cellIs" dxfId="855" priority="856" operator="greaterThan">
      <formula>X109</formula>
    </cfRule>
  </conditionalFormatting>
  <conditionalFormatting sqref="AI109:AT109">
    <cfRule type="cellIs" dxfId="854" priority="855" operator="greaterThan">
      <formula>AH109</formula>
    </cfRule>
  </conditionalFormatting>
  <conditionalFormatting sqref="AV109:BL109">
    <cfRule type="cellIs" dxfId="853" priority="854" operator="greaterThan">
      <formula>AU109</formula>
    </cfRule>
  </conditionalFormatting>
  <conditionalFormatting sqref="DA109:DT109">
    <cfRule type="cellIs" dxfId="852" priority="853" operator="greaterThan">
      <formula>CZ109</formula>
    </cfRule>
  </conditionalFormatting>
  <conditionalFormatting sqref="FI109:FU109">
    <cfRule type="cellIs" dxfId="851" priority="852" operator="greaterThan">
      <formula>FH109</formula>
    </cfRule>
  </conditionalFormatting>
  <conditionalFormatting sqref="FV109:GJ109">
    <cfRule type="cellIs" dxfId="850" priority="851" operator="greaterThan">
      <formula>FU109</formula>
    </cfRule>
  </conditionalFormatting>
  <conditionalFormatting sqref="GK109">
    <cfRule type="cellIs" dxfId="849" priority="850" operator="greaterThan">
      <formula>GJ109</formula>
    </cfRule>
  </conditionalFormatting>
  <conditionalFormatting sqref="GL109">
    <cfRule type="cellIs" dxfId="848" priority="849" operator="greaterThan">
      <formula>GK109</formula>
    </cfRule>
  </conditionalFormatting>
  <conditionalFormatting sqref="Y108:AG108">
    <cfRule type="cellIs" dxfId="847" priority="848" operator="greaterThan">
      <formula>X108</formula>
    </cfRule>
  </conditionalFormatting>
  <conditionalFormatting sqref="AI108:AT108">
    <cfRule type="cellIs" dxfId="846" priority="847" operator="greaterThan">
      <formula>AH108</formula>
    </cfRule>
  </conditionalFormatting>
  <conditionalFormatting sqref="AV108:BL108">
    <cfRule type="cellIs" dxfId="845" priority="846" operator="greaterThan">
      <formula>AU108</formula>
    </cfRule>
  </conditionalFormatting>
  <conditionalFormatting sqref="DA108:DT108">
    <cfRule type="cellIs" dxfId="844" priority="845" operator="greaterThan">
      <formula>CZ108</formula>
    </cfRule>
  </conditionalFormatting>
  <conditionalFormatting sqref="FI108:FU108">
    <cfRule type="cellIs" dxfId="843" priority="844" operator="greaterThan">
      <formula>FH108</formula>
    </cfRule>
  </conditionalFormatting>
  <conditionalFormatting sqref="FV108:GJ108">
    <cfRule type="cellIs" dxfId="842" priority="843" operator="greaterThan">
      <formula>FU108</formula>
    </cfRule>
  </conditionalFormatting>
  <conditionalFormatting sqref="GK108">
    <cfRule type="cellIs" dxfId="841" priority="842" operator="greaterThan">
      <formula>GJ108</formula>
    </cfRule>
  </conditionalFormatting>
  <conditionalFormatting sqref="GL108">
    <cfRule type="cellIs" dxfId="840" priority="841" operator="greaterThan">
      <formula>GK108</formula>
    </cfRule>
  </conditionalFormatting>
  <conditionalFormatting sqref="Y107:AG107">
    <cfRule type="cellIs" dxfId="839" priority="840" operator="greaterThan">
      <formula>X107</formula>
    </cfRule>
  </conditionalFormatting>
  <conditionalFormatting sqref="AI107:AT107">
    <cfRule type="cellIs" dxfId="838" priority="839" operator="greaterThan">
      <formula>AH107</formula>
    </cfRule>
  </conditionalFormatting>
  <conditionalFormatting sqref="AV107:BL107">
    <cfRule type="cellIs" dxfId="837" priority="838" operator="greaterThan">
      <formula>AU107</formula>
    </cfRule>
  </conditionalFormatting>
  <conditionalFormatting sqref="DA107:DT107">
    <cfRule type="cellIs" dxfId="836" priority="837" operator="greaterThan">
      <formula>CZ107</formula>
    </cfRule>
  </conditionalFormatting>
  <conditionalFormatting sqref="FI107:FU107">
    <cfRule type="cellIs" dxfId="835" priority="836" operator="greaterThan">
      <formula>FH107</formula>
    </cfRule>
  </conditionalFormatting>
  <conditionalFormatting sqref="FV107:GJ107">
    <cfRule type="cellIs" dxfId="834" priority="835" operator="greaterThan">
      <formula>FU107</formula>
    </cfRule>
  </conditionalFormatting>
  <conditionalFormatting sqref="GK107">
    <cfRule type="cellIs" dxfId="833" priority="834" operator="greaterThan">
      <formula>GJ107</formula>
    </cfRule>
  </conditionalFormatting>
  <conditionalFormatting sqref="GL107">
    <cfRule type="cellIs" dxfId="832" priority="833" operator="greaterThan">
      <formula>GK107</formula>
    </cfRule>
  </conditionalFormatting>
  <conditionalFormatting sqref="Y106:AG106">
    <cfRule type="cellIs" dxfId="831" priority="832" operator="greaterThan">
      <formula>X106</formula>
    </cfRule>
  </conditionalFormatting>
  <conditionalFormatting sqref="AI106:AT106">
    <cfRule type="cellIs" dxfId="830" priority="831" operator="greaterThan">
      <formula>AH106</formula>
    </cfRule>
  </conditionalFormatting>
  <conditionalFormatting sqref="AV106:BL106">
    <cfRule type="cellIs" dxfId="829" priority="830" operator="greaterThan">
      <formula>AU106</formula>
    </cfRule>
  </conditionalFormatting>
  <conditionalFormatting sqref="DA106:DT106">
    <cfRule type="cellIs" dxfId="828" priority="829" operator="greaterThan">
      <formula>CZ106</formula>
    </cfRule>
  </conditionalFormatting>
  <conditionalFormatting sqref="FI106:FU106">
    <cfRule type="cellIs" dxfId="827" priority="828" operator="greaterThan">
      <formula>FH106</formula>
    </cfRule>
  </conditionalFormatting>
  <conditionalFormatting sqref="FV106:GJ106">
    <cfRule type="cellIs" dxfId="826" priority="827" operator="greaterThan">
      <formula>FU106</formula>
    </cfRule>
  </conditionalFormatting>
  <conditionalFormatting sqref="GK106">
    <cfRule type="cellIs" dxfId="825" priority="826" operator="greaterThan">
      <formula>GJ106</formula>
    </cfRule>
  </conditionalFormatting>
  <conditionalFormatting sqref="GL106">
    <cfRule type="cellIs" dxfId="824" priority="825" operator="greaterThan">
      <formula>GK106</formula>
    </cfRule>
  </conditionalFormatting>
  <conditionalFormatting sqref="Y105:AG105">
    <cfRule type="cellIs" dxfId="823" priority="824" operator="greaterThan">
      <formula>X105</formula>
    </cfRule>
  </conditionalFormatting>
  <conditionalFormatting sqref="AI105:AT105">
    <cfRule type="cellIs" dxfId="822" priority="823" operator="greaterThan">
      <formula>AH105</formula>
    </cfRule>
  </conditionalFormatting>
  <conditionalFormatting sqref="AV105:BL105">
    <cfRule type="cellIs" dxfId="821" priority="822" operator="greaterThan">
      <formula>AU105</formula>
    </cfRule>
  </conditionalFormatting>
  <conditionalFormatting sqref="DA105:DT105">
    <cfRule type="cellIs" dxfId="820" priority="821" operator="greaterThan">
      <formula>CZ105</formula>
    </cfRule>
  </conditionalFormatting>
  <conditionalFormatting sqref="FI105:FU105">
    <cfRule type="cellIs" dxfId="819" priority="820" operator="greaterThan">
      <formula>FH105</formula>
    </cfRule>
  </conditionalFormatting>
  <conditionalFormatting sqref="FV105:GJ105">
    <cfRule type="cellIs" dxfId="818" priority="819" operator="greaterThan">
      <formula>FU105</formula>
    </cfRule>
  </conditionalFormatting>
  <conditionalFormatting sqref="GK105">
    <cfRule type="cellIs" dxfId="817" priority="818" operator="greaterThan">
      <formula>GJ105</formula>
    </cfRule>
  </conditionalFormatting>
  <conditionalFormatting sqref="GL105">
    <cfRule type="cellIs" dxfId="816" priority="817" operator="greaterThan">
      <formula>GK105</formula>
    </cfRule>
  </conditionalFormatting>
  <conditionalFormatting sqref="Y104:AG104">
    <cfRule type="cellIs" dxfId="815" priority="816" operator="greaterThan">
      <formula>X104</formula>
    </cfRule>
  </conditionalFormatting>
  <conditionalFormatting sqref="AI104:AT104">
    <cfRule type="cellIs" dxfId="814" priority="815" operator="greaterThan">
      <formula>AH104</formula>
    </cfRule>
  </conditionalFormatting>
  <conditionalFormatting sqref="AV104:BL104">
    <cfRule type="cellIs" dxfId="813" priority="814" operator="greaterThan">
      <formula>AU104</formula>
    </cfRule>
  </conditionalFormatting>
  <conditionalFormatting sqref="DA104:DT104">
    <cfRule type="cellIs" dxfId="812" priority="813" operator="greaterThan">
      <formula>CZ104</formula>
    </cfRule>
  </conditionalFormatting>
  <conditionalFormatting sqref="FI104:FU104">
    <cfRule type="cellIs" dxfId="811" priority="812" operator="greaterThan">
      <formula>FH104</formula>
    </cfRule>
  </conditionalFormatting>
  <conditionalFormatting sqref="FV104:GJ104">
    <cfRule type="cellIs" dxfId="810" priority="811" operator="greaterThan">
      <formula>FU104</formula>
    </cfRule>
  </conditionalFormatting>
  <conditionalFormatting sqref="GK104">
    <cfRule type="cellIs" dxfId="809" priority="810" operator="greaterThan">
      <formula>GJ104</formula>
    </cfRule>
  </conditionalFormatting>
  <conditionalFormatting sqref="GL104">
    <cfRule type="cellIs" dxfId="808" priority="809" operator="greaterThan">
      <formula>GK104</formula>
    </cfRule>
  </conditionalFormatting>
  <conditionalFormatting sqref="Y103:AG103">
    <cfRule type="cellIs" dxfId="807" priority="808" operator="greaterThan">
      <formula>X103</formula>
    </cfRule>
  </conditionalFormatting>
  <conditionalFormatting sqref="AI103:AT103">
    <cfRule type="cellIs" dxfId="806" priority="807" operator="greaterThan">
      <formula>AH103</formula>
    </cfRule>
  </conditionalFormatting>
  <conditionalFormatting sqref="AV103:BL103">
    <cfRule type="cellIs" dxfId="805" priority="806" operator="greaterThan">
      <formula>AU103</formula>
    </cfRule>
  </conditionalFormatting>
  <conditionalFormatting sqref="DA103:DT103">
    <cfRule type="cellIs" dxfId="804" priority="805" operator="greaterThan">
      <formula>CZ103</formula>
    </cfRule>
  </conditionalFormatting>
  <conditionalFormatting sqref="FI103:FU103">
    <cfRule type="cellIs" dxfId="803" priority="804" operator="greaterThan">
      <formula>FH103</formula>
    </cfRule>
  </conditionalFormatting>
  <conditionalFormatting sqref="FV103:GJ103">
    <cfRule type="cellIs" dxfId="802" priority="803" operator="greaterThan">
      <formula>FU103</formula>
    </cfRule>
  </conditionalFormatting>
  <conditionalFormatting sqref="GK103">
    <cfRule type="cellIs" dxfId="801" priority="802" operator="greaterThan">
      <formula>GJ103</formula>
    </cfRule>
  </conditionalFormatting>
  <conditionalFormatting sqref="GL103">
    <cfRule type="cellIs" dxfId="800" priority="801" operator="greaterThan">
      <formula>GK103</formula>
    </cfRule>
  </conditionalFormatting>
  <conditionalFormatting sqref="Y102:AG102">
    <cfRule type="cellIs" dxfId="799" priority="800" operator="greaterThan">
      <formula>X102</formula>
    </cfRule>
  </conditionalFormatting>
  <conditionalFormatting sqref="AI102:AT102">
    <cfRule type="cellIs" dxfId="798" priority="799" operator="greaterThan">
      <formula>AH102</formula>
    </cfRule>
  </conditionalFormatting>
  <conditionalFormatting sqref="AV102:BL102">
    <cfRule type="cellIs" dxfId="797" priority="798" operator="greaterThan">
      <formula>AU102</formula>
    </cfRule>
  </conditionalFormatting>
  <conditionalFormatting sqref="DA102:DT102">
    <cfRule type="cellIs" dxfId="796" priority="797" operator="greaterThan">
      <formula>CZ102</formula>
    </cfRule>
  </conditionalFormatting>
  <conditionalFormatting sqref="FI102:FU102">
    <cfRule type="cellIs" dxfId="795" priority="796" operator="greaterThan">
      <formula>FH102</formula>
    </cfRule>
  </conditionalFormatting>
  <conditionalFormatting sqref="FV102:GJ102">
    <cfRule type="cellIs" dxfId="794" priority="795" operator="greaterThan">
      <formula>FU102</formula>
    </cfRule>
  </conditionalFormatting>
  <conditionalFormatting sqref="GK102">
    <cfRule type="cellIs" dxfId="793" priority="794" operator="greaterThan">
      <formula>GJ102</formula>
    </cfRule>
  </conditionalFormatting>
  <conditionalFormatting sqref="GL102">
    <cfRule type="cellIs" dxfId="792" priority="793" operator="greaterThan">
      <formula>GK102</formula>
    </cfRule>
  </conditionalFormatting>
  <conditionalFormatting sqref="Y101:AG101">
    <cfRule type="cellIs" dxfId="791" priority="792" operator="greaterThan">
      <formula>X101</formula>
    </cfRule>
  </conditionalFormatting>
  <conditionalFormatting sqref="AI101:AT101">
    <cfRule type="cellIs" dxfId="790" priority="791" operator="greaterThan">
      <formula>AH101</formula>
    </cfRule>
  </conditionalFormatting>
  <conditionalFormatting sqref="AV101:BL101">
    <cfRule type="cellIs" dxfId="789" priority="790" operator="greaterThan">
      <formula>AU101</formula>
    </cfRule>
  </conditionalFormatting>
  <conditionalFormatting sqref="DA101:DT101">
    <cfRule type="cellIs" dxfId="788" priority="789" operator="greaterThan">
      <formula>CZ101</formula>
    </cfRule>
  </conditionalFormatting>
  <conditionalFormatting sqref="FI101:FU101">
    <cfRule type="cellIs" dxfId="787" priority="788" operator="greaterThan">
      <formula>FH101</formula>
    </cfRule>
  </conditionalFormatting>
  <conditionalFormatting sqref="FV101:GJ101">
    <cfRule type="cellIs" dxfId="786" priority="787" operator="greaterThan">
      <formula>FU101</formula>
    </cfRule>
  </conditionalFormatting>
  <conditionalFormatting sqref="GK101">
    <cfRule type="cellIs" dxfId="785" priority="786" operator="greaterThan">
      <formula>GJ101</formula>
    </cfRule>
  </conditionalFormatting>
  <conditionalFormatting sqref="GL101">
    <cfRule type="cellIs" dxfId="784" priority="785" operator="greaterThan">
      <formula>GK101</formula>
    </cfRule>
  </conditionalFormatting>
  <conditionalFormatting sqref="Y100:AG100">
    <cfRule type="cellIs" dxfId="783" priority="784" operator="greaterThan">
      <formula>X100</formula>
    </cfRule>
  </conditionalFormatting>
  <conditionalFormatting sqref="AI100:AT100">
    <cfRule type="cellIs" dxfId="782" priority="783" operator="greaterThan">
      <formula>AH100</formula>
    </cfRule>
  </conditionalFormatting>
  <conditionalFormatting sqref="AV100:BL100">
    <cfRule type="cellIs" dxfId="781" priority="782" operator="greaterThan">
      <formula>AU100</formula>
    </cfRule>
  </conditionalFormatting>
  <conditionalFormatting sqref="DA100:DT100">
    <cfRule type="cellIs" dxfId="780" priority="781" operator="greaterThan">
      <formula>CZ100</formula>
    </cfRule>
  </conditionalFormatting>
  <conditionalFormatting sqref="FI100:FU100">
    <cfRule type="cellIs" dxfId="779" priority="780" operator="greaterThan">
      <formula>FH100</formula>
    </cfRule>
  </conditionalFormatting>
  <conditionalFormatting sqref="FV100:GJ100">
    <cfRule type="cellIs" dxfId="778" priority="779" operator="greaterThan">
      <formula>FU100</formula>
    </cfRule>
  </conditionalFormatting>
  <conditionalFormatting sqref="GK100">
    <cfRule type="cellIs" dxfId="777" priority="778" operator="greaterThan">
      <formula>GJ100</formula>
    </cfRule>
  </conditionalFormatting>
  <conditionalFormatting sqref="GL100">
    <cfRule type="cellIs" dxfId="776" priority="777" operator="greaterThan">
      <formula>GK100</formula>
    </cfRule>
  </conditionalFormatting>
  <conditionalFormatting sqref="Y99:AG99">
    <cfRule type="cellIs" dxfId="775" priority="776" operator="greaterThan">
      <formula>X99</formula>
    </cfRule>
  </conditionalFormatting>
  <conditionalFormatting sqref="AI99:AT99">
    <cfRule type="cellIs" dxfId="774" priority="775" operator="greaterThan">
      <formula>AH99</formula>
    </cfRule>
  </conditionalFormatting>
  <conditionalFormatting sqref="AV99:BL99">
    <cfRule type="cellIs" dxfId="773" priority="774" operator="greaterThan">
      <formula>AU99</formula>
    </cfRule>
  </conditionalFormatting>
  <conditionalFormatting sqref="DA99:DT99">
    <cfRule type="cellIs" dxfId="772" priority="773" operator="greaterThan">
      <formula>CZ99</formula>
    </cfRule>
  </conditionalFormatting>
  <conditionalFormatting sqref="FI99:FU99">
    <cfRule type="cellIs" dxfId="771" priority="772" operator="greaterThan">
      <formula>FH99</formula>
    </cfRule>
  </conditionalFormatting>
  <conditionalFormatting sqref="FV99:GJ99">
    <cfRule type="cellIs" dxfId="770" priority="771" operator="greaterThan">
      <formula>FU99</formula>
    </cfRule>
  </conditionalFormatting>
  <conditionalFormatting sqref="GK99">
    <cfRule type="cellIs" dxfId="769" priority="770" operator="greaterThan">
      <formula>GJ99</formula>
    </cfRule>
  </conditionalFormatting>
  <conditionalFormatting sqref="GL99">
    <cfRule type="cellIs" dxfId="768" priority="769" operator="greaterThan">
      <formula>GK99</formula>
    </cfRule>
  </conditionalFormatting>
  <conditionalFormatting sqref="Y98:AG98">
    <cfRule type="cellIs" dxfId="767" priority="768" operator="greaterThan">
      <formula>X98</formula>
    </cfRule>
  </conditionalFormatting>
  <conditionalFormatting sqref="AI98:AT98">
    <cfRule type="cellIs" dxfId="766" priority="767" operator="greaterThan">
      <formula>AH98</formula>
    </cfRule>
  </conditionalFormatting>
  <conditionalFormatting sqref="AV98:BL98">
    <cfRule type="cellIs" dxfId="765" priority="766" operator="greaterThan">
      <formula>AU98</formula>
    </cfRule>
  </conditionalFormatting>
  <conditionalFormatting sqref="DA98:DT98">
    <cfRule type="cellIs" dxfId="764" priority="765" operator="greaterThan">
      <formula>CZ98</formula>
    </cfRule>
  </conditionalFormatting>
  <conditionalFormatting sqref="FI98:FU98">
    <cfRule type="cellIs" dxfId="763" priority="764" operator="greaterThan">
      <formula>FH98</formula>
    </cfRule>
  </conditionalFormatting>
  <conditionalFormatting sqref="FV98:GJ98">
    <cfRule type="cellIs" dxfId="762" priority="763" operator="greaterThan">
      <formula>FU98</formula>
    </cfRule>
  </conditionalFormatting>
  <conditionalFormatting sqref="GK98">
    <cfRule type="cellIs" dxfId="761" priority="762" operator="greaterThan">
      <formula>GJ98</formula>
    </cfRule>
  </conditionalFormatting>
  <conditionalFormatting sqref="GL98">
    <cfRule type="cellIs" dxfId="760" priority="761" operator="greaterThan">
      <formula>GK98</formula>
    </cfRule>
  </conditionalFormatting>
  <conditionalFormatting sqref="Y97:AG97">
    <cfRule type="cellIs" dxfId="759" priority="760" operator="greaterThan">
      <formula>X97</formula>
    </cfRule>
  </conditionalFormatting>
  <conditionalFormatting sqref="AI97:AT97">
    <cfRule type="cellIs" dxfId="758" priority="759" operator="greaterThan">
      <formula>AH97</formula>
    </cfRule>
  </conditionalFormatting>
  <conditionalFormatting sqref="AV97:BL97">
    <cfRule type="cellIs" dxfId="757" priority="758" operator="greaterThan">
      <formula>AU97</formula>
    </cfRule>
  </conditionalFormatting>
  <conditionalFormatting sqref="DA97:DT97">
    <cfRule type="cellIs" dxfId="756" priority="757" operator="greaterThan">
      <formula>CZ97</formula>
    </cfRule>
  </conditionalFormatting>
  <conditionalFormatting sqref="FI97:FU97">
    <cfRule type="cellIs" dxfId="755" priority="756" operator="greaterThan">
      <formula>FH97</formula>
    </cfRule>
  </conditionalFormatting>
  <conditionalFormatting sqref="FV97:GJ97">
    <cfRule type="cellIs" dxfId="754" priority="755" operator="greaterThan">
      <formula>FU97</formula>
    </cfRule>
  </conditionalFormatting>
  <conditionalFormatting sqref="GK97">
    <cfRule type="cellIs" dxfId="753" priority="754" operator="greaterThan">
      <formula>GJ97</formula>
    </cfRule>
  </conditionalFormatting>
  <conditionalFormatting sqref="GL97">
    <cfRule type="cellIs" dxfId="752" priority="753" operator="greaterThan">
      <formula>GK97</formula>
    </cfRule>
  </conditionalFormatting>
  <conditionalFormatting sqref="Y96:AG96">
    <cfRule type="cellIs" dxfId="751" priority="752" operator="greaterThan">
      <formula>X96</formula>
    </cfRule>
  </conditionalFormatting>
  <conditionalFormatting sqref="AI96:AT96">
    <cfRule type="cellIs" dxfId="750" priority="751" operator="greaterThan">
      <formula>AH96</formula>
    </cfRule>
  </conditionalFormatting>
  <conditionalFormatting sqref="AV96:BL96">
    <cfRule type="cellIs" dxfId="749" priority="750" operator="greaterThan">
      <formula>AU96</formula>
    </cfRule>
  </conditionalFormatting>
  <conditionalFormatting sqref="DA96:DT96">
    <cfRule type="cellIs" dxfId="748" priority="749" operator="greaterThan">
      <formula>CZ96</formula>
    </cfRule>
  </conditionalFormatting>
  <conditionalFormatting sqref="FI96:FU96">
    <cfRule type="cellIs" dxfId="747" priority="748" operator="greaterThan">
      <formula>FH96</formula>
    </cfRule>
  </conditionalFormatting>
  <conditionalFormatting sqref="FV96:GJ96">
    <cfRule type="cellIs" dxfId="746" priority="747" operator="greaterThan">
      <formula>FU96</formula>
    </cfRule>
  </conditionalFormatting>
  <conditionalFormatting sqref="GK96">
    <cfRule type="cellIs" dxfId="745" priority="746" operator="greaterThan">
      <formula>GJ96</formula>
    </cfRule>
  </conditionalFormatting>
  <conditionalFormatting sqref="GL96">
    <cfRule type="cellIs" dxfId="744" priority="745" operator="greaterThan">
      <formula>GK96</formula>
    </cfRule>
  </conditionalFormatting>
  <conditionalFormatting sqref="Y95:AG95">
    <cfRule type="cellIs" dxfId="743" priority="744" operator="greaterThan">
      <formula>X95</formula>
    </cfRule>
  </conditionalFormatting>
  <conditionalFormatting sqref="AI95:AT95">
    <cfRule type="cellIs" dxfId="742" priority="743" operator="greaterThan">
      <formula>AH95</formula>
    </cfRule>
  </conditionalFormatting>
  <conditionalFormatting sqref="AV95:BL95">
    <cfRule type="cellIs" dxfId="741" priority="742" operator="greaterThan">
      <formula>AU95</formula>
    </cfRule>
  </conditionalFormatting>
  <conditionalFormatting sqref="DA95:DT95">
    <cfRule type="cellIs" dxfId="740" priority="741" operator="greaterThan">
      <formula>CZ95</formula>
    </cfRule>
  </conditionalFormatting>
  <conditionalFormatting sqref="FI95:FU95">
    <cfRule type="cellIs" dxfId="739" priority="740" operator="greaterThan">
      <formula>FH95</formula>
    </cfRule>
  </conditionalFormatting>
  <conditionalFormatting sqref="FV95:GJ95">
    <cfRule type="cellIs" dxfId="738" priority="739" operator="greaterThan">
      <formula>FU95</formula>
    </cfRule>
  </conditionalFormatting>
  <conditionalFormatting sqref="GK95">
    <cfRule type="cellIs" dxfId="737" priority="738" operator="greaterThan">
      <formula>GJ95</formula>
    </cfRule>
  </conditionalFormatting>
  <conditionalFormatting sqref="GL95">
    <cfRule type="cellIs" dxfId="736" priority="737" operator="greaterThan">
      <formula>GK95</formula>
    </cfRule>
  </conditionalFormatting>
  <conditionalFormatting sqref="Y94:AG94">
    <cfRule type="cellIs" dxfId="735" priority="736" operator="greaterThan">
      <formula>X94</formula>
    </cfRule>
  </conditionalFormatting>
  <conditionalFormatting sqref="AI94:AT94">
    <cfRule type="cellIs" dxfId="734" priority="735" operator="greaterThan">
      <formula>AH94</formula>
    </cfRule>
  </conditionalFormatting>
  <conditionalFormatting sqref="AV94:BL94">
    <cfRule type="cellIs" dxfId="733" priority="734" operator="greaterThan">
      <formula>AU94</formula>
    </cfRule>
  </conditionalFormatting>
  <conditionalFormatting sqref="DA94:DT94">
    <cfRule type="cellIs" dxfId="732" priority="733" operator="greaterThan">
      <formula>CZ94</formula>
    </cfRule>
  </conditionalFormatting>
  <conditionalFormatting sqref="FI94:FU94">
    <cfRule type="cellIs" dxfId="731" priority="732" operator="greaterThan">
      <formula>FH94</formula>
    </cfRule>
  </conditionalFormatting>
  <conditionalFormatting sqref="FV94:GJ94">
    <cfRule type="cellIs" dxfId="730" priority="731" operator="greaterThan">
      <formula>FU94</formula>
    </cfRule>
  </conditionalFormatting>
  <conditionalFormatting sqref="GK94">
    <cfRule type="cellIs" dxfId="729" priority="730" operator="greaterThan">
      <formula>GJ94</formula>
    </cfRule>
  </conditionalFormatting>
  <conditionalFormatting sqref="GL94">
    <cfRule type="cellIs" dxfId="728" priority="729" operator="greaterThan">
      <formula>GK94</formula>
    </cfRule>
  </conditionalFormatting>
  <conditionalFormatting sqref="Y93:AG93">
    <cfRule type="cellIs" dxfId="727" priority="728" operator="greaterThan">
      <formula>X93</formula>
    </cfRule>
  </conditionalFormatting>
  <conditionalFormatting sqref="AI93:AT93">
    <cfRule type="cellIs" dxfId="726" priority="727" operator="greaterThan">
      <formula>AH93</formula>
    </cfRule>
  </conditionalFormatting>
  <conditionalFormatting sqref="AV93:BL93">
    <cfRule type="cellIs" dxfId="725" priority="726" operator="greaterThan">
      <formula>AU93</formula>
    </cfRule>
  </conditionalFormatting>
  <conditionalFormatting sqref="DA93:DT93">
    <cfRule type="cellIs" dxfId="724" priority="725" operator="greaterThan">
      <formula>CZ93</formula>
    </cfRule>
  </conditionalFormatting>
  <conditionalFormatting sqref="FI93:FU93">
    <cfRule type="cellIs" dxfId="723" priority="724" operator="greaterThan">
      <formula>FH93</formula>
    </cfRule>
  </conditionalFormatting>
  <conditionalFormatting sqref="FV93:GJ93">
    <cfRule type="cellIs" dxfId="722" priority="723" operator="greaterThan">
      <formula>FU93</formula>
    </cfRule>
  </conditionalFormatting>
  <conditionalFormatting sqref="GK93">
    <cfRule type="cellIs" dxfId="721" priority="722" operator="greaterThan">
      <formula>GJ93</formula>
    </cfRule>
  </conditionalFormatting>
  <conditionalFormatting sqref="GL93">
    <cfRule type="cellIs" dxfId="720" priority="721" operator="greaterThan">
      <formula>GK93</formula>
    </cfRule>
  </conditionalFormatting>
  <conditionalFormatting sqref="Y92:AG92">
    <cfRule type="cellIs" dxfId="719" priority="720" operator="greaterThan">
      <formula>X92</formula>
    </cfRule>
  </conditionalFormatting>
  <conditionalFormatting sqref="AI92:AT92">
    <cfRule type="cellIs" dxfId="718" priority="719" operator="greaterThan">
      <formula>AH92</formula>
    </cfRule>
  </conditionalFormatting>
  <conditionalFormatting sqref="AV92:BL92">
    <cfRule type="cellIs" dxfId="717" priority="718" operator="greaterThan">
      <formula>AU92</formula>
    </cfRule>
  </conditionalFormatting>
  <conditionalFormatting sqref="DA92:DT92">
    <cfRule type="cellIs" dxfId="716" priority="717" operator="greaterThan">
      <formula>CZ92</formula>
    </cfRule>
  </conditionalFormatting>
  <conditionalFormatting sqref="FI92:FU92">
    <cfRule type="cellIs" dxfId="715" priority="716" operator="greaterThan">
      <formula>FH92</formula>
    </cfRule>
  </conditionalFormatting>
  <conditionalFormatting sqref="FV92:GJ92">
    <cfRule type="cellIs" dxfId="714" priority="715" operator="greaterThan">
      <formula>FU92</formula>
    </cfRule>
  </conditionalFormatting>
  <conditionalFormatting sqref="GK92">
    <cfRule type="cellIs" dxfId="713" priority="714" operator="greaterThan">
      <formula>GJ92</formula>
    </cfRule>
  </conditionalFormatting>
  <conditionalFormatting sqref="GL92">
    <cfRule type="cellIs" dxfId="712" priority="713" operator="greaterThan">
      <formula>GK92</formula>
    </cfRule>
  </conditionalFormatting>
  <conditionalFormatting sqref="Y91:AG91">
    <cfRule type="cellIs" dxfId="711" priority="712" operator="greaterThan">
      <formula>X91</formula>
    </cfRule>
  </conditionalFormatting>
  <conditionalFormatting sqref="AI91:AT91">
    <cfRule type="cellIs" dxfId="710" priority="711" operator="greaterThan">
      <formula>AH91</formula>
    </cfRule>
  </conditionalFormatting>
  <conditionalFormatting sqref="AV91:BL91">
    <cfRule type="cellIs" dxfId="709" priority="710" operator="greaterThan">
      <formula>AU91</formula>
    </cfRule>
  </conditionalFormatting>
  <conditionalFormatting sqref="DA91:DT91">
    <cfRule type="cellIs" dxfId="708" priority="709" operator="greaterThan">
      <formula>CZ91</formula>
    </cfRule>
  </conditionalFormatting>
  <conditionalFormatting sqref="FI91:FU91">
    <cfRule type="cellIs" dxfId="707" priority="708" operator="greaterThan">
      <formula>FH91</formula>
    </cfRule>
  </conditionalFormatting>
  <conditionalFormatting sqref="FV91:GJ91">
    <cfRule type="cellIs" dxfId="706" priority="707" operator="greaterThan">
      <formula>FU91</formula>
    </cfRule>
  </conditionalFormatting>
  <conditionalFormatting sqref="GK91">
    <cfRule type="cellIs" dxfId="705" priority="706" operator="greaterThan">
      <formula>GJ91</formula>
    </cfRule>
  </conditionalFormatting>
  <conditionalFormatting sqref="GL91">
    <cfRule type="cellIs" dxfId="704" priority="705" operator="greaterThan">
      <formula>GK91</formula>
    </cfRule>
  </conditionalFormatting>
  <conditionalFormatting sqref="Y90:AG90">
    <cfRule type="cellIs" dxfId="703" priority="704" operator="greaterThan">
      <formula>X90</formula>
    </cfRule>
  </conditionalFormatting>
  <conditionalFormatting sqref="AI90:AT90">
    <cfRule type="cellIs" dxfId="702" priority="703" operator="greaterThan">
      <formula>AH90</formula>
    </cfRule>
  </conditionalFormatting>
  <conditionalFormatting sqref="AV90:BL90">
    <cfRule type="cellIs" dxfId="701" priority="702" operator="greaterThan">
      <formula>AU90</formula>
    </cfRule>
  </conditionalFormatting>
  <conditionalFormatting sqref="DA90:DT90">
    <cfRule type="cellIs" dxfId="700" priority="701" operator="greaterThan">
      <formula>CZ90</formula>
    </cfRule>
  </conditionalFormatting>
  <conditionalFormatting sqref="FI90:FU90">
    <cfRule type="cellIs" dxfId="699" priority="700" operator="greaterThan">
      <formula>FH90</formula>
    </cfRule>
  </conditionalFormatting>
  <conditionalFormatting sqref="FV90:GJ90">
    <cfRule type="cellIs" dxfId="698" priority="699" operator="greaterThan">
      <formula>FU90</formula>
    </cfRule>
  </conditionalFormatting>
  <conditionalFormatting sqref="GK90">
    <cfRule type="cellIs" dxfId="697" priority="698" operator="greaterThan">
      <formula>GJ90</formula>
    </cfRule>
  </conditionalFormatting>
  <conditionalFormatting sqref="GL90">
    <cfRule type="cellIs" dxfId="696" priority="697" operator="greaterThan">
      <formula>GK90</formula>
    </cfRule>
  </conditionalFormatting>
  <conditionalFormatting sqref="Y89:AG89">
    <cfRule type="cellIs" dxfId="695" priority="696" operator="greaterThan">
      <formula>X89</formula>
    </cfRule>
  </conditionalFormatting>
  <conditionalFormatting sqref="AI89:AT89">
    <cfRule type="cellIs" dxfId="694" priority="695" operator="greaterThan">
      <formula>AH89</formula>
    </cfRule>
  </conditionalFormatting>
  <conditionalFormatting sqref="AV89:BL89">
    <cfRule type="cellIs" dxfId="693" priority="694" operator="greaterThan">
      <formula>AU89</formula>
    </cfRule>
  </conditionalFormatting>
  <conditionalFormatting sqref="DA89:DT89">
    <cfRule type="cellIs" dxfId="692" priority="693" operator="greaterThan">
      <formula>CZ89</formula>
    </cfRule>
  </conditionalFormatting>
  <conditionalFormatting sqref="FI89:FU89">
    <cfRule type="cellIs" dxfId="691" priority="692" operator="greaterThan">
      <formula>FH89</formula>
    </cfRule>
  </conditionalFormatting>
  <conditionalFormatting sqref="FV89:GJ89">
    <cfRule type="cellIs" dxfId="690" priority="691" operator="greaterThan">
      <formula>FU89</formula>
    </cfRule>
  </conditionalFormatting>
  <conditionalFormatting sqref="GK89">
    <cfRule type="cellIs" dxfId="689" priority="690" operator="greaterThan">
      <formula>GJ89</formula>
    </cfRule>
  </conditionalFormatting>
  <conditionalFormatting sqref="GL89">
    <cfRule type="cellIs" dxfId="688" priority="689" operator="greaterThan">
      <formula>GK89</formula>
    </cfRule>
  </conditionalFormatting>
  <conditionalFormatting sqref="Y88:AG88">
    <cfRule type="cellIs" dxfId="687" priority="688" operator="greaterThan">
      <formula>X88</formula>
    </cfRule>
  </conditionalFormatting>
  <conditionalFormatting sqref="AI88:AT88">
    <cfRule type="cellIs" dxfId="686" priority="687" operator="greaterThan">
      <formula>AH88</formula>
    </cfRule>
  </conditionalFormatting>
  <conditionalFormatting sqref="AV88:BL88">
    <cfRule type="cellIs" dxfId="685" priority="686" operator="greaterThan">
      <formula>AU88</formula>
    </cfRule>
  </conditionalFormatting>
  <conditionalFormatting sqref="DA88:DT88">
    <cfRule type="cellIs" dxfId="684" priority="685" operator="greaterThan">
      <formula>CZ88</formula>
    </cfRule>
  </conditionalFormatting>
  <conditionalFormatting sqref="FI88:FU88">
    <cfRule type="cellIs" dxfId="683" priority="684" operator="greaterThan">
      <formula>FH88</formula>
    </cfRule>
  </conditionalFormatting>
  <conditionalFormatting sqref="FV88:GJ88">
    <cfRule type="cellIs" dxfId="682" priority="683" operator="greaterThan">
      <formula>FU88</formula>
    </cfRule>
  </conditionalFormatting>
  <conditionalFormatting sqref="GK88">
    <cfRule type="cellIs" dxfId="681" priority="682" operator="greaterThan">
      <formula>GJ88</formula>
    </cfRule>
  </conditionalFormatting>
  <conditionalFormatting sqref="GL88">
    <cfRule type="cellIs" dxfId="680" priority="681" operator="greaterThan">
      <formula>GK88</formula>
    </cfRule>
  </conditionalFormatting>
  <conditionalFormatting sqref="Y87:AG87">
    <cfRule type="cellIs" dxfId="679" priority="680" operator="greaterThan">
      <formula>X87</formula>
    </cfRule>
  </conditionalFormatting>
  <conditionalFormatting sqref="AI87:AT87">
    <cfRule type="cellIs" dxfId="678" priority="679" operator="greaterThan">
      <formula>AH87</formula>
    </cfRule>
  </conditionalFormatting>
  <conditionalFormatting sqref="AV87:BL87">
    <cfRule type="cellIs" dxfId="677" priority="678" operator="greaterThan">
      <formula>AU87</formula>
    </cfRule>
  </conditionalFormatting>
  <conditionalFormatting sqref="DA87:DT87">
    <cfRule type="cellIs" dxfId="676" priority="677" operator="greaterThan">
      <formula>CZ87</formula>
    </cfRule>
  </conditionalFormatting>
  <conditionalFormatting sqref="FI87:FU87">
    <cfRule type="cellIs" dxfId="675" priority="676" operator="greaterThan">
      <formula>FH87</formula>
    </cfRule>
  </conditionalFormatting>
  <conditionalFormatting sqref="FV87:GJ87">
    <cfRule type="cellIs" dxfId="674" priority="675" operator="greaterThan">
      <formula>FU87</formula>
    </cfRule>
  </conditionalFormatting>
  <conditionalFormatting sqref="GK87">
    <cfRule type="cellIs" dxfId="673" priority="674" operator="greaterThan">
      <formula>GJ87</formula>
    </cfRule>
  </conditionalFormatting>
  <conditionalFormatting sqref="GL87">
    <cfRule type="cellIs" dxfId="672" priority="673" operator="greaterThan">
      <formula>GK87</formula>
    </cfRule>
  </conditionalFormatting>
  <conditionalFormatting sqref="Y86:AG86">
    <cfRule type="cellIs" dxfId="671" priority="672" operator="greaterThan">
      <formula>X86</formula>
    </cfRule>
  </conditionalFormatting>
  <conditionalFormatting sqref="AI86:AT86">
    <cfRule type="cellIs" dxfId="670" priority="671" operator="greaterThan">
      <formula>AH86</formula>
    </cfRule>
  </conditionalFormatting>
  <conditionalFormatting sqref="AV86:BL86">
    <cfRule type="cellIs" dxfId="669" priority="670" operator="greaterThan">
      <formula>AU86</formula>
    </cfRule>
  </conditionalFormatting>
  <conditionalFormatting sqref="DA86:DT86">
    <cfRule type="cellIs" dxfId="668" priority="669" operator="greaterThan">
      <formula>CZ86</formula>
    </cfRule>
  </conditionalFormatting>
  <conditionalFormatting sqref="FI86:FU86">
    <cfRule type="cellIs" dxfId="667" priority="668" operator="greaterThan">
      <formula>FH86</formula>
    </cfRule>
  </conditionalFormatting>
  <conditionalFormatting sqref="FV86:GJ86">
    <cfRule type="cellIs" dxfId="666" priority="667" operator="greaterThan">
      <formula>FU86</formula>
    </cfRule>
  </conditionalFormatting>
  <conditionalFormatting sqref="GK86">
    <cfRule type="cellIs" dxfId="665" priority="666" operator="greaterThan">
      <formula>GJ86</formula>
    </cfRule>
  </conditionalFormatting>
  <conditionalFormatting sqref="GL86">
    <cfRule type="cellIs" dxfId="664" priority="665" operator="greaterThan">
      <formula>GK86</formula>
    </cfRule>
  </conditionalFormatting>
  <conditionalFormatting sqref="Y85:AG85">
    <cfRule type="cellIs" dxfId="663" priority="664" operator="greaterThan">
      <formula>X85</formula>
    </cfRule>
  </conditionalFormatting>
  <conditionalFormatting sqref="AI85:AT85">
    <cfRule type="cellIs" dxfId="662" priority="663" operator="greaterThan">
      <formula>AH85</formula>
    </cfRule>
  </conditionalFormatting>
  <conditionalFormatting sqref="AV85:BL85">
    <cfRule type="cellIs" dxfId="661" priority="662" operator="greaterThan">
      <formula>AU85</formula>
    </cfRule>
  </conditionalFormatting>
  <conditionalFormatting sqref="DA85:DT85">
    <cfRule type="cellIs" dxfId="660" priority="661" operator="greaterThan">
      <formula>CZ85</formula>
    </cfRule>
  </conditionalFormatting>
  <conditionalFormatting sqref="FI85:FU85">
    <cfRule type="cellIs" dxfId="659" priority="660" operator="greaterThan">
      <formula>FH85</formula>
    </cfRule>
  </conditionalFormatting>
  <conditionalFormatting sqref="FV85:GJ85">
    <cfRule type="cellIs" dxfId="658" priority="659" operator="greaterThan">
      <formula>FU85</formula>
    </cfRule>
  </conditionalFormatting>
  <conditionalFormatting sqref="GK85">
    <cfRule type="cellIs" dxfId="657" priority="658" operator="greaterThan">
      <formula>GJ85</formula>
    </cfRule>
  </conditionalFormatting>
  <conditionalFormatting sqref="GL85">
    <cfRule type="cellIs" dxfId="656" priority="657" operator="greaterThan">
      <formula>GK85</formula>
    </cfRule>
  </conditionalFormatting>
  <conditionalFormatting sqref="Y84:AG84">
    <cfRule type="cellIs" dxfId="655" priority="656" operator="greaterThan">
      <formula>X84</formula>
    </cfRule>
  </conditionalFormatting>
  <conditionalFormatting sqref="AI84:AT84">
    <cfRule type="cellIs" dxfId="654" priority="655" operator="greaterThan">
      <formula>AH84</formula>
    </cfRule>
  </conditionalFormatting>
  <conditionalFormatting sqref="AV84:BL84">
    <cfRule type="cellIs" dxfId="653" priority="654" operator="greaterThan">
      <formula>AU84</formula>
    </cfRule>
  </conditionalFormatting>
  <conditionalFormatting sqref="DA84:DT84">
    <cfRule type="cellIs" dxfId="652" priority="653" operator="greaterThan">
      <formula>CZ84</formula>
    </cfRule>
  </conditionalFormatting>
  <conditionalFormatting sqref="FI84:FU84">
    <cfRule type="cellIs" dxfId="651" priority="652" operator="greaterThan">
      <formula>FH84</formula>
    </cfRule>
  </conditionalFormatting>
  <conditionalFormatting sqref="FV84:GJ84">
    <cfRule type="cellIs" dxfId="650" priority="651" operator="greaterThan">
      <formula>FU84</formula>
    </cfRule>
  </conditionalFormatting>
  <conditionalFormatting sqref="GK84">
    <cfRule type="cellIs" dxfId="649" priority="650" operator="greaterThan">
      <formula>GJ84</formula>
    </cfRule>
  </conditionalFormatting>
  <conditionalFormatting sqref="GL84">
    <cfRule type="cellIs" dxfId="648" priority="649" operator="greaterThan">
      <formula>GK84</formula>
    </cfRule>
  </conditionalFormatting>
  <conditionalFormatting sqref="Y83:AG83">
    <cfRule type="cellIs" dxfId="647" priority="648" operator="greaterThan">
      <formula>X83</formula>
    </cfRule>
  </conditionalFormatting>
  <conditionalFormatting sqref="AI83:AT83">
    <cfRule type="cellIs" dxfId="646" priority="647" operator="greaterThan">
      <formula>AH83</formula>
    </cfRule>
  </conditionalFormatting>
  <conditionalFormatting sqref="AV83:BL83">
    <cfRule type="cellIs" dxfId="645" priority="646" operator="greaterThan">
      <formula>AU83</formula>
    </cfRule>
  </conditionalFormatting>
  <conditionalFormatting sqref="DA83:DT83">
    <cfRule type="cellIs" dxfId="644" priority="645" operator="greaterThan">
      <formula>CZ83</formula>
    </cfRule>
  </conditionalFormatting>
  <conditionalFormatting sqref="FI83:FU83">
    <cfRule type="cellIs" dxfId="643" priority="644" operator="greaterThan">
      <formula>FH83</formula>
    </cfRule>
  </conditionalFormatting>
  <conditionalFormatting sqref="FV83:GJ83">
    <cfRule type="cellIs" dxfId="642" priority="643" operator="greaterThan">
      <formula>FU83</formula>
    </cfRule>
  </conditionalFormatting>
  <conditionalFormatting sqref="GK83">
    <cfRule type="cellIs" dxfId="641" priority="642" operator="greaterThan">
      <formula>GJ83</formula>
    </cfRule>
  </conditionalFormatting>
  <conditionalFormatting sqref="GL83">
    <cfRule type="cellIs" dxfId="640" priority="641" operator="greaterThan">
      <formula>GK83</formula>
    </cfRule>
  </conditionalFormatting>
  <conditionalFormatting sqref="Y82:AG82">
    <cfRule type="cellIs" dxfId="639" priority="640" operator="greaterThan">
      <formula>X82</formula>
    </cfRule>
  </conditionalFormatting>
  <conditionalFormatting sqref="AI82:AT82">
    <cfRule type="cellIs" dxfId="638" priority="639" operator="greaterThan">
      <formula>AH82</formula>
    </cfRule>
  </conditionalFormatting>
  <conditionalFormatting sqref="AV82:BL82">
    <cfRule type="cellIs" dxfId="637" priority="638" operator="greaterThan">
      <formula>AU82</formula>
    </cfRule>
  </conditionalFormatting>
  <conditionalFormatting sqref="DA82:DT82">
    <cfRule type="cellIs" dxfId="636" priority="637" operator="greaterThan">
      <formula>CZ82</formula>
    </cfRule>
  </conditionalFormatting>
  <conditionalFormatting sqref="FI82:FU82">
    <cfRule type="cellIs" dxfId="635" priority="636" operator="greaterThan">
      <formula>FH82</formula>
    </cfRule>
  </conditionalFormatting>
  <conditionalFormatting sqref="FV82:GJ82">
    <cfRule type="cellIs" dxfId="634" priority="635" operator="greaterThan">
      <formula>FU82</formula>
    </cfRule>
  </conditionalFormatting>
  <conditionalFormatting sqref="GK82">
    <cfRule type="cellIs" dxfId="633" priority="634" operator="greaterThan">
      <formula>GJ82</formula>
    </cfRule>
  </conditionalFormatting>
  <conditionalFormatting sqref="GL82">
    <cfRule type="cellIs" dxfId="632" priority="633" operator="greaterThan">
      <formula>GK82</formula>
    </cfRule>
  </conditionalFormatting>
  <conditionalFormatting sqref="Y81:AG81">
    <cfRule type="cellIs" dxfId="631" priority="632" operator="greaterThan">
      <formula>X81</formula>
    </cfRule>
  </conditionalFormatting>
  <conditionalFormatting sqref="AI81:AT81">
    <cfRule type="cellIs" dxfId="630" priority="631" operator="greaterThan">
      <formula>AH81</formula>
    </cfRule>
  </conditionalFormatting>
  <conditionalFormatting sqref="AV81:BL81">
    <cfRule type="cellIs" dxfId="629" priority="630" operator="greaterThan">
      <formula>AU81</formula>
    </cfRule>
  </conditionalFormatting>
  <conditionalFormatting sqref="DA81:DT81">
    <cfRule type="cellIs" dxfId="628" priority="629" operator="greaterThan">
      <formula>CZ81</formula>
    </cfRule>
  </conditionalFormatting>
  <conditionalFormatting sqref="FI81:FU81">
    <cfRule type="cellIs" dxfId="627" priority="628" operator="greaterThan">
      <formula>FH81</formula>
    </cfRule>
  </conditionalFormatting>
  <conditionalFormatting sqref="FV81:GJ81">
    <cfRule type="cellIs" dxfId="626" priority="627" operator="greaterThan">
      <formula>FU81</formula>
    </cfRule>
  </conditionalFormatting>
  <conditionalFormatting sqref="GK81">
    <cfRule type="cellIs" dxfId="625" priority="626" operator="greaterThan">
      <formula>GJ81</formula>
    </cfRule>
  </conditionalFormatting>
  <conditionalFormatting sqref="GL81">
    <cfRule type="cellIs" dxfId="624" priority="625" operator="greaterThan">
      <formula>GK81</formula>
    </cfRule>
  </conditionalFormatting>
  <conditionalFormatting sqref="Y80:AG80">
    <cfRule type="cellIs" dxfId="623" priority="624" operator="greaterThan">
      <formula>X80</formula>
    </cfRule>
  </conditionalFormatting>
  <conditionalFormatting sqref="AI80:AT80">
    <cfRule type="cellIs" dxfId="622" priority="623" operator="greaterThan">
      <formula>AH80</formula>
    </cfRule>
  </conditionalFormatting>
  <conditionalFormatting sqref="AV80:BL80">
    <cfRule type="cellIs" dxfId="621" priority="622" operator="greaterThan">
      <formula>AU80</formula>
    </cfRule>
  </conditionalFormatting>
  <conditionalFormatting sqref="DA80:DT80">
    <cfRule type="cellIs" dxfId="620" priority="621" operator="greaterThan">
      <formula>CZ80</formula>
    </cfRule>
  </conditionalFormatting>
  <conditionalFormatting sqref="FI80:FU80">
    <cfRule type="cellIs" dxfId="619" priority="620" operator="greaterThan">
      <formula>FH80</formula>
    </cfRule>
  </conditionalFormatting>
  <conditionalFormatting sqref="FV80:GJ80">
    <cfRule type="cellIs" dxfId="618" priority="619" operator="greaterThan">
      <formula>FU80</formula>
    </cfRule>
  </conditionalFormatting>
  <conditionalFormatting sqref="GK80">
    <cfRule type="cellIs" dxfId="617" priority="618" operator="greaterThan">
      <formula>GJ80</formula>
    </cfRule>
  </conditionalFormatting>
  <conditionalFormatting sqref="GL80">
    <cfRule type="cellIs" dxfId="616" priority="617" operator="greaterThan">
      <formula>GK80</formula>
    </cfRule>
  </conditionalFormatting>
  <conditionalFormatting sqref="Y79:AG79">
    <cfRule type="cellIs" dxfId="615" priority="616" operator="greaterThan">
      <formula>X79</formula>
    </cfRule>
  </conditionalFormatting>
  <conditionalFormatting sqref="AI79:AT79">
    <cfRule type="cellIs" dxfId="614" priority="615" operator="greaterThan">
      <formula>AH79</formula>
    </cfRule>
  </conditionalFormatting>
  <conditionalFormatting sqref="AV79:BL79">
    <cfRule type="cellIs" dxfId="613" priority="614" operator="greaterThan">
      <formula>AU79</formula>
    </cfRule>
  </conditionalFormatting>
  <conditionalFormatting sqref="DA79:DT79">
    <cfRule type="cellIs" dxfId="612" priority="613" operator="greaterThan">
      <formula>CZ79</formula>
    </cfRule>
  </conditionalFormatting>
  <conditionalFormatting sqref="FI79:FU79">
    <cfRule type="cellIs" dxfId="611" priority="612" operator="greaterThan">
      <formula>FH79</formula>
    </cfRule>
  </conditionalFormatting>
  <conditionalFormatting sqref="FV79:GJ79">
    <cfRule type="cellIs" dxfId="610" priority="611" operator="greaterThan">
      <formula>FU79</formula>
    </cfRule>
  </conditionalFormatting>
  <conditionalFormatting sqref="GK79">
    <cfRule type="cellIs" dxfId="609" priority="610" operator="greaterThan">
      <formula>GJ79</formula>
    </cfRule>
  </conditionalFormatting>
  <conditionalFormatting sqref="GL79">
    <cfRule type="cellIs" dxfId="608" priority="609" operator="greaterThan">
      <formula>GK79</formula>
    </cfRule>
  </conditionalFormatting>
  <conditionalFormatting sqref="Y78:AG78">
    <cfRule type="cellIs" dxfId="607" priority="608" operator="greaterThan">
      <formula>X78</formula>
    </cfRule>
  </conditionalFormatting>
  <conditionalFormatting sqref="AI78:AT78">
    <cfRule type="cellIs" dxfId="606" priority="607" operator="greaterThan">
      <formula>AH78</formula>
    </cfRule>
  </conditionalFormatting>
  <conditionalFormatting sqref="AV78:BL78">
    <cfRule type="cellIs" dxfId="605" priority="606" operator="greaterThan">
      <formula>AU78</formula>
    </cfRule>
  </conditionalFormatting>
  <conditionalFormatting sqref="DA78:DT78">
    <cfRule type="cellIs" dxfId="604" priority="605" operator="greaterThan">
      <formula>CZ78</formula>
    </cfRule>
  </conditionalFormatting>
  <conditionalFormatting sqref="FI78:FU78">
    <cfRule type="cellIs" dxfId="603" priority="604" operator="greaterThan">
      <formula>FH78</formula>
    </cfRule>
  </conditionalFormatting>
  <conditionalFormatting sqref="FV78:GJ78">
    <cfRule type="cellIs" dxfId="602" priority="603" operator="greaterThan">
      <formula>FU78</formula>
    </cfRule>
  </conditionalFormatting>
  <conditionalFormatting sqref="GK78">
    <cfRule type="cellIs" dxfId="601" priority="602" operator="greaterThan">
      <formula>GJ78</formula>
    </cfRule>
  </conditionalFormatting>
  <conditionalFormatting sqref="GL78">
    <cfRule type="cellIs" dxfId="600" priority="601" operator="greaterThan">
      <formula>GK78</formula>
    </cfRule>
  </conditionalFormatting>
  <conditionalFormatting sqref="Y77:AG77">
    <cfRule type="cellIs" dxfId="599" priority="600" operator="greaterThan">
      <formula>X77</formula>
    </cfRule>
  </conditionalFormatting>
  <conditionalFormatting sqref="AI77:AT77">
    <cfRule type="cellIs" dxfId="598" priority="599" operator="greaterThan">
      <formula>AH77</formula>
    </cfRule>
  </conditionalFormatting>
  <conditionalFormatting sqref="AV77:BL77">
    <cfRule type="cellIs" dxfId="597" priority="598" operator="greaterThan">
      <formula>AU77</formula>
    </cfRule>
  </conditionalFormatting>
  <conditionalFormatting sqref="DA77:DT77">
    <cfRule type="cellIs" dxfId="596" priority="597" operator="greaterThan">
      <formula>CZ77</formula>
    </cfRule>
  </conditionalFormatting>
  <conditionalFormatting sqref="FI77:FU77">
    <cfRule type="cellIs" dxfId="595" priority="596" operator="greaterThan">
      <formula>FH77</formula>
    </cfRule>
  </conditionalFormatting>
  <conditionalFormatting sqref="FV77:GJ77">
    <cfRule type="cellIs" dxfId="594" priority="595" operator="greaterThan">
      <formula>FU77</formula>
    </cfRule>
  </conditionalFormatting>
  <conditionalFormatting sqref="GK77">
    <cfRule type="cellIs" dxfId="593" priority="594" operator="greaterThan">
      <formula>GJ77</formula>
    </cfRule>
  </conditionalFormatting>
  <conditionalFormatting sqref="GL77">
    <cfRule type="cellIs" dxfId="592" priority="593" operator="greaterThan">
      <formula>GK77</formula>
    </cfRule>
  </conditionalFormatting>
  <conditionalFormatting sqref="Y76:AG76">
    <cfRule type="cellIs" dxfId="591" priority="592" operator="greaterThan">
      <formula>X76</formula>
    </cfRule>
  </conditionalFormatting>
  <conditionalFormatting sqref="AI76:AT76">
    <cfRule type="cellIs" dxfId="590" priority="591" operator="greaterThan">
      <formula>AH76</formula>
    </cfRule>
  </conditionalFormatting>
  <conditionalFormatting sqref="AV76:BL76">
    <cfRule type="cellIs" dxfId="589" priority="590" operator="greaterThan">
      <formula>AU76</formula>
    </cfRule>
  </conditionalFormatting>
  <conditionalFormatting sqref="DA76:DT76">
    <cfRule type="cellIs" dxfId="588" priority="589" operator="greaterThan">
      <formula>CZ76</formula>
    </cfRule>
  </conditionalFormatting>
  <conditionalFormatting sqref="FI76:FU76">
    <cfRule type="cellIs" dxfId="587" priority="588" operator="greaterThan">
      <formula>FH76</formula>
    </cfRule>
  </conditionalFormatting>
  <conditionalFormatting sqref="FV76:GJ76">
    <cfRule type="cellIs" dxfId="586" priority="587" operator="greaterThan">
      <formula>FU76</formula>
    </cfRule>
  </conditionalFormatting>
  <conditionalFormatting sqref="GK76">
    <cfRule type="cellIs" dxfId="585" priority="586" operator="greaterThan">
      <formula>GJ76</formula>
    </cfRule>
  </conditionalFormatting>
  <conditionalFormatting sqref="GL76">
    <cfRule type="cellIs" dxfId="584" priority="585" operator="greaterThan">
      <formula>GK76</formula>
    </cfRule>
  </conditionalFormatting>
  <conditionalFormatting sqref="Y75:AG75">
    <cfRule type="cellIs" dxfId="583" priority="584" operator="greaterThan">
      <formula>X75</formula>
    </cfRule>
  </conditionalFormatting>
  <conditionalFormatting sqref="AI75:AT75">
    <cfRule type="cellIs" dxfId="582" priority="583" operator="greaterThan">
      <formula>AH75</formula>
    </cfRule>
  </conditionalFormatting>
  <conditionalFormatting sqref="AV75:BL75">
    <cfRule type="cellIs" dxfId="581" priority="582" operator="greaterThan">
      <formula>AU75</formula>
    </cfRule>
  </conditionalFormatting>
  <conditionalFormatting sqref="DA75:DT75">
    <cfRule type="cellIs" dxfId="580" priority="581" operator="greaterThan">
      <formula>CZ75</formula>
    </cfRule>
  </conditionalFormatting>
  <conditionalFormatting sqref="FI75:FU75">
    <cfRule type="cellIs" dxfId="579" priority="580" operator="greaterThan">
      <formula>FH75</formula>
    </cfRule>
  </conditionalFormatting>
  <conditionalFormatting sqref="FV75:GJ75">
    <cfRule type="cellIs" dxfId="578" priority="579" operator="greaterThan">
      <formula>FU75</formula>
    </cfRule>
  </conditionalFormatting>
  <conditionalFormatting sqref="GK75">
    <cfRule type="cellIs" dxfId="577" priority="578" operator="greaterThan">
      <formula>GJ75</formula>
    </cfRule>
  </conditionalFormatting>
  <conditionalFormatting sqref="GL75">
    <cfRule type="cellIs" dxfId="576" priority="577" operator="greaterThan">
      <formula>GK75</formula>
    </cfRule>
  </conditionalFormatting>
  <conditionalFormatting sqref="Y74:AG74">
    <cfRule type="cellIs" dxfId="575" priority="576" operator="greaterThan">
      <formula>X74</formula>
    </cfRule>
  </conditionalFormatting>
  <conditionalFormatting sqref="AI74:AT74">
    <cfRule type="cellIs" dxfId="574" priority="575" operator="greaterThan">
      <formula>AH74</formula>
    </cfRule>
  </conditionalFormatting>
  <conditionalFormatting sqref="AV74:BL74">
    <cfRule type="cellIs" dxfId="573" priority="574" operator="greaterThan">
      <formula>AU74</formula>
    </cfRule>
  </conditionalFormatting>
  <conditionalFormatting sqref="DA74:DT74">
    <cfRule type="cellIs" dxfId="572" priority="573" operator="greaterThan">
      <formula>CZ74</formula>
    </cfRule>
  </conditionalFormatting>
  <conditionalFormatting sqref="FI74:FU74">
    <cfRule type="cellIs" dxfId="571" priority="572" operator="greaterThan">
      <formula>FH74</formula>
    </cfRule>
  </conditionalFormatting>
  <conditionalFormatting sqref="FV74:GJ74">
    <cfRule type="cellIs" dxfId="570" priority="571" operator="greaterThan">
      <formula>FU74</formula>
    </cfRule>
  </conditionalFormatting>
  <conditionalFormatting sqref="GK74">
    <cfRule type="cellIs" dxfId="569" priority="570" operator="greaterThan">
      <formula>GJ74</formula>
    </cfRule>
  </conditionalFormatting>
  <conditionalFormatting sqref="GL74">
    <cfRule type="cellIs" dxfId="568" priority="569" operator="greaterThan">
      <formula>GK74</formula>
    </cfRule>
  </conditionalFormatting>
  <conditionalFormatting sqref="Y73:AG73">
    <cfRule type="cellIs" dxfId="567" priority="568" operator="greaterThan">
      <formula>X73</formula>
    </cfRule>
  </conditionalFormatting>
  <conditionalFormatting sqref="AI73:AT73">
    <cfRule type="cellIs" dxfId="566" priority="567" operator="greaterThan">
      <formula>AH73</formula>
    </cfRule>
  </conditionalFormatting>
  <conditionalFormatting sqref="AV73:BL73">
    <cfRule type="cellIs" dxfId="565" priority="566" operator="greaterThan">
      <formula>AU73</formula>
    </cfRule>
  </conditionalFormatting>
  <conditionalFormatting sqref="DA73:DT73">
    <cfRule type="cellIs" dxfId="564" priority="565" operator="greaterThan">
      <formula>CZ73</formula>
    </cfRule>
  </conditionalFormatting>
  <conditionalFormatting sqref="FI73:FU73">
    <cfRule type="cellIs" dxfId="563" priority="564" operator="greaterThan">
      <formula>FH73</formula>
    </cfRule>
  </conditionalFormatting>
  <conditionalFormatting sqref="FV73:GJ73">
    <cfRule type="cellIs" dxfId="562" priority="563" operator="greaterThan">
      <formula>FU73</formula>
    </cfRule>
  </conditionalFormatting>
  <conditionalFormatting sqref="GK73">
    <cfRule type="cellIs" dxfId="561" priority="562" operator="greaterThan">
      <formula>GJ73</formula>
    </cfRule>
  </conditionalFormatting>
  <conditionalFormatting sqref="GL73">
    <cfRule type="cellIs" dxfId="560" priority="561" operator="greaterThan">
      <formula>GK73</formula>
    </cfRule>
  </conditionalFormatting>
  <conditionalFormatting sqref="Y72:AG72">
    <cfRule type="cellIs" dxfId="559" priority="560" operator="greaterThan">
      <formula>X72</formula>
    </cfRule>
  </conditionalFormatting>
  <conditionalFormatting sqref="AI72:AT72">
    <cfRule type="cellIs" dxfId="558" priority="559" operator="greaterThan">
      <formula>AH72</formula>
    </cfRule>
  </conditionalFormatting>
  <conditionalFormatting sqref="AV72:BL72">
    <cfRule type="cellIs" dxfId="557" priority="558" operator="greaterThan">
      <formula>AU72</formula>
    </cfRule>
  </conditionalFormatting>
  <conditionalFormatting sqref="DA72:DT72">
    <cfRule type="cellIs" dxfId="556" priority="557" operator="greaterThan">
      <formula>CZ72</formula>
    </cfRule>
  </conditionalFormatting>
  <conditionalFormatting sqref="FI72:FU72">
    <cfRule type="cellIs" dxfId="555" priority="556" operator="greaterThan">
      <formula>FH72</formula>
    </cfRule>
  </conditionalFormatting>
  <conditionalFormatting sqref="FV72:GJ72">
    <cfRule type="cellIs" dxfId="554" priority="555" operator="greaterThan">
      <formula>FU72</formula>
    </cfRule>
  </conditionalFormatting>
  <conditionalFormatting sqref="GK72">
    <cfRule type="cellIs" dxfId="553" priority="554" operator="greaterThan">
      <formula>GJ72</formula>
    </cfRule>
  </conditionalFormatting>
  <conditionalFormatting sqref="GL72">
    <cfRule type="cellIs" dxfId="552" priority="553" operator="greaterThan">
      <formula>GK72</formula>
    </cfRule>
  </conditionalFormatting>
  <conditionalFormatting sqref="Y71:AG71">
    <cfRule type="cellIs" dxfId="551" priority="552" operator="greaterThan">
      <formula>X71</formula>
    </cfRule>
  </conditionalFormatting>
  <conditionalFormatting sqref="AI71:AT71">
    <cfRule type="cellIs" dxfId="550" priority="551" operator="greaterThan">
      <formula>AH71</formula>
    </cfRule>
  </conditionalFormatting>
  <conditionalFormatting sqref="AV71:BL71">
    <cfRule type="cellIs" dxfId="549" priority="550" operator="greaterThan">
      <formula>AU71</formula>
    </cfRule>
  </conditionalFormatting>
  <conditionalFormatting sqref="DA71:DT71">
    <cfRule type="cellIs" dxfId="548" priority="549" operator="greaterThan">
      <formula>CZ71</formula>
    </cfRule>
  </conditionalFormatting>
  <conditionalFormatting sqref="FI71:FU71">
    <cfRule type="cellIs" dxfId="547" priority="548" operator="greaterThan">
      <formula>FH71</formula>
    </cfRule>
  </conditionalFormatting>
  <conditionalFormatting sqref="FV71:GJ71">
    <cfRule type="cellIs" dxfId="546" priority="547" operator="greaterThan">
      <formula>FU71</formula>
    </cfRule>
  </conditionalFormatting>
  <conditionalFormatting sqref="GK71">
    <cfRule type="cellIs" dxfId="545" priority="546" operator="greaterThan">
      <formula>GJ71</formula>
    </cfRule>
  </conditionalFormatting>
  <conditionalFormatting sqref="GL71">
    <cfRule type="cellIs" dxfId="544" priority="545" operator="greaterThan">
      <formula>GK71</formula>
    </cfRule>
  </conditionalFormatting>
  <conditionalFormatting sqref="Y70:AG70">
    <cfRule type="cellIs" dxfId="543" priority="544" operator="greaterThan">
      <formula>X70</formula>
    </cfRule>
  </conditionalFormatting>
  <conditionalFormatting sqref="AI70:AT70">
    <cfRule type="cellIs" dxfId="542" priority="543" operator="greaterThan">
      <formula>AH70</formula>
    </cfRule>
  </conditionalFormatting>
  <conditionalFormatting sqref="AV70:BL70">
    <cfRule type="cellIs" dxfId="541" priority="542" operator="greaterThan">
      <formula>AU70</formula>
    </cfRule>
  </conditionalFormatting>
  <conditionalFormatting sqref="DA70:DT70">
    <cfRule type="cellIs" dxfId="540" priority="541" operator="greaterThan">
      <formula>CZ70</formula>
    </cfRule>
  </conditionalFormatting>
  <conditionalFormatting sqref="FI70:FU70">
    <cfRule type="cellIs" dxfId="539" priority="540" operator="greaterThan">
      <formula>FH70</formula>
    </cfRule>
  </conditionalFormatting>
  <conditionalFormatting sqref="FV70:GJ70">
    <cfRule type="cellIs" dxfId="538" priority="539" operator="greaterThan">
      <formula>FU70</formula>
    </cfRule>
  </conditionalFormatting>
  <conditionalFormatting sqref="GK70">
    <cfRule type="cellIs" dxfId="537" priority="538" operator="greaterThan">
      <formula>GJ70</formula>
    </cfRule>
  </conditionalFormatting>
  <conditionalFormatting sqref="GL70">
    <cfRule type="cellIs" dxfId="536" priority="537" operator="greaterThan">
      <formula>GK70</formula>
    </cfRule>
  </conditionalFormatting>
  <conditionalFormatting sqref="Y69:AG69">
    <cfRule type="cellIs" dxfId="535" priority="536" operator="greaterThan">
      <formula>X69</formula>
    </cfRule>
  </conditionalFormatting>
  <conditionalFormatting sqref="AI69:AT69">
    <cfRule type="cellIs" dxfId="534" priority="535" operator="greaterThan">
      <formula>AH69</formula>
    </cfRule>
  </conditionalFormatting>
  <conditionalFormatting sqref="AV69:BL69">
    <cfRule type="cellIs" dxfId="533" priority="534" operator="greaterThan">
      <formula>AU69</formula>
    </cfRule>
  </conditionalFormatting>
  <conditionalFormatting sqref="DA69:DT69">
    <cfRule type="cellIs" dxfId="532" priority="533" operator="greaterThan">
      <formula>CZ69</formula>
    </cfRule>
  </conditionalFormatting>
  <conditionalFormatting sqref="FI69:FU69">
    <cfRule type="cellIs" dxfId="531" priority="532" operator="greaterThan">
      <formula>FH69</formula>
    </cfRule>
  </conditionalFormatting>
  <conditionalFormatting sqref="FV69:GJ69">
    <cfRule type="cellIs" dxfId="530" priority="531" operator="greaterThan">
      <formula>FU69</formula>
    </cfRule>
  </conditionalFormatting>
  <conditionalFormatting sqref="GK69">
    <cfRule type="cellIs" dxfId="529" priority="530" operator="greaterThan">
      <formula>GJ69</formula>
    </cfRule>
  </conditionalFormatting>
  <conditionalFormatting sqref="GL69">
    <cfRule type="cellIs" dxfId="528" priority="529" operator="greaterThan">
      <formula>GK69</formula>
    </cfRule>
  </conditionalFormatting>
  <conditionalFormatting sqref="Y68:AG68">
    <cfRule type="cellIs" dxfId="527" priority="528" operator="greaterThan">
      <formula>X68</formula>
    </cfRule>
  </conditionalFormatting>
  <conditionalFormatting sqref="AI68:AT68">
    <cfRule type="cellIs" dxfId="526" priority="527" operator="greaterThan">
      <formula>AH68</formula>
    </cfRule>
  </conditionalFormatting>
  <conditionalFormatting sqref="AV68:BL68">
    <cfRule type="cellIs" dxfId="525" priority="526" operator="greaterThan">
      <formula>AU68</formula>
    </cfRule>
  </conditionalFormatting>
  <conditionalFormatting sqref="DA68:DT68">
    <cfRule type="cellIs" dxfId="524" priority="525" operator="greaterThan">
      <formula>CZ68</formula>
    </cfRule>
  </conditionalFormatting>
  <conditionalFormatting sqref="FI68:FU68">
    <cfRule type="cellIs" dxfId="523" priority="524" operator="greaterThan">
      <formula>FH68</formula>
    </cfRule>
  </conditionalFormatting>
  <conditionalFormatting sqref="FV68:GJ68">
    <cfRule type="cellIs" dxfId="522" priority="523" operator="greaterThan">
      <formula>FU68</formula>
    </cfRule>
  </conditionalFormatting>
  <conditionalFormatting sqref="GK68">
    <cfRule type="cellIs" dxfId="521" priority="522" operator="greaterThan">
      <formula>GJ68</formula>
    </cfRule>
  </conditionalFormatting>
  <conditionalFormatting sqref="GL68">
    <cfRule type="cellIs" dxfId="520" priority="521" operator="greaterThan">
      <formula>GK68</formula>
    </cfRule>
  </conditionalFormatting>
  <conditionalFormatting sqref="Y67:AG67">
    <cfRule type="cellIs" dxfId="519" priority="520" operator="greaterThan">
      <formula>X67</formula>
    </cfRule>
  </conditionalFormatting>
  <conditionalFormatting sqref="AI67:AT67">
    <cfRule type="cellIs" dxfId="518" priority="519" operator="greaterThan">
      <formula>AH67</formula>
    </cfRule>
  </conditionalFormatting>
  <conditionalFormatting sqref="AV67:BL67">
    <cfRule type="cellIs" dxfId="517" priority="518" operator="greaterThan">
      <formula>AU67</formula>
    </cfRule>
  </conditionalFormatting>
  <conditionalFormatting sqref="DA67:DT67">
    <cfRule type="cellIs" dxfId="516" priority="517" operator="greaterThan">
      <formula>CZ67</formula>
    </cfRule>
  </conditionalFormatting>
  <conditionalFormatting sqref="FI67:FU67">
    <cfRule type="cellIs" dxfId="515" priority="516" operator="greaterThan">
      <formula>FH67</formula>
    </cfRule>
  </conditionalFormatting>
  <conditionalFormatting sqref="FV67:GJ67">
    <cfRule type="cellIs" dxfId="514" priority="515" operator="greaterThan">
      <formula>FU67</formula>
    </cfRule>
  </conditionalFormatting>
  <conditionalFormatting sqref="GK67">
    <cfRule type="cellIs" dxfId="513" priority="514" operator="greaterThan">
      <formula>GJ67</formula>
    </cfRule>
  </conditionalFormatting>
  <conditionalFormatting sqref="GL67">
    <cfRule type="cellIs" dxfId="512" priority="513" operator="greaterThan">
      <formula>GK67</formula>
    </cfRule>
  </conditionalFormatting>
  <conditionalFormatting sqref="Y66:AG66">
    <cfRule type="cellIs" dxfId="511" priority="512" operator="greaterThan">
      <formula>X66</formula>
    </cfRule>
  </conditionalFormatting>
  <conditionalFormatting sqref="AI66:AT66">
    <cfRule type="cellIs" dxfId="510" priority="511" operator="greaterThan">
      <formula>AH66</formula>
    </cfRule>
  </conditionalFormatting>
  <conditionalFormatting sqref="AV66:BL66">
    <cfRule type="cellIs" dxfId="509" priority="510" operator="greaterThan">
      <formula>AU66</formula>
    </cfRule>
  </conditionalFormatting>
  <conditionalFormatting sqref="DA66:DT66">
    <cfRule type="cellIs" dxfId="508" priority="509" operator="greaterThan">
      <formula>CZ66</formula>
    </cfRule>
  </conditionalFormatting>
  <conditionalFormatting sqref="FI66:FU66">
    <cfRule type="cellIs" dxfId="507" priority="508" operator="greaterThan">
      <formula>FH66</formula>
    </cfRule>
  </conditionalFormatting>
  <conditionalFormatting sqref="FV66:GJ66">
    <cfRule type="cellIs" dxfId="506" priority="507" operator="greaterThan">
      <formula>FU66</formula>
    </cfRule>
  </conditionalFormatting>
  <conditionalFormatting sqref="GK66">
    <cfRule type="cellIs" dxfId="505" priority="506" operator="greaterThan">
      <formula>GJ66</formula>
    </cfRule>
  </conditionalFormatting>
  <conditionalFormatting sqref="GL66">
    <cfRule type="cellIs" dxfId="504" priority="505" operator="greaterThan">
      <formula>GK66</formula>
    </cfRule>
  </conditionalFormatting>
  <conditionalFormatting sqref="Y65:AG65">
    <cfRule type="cellIs" dxfId="503" priority="504" operator="greaterThan">
      <formula>X65</formula>
    </cfRule>
  </conditionalFormatting>
  <conditionalFormatting sqref="AI65:AT65">
    <cfRule type="cellIs" dxfId="502" priority="503" operator="greaterThan">
      <formula>AH65</formula>
    </cfRule>
  </conditionalFormatting>
  <conditionalFormatting sqref="AV65:BL65">
    <cfRule type="cellIs" dxfId="501" priority="502" operator="greaterThan">
      <formula>AU65</formula>
    </cfRule>
  </conditionalFormatting>
  <conditionalFormatting sqref="DA65:DT65">
    <cfRule type="cellIs" dxfId="500" priority="501" operator="greaterThan">
      <formula>CZ65</formula>
    </cfRule>
  </conditionalFormatting>
  <conditionalFormatting sqref="FI65:FU65">
    <cfRule type="cellIs" dxfId="499" priority="500" operator="greaterThan">
      <formula>FH65</formula>
    </cfRule>
  </conditionalFormatting>
  <conditionalFormatting sqref="FV65:GJ65">
    <cfRule type="cellIs" dxfId="498" priority="499" operator="greaterThan">
      <formula>FU65</formula>
    </cfRule>
  </conditionalFormatting>
  <conditionalFormatting sqref="GK65">
    <cfRule type="cellIs" dxfId="497" priority="498" operator="greaterThan">
      <formula>GJ65</formula>
    </cfRule>
  </conditionalFormatting>
  <conditionalFormatting sqref="GL65">
    <cfRule type="cellIs" dxfId="496" priority="497" operator="greaterThan">
      <formula>GK65</formula>
    </cfRule>
  </conditionalFormatting>
  <conditionalFormatting sqref="Y64:AG64">
    <cfRule type="cellIs" dxfId="495" priority="496" operator="greaterThan">
      <formula>X64</formula>
    </cfRule>
  </conditionalFormatting>
  <conditionalFormatting sqref="AI64:AT64">
    <cfRule type="cellIs" dxfId="494" priority="495" operator="greaterThan">
      <formula>AH64</formula>
    </cfRule>
  </conditionalFormatting>
  <conditionalFormatting sqref="AV64:BL64">
    <cfRule type="cellIs" dxfId="493" priority="494" operator="greaterThan">
      <formula>AU64</formula>
    </cfRule>
  </conditionalFormatting>
  <conditionalFormatting sqref="DA64:DT64">
    <cfRule type="cellIs" dxfId="492" priority="493" operator="greaterThan">
      <formula>CZ64</formula>
    </cfRule>
  </conditionalFormatting>
  <conditionalFormatting sqref="FI64:FU64">
    <cfRule type="cellIs" dxfId="491" priority="492" operator="greaterThan">
      <formula>FH64</formula>
    </cfRule>
  </conditionalFormatting>
  <conditionalFormatting sqref="FV64:GJ64">
    <cfRule type="cellIs" dxfId="490" priority="491" operator="greaterThan">
      <formula>FU64</formula>
    </cfRule>
  </conditionalFormatting>
  <conditionalFormatting sqref="GK64">
    <cfRule type="cellIs" dxfId="489" priority="490" operator="greaterThan">
      <formula>GJ64</formula>
    </cfRule>
  </conditionalFormatting>
  <conditionalFormatting sqref="GL64">
    <cfRule type="cellIs" dxfId="488" priority="489" operator="greaterThan">
      <formula>GK64</formula>
    </cfRule>
  </conditionalFormatting>
  <conditionalFormatting sqref="Y63:AG63">
    <cfRule type="cellIs" dxfId="487" priority="488" operator="greaterThan">
      <formula>X63</formula>
    </cfRule>
  </conditionalFormatting>
  <conditionalFormatting sqref="AI63:AT63">
    <cfRule type="cellIs" dxfId="486" priority="487" operator="greaterThan">
      <formula>AH63</formula>
    </cfRule>
  </conditionalFormatting>
  <conditionalFormatting sqref="AV63:BL63">
    <cfRule type="cellIs" dxfId="485" priority="486" operator="greaterThan">
      <formula>AU63</formula>
    </cfRule>
  </conditionalFormatting>
  <conditionalFormatting sqref="DA63:DT63">
    <cfRule type="cellIs" dxfId="484" priority="485" operator="greaterThan">
      <formula>CZ63</formula>
    </cfRule>
  </conditionalFormatting>
  <conditionalFormatting sqref="FI63:FU63">
    <cfRule type="cellIs" dxfId="483" priority="484" operator="greaterThan">
      <formula>FH63</formula>
    </cfRule>
  </conditionalFormatting>
  <conditionalFormatting sqref="FV63:GJ63">
    <cfRule type="cellIs" dxfId="482" priority="483" operator="greaterThan">
      <formula>FU63</formula>
    </cfRule>
  </conditionalFormatting>
  <conditionalFormatting sqref="GK63">
    <cfRule type="cellIs" dxfId="481" priority="482" operator="greaterThan">
      <formula>GJ63</formula>
    </cfRule>
  </conditionalFormatting>
  <conditionalFormatting sqref="GL63">
    <cfRule type="cellIs" dxfId="480" priority="481" operator="greaterThan">
      <formula>GK63</formula>
    </cfRule>
  </conditionalFormatting>
  <conditionalFormatting sqref="Y62:AG62">
    <cfRule type="cellIs" dxfId="479" priority="480" operator="greaterThan">
      <formula>X62</formula>
    </cfRule>
  </conditionalFormatting>
  <conditionalFormatting sqref="AI62:AT62">
    <cfRule type="cellIs" dxfId="478" priority="479" operator="greaterThan">
      <formula>AH62</formula>
    </cfRule>
  </conditionalFormatting>
  <conditionalFormatting sqref="AV62:BL62">
    <cfRule type="cellIs" dxfId="477" priority="478" operator="greaterThan">
      <formula>AU62</formula>
    </cfRule>
  </conditionalFormatting>
  <conditionalFormatting sqref="DA62:DT62">
    <cfRule type="cellIs" dxfId="476" priority="477" operator="greaterThan">
      <formula>CZ62</formula>
    </cfRule>
  </conditionalFormatting>
  <conditionalFormatting sqref="FI62:FU62">
    <cfRule type="cellIs" dxfId="475" priority="476" operator="greaterThan">
      <formula>FH62</formula>
    </cfRule>
  </conditionalFormatting>
  <conditionalFormatting sqref="FV62:GJ62">
    <cfRule type="cellIs" dxfId="474" priority="475" operator="greaterThan">
      <formula>FU62</formula>
    </cfRule>
  </conditionalFormatting>
  <conditionalFormatting sqref="GK62">
    <cfRule type="cellIs" dxfId="473" priority="474" operator="greaterThan">
      <formula>GJ62</formula>
    </cfRule>
  </conditionalFormatting>
  <conditionalFormatting sqref="GL62">
    <cfRule type="cellIs" dxfId="472" priority="473" operator="greaterThan">
      <formula>GK62</formula>
    </cfRule>
  </conditionalFormatting>
  <conditionalFormatting sqref="Y61:AG61">
    <cfRule type="cellIs" dxfId="471" priority="472" operator="greaterThan">
      <formula>X61</formula>
    </cfRule>
  </conditionalFormatting>
  <conditionalFormatting sqref="AI61:AT61">
    <cfRule type="cellIs" dxfId="470" priority="471" operator="greaterThan">
      <formula>AH61</formula>
    </cfRule>
  </conditionalFormatting>
  <conditionalFormatting sqref="AV61:BL61">
    <cfRule type="cellIs" dxfId="469" priority="470" operator="greaterThan">
      <formula>AU61</formula>
    </cfRule>
  </conditionalFormatting>
  <conditionalFormatting sqref="DA61:DT61">
    <cfRule type="cellIs" dxfId="468" priority="469" operator="greaterThan">
      <formula>CZ61</formula>
    </cfRule>
  </conditionalFormatting>
  <conditionalFormatting sqref="FI61:FU61">
    <cfRule type="cellIs" dxfId="467" priority="468" operator="greaterThan">
      <formula>FH61</formula>
    </cfRule>
  </conditionalFormatting>
  <conditionalFormatting sqref="FV61:GJ61">
    <cfRule type="cellIs" dxfId="466" priority="467" operator="greaterThan">
      <formula>FU61</formula>
    </cfRule>
  </conditionalFormatting>
  <conditionalFormatting sqref="GK61">
    <cfRule type="cellIs" dxfId="465" priority="466" operator="greaterThan">
      <formula>GJ61</formula>
    </cfRule>
  </conditionalFormatting>
  <conditionalFormatting sqref="GL61">
    <cfRule type="cellIs" dxfId="464" priority="465" operator="greaterThan">
      <formula>GK61</formula>
    </cfRule>
  </conditionalFormatting>
  <conditionalFormatting sqref="Y60:AG60">
    <cfRule type="cellIs" dxfId="463" priority="464" operator="greaterThan">
      <formula>X60</formula>
    </cfRule>
  </conditionalFormatting>
  <conditionalFormatting sqref="AI60:AT60">
    <cfRule type="cellIs" dxfId="462" priority="463" operator="greaterThan">
      <formula>AH60</formula>
    </cfRule>
  </conditionalFormatting>
  <conditionalFormatting sqref="AV60:BL60">
    <cfRule type="cellIs" dxfId="461" priority="462" operator="greaterThan">
      <formula>AU60</formula>
    </cfRule>
  </conditionalFormatting>
  <conditionalFormatting sqref="DA60:DT60">
    <cfRule type="cellIs" dxfId="460" priority="461" operator="greaterThan">
      <formula>CZ60</formula>
    </cfRule>
  </conditionalFormatting>
  <conditionalFormatting sqref="FI60:FU60">
    <cfRule type="cellIs" dxfId="459" priority="460" operator="greaterThan">
      <formula>FH60</formula>
    </cfRule>
  </conditionalFormatting>
  <conditionalFormatting sqref="FV60:GJ60">
    <cfRule type="cellIs" dxfId="458" priority="459" operator="greaterThan">
      <formula>FU60</formula>
    </cfRule>
  </conditionalFormatting>
  <conditionalFormatting sqref="GK60">
    <cfRule type="cellIs" dxfId="457" priority="458" operator="greaterThan">
      <formula>GJ60</formula>
    </cfRule>
  </conditionalFormatting>
  <conditionalFormatting sqref="GL60">
    <cfRule type="cellIs" dxfId="456" priority="457" operator="greaterThan">
      <formula>GK60</formula>
    </cfRule>
  </conditionalFormatting>
  <conditionalFormatting sqref="Y59:AG59">
    <cfRule type="cellIs" dxfId="455" priority="456" operator="greaterThan">
      <formula>X59</formula>
    </cfRule>
  </conditionalFormatting>
  <conditionalFormatting sqref="AI59:AT59">
    <cfRule type="cellIs" dxfId="454" priority="455" operator="greaterThan">
      <formula>AH59</formula>
    </cfRule>
  </conditionalFormatting>
  <conditionalFormatting sqref="AV59:BL59">
    <cfRule type="cellIs" dxfId="453" priority="454" operator="greaterThan">
      <formula>AU59</formula>
    </cfRule>
  </conditionalFormatting>
  <conditionalFormatting sqref="DA59:DT59">
    <cfRule type="cellIs" dxfId="452" priority="453" operator="greaterThan">
      <formula>CZ59</formula>
    </cfRule>
  </conditionalFormatting>
  <conditionalFormatting sqref="FI59:FU59">
    <cfRule type="cellIs" dxfId="451" priority="452" operator="greaterThan">
      <formula>FH59</formula>
    </cfRule>
  </conditionalFormatting>
  <conditionalFormatting sqref="FV59:GJ59">
    <cfRule type="cellIs" dxfId="450" priority="451" operator="greaterThan">
      <formula>FU59</formula>
    </cfRule>
  </conditionalFormatting>
  <conditionalFormatting sqref="GK59">
    <cfRule type="cellIs" dxfId="449" priority="450" operator="greaterThan">
      <formula>GJ59</formula>
    </cfRule>
  </conditionalFormatting>
  <conditionalFormatting sqref="GL59">
    <cfRule type="cellIs" dxfId="448" priority="449" operator="greaterThan">
      <formula>GK59</formula>
    </cfRule>
  </conditionalFormatting>
  <conditionalFormatting sqref="Y58:AG58">
    <cfRule type="cellIs" dxfId="447" priority="448" operator="greaterThan">
      <formula>X58</formula>
    </cfRule>
  </conditionalFormatting>
  <conditionalFormatting sqref="AI58:AT58">
    <cfRule type="cellIs" dxfId="446" priority="447" operator="greaterThan">
      <formula>AH58</formula>
    </cfRule>
  </conditionalFormatting>
  <conditionalFormatting sqref="AV58:BL58">
    <cfRule type="cellIs" dxfId="445" priority="446" operator="greaterThan">
      <formula>AU58</formula>
    </cfRule>
  </conditionalFormatting>
  <conditionalFormatting sqref="DA58:DT58">
    <cfRule type="cellIs" dxfId="444" priority="445" operator="greaterThan">
      <formula>CZ58</formula>
    </cfRule>
  </conditionalFormatting>
  <conditionalFormatting sqref="FI58:FU58">
    <cfRule type="cellIs" dxfId="443" priority="444" operator="greaterThan">
      <formula>FH58</formula>
    </cfRule>
  </conditionalFormatting>
  <conditionalFormatting sqref="FV58:GJ58">
    <cfRule type="cellIs" dxfId="442" priority="443" operator="greaterThan">
      <formula>FU58</formula>
    </cfRule>
  </conditionalFormatting>
  <conditionalFormatting sqref="GK58">
    <cfRule type="cellIs" dxfId="441" priority="442" operator="greaterThan">
      <formula>GJ58</formula>
    </cfRule>
  </conditionalFormatting>
  <conditionalFormatting sqref="GL58">
    <cfRule type="cellIs" dxfId="440" priority="441" operator="greaterThan">
      <formula>GK58</formula>
    </cfRule>
  </conditionalFormatting>
  <conditionalFormatting sqref="Y57:AG57">
    <cfRule type="cellIs" dxfId="439" priority="440" operator="greaterThan">
      <formula>X57</formula>
    </cfRule>
  </conditionalFormatting>
  <conditionalFormatting sqref="AI57:AT57">
    <cfRule type="cellIs" dxfId="438" priority="439" operator="greaterThan">
      <formula>AH57</formula>
    </cfRule>
  </conditionalFormatting>
  <conditionalFormatting sqref="AV57:BL57">
    <cfRule type="cellIs" dxfId="437" priority="438" operator="greaterThan">
      <formula>AU57</formula>
    </cfRule>
  </conditionalFormatting>
  <conditionalFormatting sqref="DA57:DT57">
    <cfRule type="cellIs" dxfId="436" priority="437" operator="greaterThan">
      <formula>CZ57</formula>
    </cfRule>
  </conditionalFormatting>
  <conditionalFormatting sqref="FI57:FU57">
    <cfRule type="cellIs" dxfId="435" priority="436" operator="greaterThan">
      <formula>FH57</formula>
    </cfRule>
  </conditionalFormatting>
  <conditionalFormatting sqref="FV57:GJ57">
    <cfRule type="cellIs" dxfId="434" priority="435" operator="greaterThan">
      <formula>FU57</formula>
    </cfRule>
  </conditionalFormatting>
  <conditionalFormatting sqref="GK57">
    <cfRule type="cellIs" dxfId="433" priority="434" operator="greaterThan">
      <formula>GJ57</formula>
    </cfRule>
  </conditionalFormatting>
  <conditionalFormatting sqref="GL57">
    <cfRule type="cellIs" dxfId="432" priority="433" operator="greaterThan">
      <formula>GK57</formula>
    </cfRule>
  </conditionalFormatting>
  <conditionalFormatting sqref="Y56:AG56">
    <cfRule type="cellIs" dxfId="431" priority="432" operator="greaterThan">
      <formula>X56</formula>
    </cfRule>
  </conditionalFormatting>
  <conditionalFormatting sqref="AI56:AT56">
    <cfRule type="cellIs" dxfId="430" priority="431" operator="greaterThan">
      <formula>AH56</formula>
    </cfRule>
  </conditionalFormatting>
  <conditionalFormatting sqref="AV56:BL56">
    <cfRule type="cellIs" dxfId="429" priority="430" operator="greaterThan">
      <formula>AU56</formula>
    </cfRule>
  </conditionalFormatting>
  <conditionalFormatting sqref="DA56:DT56">
    <cfRule type="cellIs" dxfId="428" priority="429" operator="greaterThan">
      <formula>CZ56</formula>
    </cfRule>
  </conditionalFormatting>
  <conditionalFormatting sqref="FI56:FU56">
    <cfRule type="cellIs" dxfId="427" priority="428" operator="greaterThan">
      <formula>FH56</formula>
    </cfRule>
  </conditionalFormatting>
  <conditionalFormatting sqref="FV56:GJ56">
    <cfRule type="cellIs" dxfId="426" priority="427" operator="greaterThan">
      <formula>FU56</formula>
    </cfRule>
  </conditionalFormatting>
  <conditionalFormatting sqref="GK56">
    <cfRule type="cellIs" dxfId="425" priority="426" operator="greaterThan">
      <formula>GJ56</formula>
    </cfRule>
  </conditionalFormatting>
  <conditionalFormatting sqref="GL56">
    <cfRule type="cellIs" dxfId="424" priority="425" operator="greaterThan">
      <formula>GK56</formula>
    </cfRule>
  </conditionalFormatting>
  <conditionalFormatting sqref="Y55:AG55">
    <cfRule type="cellIs" dxfId="423" priority="424" operator="greaterThan">
      <formula>X55</formula>
    </cfRule>
  </conditionalFormatting>
  <conditionalFormatting sqref="AI55:AT55">
    <cfRule type="cellIs" dxfId="422" priority="423" operator="greaterThan">
      <formula>AH55</formula>
    </cfRule>
  </conditionalFormatting>
  <conditionalFormatting sqref="AV55:BL55">
    <cfRule type="cellIs" dxfId="421" priority="422" operator="greaterThan">
      <formula>AU55</formula>
    </cfRule>
  </conditionalFormatting>
  <conditionalFormatting sqref="DA55:DT55">
    <cfRule type="cellIs" dxfId="420" priority="421" operator="greaterThan">
      <formula>CZ55</formula>
    </cfRule>
  </conditionalFormatting>
  <conditionalFormatting sqref="FI55:FU55">
    <cfRule type="cellIs" dxfId="419" priority="420" operator="greaterThan">
      <formula>FH55</formula>
    </cfRule>
  </conditionalFormatting>
  <conditionalFormatting sqref="FV55:GJ55">
    <cfRule type="cellIs" dxfId="418" priority="419" operator="greaterThan">
      <formula>FU55</formula>
    </cfRule>
  </conditionalFormatting>
  <conditionalFormatting sqref="GK55">
    <cfRule type="cellIs" dxfId="417" priority="418" operator="greaterThan">
      <formula>GJ55</formula>
    </cfRule>
  </conditionalFormatting>
  <conditionalFormatting sqref="GL55">
    <cfRule type="cellIs" dxfId="416" priority="417" operator="greaterThan">
      <formula>GK55</formula>
    </cfRule>
  </conditionalFormatting>
  <conditionalFormatting sqref="Y54:AG54">
    <cfRule type="cellIs" dxfId="415" priority="416" operator="greaterThan">
      <formula>X54</formula>
    </cfRule>
  </conditionalFormatting>
  <conditionalFormatting sqref="AI54:AT54">
    <cfRule type="cellIs" dxfId="414" priority="415" operator="greaterThan">
      <formula>AH54</formula>
    </cfRule>
  </conditionalFormatting>
  <conditionalFormatting sqref="AV54:BL54">
    <cfRule type="cellIs" dxfId="413" priority="414" operator="greaterThan">
      <formula>AU54</formula>
    </cfRule>
  </conditionalFormatting>
  <conditionalFormatting sqref="DA54:DT54">
    <cfRule type="cellIs" dxfId="412" priority="413" operator="greaterThan">
      <formula>CZ54</formula>
    </cfRule>
  </conditionalFormatting>
  <conditionalFormatting sqref="FI54:FU54">
    <cfRule type="cellIs" dxfId="411" priority="412" operator="greaterThan">
      <formula>FH54</formula>
    </cfRule>
  </conditionalFormatting>
  <conditionalFormatting sqref="FV54:GJ54">
    <cfRule type="cellIs" dxfId="410" priority="411" operator="greaterThan">
      <formula>FU54</formula>
    </cfRule>
  </conditionalFormatting>
  <conditionalFormatting sqref="GK54">
    <cfRule type="cellIs" dxfId="409" priority="410" operator="greaterThan">
      <formula>GJ54</formula>
    </cfRule>
  </conditionalFormatting>
  <conditionalFormatting sqref="GL54">
    <cfRule type="cellIs" dxfId="408" priority="409" operator="greaterThan">
      <formula>GK54</formula>
    </cfRule>
  </conditionalFormatting>
  <conditionalFormatting sqref="Y53:AG53">
    <cfRule type="cellIs" dxfId="407" priority="408" operator="greaterThan">
      <formula>X53</formula>
    </cfRule>
  </conditionalFormatting>
  <conditionalFormatting sqref="AI53:AT53">
    <cfRule type="cellIs" dxfId="406" priority="407" operator="greaterThan">
      <formula>AH53</formula>
    </cfRule>
  </conditionalFormatting>
  <conditionalFormatting sqref="AV53:BL53">
    <cfRule type="cellIs" dxfId="405" priority="406" operator="greaterThan">
      <formula>AU53</formula>
    </cfRule>
  </conditionalFormatting>
  <conditionalFormatting sqref="DA53:DT53">
    <cfRule type="cellIs" dxfId="404" priority="405" operator="greaterThan">
      <formula>CZ53</formula>
    </cfRule>
  </conditionalFormatting>
  <conditionalFormatting sqref="FI53:FU53">
    <cfRule type="cellIs" dxfId="403" priority="404" operator="greaterThan">
      <formula>FH53</formula>
    </cfRule>
  </conditionalFormatting>
  <conditionalFormatting sqref="FV53:GJ53">
    <cfRule type="cellIs" dxfId="402" priority="403" operator="greaterThan">
      <formula>FU53</formula>
    </cfRule>
  </conditionalFormatting>
  <conditionalFormatting sqref="GK53">
    <cfRule type="cellIs" dxfId="401" priority="402" operator="greaterThan">
      <formula>GJ53</formula>
    </cfRule>
  </conditionalFormatting>
  <conditionalFormatting sqref="GL53">
    <cfRule type="cellIs" dxfId="400" priority="401" operator="greaterThan">
      <formula>GK53</formula>
    </cfRule>
  </conditionalFormatting>
  <conditionalFormatting sqref="Y52:AG52">
    <cfRule type="cellIs" dxfId="399" priority="400" operator="greaterThan">
      <formula>X52</formula>
    </cfRule>
  </conditionalFormatting>
  <conditionalFormatting sqref="AI52:AT52">
    <cfRule type="cellIs" dxfId="398" priority="399" operator="greaterThan">
      <formula>AH52</formula>
    </cfRule>
  </conditionalFormatting>
  <conditionalFormatting sqref="AV52:BL52">
    <cfRule type="cellIs" dxfId="397" priority="398" operator="greaterThan">
      <formula>AU52</formula>
    </cfRule>
  </conditionalFormatting>
  <conditionalFormatting sqref="DA52:DT52">
    <cfRule type="cellIs" dxfId="396" priority="397" operator="greaterThan">
      <formula>CZ52</formula>
    </cfRule>
  </conditionalFormatting>
  <conditionalFormatting sqref="FI52:FU52">
    <cfRule type="cellIs" dxfId="395" priority="396" operator="greaterThan">
      <formula>FH52</formula>
    </cfRule>
  </conditionalFormatting>
  <conditionalFormatting sqref="FV52:GJ52">
    <cfRule type="cellIs" dxfId="394" priority="395" operator="greaterThan">
      <formula>FU52</formula>
    </cfRule>
  </conditionalFormatting>
  <conditionalFormatting sqref="GK52">
    <cfRule type="cellIs" dxfId="393" priority="394" operator="greaterThan">
      <formula>GJ52</formula>
    </cfRule>
  </conditionalFormatting>
  <conditionalFormatting sqref="GL52">
    <cfRule type="cellIs" dxfId="392" priority="393" operator="greaterThan">
      <formula>GK52</formula>
    </cfRule>
  </conditionalFormatting>
  <conditionalFormatting sqref="Y51:AG51">
    <cfRule type="cellIs" dxfId="391" priority="392" operator="greaterThan">
      <formula>X51</formula>
    </cfRule>
  </conditionalFormatting>
  <conditionalFormatting sqref="AI51:AT51">
    <cfRule type="cellIs" dxfId="390" priority="391" operator="greaterThan">
      <formula>AH51</formula>
    </cfRule>
  </conditionalFormatting>
  <conditionalFormatting sqref="AV51:BL51">
    <cfRule type="cellIs" dxfId="389" priority="390" operator="greaterThan">
      <formula>AU51</formula>
    </cfRule>
  </conditionalFormatting>
  <conditionalFormatting sqref="DA51:DT51">
    <cfRule type="cellIs" dxfId="388" priority="389" operator="greaterThan">
      <formula>CZ51</formula>
    </cfRule>
  </conditionalFormatting>
  <conditionalFormatting sqref="FI51:FU51">
    <cfRule type="cellIs" dxfId="387" priority="388" operator="greaterThan">
      <formula>FH51</formula>
    </cfRule>
  </conditionalFormatting>
  <conditionalFormatting sqref="FV51:GJ51">
    <cfRule type="cellIs" dxfId="386" priority="387" operator="greaterThan">
      <formula>FU51</formula>
    </cfRule>
  </conditionalFormatting>
  <conditionalFormatting sqref="GK51">
    <cfRule type="cellIs" dxfId="385" priority="386" operator="greaterThan">
      <formula>GJ51</formula>
    </cfRule>
  </conditionalFormatting>
  <conditionalFormatting sqref="GL51">
    <cfRule type="cellIs" dxfId="384" priority="385" operator="greaterThan">
      <formula>GK51</formula>
    </cfRule>
  </conditionalFormatting>
  <conditionalFormatting sqref="Y50:AG50">
    <cfRule type="cellIs" dxfId="383" priority="384" operator="greaterThan">
      <formula>X50</formula>
    </cfRule>
  </conditionalFormatting>
  <conditionalFormatting sqref="AI50:AT50">
    <cfRule type="cellIs" dxfId="382" priority="383" operator="greaterThan">
      <formula>AH50</formula>
    </cfRule>
  </conditionalFormatting>
  <conditionalFormatting sqref="AV50:BL50">
    <cfRule type="cellIs" dxfId="381" priority="382" operator="greaterThan">
      <formula>AU50</formula>
    </cfRule>
  </conditionalFormatting>
  <conditionalFormatting sqref="DA50:DT50">
    <cfRule type="cellIs" dxfId="380" priority="381" operator="greaterThan">
      <formula>CZ50</formula>
    </cfRule>
  </conditionalFormatting>
  <conditionalFormatting sqref="FI50:FU50">
    <cfRule type="cellIs" dxfId="379" priority="380" operator="greaterThan">
      <formula>FH50</formula>
    </cfRule>
  </conditionalFormatting>
  <conditionalFormatting sqref="FV50:GJ50">
    <cfRule type="cellIs" dxfId="378" priority="379" operator="greaterThan">
      <formula>FU50</formula>
    </cfRule>
  </conditionalFormatting>
  <conditionalFormatting sqref="GK50">
    <cfRule type="cellIs" dxfId="377" priority="378" operator="greaterThan">
      <formula>GJ50</formula>
    </cfRule>
  </conditionalFormatting>
  <conditionalFormatting sqref="GL50">
    <cfRule type="cellIs" dxfId="376" priority="377" operator="greaterThan">
      <formula>GK50</formula>
    </cfRule>
  </conditionalFormatting>
  <conditionalFormatting sqref="Y49:AG49">
    <cfRule type="cellIs" dxfId="375" priority="376" operator="greaterThan">
      <formula>X49</formula>
    </cfRule>
  </conditionalFormatting>
  <conditionalFormatting sqref="AI49:AT49">
    <cfRule type="cellIs" dxfId="374" priority="375" operator="greaterThan">
      <formula>AH49</formula>
    </cfRule>
  </conditionalFormatting>
  <conditionalFormatting sqref="AV49:BL49">
    <cfRule type="cellIs" dxfId="373" priority="374" operator="greaterThan">
      <formula>AU49</formula>
    </cfRule>
  </conditionalFormatting>
  <conditionalFormatting sqref="DA49:DT49">
    <cfRule type="cellIs" dxfId="372" priority="373" operator="greaterThan">
      <formula>CZ49</formula>
    </cfRule>
  </conditionalFormatting>
  <conditionalFormatting sqref="FI49:FU49">
    <cfRule type="cellIs" dxfId="371" priority="372" operator="greaterThan">
      <formula>FH49</formula>
    </cfRule>
  </conditionalFormatting>
  <conditionalFormatting sqref="FV49:GJ49">
    <cfRule type="cellIs" dxfId="370" priority="371" operator="greaterThan">
      <formula>FU49</formula>
    </cfRule>
  </conditionalFormatting>
  <conditionalFormatting sqref="GK49">
    <cfRule type="cellIs" dxfId="369" priority="370" operator="greaterThan">
      <formula>GJ49</formula>
    </cfRule>
  </conditionalFormatting>
  <conditionalFormatting sqref="GL49">
    <cfRule type="cellIs" dxfId="368" priority="369" operator="greaterThan">
      <formula>GK49</formula>
    </cfRule>
  </conditionalFormatting>
  <conditionalFormatting sqref="Y48:AG48">
    <cfRule type="cellIs" dxfId="367" priority="368" operator="greaterThan">
      <formula>X48</formula>
    </cfRule>
  </conditionalFormatting>
  <conditionalFormatting sqref="AI48:AT48">
    <cfRule type="cellIs" dxfId="366" priority="367" operator="greaterThan">
      <formula>AH48</formula>
    </cfRule>
  </conditionalFormatting>
  <conditionalFormatting sqref="AV48:BL48">
    <cfRule type="cellIs" dxfId="365" priority="366" operator="greaterThan">
      <formula>AU48</formula>
    </cfRule>
  </conditionalFormatting>
  <conditionalFormatting sqref="DA48:DT48">
    <cfRule type="cellIs" dxfId="364" priority="365" operator="greaterThan">
      <formula>CZ48</formula>
    </cfRule>
  </conditionalFormatting>
  <conditionalFormatting sqref="FI48:FU48">
    <cfRule type="cellIs" dxfId="363" priority="364" operator="greaterThan">
      <formula>FH48</formula>
    </cfRule>
  </conditionalFormatting>
  <conditionalFormatting sqref="FV48:GJ48">
    <cfRule type="cellIs" dxfId="362" priority="363" operator="greaterThan">
      <formula>FU48</formula>
    </cfRule>
  </conditionalFormatting>
  <conditionalFormatting sqref="GK48">
    <cfRule type="cellIs" dxfId="361" priority="362" operator="greaterThan">
      <formula>GJ48</formula>
    </cfRule>
  </conditionalFormatting>
  <conditionalFormatting sqref="GL48">
    <cfRule type="cellIs" dxfId="360" priority="361" operator="greaterThan">
      <formula>GK48</formula>
    </cfRule>
  </conditionalFormatting>
  <conditionalFormatting sqref="Y47:AG47">
    <cfRule type="cellIs" dxfId="359" priority="360" operator="greaterThan">
      <formula>X47</formula>
    </cfRule>
  </conditionalFormatting>
  <conditionalFormatting sqref="AI47:AT47">
    <cfRule type="cellIs" dxfId="358" priority="359" operator="greaterThan">
      <formula>AH47</formula>
    </cfRule>
  </conditionalFormatting>
  <conditionalFormatting sqref="AV47:BL47">
    <cfRule type="cellIs" dxfId="357" priority="358" operator="greaterThan">
      <formula>AU47</formula>
    </cfRule>
  </conditionalFormatting>
  <conditionalFormatting sqref="DA47:DT47">
    <cfRule type="cellIs" dxfId="356" priority="357" operator="greaterThan">
      <formula>CZ47</formula>
    </cfRule>
  </conditionalFormatting>
  <conditionalFormatting sqref="FI47:FU47">
    <cfRule type="cellIs" dxfId="355" priority="356" operator="greaterThan">
      <formula>FH47</formula>
    </cfRule>
  </conditionalFormatting>
  <conditionalFormatting sqref="FV47:GJ47">
    <cfRule type="cellIs" dxfId="354" priority="355" operator="greaterThan">
      <formula>FU47</formula>
    </cfRule>
  </conditionalFormatting>
  <conditionalFormatting sqref="GK47">
    <cfRule type="cellIs" dxfId="353" priority="354" operator="greaterThan">
      <formula>GJ47</formula>
    </cfRule>
  </conditionalFormatting>
  <conditionalFormatting sqref="GL47">
    <cfRule type="cellIs" dxfId="352" priority="353" operator="greaterThan">
      <formula>GK47</formula>
    </cfRule>
  </conditionalFormatting>
  <conditionalFormatting sqref="Y46:AG46">
    <cfRule type="cellIs" dxfId="351" priority="352" operator="greaterThan">
      <formula>X46</formula>
    </cfRule>
  </conditionalFormatting>
  <conditionalFormatting sqref="AI46:AT46">
    <cfRule type="cellIs" dxfId="350" priority="351" operator="greaterThan">
      <formula>AH46</formula>
    </cfRule>
  </conditionalFormatting>
  <conditionalFormatting sqref="AV46:BL46">
    <cfRule type="cellIs" dxfId="349" priority="350" operator="greaterThan">
      <formula>AU46</formula>
    </cfRule>
  </conditionalFormatting>
  <conditionalFormatting sqref="DA46:DT46">
    <cfRule type="cellIs" dxfId="348" priority="349" operator="greaterThan">
      <formula>CZ46</formula>
    </cfRule>
  </conditionalFormatting>
  <conditionalFormatting sqref="FI46:FU46">
    <cfRule type="cellIs" dxfId="347" priority="348" operator="greaterThan">
      <formula>FH46</formula>
    </cfRule>
  </conditionalFormatting>
  <conditionalFormatting sqref="FV46:GJ46">
    <cfRule type="cellIs" dxfId="346" priority="347" operator="greaterThan">
      <formula>FU46</formula>
    </cfRule>
  </conditionalFormatting>
  <conditionalFormatting sqref="GK46">
    <cfRule type="cellIs" dxfId="345" priority="346" operator="greaterThan">
      <formula>GJ46</formula>
    </cfRule>
  </conditionalFormatting>
  <conditionalFormatting sqref="GL46">
    <cfRule type="cellIs" dxfId="344" priority="345" operator="greaterThan">
      <formula>GK46</formula>
    </cfRule>
  </conditionalFormatting>
  <conditionalFormatting sqref="Y45:AG45">
    <cfRule type="cellIs" dxfId="343" priority="344" operator="greaterThan">
      <formula>X45</formula>
    </cfRule>
  </conditionalFormatting>
  <conditionalFormatting sqref="AI45:AT45">
    <cfRule type="cellIs" dxfId="342" priority="343" operator="greaterThan">
      <formula>AH45</formula>
    </cfRule>
  </conditionalFormatting>
  <conditionalFormatting sqref="AV45:BL45">
    <cfRule type="cellIs" dxfId="341" priority="342" operator="greaterThan">
      <formula>AU45</formula>
    </cfRule>
  </conditionalFormatting>
  <conditionalFormatting sqref="DA45:DT45">
    <cfRule type="cellIs" dxfId="340" priority="341" operator="greaterThan">
      <formula>CZ45</formula>
    </cfRule>
  </conditionalFormatting>
  <conditionalFormatting sqref="FI45:FU45">
    <cfRule type="cellIs" dxfId="339" priority="340" operator="greaterThan">
      <formula>FH45</formula>
    </cfRule>
  </conditionalFormatting>
  <conditionalFormatting sqref="FV45:GJ45">
    <cfRule type="cellIs" dxfId="338" priority="339" operator="greaterThan">
      <formula>FU45</formula>
    </cfRule>
  </conditionalFormatting>
  <conditionalFormatting sqref="GK45">
    <cfRule type="cellIs" dxfId="337" priority="338" operator="greaterThan">
      <formula>GJ45</formula>
    </cfRule>
  </conditionalFormatting>
  <conditionalFormatting sqref="GL45">
    <cfRule type="cellIs" dxfId="336" priority="337" operator="greaterThan">
      <formula>GK45</formula>
    </cfRule>
  </conditionalFormatting>
  <conditionalFormatting sqref="Y44:AG44">
    <cfRule type="cellIs" dxfId="335" priority="336" operator="greaterThan">
      <formula>X44</formula>
    </cfRule>
  </conditionalFormatting>
  <conditionalFormatting sqref="AI44:AT44">
    <cfRule type="cellIs" dxfId="334" priority="335" operator="greaterThan">
      <formula>AH44</formula>
    </cfRule>
  </conditionalFormatting>
  <conditionalFormatting sqref="AV44:BL44">
    <cfRule type="cellIs" dxfId="333" priority="334" operator="greaterThan">
      <formula>AU44</formula>
    </cfRule>
  </conditionalFormatting>
  <conditionalFormatting sqref="DA44:DT44">
    <cfRule type="cellIs" dxfId="332" priority="333" operator="greaterThan">
      <formula>CZ44</formula>
    </cfRule>
  </conditionalFormatting>
  <conditionalFormatting sqref="FI44:FU44">
    <cfRule type="cellIs" dxfId="331" priority="332" operator="greaterThan">
      <formula>FH44</formula>
    </cfRule>
  </conditionalFormatting>
  <conditionalFormatting sqref="FV44:GJ44">
    <cfRule type="cellIs" dxfId="330" priority="331" operator="greaterThan">
      <formula>FU44</formula>
    </cfRule>
  </conditionalFormatting>
  <conditionalFormatting sqref="GK44">
    <cfRule type="cellIs" dxfId="329" priority="330" operator="greaterThan">
      <formula>GJ44</formula>
    </cfRule>
  </conditionalFormatting>
  <conditionalFormatting sqref="GL44">
    <cfRule type="cellIs" dxfId="328" priority="329" operator="greaterThan">
      <formula>GK44</formula>
    </cfRule>
  </conditionalFormatting>
  <conditionalFormatting sqref="Y43:AG43">
    <cfRule type="cellIs" dxfId="327" priority="328" operator="greaterThan">
      <formula>X43</formula>
    </cfRule>
  </conditionalFormatting>
  <conditionalFormatting sqref="AI43:AT43">
    <cfRule type="cellIs" dxfId="326" priority="327" operator="greaterThan">
      <formula>AH43</formula>
    </cfRule>
  </conditionalFormatting>
  <conditionalFormatting sqref="AV43:BL43">
    <cfRule type="cellIs" dxfId="325" priority="326" operator="greaterThan">
      <formula>AU43</formula>
    </cfRule>
  </conditionalFormatting>
  <conditionalFormatting sqref="DA43:DT43">
    <cfRule type="cellIs" dxfId="324" priority="325" operator="greaterThan">
      <formula>CZ43</formula>
    </cfRule>
  </conditionalFormatting>
  <conditionalFormatting sqref="FI43:FU43">
    <cfRule type="cellIs" dxfId="323" priority="324" operator="greaterThan">
      <formula>FH43</formula>
    </cfRule>
  </conditionalFormatting>
  <conditionalFormatting sqref="FV43:GJ43">
    <cfRule type="cellIs" dxfId="322" priority="323" operator="greaterThan">
      <formula>FU43</formula>
    </cfRule>
  </conditionalFormatting>
  <conditionalFormatting sqref="GK43">
    <cfRule type="cellIs" dxfId="321" priority="322" operator="greaterThan">
      <formula>GJ43</formula>
    </cfRule>
  </conditionalFormatting>
  <conditionalFormatting sqref="GL43">
    <cfRule type="cellIs" dxfId="320" priority="321" operator="greaterThan">
      <formula>GK43</formula>
    </cfRule>
  </conditionalFormatting>
  <conditionalFormatting sqref="Y42:AG42">
    <cfRule type="cellIs" dxfId="319" priority="320" operator="greaterThan">
      <formula>X42</formula>
    </cfRule>
  </conditionalFormatting>
  <conditionalFormatting sqref="AI42:AT42">
    <cfRule type="cellIs" dxfId="318" priority="319" operator="greaterThan">
      <formula>AH42</formula>
    </cfRule>
  </conditionalFormatting>
  <conditionalFormatting sqref="AV42:BL42">
    <cfRule type="cellIs" dxfId="317" priority="318" operator="greaterThan">
      <formula>AU42</formula>
    </cfRule>
  </conditionalFormatting>
  <conditionalFormatting sqref="DA42:DT42">
    <cfRule type="cellIs" dxfId="316" priority="317" operator="greaterThan">
      <formula>CZ42</formula>
    </cfRule>
  </conditionalFormatting>
  <conditionalFormatting sqref="FI42:FU42">
    <cfRule type="cellIs" dxfId="315" priority="316" operator="greaterThan">
      <formula>FH42</formula>
    </cfRule>
  </conditionalFormatting>
  <conditionalFormatting sqref="FV42:GJ42">
    <cfRule type="cellIs" dxfId="314" priority="315" operator="greaterThan">
      <formula>FU42</formula>
    </cfRule>
  </conditionalFormatting>
  <conditionalFormatting sqref="GK42">
    <cfRule type="cellIs" dxfId="313" priority="314" operator="greaterThan">
      <formula>GJ42</formula>
    </cfRule>
  </conditionalFormatting>
  <conditionalFormatting sqref="GL42">
    <cfRule type="cellIs" dxfId="312" priority="313" operator="greaterThan">
      <formula>GK42</formula>
    </cfRule>
  </conditionalFormatting>
  <conditionalFormatting sqref="Y41:AG41">
    <cfRule type="cellIs" dxfId="311" priority="312" operator="greaterThan">
      <formula>X41</formula>
    </cfRule>
  </conditionalFormatting>
  <conditionalFormatting sqref="AI41:AT41">
    <cfRule type="cellIs" dxfId="310" priority="311" operator="greaterThan">
      <formula>AH41</formula>
    </cfRule>
  </conditionalFormatting>
  <conditionalFormatting sqref="AV41:BL41">
    <cfRule type="cellIs" dxfId="309" priority="310" operator="greaterThan">
      <formula>AU41</formula>
    </cfRule>
  </conditionalFormatting>
  <conditionalFormatting sqref="DA41:DT41">
    <cfRule type="cellIs" dxfId="308" priority="309" operator="greaterThan">
      <formula>CZ41</formula>
    </cfRule>
  </conditionalFormatting>
  <conditionalFormatting sqref="FI41:FU41">
    <cfRule type="cellIs" dxfId="307" priority="308" operator="greaterThan">
      <formula>FH41</formula>
    </cfRule>
  </conditionalFormatting>
  <conditionalFormatting sqref="FV41:GJ41">
    <cfRule type="cellIs" dxfId="306" priority="307" operator="greaterThan">
      <formula>FU41</formula>
    </cfRule>
  </conditionalFormatting>
  <conditionalFormatting sqref="GK41">
    <cfRule type="cellIs" dxfId="305" priority="306" operator="greaterThan">
      <formula>GJ41</formula>
    </cfRule>
  </conditionalFormatting>
  <conditionalFormatting sqref="GL41">
    <cfRule type="cellIs" dxfId="304" priority="305" operator="greaterThan">
      <formula>GK41</formula>
    </cfRule>
  </conditionalFormatting>
  <conditionalFormatting sqref="Y40:AG40">
    <cfRule type="cellIs" dxfId="303" priority="304" operator="greaterThan">
      <formula>X40</formula>
    </cfRule>
  </conditionalFormatting>
  <conditionalFormatting sqref="AI40:AT40">
    <cfRule type="cellIs" dxfId="302" priority="303" operator="greaterThan">
      <formula>AH40</formula>
    </cfRule>
  </conditionalFormatting>
  <conditionalFormatting sqref="AV40:BL40">
    <cfRule type="cellIs" dxfId="301" priority="302" operator="greaterThan">
      <formula>AU40</formula>
    </cfRule>
  </conditionalFormatting>
  <conditionalFormatting sqref="DA40:DT40">
    <cfRule type="cellIs" dxfId="300" priority="301" operator="greaterThan">
      <formula>CZ40</formula>
    </cfRule>
  </conditionalFormatting>
  <conditionalFormatting sqref="FI40:FU40">
    <cfRule type="cellIs" dxfId="299" priority="300" operator="greaterThan">
      <formula>FH40</formula>
    </cfRule>
  </conditionalFormatting>
  <conditionalFormatting sqref="FV40:GJ40">
    <cfRule type="cellIs" dxfId="298" priority="299" operator="greaterThan">
      <formula>FU40</formula>
    </cfRule>
  </conditionalFormatting>
  <conditionalFormatting sqref="GK40">
    <cfRule type="cellIs" dxfId="297" priority="298" operator="greaterThan">
      <formula>GJ40</formula>
    </cfRule>
  </conditionalFormatting>
  <conditionalFormatting sqref="GL40">
    <cfRule type="cellIs" dxfId="296" priority="297" operator="greaterThan">
      <formula>GK40</formula>
    </cfRule>
  </conditionalFormatting>
  <conditionalFormatting sqref="Y39:AG39">
    <cfRule type="cellIs" dxfId="295" priority="296" operator="greaterThan">
      <formula>X39</formula>
    </cfRule>
  </conditionalFormatting>
  <conditionalFormatting sqref="AI39:AT39">
    <cfRule type="cellIs" dxfId="294" priority="295" operator="greaterThan">
      <formula>AH39</formula>
    </cfRule>
  </conditionalFormatting>
  <conditionalFormatting sqref="AV39:BL39">
    <cfRule type="cellIs" dxfId="293" priority="294" operator="greaterThan">
      <formula>AU39</formula>
    </cfRule>
  </conditionalFormatting>
  <conditionalFormatting sqref="DA39:DT39">
    <cfRule type="cellIs" dxfId="292" priority="293" operator="greaterThan">
      <formula>CZ39</formula>
    </cfRule>
  </conditionalFormatting>
  <conditionalFormatting sqref="FI39:FU39">
    <cfRule type="cellIs" dxfId="291" priority="292" operator="greaterThan">
      <formula>FH39</formula>
    </cfRule>
  </conditionalFormatting>
  <conditionalFormatting sqref="FV39:GJ39">
    <cfRule type="cellIs" dxfId="290" priority="291" operator="greaterThan">
      <formula>FU39</formula>
    </cfRule>
  </conditionalFormatting>
  <conditionalFormatting sqref="GK39">
    <cfRule type="cellIs" dxfId="289" priority="290" operator="greaterThan">
      <formula>GJ39</formula>
    </cfRule>
  </conditionalFormatting>
  <conditionalFormatting sqref="GL39">
    <cfRule type="cellIs" dxfId="288" priority="289" operator="greaterThan">
      <formula>GK39</formula>
    </cfRule>
  </conditionalFormatting>
  <conditionalFormatting sqref="Y38:AG38">
    <cfRule type="cellIs" dxfId="287" priority="288" operator="greaterThan">
      <formula>X38</formula>
    </cfRule>
  </conditionalFormatting>
  <conditionalFormatting sqref="AI38:AT38">
    <cfRule type="cellIs" dxfId="286" priority="287" operator="greaterThan">
      <formula>AH38</formula>
    </cfRule>
  </conditionalFormatting>
  <conditionalFormatting sqref="AV38:BL38">
    <cfRule type="cellIs" dxfId="285" priority="286" operator="greaterThan">
      <formula>AU38</formula>
    </cfRule>
  </conditionalFormatting>
  <conditionalFormatting sqref="DA38:DT38">
    <cfRule type="cellIs" dxfId="284" priority="285" operator="greaterThan">
      <formula>CZ38</formula>
    </cfRule>
  </conditionalFormatting>
  <conditionalFormatting sqref="FI38:FU38">
    <cfRule type="cellIs" dxfId="283" priority="284" operator="greaterThan">
      <formula>FH38</formula>
    </cfRule>
  </conditionalFormatting>
  <conditionalFormatting sqref="FV38:GJ38">
    <cfRule type="cellIs" dxfId="282" priority="283" operator="greaterThan">
      <formula>FU38</formula>
    </cfRule>
  </conditionalFormatting>
  <conditionalFormatting sqref="GK38">
    <cfRule type="cellIs" dxfId="281" priority="282" operator="greaterThan">
      <formula>GJ38</formula>
    </cfRule>
  </conditionalFormatting>
  <conditionalFormatting sqref="GL38">
    <cfRule type="cellIs" dxfId="280" priority="281" operator="greaterThan">
      <formula>GK38</formula>
    </cfRule>
  </conditionalFormatting>
  <conditionalFormatting sqref="Y37:AG37">
    <cfRule type="cellIs" dxfId="279" priority="280" operator="greaterThan">
      <formula>X37</formula>
    </cfRule>
  </conditionalFormatting>
  <conditionalFormatting sqref="AI37:AT37">
    <cfRule type="cellIs" dxfId="278" priority="279" operator="greaterThan">
      <formula>AH37</formula>
    </cfRule>
  </conditionalFormatting>
  <conditionalFormatting sqref="AV37:BL37">
    <cfRule type="cellIs" dxfId="277" priority="278" operator="greaterThan">
      <formula>AU37</formula>
    </cfRule>
  </conditionalFormatting>
  <conditionalFormatting sqref="DA37:DT37">
    <cfRule type="cellIs" dxfId="276" priority="277" operator="greaterThan">
      <formula>CZ37</formula>
    </cfRule>
  </conditionalFormatting>
  <conditionalFormatting sqref="FI37:FU37">
    <cfRule type="cellIs" dxfId="275" priority="276" operator="greaterThan">
      <formula>FH37</formula>
    </cfRule>
  </conditionalFormatting>
  <conditionalFormatting sqref="FV37:GJ37">
    <cfRule type="cellIs" dxfId="274" priority="275" operator="greaterThan">
      <formula>FU37</formula>
    </cfRule>
  </conditionalFormatting>
  <conditionalFormatting sqref="GK37">
    <cfRule type="cellIs" dxfId="273" priority="274" operator="greaterThan">
      <formula>GJ37</formula>
    </cfRule>
  </conditionalFormatting>
  <conditionalFormatting sqref="GL37">
    <cfRule type="cellIs" dxfId="272" priority="273" operator="greaterThan">
      <formula>GK37</formula>
    </cfRule>
  </conditionalFormatting>
  <conditionalFormatting sqref="Y36:AG36">
    <cfRule type="cellIs" dxfId="271" priority="272" operator="greaterThan">
      <formula>X36</formula>
    </cfRule>
  </conditionalFormatting>
  <conditionalFormatting sqref="AI36:AT36">
    <cfRule type="cellIs" dxfId="270" priority="271" operator="greaterThan">
      <formula>AH36</formula>
    </cfRule>
  </conditionalFormatting>
  <conditionalFormatting sqref="AV36:BL36">
    <cfRule type="cellIs" dxfId="269" priority="270" operator="greaterThan">
      <formula>AU36</formula>
    </cfRule>
  </conditionalFormatting>
  <conditionalFormatting sqref="DA36:DT36">
    <cfRule type="cellIs" dxfId="268" priority="269" operator="greaterThan">
      <formula>CZ36</formula>
    </cfRule>
  </conditionalFormatting>
  <conditionalFormatting sqref="FI36:FU36">
    <cfRule type="cellIs" dxfId="267" priority="268" operator="greaterThan">
      <formula>FH36</formula>
    </cfRule>
  </conditionalFormatting>
  <conditionalFormatting sqref="FV36:GJ36">
    <cfRule type="cellIs" dxfId="266" priority="267" operator="greaterThan">
      <formula>FU36</formula>
    </cfRule>
  </conditionalFormatting>
  <conditionalFormatting sqref="GK36">
    <cfRule type="cellIs" dxfId="265" priority="266" operator="greaterThan">
      <formula>GJ36</formula>
    </cfRule>
  </conditionalFormatting>
  <conditionalFormatting sqref="GL36">
    <cfRule type="cellIs" dxfId="264" priority="265" operator="greaterThan">
      <formula>GK36</formula>
    </cfRule>
  </conditionalFormatting>
  <conditionalFormatting sqref="Y35:AG35">
    <cfRule type="cellIs" dxfId="263" priority="264" operator="greaterThan">
      <formula>X35</formula>
    </cfRule>
  </conditionalFormatting>
  <conditionalFormatting sqref="AI35:AT35">
    <cfRule type="cellIs" dxfId="262" priority="263" operator="greaterThan">
      <formula>AH35</formula>
    </cfRule>
  </conditionalFormatting>
  <conditionalFormatting sqref="AV35:BL35">
    <cfRule type="cellIs" dxfId="261" priority="262" operator="greaterThan">
      <formula>AU35</formula>
    </cfRule>
  </conditionalFormatting>
  <conditionalFormatting sqref="DA35:DT35">
    <cfRule type="cellIs" dxfId="260" priority="261" operator="greaterThan">
      <formula>CZ35</formula>
    </cfRule>
  </conditionalFormatting>
  <conditionalFormatting sqref="FI35:FU35">
    <cfRule type="cellIs" dxfId="259" priority="260" operator="greaterThan">
      <formula>FH35</formula>
    </cfRule>
  </conditionalFormatting>
  <conditionalFormatting sqref="FV35:GJ35">
    <cfRule type="cellIs" dxfId="258" priority="259" operator="greaterThan">
      <formula>FU35</formula>
    </cfRule>
  </conditionalFormatting>
  <conditionalFormatting sqref="GK35">
    <cfRule type="cellIs" dxfId="257" priority="258" operator="greaterThan">
      <formula>GJ35</formula>
    </cfRule>
  </conditionalFormatting>
  <conditionalFormatting sqref="GL35">
    <cfRule type="cellIs" dxfId="256" priority="257" operator="greaterThan">
      <formula>GK35</formula>
    </cfRule>
  </conditionalFormatting>
  <conditionalFormatting sqref="Y34:AG34">
    <cfRule type="cellIs" dxfId="255" priority="256" operator="greaterThan">
      <formula>X34</formula>
    </cfRule>
  </conditionalFormatting>
  <conditionalFormatting sqref="AI34:AT34">
    <cfRule type="cellIs" dxfId="254" priority="255" operator="greaterThan">
      <formula>AH34</formula>
    </cfRule>
  </conditionalFormatting>
  <conditionalFormatting sqref="AV34:BL34">
    <cfRule type="cellIs" dxfId="253" priority="254" operator="greaterThan">
      <formula>AU34</formula>
    </cfRule>
  </conditionalFormatting>
  <conditionalFormatting sqref="DA34:DT34">
    <cfRule type="cellIs" dxfId="252" priority="253" operator="greaterThan">
      <formula>CZ34</formula>
    </cfRule>
  </conditionalFormatting>
  <conditionalFormatting sqref="FI34:FU34">
    <cfRule type="cellIs" dxfId="251" priority="252" operator="greaterThan">
      <formula>FH34</formula>
    </cfRule>
  </conditionalFormatting>
  <conditionalFormatting sqref="FV34:GJ34">
    <cfRule type="cellIs" dxfId="250" priority="251" operator="greaterThan">
      <formula>FU34</formula>
    </cfRule>
  </conditionalFormatting>
  <conditionalFormatting sqref="GK34">
    <cfRule type="cellIs" dxfId="249" priority="250" operator="greaterThan">
      <formula>GJ34</formula>
    </cfRule>
  </conditionalFormatting>
  <conditionalFormatting sqref="GL34">
    <cfRule type="cellIs" dxfId="248" priority="249" operator="greaterThan">
      <formula>GK34</formula>
    </cfRule>
  </conditionalFormatting>
  <conditionalFormatting sqref="Y33:AG33">
    <cfRule type="cellIs" dxfId="247" priority="248" operator="greaterThan">
      <formula>X33</formula>
    </cfRule>
  </conditionalFormatting>
  <conditionalFormatting sqref="AI33:AT33">
    <cfRule type="cellIs" dxfId="246" priority="247" operator="greaterThan">
      <formula>AH33</formula>
    </cfRule>
  </conditionalFormatting>
  <conditionalFormatting sqref="AV33:BL33">
    <cfRule type="cellIs" dxfId="245" priority="246" operator="greaterThan">
      <formula>AU33</formula>
    </cfRule>
  </conditionalFormatting>
  <conditionalFormatting sqref="DA33:DT33">
    <cfRule type="cellIs" dxfId="244" priority="245" operator="greaterThan">
      <formula>CZ33</formula>
    </cfRule>
  </conditionalFormatting>
  <conditionalFormatting sqref="FI33:FU33">
    <cfRule type="cellIs" dxfId="243" priority="244" operator="greaterThan">
      <formula>FH33</formula>
    </cfRule>
  </conditionalFormatting>
  <conditionalFormatting sqref="FV33:GJ33">
    <cfRule type="cellIs" dxfId="242" priority="243" operator="greaterThan">
      <formula>FU33</formula>
    </cfRule>
  </conditionalFormatting>
  <conditionalFormatting sqref="GK33">
    <cfRule type="cellIs" dxfId="241" priority="242" operator="greaterThan">
      <formula>GJ33</formula>
    </cfRule>
  </conditionalFormatting>
  <conditionalFormatting sqref="GL33">
    <cfRule type="cellIs" dxfId="240" priority="241" operator="greaterThan">
      <formula>GK33</formula>
    </cfRule>
  </conditionalFormatting>
  <conditionalFormatting sqref="Y32:AG32">
    <cfRule type="cellIs" dxfId="239" priority="240" operator="greaterThan">
      <formula>X32</formula>
    </cfRule>
  </conditionalFormatting>
  <conditionalFormatting sqref="AI32:AT32">
    <cfRule type="cellIs" dxfId="238" priority="239" operator="greaterThan">
      <formula>AH32</formula>
    </cfRule>
  </conditionalFormatting>
  <conditionalFormatting sqref="AV32:BL32">
    <cfRule type="cellIs" dxfId="237" priority="238" operator="greaterThan">
      <formula>AU32</formula>
    </cfRule>
  </conditionalFormatting>
  <conditionalFormatting sqref="DA32:DT32">
    <cfRule type="cellIs" dxfId="236" priority="237" operator="greaterThan">
      <formula>CZ32</formula>
    </cfRule>
  </conditionalFormatting>
  <conditionalFormatting sqref="FI32:FU32">
    <cfRule type="cellIs" dxfId="235" priority="236" operator="greaterThan">
      <formula>FH32</formula>
    </cfRule>
  </conditionalFormatting>
  <conditionalFormatting sqref="FV32:GJ32">
    <cfRule type="cellIs" dxfId="234" priority="235" operator="greaterThan">
      <formula>FU32</formula>
    </cfRule>
  </conditionalFormatting>
  <conditionalFormatting sqref="GK32">
    <cfRule type="cellIs" dxfId="233" priority="234" operator="greaterThan">
      <formula>GJ32</formula>
    </cfRule>
  </conditionalFormatting>
  <conditionalFormatting sqref="GL32">
    <cfRule type="cellIs" dxfId="232" priority="233" operator="greaterThan">
      <formula>GK32</formula>
    </cfRule>
  </conditionalFormatting>
  <conditionalFormatting sqref="Y31:AG31">
    <cfRule type="cellIs" dxfId="231" priority="232" operator="greaterThan">
      <formula>X31</formula>
    </cfRule>
  </conditionalFormatting>
  <conditionalFormatting sqref="AI31:AT31">
    <cfRule type="cellIs" dxfId="230" priority="231" operator="greaterThan">
      <formula>AH31</formula>
    </cfRule>
  </conditionalFormatting>
  <conditionalFormatting sqref="AV31:BL31">
    <cfRule type="cellIs" dxfId="229" priority="230" operator="greaterThan">
      <formula>AU31</formula>
    </cfRule>
  </conditionalFormatting>
  <conditionalFormatting sqref="DA31:DT31">
    <cfRule type="cellIs" dxfId="228" priority="229" operator="greaterThan">
      <formula>CZ31</formula>
    </cfRule>
  </conditionalFormatting>
  <conditionalFormatting sqref="FI31:FU31">
    <cfRule type="cellIs" dxfId="227" priority="228" operator="greaterThan">
      <formula>FH31</formula>
    </cfRule>
  </conditionalFormatting>
  <conditionalFormatting sqref="FV31:GJ31">
    <cfRule type="cellIs" dxfId="226" priority="227" operator="greaterThan">
      <formula>FU31</formula>
    </cfRule>
  </conditionalFormatting>
  <conditionalFormatting sqref="GK31">
    <cfRule type="cellIs" dxfId="225" priority="226" operator="greaterThan">
      <formula>GJ31</formula>
    </cfRule>
  </conditionalFormatting>
  <conditionalFormatting sqref="GL31">
    <cfRule type="cellIs" dxfId="224" priority="225" operator="greaterThan">
      <formula>GK31</formula>
    </cfRule>
  </conditionalFormatting>
  <conditionalFormatting sqref="Y30:AG30">
    <cfRule type="cellIs" dxfId="223" priority="224" operator="greaterThan">
      <formula>X30</formula>
    </cfRule>
  </conditionalFormatting>
  <conditionalFormatting sqref="AI30:AT30">
    <cfRule type="cellIs" dxfId="222" priority="223" operator="greaterThan">
      <formula>AH30</formula>
    </cfRule>
  </conditionalFormatting>
  <conditionalFormatting sqref="AV30:BL30">
    <cfRule type="cellIs" dxfId="221" priority="222" operator="greaterThan">
      <formula>AU30</formula>
    </cfRule>
  </conditionalFormatting>
  <conditionalFormatting sqref="DA30:DT30">
    <cfRule type="cellIs" dxfId="220" priority="221" operator="greaterThan">
      <formula>CZ30</formula>
    </cfRule>
  </conditionalFormatting>
  <conditionalFormatting sqref="FI30:FU30">
    <cfRule type="cellIs" dxfId="219" priority="220" operator="greaterThan">
      <formula>FH30</formula>
    </cfRule>
  </conditionalFormatting>
  <conditionalFormatting sqref="FV30:GJ30">
    <cfRule type="cellIs" dxfId="218" priority="219" operator="greaterThan">
      <formula>FU30</formula>
    </cfRule>
  </conditionalFormatting>
  <conditionalFormatting sqref="GK30">
    <cfRule type="cellIs" dxfId="217" priority="218" operator="greaterThan">
      <formula>GJ30</formula>
    </cfRule>
  </conditionalFormatting>
  <conditionalFormatting sqref="GL30">
    <cfRule type="cellIs" dxfId="216" priority="217" operator="greaterThan">
      <formula>GK30</formula>
    </cfRule>
  </conditionalFormatting>
  <conditionalFormatting sqref="Y29:AG29">
    <cfRule type="cellIs" dxfId="215" priority="216" operator="greaterThan">
      <formula>X29</formula>
    </cfRule>
  </conditionalFormatting>
  <conditionalFormatting sqref="AI29:AT29">
    <cfRule type="cellIs" dxfId="214" priority="215" operator="greaterThan">
      <formula>AH29</formula>
    </cfRule>
  </conditionalFormatting>
  <conditionalFormatting sqref="AV29:BL29">
    <cfRule type="cellIs" dxfId="213" priority="214" operator="greaterThan">
      <formula>AU29</formula>
    </cfRule>
  </conditionalFormatting>
  <conditionalFormatting sqref="DA29:DT29">
    <cfRule type="cellIs" dxfId="212" priority="213" operator="greaterThan">
      <formula>CZ29</formula>
    </cfRule>
  </conditionalFormatting>
  <conditionalFormatting sqref="FI29:FU29">
    <cfRule type="cellIs" dxfId="211" priority="212" operator="greaterThan">
      <formula>FH29</formula>
    </cfRule>
  </conditionalFormatting>
  <conditionalFormatting sqref="FV29:GJ29">
    <cfRule type="cellIs" dxfId="210" priority="211" operator="greaterThan">
      <formula>FU29</formula>
    </cfRule>
  </conditionalFormatting>
  <conditionalFormatting sqref="GK29">
    <cfRule type="cellIs" dxfId="209" priority="210" operator="greaterThan">
      <formula>GJ29</formula>
    </cfRule>
  </conditionalFormatting>
  <conditionalFormatting sqref="GL29">
    <cfRule type="cellIs" dxfId="208" priority="209" operator="greaterThan">
      <formula>GK29</formula>
    </cfRule>
  </conditionalFormatting>
  <conditionalFormatting sqref="Y28:AG28">
    <cfRule type="cellIs" dxfId="207" priority="208" operator="greaterThan">
      <formula>X28</formula>
    </cfRule>
  </conditionalFormatting>
  <conditionalFormatting sqref="AI28:AT28">
    <cfRule type="cellIs" dxfId="206" priority="207" operator="greaterThan">
      <formula>AH28</formula>
    </cfRule>
  </conditionalFormatting>
  <conditionalFormatting sqref="AV28:BL28">
    <cfRule type="cellIs" dxfId="205" priority="206" operator="greaterThan">
      <formula>AU28</formula>
    </cfRule>
  </conditionalFormatting>
  <conditionalFormatting sqref="DA28:DT28">
    <cfRule type="cellIs" dxfId="204" priority="205" operator="greaterThan">
      <formula>CZ28</formula>
    </cfRule>
  </conditionalFormatting>
  <conditionalFormatting sqref="FI28:FU28">
    <cfRule type="cellIs" dxfId="203" priority="204" operator="greaterThan">
      <formula>FH28</formula>
    </cfRule>
  </conditionalFormatting>
  <conditionalFormatting sqref="FV28:GJ28">
    <cfRule type="cellIs" dxfId="202" priority="203" operator="greaterThan">
      <formula>FU28</formula>
    </cfRule>
  </conditionalFormatting>
  <conditionalFormatting sqref="GK28">
    <cfRule type="cellIs" dxfId="201" priority="202" operator="greaterThan">
      <formula>GJ28</formula>
    </cfRule>
  </conditionalFormatting>
  <conditionalFormatting sqref="GL28">
    <cfRule type="cellIs" dxfId="200" priority="201" operator="greaterThan">
      <formula>GK28</formula>
    </cfRule>
  </conditionalFormatting>
  <conditionalFormatting sqref="Y27:AG27">
    <cfRule type="cellIs" dxfId="199" priority="200" operator="greaterThan">
      <formula>X27</formula>
    </cfRule>
  </conditionalFormatting>
  <conditionalFormatting sqref="AI27:AT27">
    <cfRule type="cellIs" dxfId="198" priority="199" operator="greaterThan">
      <formula>AH27</formula>
    </cfRule>
  </conditionalFormatting>
  <conditionalFormatting sqref="AV27:BL27">
    <cfRule type="cellIs" dxfId="197" priority="198" operator="greaterThan">
      <formula>AU27</formula>
    </cfRule>
  </conditionalFormatting>
  <conditionalFormatting sqref="DA27:DT27">
    <cfRule type="cellIs" dxfId="196" priority="197" operator="greaterThan">
      <formula>CZ27</formula>
    </cfRule>
  </conditionalFormatting>
  <conditionalFormatting sqref="FI27:FU27">
    <cfRule type="cellIs" dxfId="195" priority="196" operator="greaterThan">
      <formula>FH27</formula>
    </cfRule>
  </conditionalFormatting>
  <conditionalFormatting sqref="FV27:GJ27">
    <cfRule type="cellIs" dxfId="194" priority="195" operator="greaterThan">
      <formula>FU27</formula>
    </cfRule>
  </conditionalFormatting>
  <conditionalFormatting sqref="GK27">
    <cfRule type="cellIs" dxfId="193" priority="194" operator="greaterThan">
      <formula>GJ27</formula>
    </cfRule>
  </conditionalFormatting>
  <conditionalFormatting sqref="GL27">
    <cfRule type="cellIs" dxfId="192" priority="193" operator="greaterThan">
      <formula>GK27</formula>
    </cfRule>
  </conditionalFormatting>
  <conditionalFormatting sqref="Y26:AG26">
    <cfRule type="cellIs" dxfId="191" priority="192" operator="greaterThan">
      <formula>X26</formula>
    </cfRule>
  </conditionalFormatting>
  <conditionalFormatting sqref="AI26:AT26">
    <cfRule type="cellIs" dxfId="190" priority="191" operator="greaterThan">
      <formula>AH26</formula>
    </cfRule>
  </conditionalFormatting>
  <conditionalFormatting sqref="AV26:BL26">
    <cfRule type="cellIs" dxfId="189" priority="190" operator="greaterThan">
      <formula>AU26</formula>
    </cfRule>
  </conditionalFormatting>
  <conditionalFormatting sqref="DA26:DT26">
    <cfRule type="cellIs" dxfId="188" priority="189" operator="greaterThan">
      <formula>CZ26</formula>
    </cfRule>
  </conditionalFormatting>
  <conditionalFormatting sqref="FI26:FU26">
    <cfRule type="cellIs" dxfId="187" priority="188" operator="greaterThan">
      <formula>FH26</formula>
    </cfRule>
  </conditionalFormatting>
  <conditionalFormatting sqref="FV26:GJ26">
    <cfRule type="cellIs" dxfId="186" priority="187" operator="greaterThan">
      <formula>FU26</formula>
    </cfRule>
  </conditionalFormatting>
  <conditionalFormatting sqref="GK26">
    <cfRule type="cellIs" dxfId="185" priority="186" operator="greaterThan">
      <formula>GJ26</formula>
    </cfRule>
  </conditionalFormatting>
  <conditionalFormatting sqref="GL26">
    <cfRule type="cellIs" dxfId="184" priority="185" operator="greaterThan">
      <formula>GK26</formula>
    </cfRule>
  </conditionalFormatting>
  <conditionalFormatting sqref="Y25:AG25">
    <cfRule type="cellIs" dxfId="183" priority="184" operator="greaterThan">
      <formula>X25</formula>
    </cfRule>
  </conditionalFormatting>
  <conditionalFormatting sqref="AI25:AT25">
    <cfRule type="cellIs" dxfId="182" priority="183" operator="greaterThan">
      <formula>AH25</formula>
    </cfRule>
  </conditionalFormatting>
  <conditionalFormatting sqref="AV25:BL25">
    <cfRule type="cellIs" dxfId="181" priority="182" operator="greaterThan">
      <formula>AU25</formula>
    </cfRule>
  </conditionalFormatting>
  <conditionalFormatting sqref="DA25:DT25">
    <cfRule type="cellIs" dxfId="180" priority="181" operator="greaterThan">
      <formula>CZ25</formula>
    </cfRule>
  </conditionalFormatting>
  <conditionalFormatting sqref="FI25:FU25">
    <cfRule type="cellIs" dxfId="179" priority="180" operator="greaterThan">
      <formula>FH25</formula>
    </cfRule>
  </conditionalFormatting>
  <conditionalFormatting sqref="FV25:GJ25">
    <cfRule type="cellIs" dxfId="178" priority="179" operator="greaterThan">
      <formula>FU25</formula>
    </cfRule>
  </conditionalFormatting>
  <conditionalFormatting sqref="GK25">
    <cfRule type="cellIs" dxfId="177" priority="178" operator="greaterThan">
      <formula>GJ25</formula>
    </cfRule>
  </conditionalFormatting>
  <conditionalFormatting sqref="GL25">
    <cfRule type="cellIs" dxfId="176" priority="177" operator="greaterThan">
      <formula>GK25</formula>
    </cfRule>
  </conditionalFormatting>
  <conditionalFormatting sqref="Y24:AG24">
    <cfRule type="cellIs" dxfId="175" priority="176" operator="greaterThan">
      <formula>X24</formula>
    </cfRule>
  </conditionalFormatting>
  <conditionalFormatting sqref="AI24:AT24">
    <cfRule type="cellIs" dxfId="174" priority="175" operator="greaterThan">
      <formula>AH24</formula>
    </cfRule>
  </conditionalFormatting>
  <conditionalFormatting sqref="AV24:BL24">
    <cfRule type="cellIs" dxfId="173" priority="174" operator="greaterThan">
      <formula>AU24</formula>
    </cfRule>
  </conditionalFormatting>
  <conditionalFormatting sqref="DA24:DT24">
    <cfRule type="cellIs" dxfId="172" priority="173" operator="greaterThan">
      <formula>CZ24</formula>
    </cfRule>
  </conditionalFormatting>
  <conditionalFormatting sqref="FI24:FU24">
    <cfRule type="cellIs" dxfId="171" priority="172" operator="greaterThan">
      <formula>FH24</formula>
    </cfRule>
  </conditionalFormatting>
  <conditionalFormatting sqref="FV24:GJ24">
    <cfRule type="cellIs" dxfId="170" priority="171" operator="greaterThan">
      <formula>FU24</formula>
    </cfRule>
  </conditionalFormatting>
  <conditionalFormatting sqref="GK24">
    <cfRule type="cellIs" dxfId="169" priority="170" operator="greaterThan">
      <formula>GJ24</formula>
    </cfRule>
  </conditionalFormatting>
  <conditionalFormatting sqref="GL24">
    <cfRule type="cellIs" dxfId="168" priority="169" operator="greaterThan">
      <formula>GK24</formula>
    </cfRule>
  </conditionalFormatting>
  <conditionalFormatting sqref="Y23:AG23">
    <cfRule type="cellIs" dxfId="167" priority="168" operator="greaterThan">
      <formula>X23</formula>
    </cfRule>
  </conditionalFormatting>
  <conditionalFormatting sqref="AI23:AT23">
    <cfRule type="cellIs" dxfId="166" priority="167" operator="greaterThan">
      <formula>AH23</formula>
    </cfRule>
  </conditionalFormatting>
  <conditionalFormatting sqref="AV23:BL23">
    <cfRule type="cellIs" dxfId="165" priority="166" operator="greaterThan">
      <formula>AU23</formula>
    </cfRule>
  </conditionalFormatting>
  <conditionalFormatting sqref="DA23:DT23">
    <cfRule type="cellIs" dxfId="164" priority="165" operator="greaterThan">
      <formula>CZ23</formula>
    </cfRule>
  </conditionalFormatting>
  <conditionalFormatting sqref="FI23:FU23">
    <cfRule type="cellIs" dxfId="163" priority="164" operator="greaterThan">
      <formula>FH23</formula>
    </cfRule>
  </conditionalFormatting>
  <conditionalFormatting sqref="FV23:GJ23">
    <cfRule type="cellIs" dxfId="162" priority="163" operator="greaterThan">
      <formula>FU23</formula>
    </cfRule>
  </conditionalFormatting>
  <conditionalFormatting sqref="GK23">
    <cfRule type="cellIs" dxfId="161" priority="162" operator="greaterThan">
      <formula>GJ23</formula>
    </cfRule>
  </conditionalFormatting>
  <conditionalFormatting sqref="GL23">
    <cfRule type="cellIs" dxfId="160" priority="161" operator="greaterThan">
      <formula>GK23</formula>
    </cfRule>
  </conditionalFormatting>
  <conditionalFormatting sqref="Y22:AG22">
    <cfRule type="cellIs" dxfId="159" priority="160" operator="greaterThan">
      <formula>X22</formula>
    </cfRule>
  </conditionalFormatting>
  <conditionalFormatting sqref="AI22:AT22">
    <cfRule type="cellIs" dxfId="158" priority="159" operator="greaterThan">
      <formula>AH22</formula>
    </cfRule>
  </conditionalFormatting>
  <conditionalFormatting sqref="AV22:BL22">
    <cfRule type="cellIs" dxfId="157" priority="158" operator="greaterThan">
      <formula>AU22</formula>
    </cfRule>
  </conditionalFormatting>
  <conditionalFormatting sqref="DA22:DT22">
    <cfRule type="cellIs" dxfId="156" priority="157" operator="greaterThan">
      <formula>CZ22</formula>
    </cfRule>
  </conditionalFormatting>
  <conditionalFormatting sqref="FI22:FU22">
    <cfRule type="cellIs" dxfId="155" priority="156" operator="greaterThan">
      <formula>FH22</formula>
    </cfRule>
  </conditionalFormatting>
  <conditionalFormatting sqref="FV22:GJ22">
    <cfRule type="cellIs" dxfId="154" priority="155" operator="greaterThan">
      <formula>FU22</formula>
    </cfRule>
  </conditionalFormatting>
  <conditionalFormatting sqref="GK22">
    <cfRule type="cellIs" dxfId="153" priority="154" operator="greaterThan">
      <formula>GJ22</formula>
    </cfRule>
  </conditionalFormatting>
  <conditionalFormatting sqref="GL22">
    <cfRule type="cellIs" dxfId="152" priority="153" operator="greaterThan">
      <formula>GK22</formula>
    </cfRule>
  </conditionalFormatting>
  <conditionalFormatting sqref="Y21:AG21">
    <cfRule type="cellIs" dxfId="151" priority="152" operator="greaterThan">
      <formula>X21</formula>
    </cfRule>
  </conditionalFormatting>
  <conditionalFormatting sqref="AI21:AT21">
    <cfRule type="cellIs" dxfId="150" priority="151" operator="greaterThan">
      <formula>AH21</formula>
    </cfRule>
  </conditionalFormatting>
  <conditionalFormatting sqref="AV21:BL21">
    <cfRule type="cellIs" dxfId="149" priority="150" operator="greaterThan">
      <formula>AU21</formula>
    </cfRule>
  </conditionalFormatting>
  <conditionalFormatting sqref="DA21:DT21">
    <cfRule type="cellIs" dxfId="148" priority="149" operator="greaterThan">
      <formula>CZ21</formula>
    </cfRule>
  </conditionalFormatting>
  <conditionalFormatting sqref="FI21:FU21">
    <cfRule type="cellIs" dxfId="147" priority="148" operator="greaterThan">
      <formula>FH21</formula>
    </cfRule>
  </conditionalFormatting>
  <conditionalFormatting sqref="FV21:GJ21">
    <cfRule type="cellIs" dxfId="146" priority="147" operator="greaterThan">
      <formula>FU21</formula>
    </cfRule>
  </conditionalFormatting>
  <conditionalFormatting sqref="GK21">
    <cfRule type="cellIs" dxfId="145" priority="146" operator="greaterThan">
      <formula>GJ21</formula>
    </cfRule>
  </conditionalFormatting>
  <conditionalFormatting sqref="GL21">
    <cfRule type="cellIs" dxfId="144" priority="145" operator="greaterThan">
      <formula>GK21</formula>
    </cfRule>
  </conditionalFormatting>
  <conditionalFormatting sqref="Y20:AG20">
    <cfRule type="cellIs" dxfId="143" priority="144" operator="greaterThan">
      <formula>X20</formula>
    </cfRule>
  </conditionalFormatting>
  <conditionalFormatting sqref="AI20:AT20">
    <cfRule type="cellIs" dxfId="142" priority="143" operator="greaterThan">
      <formula>AH20</formula>
    </cfRule>
  </conditionalFormatting>
  <conditionalFormatting sqref="AV20:BL20">
    <cfRule type="cellIs" dxfId="141" priority="142" operator="greaterThan">
      <formula>AU20</formula>
    </cfRule>
  </conditionalFormatting>
  <conditionalFormatting sqref="DA20:DT20">
    <cfRule type="cellIs" dxfId="140" priority="141" operator="greaterThan">
      <formula>CZ20</formula>
    </cfRule>
  </conditionalFormatting>
  <conditionalFormatting sqref="FI20:FU20">
    <cfRule type="cellIs" dxfId="139" priority="140" operator="greaterThan">
      <formula>FH20</formula>
    </cfRule>
  </conditionalFormatting>
  <conditionalFormatting sqref="FV20:GJ20">
    <cfRule type="cellIs" dxfId="138" priority="139" operator="greaterThan">
      <formula>FU20</formula>
    </cfRule>
  </conditionalFormatting>
  <conditionalFormatting sqref="GK20">
    <cfRule type="cellIs" dxfId="137" priority="138" operator="greaterThan">
      <formula>GJ20</formula>
    </cfRule>
  </conditionalFormatting>
  <conditionalFormatting sqref="GL20">
    <cfRule type="cellIs" dxfId="136" priority="137" operator="greaterThan">
      <formula>GK20</formula>
    </cfRule>
  </conditionalFormatting>
  <conditionalFormatting sqref="Y19:AG19">
    <cfRule type="cellIs" dxfId="135" priority="136" operator="greaterThan">
      <formula>X19</formula>
    </cfRule>
  </conditionalFormatting>
  <conditionalFormatting sqref="AI19:AT19">
    <cfRule type="cellIs" dxfId="134" priority="135" operator="greaterThan">
      <formula>AH19</formula>
    </cfRule>
  </conditionalFormatting>
  <conditionalFormatting sqref="AV19:BL19">
    <cfRule type="cellIs" dxfId="133" priority="134" operator="greaterThan">
      <formula>AU19</formula>
    </cfRule>
  </conditionalFormatting>
  <conditionalFormatting sqref="DA19:DT19">
    <cfRule type="cellIs" dxfId="132" priority="133" operator="greaterThan">
      <formula>CZ19</formula>
    </cfRule>
  </conditionalFormatting>
  <conditionalFormatting sqref="FI19:FU19">
    <cfRule type="cellIs" dxfId="131" priority="132" operator="greaterThan">
      <formula>FH19</formula>
    </cfRule>
  </conditionalFormatting>
  <conditionalFormatting sqref="FV19:GJ19">
    <cfRule type="cellIs" dxfId="130" priority="131" operator="greaterThan">
      <formula>FU19</formula>
    </cfRule>
  </conditionalFormatting>
  <conditionalFormatting sqref="GK19">
    <cfRule type="cellIs" dxfId="129" priority="130" operator="greaterThan">
      <formula>GJ19</formula>
    </cfRule>
  </conditionalFormatting>
  <conditionalFormatting sqref="GL19">
    <cfRule type="cellIs" dxfId="128" priority="129" operator="greaterThan">
      <formula>GK19</formula>
    </cfRule>
  </conditionalFormatting>
  <conditionalFormatting sqref="Y18:AG18">
    <cfRule type="cellIs" dxfId="127" priority="128" operator="greaterThan">
      <formula>X18</formula>
    </cfRule>
  </conditionalFormatting>
  <conditionalFormatting sqref="AI18:AT18">
    <cfRule type="cellIs" dxfId="126" priority="127" operator="greaterThan">
      <formula>AH18</formula>
    </cfRule>
  </conditionalFormatting>
  <conditionalFormatting sqref="AV18:BL18">
    <cfRule type="cellIs" dxfId="125" priority="126" operator="greaterThan">
      <formula>AU18</formula>
    </cfRule>
  </conditionalFormatting>
  <conditionalFormatting sqref="DA18:DT18">
    <cfRule type="cellIs" dxfId="124" priority="125" operator="greaterThan">
      <formula>CZ18</formula>
    </cfRule>
  </conditionalFormatting>
  <conditionalFormatting sqref="FI18:FU18">
    <cfRule type="cellIs" dxfId="123" priority="124" operator="greaterThan">
      <formula>FH18</formula>
    </cfRule>
  </conditionalFormatting>
  <conditionalFormatting sqref="FV18:GJ18">
    <cfRule type="cellIs" dxfId="122" priority="123" operator="greaterThan">
      <formula>FU18</formula>
    </cfRule>
  </conditionalFormatting>
  <conditionalFormatting sqref="GK18">
    <cfRule type="cellIs" dxfId="121" priority="122" operator="greaterThan">
      <formula>GJ18</formula>
    </cfRule>
  </conditionalFormatting>
  <conditionalFormatting sqref="GL18">
    <cfRule type="cellIs" dxfId="120" priority="121" operator="greaterThan">
      <formula>GK18</formula>
    </cfRule>
  </conditionalFormatting>
  <conditionalFormatting sqref="Y17:AG17">
    <cfRule type="cellIs" dxfId="119" priority="120" operator="greaterThan">
      <formula>X17</formula>
    </cfRule>
  </conditionalFormatting>
  <conditionalFormatting sqref="AI17:AT17">
    <cfRule type="cellIs" dxfId="118" priority="119" operator="greaterThan">
      <formula>AH17</formula>
    </cfRule>
  </conditionalFormatting>
  <conditionalFormatting sqref="AV17:BL17">
    <cfRule type="cellIs" dxfId="117" priority="118" operator="greaterThan">
      <formula>AU17</formula>
    </cfRule>
  </conditionalFormatting>
  <conditionalFormatting sqref="DA17:DT17">
    <cfRule type="cellIs" dxfId="116" priority="117" operator="greaterThan">
      <formula>CZ17</formula>
    </cfRule>
  </conditionalFormatting>
  <conditionalFormatting sqref="FI17:FU17">
    <cfRule type="cellIs" dxfId="115" priority="116" operator="greaterThan">
      <formula>FH17</formula>
    </cfRule>
  </conditionalFormatting>
  <conditionalFormatting sqref="FV17:GJ17">
    <cfRule type="cellIs" dxfId="114" priority="115" operator="greaterThan">
      <formula>FU17</formula>
    </cfRule>
  </conditionalFormatting>
  <conditionalFormatting sqref="GK17">
    <cfRule type="cellIs" dxfId="113" priority="114" operator="greaterThan">
      <formula>GJ17</formula>
    </cfRule>
  </conditionalFormatting>
  <conditionalFormatting sqref="GL17">
    <cfRule type="cellIs" dxfId="112" priority="113" operator="greaterThan">
      <formula>GK17</formula>
    </cfRule>
  </conditionalFormatting>
  <conditionalFormatting sqref="Y16:AG16">
    <cfRule type="cellIs" dxfId="111" priority="112" operator="greaterThan">
      <formula>X16</formula>
    </cfRule>
  </conditionalFormatting>
  <conditionalFormatting sqref="AI16:AT16">
    <cfRule type="cellIs" dxfId="110" priority="111" operator="greaterThan">
      <formula>AH16</formula>
    </cfRule>
  </conditionalFormatting>
  <conditionalFormatting sqref="AV16:BL16">
    <cfRule type="cellIs" dxfId="109" priority="110" operator="greaterThan">
      <formula>AU16</formula>
    </cfRule>
  </conditionalFormatting>
  <conditionalFormatting sqref="DA16:DT16">
    <cfRule type="cellIs" dxfId="108" priority="109" operator="greaterThan">
      <formula>CZ16</formula>
    </cfRule>
  </conditionalFormatting>
  <conditionalFormatting sqref="FI16:FU16">
    <cfRule type="cellIs" dxfId="107" priority="108" operator="greaterThan">
      <formula>FH16</formula>
    </cfRule>
  </conditionalFormatting>
  <conditionalFormatting sqref="FV16:GJ16">
    <cfRule type="cellIs" dxfId="106" priority="107" operator="greaterThan">
      <formula>FU16</formula>
    </cfRule>
  </conditionalFormatting>
  <conditionalFormatting sqref="GK16">
    <cfRule type="cellIs" dxfId="105" priority="106" operator="greaterThan">
      <formula>GJ16</formula>
    </cfRule>
  </conditionalFormatting>
  <conditionalFormatting sqref="GL16">
    <cfRule type="cellIs" dxfId="104" priority="105" operator="greaterThan">
      <formula>GK16</formula>
    </cfRule>
  </conditionalFormatting>
  <conditionalFormatting sqref="Y15:AG15">
    <cfRule type="cellIs" dxfId="103" priority="104" operator="greaterThan">
      <formula>X15</formula>
    </cfRule>
  </conditionalFormatting>
  <conditionalFormatting sqref="AI15:AT15">
    <cfRule type="cellIs" dxfId="102" priority="103" operator="greaterThan">
      <formula>AH15</formula>
    </cfRule>
  </conditionalFormatting>
  <conditionalFormatting sqref="AV15:BL15">
    <cfRule type="cellIs" dxfId="101" priority="102" operator="greaterThan">
      <formula>AU15</formula>
    </cfRule>
  </conditionalFormatting>
  <conditionalFormatting sqref="DA15:DT15">
    <cfRule type="cellIs" dxfId="100" priority="101" operator="greaterThan">
      <formula>CZ15</formula>
    </cfRule>
  </conditionalFormatting>
  <conditionalFormatting sqref="FI15:FU15">
    <cfRule type="cellIs" dxfId="99" priority="100" operator="greaterThan">
      <formula>FH15</formula>
    </cfRule>
  </conditionalFormatting>
  <conditionalFormatting sqref="FV15:GJ15">
    <cfRule type="cellIs" dxfId="98" priority="99" operator="greaterThan">
      <formula>FU15</formula>
    </cfRule>
  </conditionalFormatting>
  <conditionalFormatting sqref="GK15">
    <cfRule type="cellIs" dxfId="97" priority="98" operator="greaterThan">
      <formula>GJ15</formula>
    </cfRule>
  </conditionalFormatting>
  <conditionalFormatting sqref="GL15">
    <cfRule type="cellIs" dxfId="96" priority="97" operator="greaterThan">
      <formula>GK15</formula>
    </cfRule>
  </conditionalFormatting>
  <conditionalFormatting sqref="Y14:AG14">
    <cfRule type="cellIs" dxfId="95" priority="96" operator="greaterThan">
      <formula>X14</formula>
    </cfRule>
  </conditionalFormatting>
  <conditionalFormatting sqref="AI14:AT14">
    <cfRule type="cellIs" dxfId="94" priority="95" operator="greaterThan">
      <formula>AH14</formula>
    </cfRule>
  </conditionalFormatting>
  <conditionalFormatting sqref="AV14:BL14">
    <cfRule type="cellIs" dxfId="93" priority="94" operator="greaterThan">
      <formula>AU14</formula>
    </cfRule>
  </conditionalFormatting>
  <conditionalFormatting sqref="DA14:DT14">
    <cfRule type="cellIs" dxfId="92" priority="93" operator="greaterThan">
      <formula>CZ14</formula>
    </cfRule>
  </conditionalFormatting>
  <conditionalFormatting sqref="FI14:FU14">
    <cfRule type="cellIs" dxfId="91" priority="92" operator="greaterThan">
      <formula>FH14</formula>
    </cfRule>
  </conditionalFormatting>
  <conditionalFormatting sqref="FV14:GJ14">
    <cfRule type="cellIs" dxfId="90" priority="91" operator="greaterThan">
      <formula>FU14</formula>
    </cfRule>
  </conditionalFormatting>
  <conditionalFormatting sqref="GK14">
    <cfRule type="cellIs" dxfId="89" priority="90" operator="greaterThan">
      <formula>GJ14</formula>
    </cfRule>
  </conditionalFormatting>
  <conditionalFormatting sqref="GL14">
    <cfRule type="cellIs" dxfId="88" priority="89" operator="greaterThan">
      <formula>GK14</formula>
    </cfRule>
  </conditionalFormatting>
  <conditionalFormatting sqref="Y13:AG13">
    <cfRule type="cellIs" dxfId="87" priority="88" operator="greaterThan">
      <formula>X13</formula>
    </cfRule>
  </conditionalFormatting>
  <conditionalFormatting sqref="AI13:AT13">
    <cfRule type="cellIs" dxfId="86" priority="87" operator="greaterThan">
      <formula>AH13</formula>
    </cfRule>
  </conditionalFormatting>
  <conditionalFormatting sqref="AV13:BL13">
    <cfRule type="cellIs" dxfId="85" priority="86" operator="greaterThan">
      <formula>AU13</formula>
    </cfRule>
  </conditionalFormatting>
  <conditionalFormatting sqref="DA13:DT13">
    <cfRule type="cellIs" dxfId="84" priority="85" operator="greaterThan">
      <formula>CZ13</formula>
    </cfRule>
  </conditionalFormatting>
  <conditionalFormatting sqref="FI13:FU13">
    <cfRule type="cellIs" dxfId="83" priority="84" operator="greaterThan">
      <formula>FH13</formula>
    </cfRule>
  </conditionalFormatting>
  <conditionalFormatting sqref="FV13:GJ13">
    <cfRule type="cellIs" dxfId="82" priority="83" operator="greaterThan">
      <formula>FU13</formula>
    </cfRule>
  </conditionalFormatting>
  <conditionalFormatting sqref="GK13">
    <cfRule type="cellIs" dxfId="81" priority="82" operator="greaterThan">
      <formula>GJ13</formula>
    </cfRule>
  </conditionalFormatting>
  <conditionalFormatting sqref="GL13">
    <cfRule type="cellIs" dxfId="80" priority="81" operator="greaterThan">
      <formula>GK13</formula>
    </cfRule>
  </conditionalFormatting>
  <conditionalFormatting sqref="Y12:AG12">
    <cfRule type="cellIs" dxfId="79" priority="80" operator="greaterThan">
      <formula>X12</formula>
    </cfRule>
  </conditionalFormatting>
  <conditionalFormatting sqref="AI12:AT12">
    <cfRule type="cellIs" dxfId="78" priority="79" operator="greaterThan">
      <formula>AH12</formula>
    </cfRule>
  </conditionalFormatting>
  <conditionalFormatting sqref="AV12:BL12">
    <cfRule type="cellIs" dxfId="77" priority="78" operator="greaterThan">
      <formula>AU12</formula>
    </cfRule>
  </conditionalFormatting>
  <conditionalFormatting sqref="DA12:DT12">
    <cfRule type="cellIs" dxfId="76" priority="77" operator="greaterThan">
      <formula>CZ12</formula>
    </cfRule>
  </conditionalFormatting>
  <conditionalFormatting sqref="FI12:FU12">
    <cfRule type="cellIs" dxfId="75" priority="76" operator="greaterThan">
      <formula>FH12</formula>
    </cfRule>
  </conditionalFormatting>
  <conditionalFormatting sqref="FV12:GJ12">
    <cfRule type="cellIs" dxfId="74" priority="75" operator="greaterThan">
      <formula>FU12</formula>
    </cfRule>
  </conditionalFormatting>
  <conditionalFormatting sqref="GK12">
    <cfRule type="cellIs" dxfId="73" priority="74" operator="greaterThan">
      <formula>GJ12</formula>
    </cfRule>
  </conditionalFormatting>
  <conditionalFormatting sqref="GL12">
    <cfRule type="cellIs" dxfId="72" priority="73" operator="greaterThan">
      <formula>GK12</formula>
    </cfRule>
  </conditionalFormatting>
  <conditionalFormatting sqref="Y11:AG11">
    <cfRule type="cellIs" dxfId="71" priority="72" operator="greaterThan">
      <formula>X11</formula>
    </cfRule>
  </conditionalFormatting>
  <conditionalFormatting sqref="AI11:AT11">
    <cfRule type="cellIs" dxfId="70" priority="71" operator="greaterThan">
      <formula>AH11</formula>
    </cfRule>
  </conditionalFormatting>
  <conditionalFormatting sqref="AV11:BL11">
    <cfRule type="cellIs" dxfId="69" priority="70" operator="greaterThan">
      <formula>AU11</formula>
    </cfRule>
  </conditionalFormatting>
  <conditionalFormatting sqref="DA11:DT11">
    <cfRule type="cellIs" dxfId="68" priority="69" operator="greaterThan">
      <formula>CZ11</formula>
    </cfRule>
  </conditionalFormatting>
  <conditionalFormatting sqref="FI11:FU11">
    <cfRule type="cellIs" dxfId="67" priority="68" operator="greaterThan">
      <formula>FH11</formula>
    </cfRule>
  </conditionalFormatting>
  <conditionalFormatting sqref="FV11:GJ11">
    <cfRule type="cellIs" dxfId="66" priority="67" operator="greaterThan">
      <formula>FU11</formula>
    </cfRule>
  </conditionalFormatting>
  <conditionalFormatting sqref="GK11">
    <cfRule type="cellIs" dxfId="65" priority="66" operator="greaterThan">
      <formula>GJ11</formula>
    </cfRule>
  </conditionalFormatting>
  <conditionalFormatting sqref="GL11">
    <cfRule type="cellIs" dxfId="64" priority="65" operator="greaterThan">
      <formula>GK11</formula>
    </cfRule>
  </conditionalFormatting>
  <conditionalFormatting sqref="Y10:AG10">
    <cfRule type="cellIs" dxfId="63" priority="64" operator="greaterThan">
      <formula>X10</formula>
    </cfRule>
  </conditionalFormatting>
  <conditionalFormatting sqref="AI10:AT10">
    <cfRule type="cellIs" dxfId="62" priority="63" operator="greaterThan">
      <formula>AH10</formula>
    </cfRule>
  </conditionalFormatting>
  <conditionalFormatting sqref="AV10:BL10">
    <cfRule type="cellIs" dxfId="61" priority="62" operator="greaterThan">
      <formula>AU10</formula>
    </cfRule>
  </conditionalFormatting>
  <conditionalFormatting sqref="DA10:DT10">
    <cfRule type="cellIs" dxfId="60" priority="61" operator="greaterThan">
      <formula>CZ10</formula>
    </cfRule>
  </conditionalFormatting>
  <conditionalFormatting sqref="FI10:FU10">
    <cfRule type="cellIs" dxfId="59" priority="60" operator="greaterThan">
      <formula>FH10</formula>
    </cfRule>
  </conditionalFormatting>
  <conditionalFormatting sqref="FV10:GJ10">
    <cfRule type="cellIs" dxfId="58" priority="59" operator="greaterThan">
      <formula>FU10</formula>
    </cfRule>
  </conditionalFormatting>
  <conditionalFormatting sqref="GK10">
    <cfRule type="cellIs" dxfId="57" priority="58" operator="greaterThan">
      <formula>GJ10</formula>
    </cfRule>
  </conditionalFormatting>
  <conditionalFormatting sqref="GL10">
    <cfRule type="cellIs" dxfId="56" priority="57" operator="greaterThan">
      <formula>GK10</formula>
    </cfRule>
  </conditionalFormatting>
  <conditionalFormatting sqref="Y9:AG9">
    <cfRule type="cellIs" dxfId="55" priority="56" operator="greaterThan">
      <formula>X9</formula>
    </cfRule>
  </conditionalFormatting>
  <conditionalFormatting sqref="AI9:AT9">
    <cfRule type="cellIs" dxfId="54" priority="55" operator="greaterThan">
      <formula>AH9</formula>
    </cfRule>
  </conditionalFormatting>
  <conditionalFormatting sqref="AV9:BL9">
    <cfRule type="cellIs" dxfId="53" priority="54" operator="greaterThan">
      <formula>AU9</formula>
    </cfRule>
  </conditionalFormatting>
  <conditionalFormatting sqref="DA9:DT9">
    <cfRule type="cellIs" dxfId="52" priority="53" operator="greaterThan">
      <formula>CZ9</formula>
    </cfRule>
  </conditionalFormatting>
  <conditionalFormatting sqref="FI9:FU9">
    <cfRule type="cellIs" dxfId="51" priority="52" operator="greaterThan">
      <formula>FH9</formula>
    </cfRule>
  </conditionalFormatting>
  <conditionalFormatting sqref="FV9:GJ9">
    <cfRule type="cellIs" dxfId="50" priority="51" operator="greaterThan">
      <formula>FU9</formula>
    </cfRule>
  </conditionalFormatting>
  <conditionalFormatting sqref="GK9">
    <cfRule type="cellIs" dxfId="49" priority="50" operator="greaterThan">
      <formula>GJ9</formula>
    </cfRule>
  </conditionalFormatting>
  <conditionalFormatting sqref="GL9">
    <cfRule type="cellIs" dxfId="48" priority="49" operator="greaterThan">
      <formula>GK9</formula>
    </cfRule>
  </conditionalFormatting>
  <conditionalFormatting sqref="Y8:AG8">
    <cfRule type="cellIs" dxfId="47" priority="48" operator="greaterThan">
      <formula>X8</formula>
    </cfRule>
  </conditionalFormatting>
  <conditionalFormatting sqref="AI8:AT8">
    <cfRule type="cellIs" dxfId="46" priority="47" operator="greaterThan">
      <formula>AH8</formula>
    </cfRule>
  </conditionalFormatting>
  <conditionalFormatting sqref="AV8:BL8">
    <cfRule type="cellIs" dxfId="45" priority="46" operator="greaterThan">
      <formula>AU8</formula>
    </cfRule>
  </conditionalFormatting>
  <conditionalFormatting sqref="DA8:DT8">
    <cfRule type="cellIs" dxfId="44" priority="45" operator="greaterThan">
      <formula>CZ8</formula>
    </cfRule>
  </conditionalFormatting>
  <conditionalFormatting sqref="FI8:FU8">
    <cfRule type="cellIs" dxfId="43" priority="44" operator="greaterThan">
      <formula>FH8</formula>
    </cfRule>
  </conditionalFormatting>
  <conditionalFormatting sqref="FV8:GJ8">
    <cfRule type="cellIs" dxfId="42" priority="43" operator="greaterThan">
      <formula>FU8</formula>
    </cfRule>
  </conditionalFormatting>
  <conditionalFormatting sqref="GK8">
    <cfRule type="cellIs" dxfId="41" priority="42" operator="greaterThan">
      <formula>GJ8</formula>
    </cfRule>
  </conditionalFormatting>
  <conditionalFormatting sqref="GL8">
    <cfRule type="cellIs" dxfId="40" priority="41" operator="greaterThan">
      <formula>GK8</formula>
    </cfRule>
  </conditionalFormatting>
  <conditionalFormatting sqref="Y7:AG7">
    <cfRule type="cellIs" dxfId="39" priority="40" operator="greaterThan">
      <formula>X7</formula>
    </cfRule>
  </conditionalFormatting>
  <conditionalFormatting sqref="AI7:AT7">
    <cfRule type="cellIs" dxfId="38" priority="39" operator="greaterThan">
      <formula>AH7</formula>
    </cfRule>
  </conditionalFormatting>
  <conditionalFormatting sqref="AV7:BL7">
    <cfRule type="cellIs" dxfId="37" priority="38" operator="greaterThan">
      <formula>AU7</formula>
    </cfRule>
  </conditionalFormatting>
  <conditionalFormatting sqref="DA7:DT7">
    <cfRule type="cellIs" dxfId="36" priority="37" operator="greaterThan">
      <formula>CZ7</formula>
    </cfRule>
  </conditionalFormatting>
  <conditionalFormatting sqref="FI7:FU7">
    <cfRule type="cellIs" dxfId="35" priority="36" operator="greaterThan">
      <formula>FH7</formula>
    </cfRule>
  </conditionalFormatting>
  <conditionalFormatting sqref="FV7:GJ7">
    <cfRule type="cellIs" dxfId="34" priority="35" operator="greaterThan">
      <formula>FU7</formula>
    </cfRule>
  </conditionalFormatting>
  <conditionalFormatting sqref="GK7">
    <cfRule type="cellIs" dxfId="33" priority="34" operator="greaterThan">
      <formula>GJ7</formula>
    </cfRule>
  </conditionalFormatting>
  <conditionalFormatting sqref="GL7">
    <cfRule type="cellIs" dxfId="32" priority="33" operator="greaterThan">
      <formula>GK7</formula>
    </cfRule>
  </conditionalFormatting>
  <conditionalFormatting sqref="Y6:AG6">
    <cfRule type="cellIs" dxfId="31" priority="32" operator="greaterThan">
      <formula>X6</formula>
    </cfRule>
  </conditionalFormatting>
  <conditionalFormatting sqref="AI6:AT6">
    <cfRule type="cellIs" dxfId="30" priority="31" operator="greaterThan">
      <formula>AH6</formula>
    </cfRule>
  </conditionalFormatting>
  <conditionalFormatting sqref="AV6:BL6">
    <cfRule type="cellIs" dxfId="29" priority="30" operator="greaterThan">
      <formula>AU6</formula>
    </cfRule>
  </conditionalFormatting>
  <conditionalFormatting sqref="DA6:DT6">
    <cfRule type="cellIs" dxfId="28" priority="29" operator="greaterThan">
      <formula>CZ6</formula>
    </cfRule>
  </conditionalFormatting>
  <conditionalFormatting sqref="FI6:FU6">
    <cfRule type="cellIs" dxfId="27" priority="28" operator="greaterThan">
      <formula>FH6</formula>
    </cfRule>
  </conditionalFormatting>
  <conditionalFormatting sqref="FV6:GJ6">
    <cfRule type="cellIs" dxfId="26" priority="27" operator="greaterThan">
      <formula>FU6</formula>
    </cfRule>
  </conditionalFormatting>
  <conditionalFormatting sqref="GK6">
    <cfRule type="cellIs" dxfId="25" priority="26" operator="greaterThan">
      <formula>GJ6</formula>
    </cfRule>
  </conditionalFormatting>
  <conditionalFormatting sqref="GL6">
    <cfRule type="cellIs" dxfId="24" priority="25" operator="greaterThan">
      <formula>GK6</formula>
    </cfRule>
  </conditionalFormatting>
  <conditionalFormatting sqref="Y5:AG5">
    <cfRule type="cellIs" dxfId="23" priority="24" operator="greaterThan">
      <formula>X5</formula>
    </cfRule>
  </conditionalFormatting>
  <conditionalFormatting sqref="AI5:AT5">
    <cfRule type="cellIs" dxfId="22" priority="23" operator="greaterThan">
      <formula>AH5</formula>
    </cfRule>
  </conditionalFormatting>
  <conditionalFormatting sqref="AV5:BL5">
    <cfRule type="cellIs" dxfId="21" priority="22" operator="greaterThan">
      <formula>AU5</formula>
    </cfRule>
  </conditionalFormatting>
  <conditionalFormatting sqref="DA5:DT5">
    <cfRule type="cellIs" dxfId="20" priority="21" operator="greaterThan">
      <formula>CZ5</formula>
    </cfRule>
  </conditionalFormatting>
  <conditionalFormatting sqref="FI5:FU5">
    <cfRule type="cellIs" dxfId="19" priority="20" operator="greaterThan">
      <formula>FH5</formula>
    </cfRule>
  </conditionalFormatting>
  <conditionalFormatting sqref="FV5:GJ5">
    <cfRule type="cellIs" dxfId="18" priority="19" operator="greaterThan">
      <formula>FU5</formula>
    </cfRule>
  </conditionalFormatting>
  <conditionalFormatting sqref="GK5">
    <cfRule type="cellIs" dxfId="17" priority="18" operator="greaterThan">
      <formula>GJ5</formula>
    </cfRule>
  </conditionalFormatting>
  <conditionalFormatting sqref="GL5">
    <cfRule type="cellIs" dxfId="16" priority="17" operator="greaterThan">
      <formula>GK5</formula>
    </cfRule>
  </conditionalFormatting>
  <conditionalFormatting sqref="Y4:AG4">
    <cfRule type="cellIs" dxfId="15" priority="16" operator="greaterThan">
      <formula>X4</formula>
    </cfRule>
  </conditionalFormatting>
  <conditionalFormatting sqref="AI4:AT4">
    <cfRule type="cellIs" dxfId="14" priority="15" operator="greaterThan">
      <formula>AH4</formula>
    </cfRule>
  </conditionalFormatting>
  <conditionalFormatting sqref="AV4:BL4">
    <cfRule type="cellIs" dxfId="13" priority="14" operator="greaterThan">
      <formula>AU4</formula>
    </cfRule>
  </conditionalFormatting>
  <conditionalFormatting sqref="DA4:DT4">
    <cfRule type="cellIs" dxfId="12" priority="13" operator="greaterThan">
      <formula>CZ4</formula>
    </cfRule>
  </conditionalFormatting>
  <conditionalFormatting sqref="FI4:FU4">
    <cfRule type="cellIs" dxfId="11" priority="12" operator="greaterThan">
      <formula>FH4</formula>
    </cfRule>
  </conditionalFormatting>
  <conditionalFormatting sqref="FV4:GJ4">
    <cfRule type="cellIs" dxfId="10" priority="11" operator="greaterThan">
      <formula>FU4</formula>
    </cfRule>
  </conditionalFormatting>
  <conditionalFormatting sqref="GK4">
    <cfRule type="cellIs" dxfId="9" priority="10" operator="greaterThan">
      <formula>GJ4</formula>
    </cfRule>
  </conditionalFormatting>
  <conditionalFormatting sqref="GL4">
    <cfRule type="cellIs" dxfId="8" priority="9" operator="greaterThan">
      <formula>GK4</formula>
    </cfRule>
  </conditionalFormatting>
  <conditionalFormatting sqref="Y3:AG3">
    <cfRule type="cellIs" dxfId="7" priority="8" operator="greaterThan">
      <formula>X3</formula>
    </cfRule>
  </conditionalFormatting>
  <conditionalFormatting sqref="AI3:AT3">
    <cfRule type="cellIs" dxfId="6" priority="7" operator="greaterThan">
      <formula>AH3</formula>
    </cfRule>
  </conditionalFormatting>
  <conditionalFormatting sqref="AV3:BL3">
    <cfRule type="cellIs" dxfId="5" priority="6" operator="greaterThan">
      <formula>AU3</formula>
    </cfRule>
  </conditionalFormatting>
  <conditionalFormatting sqref="DA3:DT3">
    <cfRule type="cellIs" dxfId="4" priority="5" operator="greaterThan">
      <formula>CZ3</formula>
    </cfRule>
  </conditionalFormatting>
  <conditionalFormatting sqref="FI3:FU3">
    <cfRule type="cellIs" dxfId="3" priority="4" operator="greaterThan">
      <formula>FH3</formula>
    </cfRule>
  </conditionalFormatting>
  <conditionalFormatting sqref="FV3:GJ3">
    <cfRule type="cellIs" dxfId="2" priority="3" operator="greaterThan">
      <formula>FU3</formula>
    </cfRule>
  </conditionalFormatting>
  <conditionalFormatting sqref="GK3">
    <cfRule type="cellIs" dxfId="1" priority="2" operator="greaterThan">
      <formula>GJ3</formula>
    </cfRule>
  </conditionalFormatting>
  <conditionalFormatting sqref="GL3">
    <cfRule type="cellIs" dxfId="0" priority="1" operator="greaterThan">
      <formula>GK3</formula>
    </cfRule>
  </conditionalFormatting>
  <dataValidations disablePrompts="1" count="1">
    <dataValidation type="list" allowBlank="1" showInputMessage="1" showErrorMessage="1" sqref="FT2 GX2">
      <formula1>$P$1:$P$586</formula1>
    </dataValidation>
  </dataValidations>
  <hyperlinks>
    <hyperlink ref="G619" r:id="rId1"/>
    <hyperlink ref="G403" r:id="rId2"/>
    <hyperlink ref="G711" r:id="rId3"/>
    <hyperlink ref="G1022" r:id="rId4"/>
    <hyperlink ref="G1010" r:id="rId5"/>
    <hyperlink ref="G268" r:id="rId6" display="https://www.brazas.com.br/wp-admin/post.php?post=10545&amp;action=edit"/>
    <hyperlink ref="G322" r:id="rId7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FQ78"/>
  <sheetViews>
    <sheetView showGridLines="0" workbookViewId="0">
      <selection activeCell="D7" sqref="D7"/>
    </sheetView>
  </sheetViews>
  <sheetFormatPr defaultRowHeight="15" x14ac:dyDescent="0.25"/>
  <cols>
    <col min="1" max="1" width="2.85546875" customWidth="1"/>
    <col min="2" max="2" width="13.140625" customWidth="1"/>
    <col min="64" max="64" width="17.85546875" bestFit="1" customWidth="1"/>
    <col min="65" max="65" width="9.140625" customWidth="1"/>
    <col min="66" max="66" width="8.42578125" customWidth="1"/>
    <col min="67" max="87" width="9.140625" customWidth="1"/>
    <col min="88" max="100" width="10.5703125" customWidth="1"/>
  </cols>
  <sheetData>
    <row r="1" spans="1:173" ht="15.75" thickBot="1" x14ac:dyDescent="0.3">
      <c r="A1" s="65"/>
      <c r="B1" s="65"/>
      <c r="C1" s="65"/>
      <c r="D1" s="65"/>
    </row>
    <row r="2" spans="1:173" ht="15.75" thickBot="1" x14ac:dyDescent="0.3">
      <c r="A2" s="65"/>
      <c r="B2" s="90" t="s">
        <v>2541</v>
      </c>
      <c r="C2" s="65" t="s">
        <v>2398</v>
      </c>
      <c r="D2" s="65" t="s">
        <v>2409</v>
      </c>
      <c r="E2" s="65" t="s">
        <v>2415</v>
      </c>
      <c r="F2" s="65" t="s">
        <v>2423</v>
      </c>
      <c r="G2" s="65" t="s">
        <v>2427</v>
      </c>
      <c r="H2" s="65" t="s">
        <v>2433</v>
      </c>
      <c r="I2" s="65" t="s">
        <v>2550</v>
      </c>
      <c r="J2" s="65" t="s">
        <v>2442</v>
      </c>
      <c r="K2" s="65" t="s">
        <v>2446</v>
      </c>
      <c r="L2" s="65" t="s">
        <v>2451</v>
      </c>
      <c r="M2" s="65" t="s">
        <v>2455</v>
      </c>
      <c r="N2" s="65" t="s">
        <v>2460</v>
      </c>
      <c r="O2" s="65" t="s">
        <v>2463</v>
      </c>
      <c r="P2" s="65" t="s">
        <v>2468</v>
      </c>
      <c r="Q2" s="65" t="s">
        <v>2471</v>
      </c>
      <c r="R2" s="65" t="s">
        <v>2551</v>
      </c>
      <c r="S2" s="65" t="s">
        <v>2478</v>
      </c>
      <c r="T2" s="65" t="s">
        <v>2481</v>
      </c>
      <c r="U2" s="65" t="s">
        <v>2484</v>
      </c>
      <c r="V2" s="65" t="s">
        <v>2487</v>
      </c>
      <c r="W2" s="65" t="s">
        <v>2552</v>
      </c>
      <c r="X2" s="65" t="s">
        <v>2492</v>
      </c>
      <c r="Y2" s="65" t="s">
        <v>2494</v>
      </c>
      <c r="Z2" s="65" t="s">
        <v>2553</v>
      </c>
      <c r="AA2" s="65" t="s">
        <v>2498</v>
      </c>
      <c r="AB2" s="65" t="s">
        <v>2499</v>
      </c>
      <c r="AC2" s="65" t="s">
        <v>2500</v>
      </c>
      <c r="AD2" s="65" t="s">
        <v>2501</v>
      </c>
      <c r="AE2" s="65" t="s">
        <v>2502</v>
      </c>
      <c r="AF2" s="65" t="s">
        <v>2503</v>
      </c>
      <c r="AG2" s="65" t="s">
        <v>2504</v>
      </c>
      <c r="AH2" s="65" t="s">
        <v>2505</v>
      </c>
      <c r="AI2" s="65" t="s">
        <v>2507</v>
      </c>
      <c r="AJ2" s="65" t="s">
        <v>2509</v>
      </c>
      <c r="AK2" s="65" t="s">
        <v>2511</v>
      </c>
      <c r="AL2" s="65" t="s">
        <v>2512</v>
      </c>
      <c r="AM2" s="65" t="s">
        <v>2513</v>
      </c>
      <c r="AN2" s="65" t="s">
        <v>2515</v>
      </c>
      <c r="AO2" s="65" t="s">
        <v>2517</v>
      </c>
      <c r="AP2" s="65" t="s">
        <v>2518</v>
      </c>
      <c r="AQ2" s="65" t="s">
        <v>2398</v>
      </c>
      <c r="AR2" s="65" t="s">
        <v>2409</v>
      </c>
      <c r="AS2" s="65" t="s">
        <v>2415</v>
      </c>
      <c r="AT2" s="65" t="s">
        <v>2423</v>
      </c>
      <c r="AU2" s="65" t="s">
        <v>2427</v>
      </c>
      <c r="AV2" s="65" t="s">
        <v>2433</v>
      </c>
      <c r="AW2" s="65" t="s">
        <v>2550</v>
      </c>
      <c r="AX2" s="65" t="s">
        <v>2442</v>
      </c>
      <c r="AY2" s="65" t="s">
        <v>2446</v>
      </c>
      <c r="AZ2" s="65" t="s">
        <v>2451</v>
      </c>
      <c r="BA2" s="65" t="s">
        <v>2455</v>
      </c>
      <c r="BB2" s="65" t="s">
        <v>2460</v>
      </c>
      <c r="BC2" s="65" t="s">
        <v>2463</v>
      </c>
      <c r="BD2" s="65" t="s">
        <v>2468</v>
      </c>
      <c r="BE2" s="65" t="s">
        <v>2471</v>
      </c>
      <c r="BF2" s="65" t="s">
        <v>2551</v>
      </c>
      <c r="BG2" s="65" t="s">
        <v>2478</v>
      </c>
      <c r="BH2" s="65" t="s">
        <v>2481</v>
      </c>
      <c r="BI2" s="65" t="s">
        <v>2484</v>
      </c>
      <c r="BJ2" s="65" t="s">
        <v>2487</v>
      </c>
      <c r="BK2" s="65" t="s">
        <v>2490</v>
      </c>
      <c r="BL2" s="65" t="s">
        <v>2492</v>
      </c>
      <c r="BM2" s="65" t="s">
        <v>2494</v>
      </c>
      <c r="BN2" s="65" t="s">
        <v>2553</v>
      </c>
      <c r="BO2" s="65" t="s">
        <v>2498</v>
      </c>
      <c r="BP2" s="65" t="s">
        <v>2499</v>
      </c>
      <c r="BQ2" s="65" t="s">
        <v>2500</v>
      </c>
      <c r="BR2" s="65" t="s">
        <v>2501</v>
      </c>
      <c r="BS2" s="65" t="s">
        <v>2502</v>
      </c>
      <c r="BT2" s="65" t="s">
        <v>2503</v>
      </c>
      <c r="BU2" s="65" t="s">
        <v>2504</v>
      </c>
      <c r="BV2" s="65" t="s">
        <v>2505</v>
      </c>
      <c r="BW2" s="65" t="s">
        <v>2507</v>
      </c>
      <c r="BX2" s="65" t="s">
        <v>2509</v>
      </c>
      <c r="BY2" s="65" t="s">
        <v>2511</v>
      </c>
      <c r="BZ2" s="65" t="s">
        <v>2512</v>
      </c>
      <c r="CA2" s="65" t="s">
        <v>2513</v>
      </c>
      <c r="CB2" s="65" t="s">
        <v>2515</v>
      </c>
      <c r="CC2" s="65" t="s">
        <v>2517</v>
      </c>
      <c r="CD2" s="65" t="s">
        <v>2518</v>
      </c>
      <c r="CE2" s="86" t="s">
        <v>2400</v>
      </c>
      <c r="CF2" s="65" t="s">
        <v>2410</v>
      </c>
      <c r="CG2" s="65" t="s">
        <v>2416</v>
      </c>
      <c r="CH2" s="65" t="s">
        <v>2424</v>
      </c>
      <c r="CI2" s="65" t="s">
        <v>2428</v>
      </c>
      <c r="CJ2" s="65" t="s">
        <v>2554</v>
      </c>
      <c r="CK2" s="65" t="s">
        <v>2555</v>
      </c>
      <c r="CL2" s="65" t="s">
        <v>2556</v>
      </c>
      <c r="CM2" s="65" t="s">
        <v>2557</v>
      </c>
      <c r="CN2" s="65" t="s">
        <v>2452</v>
      </c>
      <c r="CO2" s="65" t="s">
        <v>2456</v>
      </c>
      <c r="CP2" s="86" t="s">
        <v>3118</v>
      </c>
      <c r="CQ2" s="86" t="s">
        <v>3120</v>
      </c>
      <c r="CR2" s="86" t="s">
        <v>3121</v>
      </c>
      <c r="CS2" s="86" t="s">
        <v>3122</v>
      </c>
      <c r="CT2" s="86" t="s">
        <v>3123</v>
      </c>
      <c r="CU2" s="86" t="s">
        <v>3124</v>
      </c>
      <c r="CV2" s="65" t="s">
        <v>2558</v>
      </c>
      <c r="CW2" s="65" t="s">
        <v>2559</v>
      </c>
      <c r="CX2" s="65" t="s">
        <v>2560</v>
      </c>
      <c r="CY2" s="65" t="s">
        <v>2519</v>
      </c>
      <c r="CZ2" s="65" t="s">
        <v>2519</v>
      </c>
      <c r="DA2" s="65" t="s">
        <v>2520</v>
      </c>
      <c r="DB2" s="65" t="s">
        <v>2520</v>
      </c>
      <c r="DC2" s="65" t="s">
        <v>2521</v>
      </c>
      <c r="DD2" s="65" t="s">
        <v>2522</v>
      </c>
      <c r="DE2" s="65" t="s">
        <v>2522</v>
      </c>
      <c r="DF2" s="65" t="s">
        <v>2590</v>
      </c>
      <c r="DG2" s="65" t="s">
        <v>2591</v>
      </c>
      <c r="DH2" s="65" t="s">
        <v>2524</v>
      </c>
      <c r="DI2" s="65" t="s">
        <v>2524</v>
      </c>
      <c r="DJ2" s="65" t="s">
        <v>2525</v>
      </c>
      <c r="DK2" s="65" t="s">
        <v>2526</v>
      </c>
      <c r="DL2" s="65" t="s">
        <v>2527</v>
      </c>
      <c r="DM2" s="65" t="s">
        <v>2528</v>
      </c>
      <c r="DN2" s="65" t="s">
        <v>2529</v>
      </c>
      <c r="DO2" s="65" t="s">
        <v>2530</v>
      </c>
      <c r="DP2" s="65" t="s">
        <v>2531</v>
      </c>
      <c r="DQ2" s="87" t="s">
        <v>2532</v>
      </c>
      <c r="DR2" s="87" t="s">
        <v>2533</v>
      </c>
      <c r="DS2" s="87" t="s">
        <v>2534</v>
      </c>
      <c r="DT2" s="65" t="s">
        <v>2535</v>
      </c>
      <c r="DU2" s="65" t="s">
        <v>2536</v>
      </c>
      <c r="DV2" s="65" t="s">
        <v>3015</v>
      </c>
      <c r="DW2" s="86" t="s">
        <v>3066</v>
      </c>
      <c r="DX2" s="65" t="s">
        <v>3117</v>
      </c>
      <c r="DY2" s="65" t="s">
        <v>3119</v>
      </c>
      <c r="DZ2" s="65" t="s">
        <v>3116</v>
      </c>
      <c r="EA2" s="86" t="s">
        <v>3189</v>
      </c>
      <c r="EB2" s="65" t="s">
        <v>3125</v>
      </c>
      <c r="EC2" s="65" t="s">
        <v>3126</v>
      </c>
      <c r="ED2" s="65" t="s">
        <v>3127</v>
      </c>
      <c r="EE2" s="65" t="s">
        <v>3128</v>
      </c>
      <c r="EF2" s="65" t="s">
        <v>3129</v>
      </c>
      <c r="EG2" s="65" t="s">
        <v>3130</v>
      </c>
      <c r="EH2" s="65" t="s">
        <v>3131</v>
      </c>
      <c r="EI2" s="65" t="s">
        <v>3132</v>
      </c>
      <c r="EJ2" s="65" t="s">
        <v>3133</v>
      </c>
      <c r="EK2" s="65" t="s">
        <v>3134</v>
      </c>
      <c r="EL2" s="65" t="s">
        <v>3135</v>
      </c>
      <c r="EM2" s="65" t="s">
        <v>3136</v>
      </c>
      <c r="EN2" s="65" t="s">
        <v>2525</v>
      </c>
      <c r="EO2" s="65" t="s">
        <v>2526</v>
      </c>
      <c r="EP2" s="65" t="s">
        <v>2527</v>
      </c>
      <c r="EQ2" s="65" t="s">
        <v>2528</v>
      </c>
      <c r="ER2" s="65" t="s">
        <v>2529</v>
      </c>
      <c r="ES2" s="65" t="s">
        <v>2530</v>
      </c>
      <c r="ET2" s="65" t="s">
        <v>2531</v>
      </c>
      <c r="EU2" s="87" t="s">
        <v>2532</v>
      </c>
      <c r="EV2" s="86" t="s">
        <v>2533</v>
      </c>
      <c r="EW2" s="87" t="s">
        <v>2534</v>
      </c>
      <c r="EX2" s="65" t="s">
        <v>2535</v>
      </c>
      <c r="EY2" s="88" t="s">
        <v>2536</v>
      </c>
      <c r="EZ2" s="65" t="s">
        <v>3015</v>
      </c>
      <c r="FA2" s="86" t="s">
        <v>3066</v>
      </c>
      <c r="FB2" s="65" t="s">
        <v>3117</v>
      </c>
      <c r="FC2" s="65" t="s">
        <v>3119</v>
      </c>
      <c r="FD2" s="65" t="s">
        <v>3116</v>
      </c>
      <c r="FE2" s="86" t="s">
        <v>3189</v>
      </c>
      <c r="FF2" s="65" t="s">
        <v>3125</v>
      </c>
      <c r="FG2" s="65" t="s">
        <v>3126</v>
      </c>
      <c r="FH2" s="65" t="s">
        <v>3127</v>
      </c>
      <c r="FI2" s="65" t="s">
        <v>3128</v>
      </c>
      <c r="FJ2" s="65" t="s">
        <v>3129</v>
      </c>
      <c r="FK2" s="65" t="s">
        <v>3130</v>
      </c>
      <c r="FL2" s="65" t="s">
        <v>3131</v>
      </c>
      <c r="FM2" s="65" t="s">
        <v>3132</v>
      </c>
      <c r="FN2" s="65" t="s">
        <v>3133</v>
      </c>
      <c r="FO2" s="65" t="s">
        <v>3134</v>
      </c>
      <c r="FP2" s="65" t="s">
        <v>3135</v>
      </c>
      <c r="FQ2" s="65" t="s">
        <v>3136</v>
      </c>
    </row>
    <row r="3" spans="1:173" ht="16.5" thickTop="1" thickBot="1" x14ac:dyDescent="0.3">
      <c r="A3" s="65"/>
      <c r="B3" s="89">
        <v>44187</v>
      </c>
      <c r="C3" s="65">
        <f>SUMIFS(Hist_Vendas!Y:Y,Hist_Vendas!$D:$D,'Rotina de Fechamento'!$B3)</f>
        <v>1</v>
      </c>
      <c r="D3" s="65">
        <f>SUMIFS(Hist_Vendas!Z:Z,Hist_Vendas!$D:$D,'Rotina de Fechamento'!$B3)</f>
        <v>0</v>
      </c>
      <c r="E3" s="65">
        <f>SUMIFS(Hist_Vendas!AA:AA,Hist_Vendas!$D:$D,'Rotina de Fechamento'!$B3)</f>
        <v>0</v>
      </c>
      <c r="F3" s="65">
        <f>SUMIFS(Hist_Vendas!AB:AB,Hist_Vendas!$D:$D,'Rotina de Fechamento'!$B3)</f>
        <v>0</v>
      </c>
      <c r="G3" s="65">
        <f>SUMIFS(Hist_Vendas!AC:AC,Hist_Vendas!$D:$D,'Rotina de Fechamento'!$B3)</f>
        <v>0</v>
      </c>
      <c r="H3" s="65">
        <f>SUMIFS(Hist_Vendas!AD:AD,Hist_Vendas!$D:$D,'Rotina de Fechamento'!$B3)</f>
        <v>5.5</v>
      </c>
      <c r="I3" s="65">
        <f>SUMIFS(Hist_Vendas!AE:AE,Hist_Vendas!$D:$D,'Rotina de Fechamento'!$B3)</f>
        <v>2</v>
      </c>
      <c r="J3" s="65">
        <f>SUMIFS(Hist_Vendas!AF:AF,Hist_Vendas!$D:$D,'Rotina de Fechamento'!$B3)</f>
        <v>0</v>
      </c>
      <c r="K3" s="65">
        <f>SUMIFS(Hist_Vendas!AG:AG,Hist_Vendas!$D:$D,'Rotina de Fechamento'!$B3)</f>
        <v>7</v>
      </c>
      <c r="L3" s="65">
        <f>SUMIFS(Hist_Vendas!AH:AH,Hist_Vendas!$D:$D,'Rotina de Fechamento'!$B3)</f>
        <v>6</v>
      </c>
      <c r="M3" s="65">
        <f>SUMIFS(Hist_Vendas!AI:AI,Hist_Vendas!$D:$D,'Rotina de Fechamento'!$B3)</f>
        <v>0</v>
      </c>
      <c r="N3" s="65">
        <f>SUMIFS(Hist_Vendas!AJ:AJ,Hist_Vendas!$D:$D,'Rotina de Fechamento'!$B3)</f>
        <v>0</v>
      </c>
      <c r="O3" s="65">
        <f>SUMIFS(Hist_Vendas!AK:AK,Hist_Vendas!$D:$D,'Rotina de Fechamento'!$B3)</f>
        <v>0</v>
      </c>
      <c r="P3" s="65">
        <f>SUMIFS(Hist_Vendas!AL:AL,Hist_Vendas!$D:$D,'Rotina de Fechamento'!$B3)</f>
        <v>2</v>
      </c>
      <c r="Q3" s="65">
        <f>SUMIFS(Hist_Vendas!AM:AM,Hist_Vendas!$D:$D,'Rotina de Fechamento'!$B3)</f>
        <v>0</v>
      </c>
      <c r="R3" s="65">
        <f>SUMIFS(Hist_Vendas!AN:AN,Hist_Vendas!$D:$D,'Rotina de Fechamento'!$B3)</f>
        <v>0</v>
      </c>
      <c r="S3" s="65">
        <f>SUMIFS(Hist_Vendas!AO:AO,Hist_Vendas!$D:$D,'Rotina de Fechamento'!$B3)</f>
        <v>0</v>
      </c>
      <c r="T3" s="65">
        <f>SUMIFS(Hist_Vendas!AP:AP,Hist_Vendas!$D:$D,'Rotina de Fechamento'!$B3)</f>
        <v>0</v>
      </c>
      <c r="U3" s="65">
        <f>SUMIFS(Hist_Vendas!AQ:AQ,Hist_Vendas!$D:$D,'Rotina de Fechamento'!$B3)</f>
        <v>0</v>
      </c>
      <c r="V3" s="65">
        <f>SUMIFS(Hist_Vendas!AR:AR,Hist_Vendas!$D:$D,'Rotina de Fechamento'!$B3)</f>
        <v>0</v>
      </c>
      <c r="W3" s="65">
        <f>SUMIFS(Hist_Vendas!AS:AS,Hist_Vendas!$D:$D,'Rotina de Fechamento'!$B3)</f>
        <v>0</v>
      </c>
      <c r="X3" s="65">
        <f>SUMIFS(Hist_Vendas!AT:AT,Hist_Vendas!$D:$D,'Rotina de Fechamento'!$B3)</f>
        <v>0</v>
      </c>
      <c r="Y3" s="65">
        <f>SUMIFS(Hist_Vendas!AU:AU,Hist_Vendas!$D:$D,'Rotina de Fechamento'!$B3)</f>
        <v>0</v>
      </c>
      <c r="Z3" s="65">
        <f>SUMIFS(Hist_Vendas!AV:AV,Hist_Vendas!$D:$D,'Rotina de Fechamento'!$B3)</f>
        <v>0</v>
      </c>
      <c r="AA3" s="65">
        <f>SUMIFS(Hist_Vendas!AW:AW,Hist_Vendas!$D:$D,'Rotina de Fechamento'!$B3)</f>
        <v>0</v>
      </c>
      <c r="AB3" s="65">
        <f>SUMIFS(Hist_Vendas!AX:AX,Hist_Vendas!$D:$D,'Rotina de Fechamento'!$B3)</f>
        <v>0</v>
      </c>
      <c r="AC3" s="65">
        <f>SUMIFS(Hist_Vendas!AY:AY,Hist_Vendas!$D:$D,'Rotina de Fechamento'!$B3)</f>
        <v>0</v>
      </c>
      <c r="AD3" s="65">
        <f>SUMIFS(Hist_Vendas!AZ:AZ,Hist_Vendas!$D:$D,'Rotina de Fechamento'!$B3)</f>
        <v>0</v>
      </c>
      <c r="AE3" s="65">
        <f>SUMIFS(Hist_Vendas!BA:BA,Hist_Vendas!$D:$D,'Rotina de Fechamento'!$B3)</f>
        <v>0</v>
      </c>
      <c r="AF3" s="65">
        <f>SUMIFS(Hist_Vendas!BB:BB,Hist_Vendas!$D:$D,'Rotina de Fechamento'!$B3)</f>
        <v>0.4</v>
      </c>
      <c r="AG3" s="65">
        <f>SUMIFS(Hist_Vendas!BC:BC,Hist_Vendas!$D:$D,'Rotina de Fechamento'!$B3)</f>
        <v>0</v>
      </c>
      <c r="AH3" s="65">
        <f>SUMIFS(Hist_Vendas!BD:BD,Hist_Vendas!$D:$D,'Rotina de Fechamento'!$B3)</f>
        <v>0</v>
      </c>
      <c r="AI3" s="65">
        <f>SUMIFS(Hist_Vendas!BE:BE,Hist_Vendas!$D:$D,'Rotina de Fechamento'!$B3)</f>
        <v>0</v>
      </c>
      <c r="AJ3" s="65">
        <f>SUMIFS(Hist_Vendas!BF:BF,Hist_Vendas!$D:$D,'Rotina de Fechamento'!$B3)</f>
        <v>0</v>
      </c>
      <c r="AK3" s="65">
        <f>SUMIFS(Hist_Vendas!BG:BG,Hist_Vendas!$D:$D,'Rotina de Fechamento'!$B3)</f>
        <v>0</v>
      </c>
      <c r="AL3" s="65">
        <f>SUMIFS(Hist_Vendas!BH:BH,Hist_Vendas!$D:$D,'Rotina de Fechamento'!$B3)</f>
        <v>0</v>
      </c>
      <c r="AM3" s="65">
        <f>SUMIFS(Hist_Vendas!BI:BI,Hist_Vendas!$D:$D,'Rotina de Fechamento'!$B3)</f>
        <v>0</v>
      </c>
      <c r="AN3" s="65">
        <f>SUMIFS(Hist_Vendas!BJ:BJ,Hist_Vendas!$D:$D,'Rotina de Fechamento'!$B3)</f>
        <v>0</v>
      </c>
      <c r="AO3" s="65">
        <f>SUMIFS(Hist_Vendas!BK:BK,Hist_Vendas!$D:$D,'Rotina de Fechamento'!$B3)</f>
        <v>0</v>
      </c>
      <c r="AP3" s="65">
        <f>SUMIFS(Hist_Vendas!BL:BL,Hist_Vendas!$D:$D,'Rotina de Fechamento'!$B3)</f>
        <v>0</v>
      </c>
      <c r="AQ3" s="65">
        <f>SUMIFS(Hist_Vendas!BM:BM,Hist_Vendas!$D:$D,'Rotina de Fechamento'!$B3)</f>
        <v>1</v>
      </c>
      <c r="AR3" s="65">
        <f>SUMIFS(Hist_Vendas!BN:BN,Hist_Vendas!$D:$D,'Rotina de Fechamento'!$B3)</f>
        <v>0</v>
      </c>
      <c r="AS3" s="65">
        <f>SUMIFS(Hist_Vendas!BO:BO,Hist_Vendas!$D:$D,'Rotina de Fechamento'!$B3)</f>
        <v>0</v>
      </c>
      <c r="AT3" s="65">
        <f>SUMIFS(Hist_Vendas!BP:BP,Hist_Vendas!$D:$D,'Rotina de Fechamento'!$B3)</f>
        <v>0</v>
      </c>
      <c r="AU3" s="65">
        <f>SUMIFS(Hist_Vendas!BQ:BQ,Hist_Vendas!$D:$D,'Rotina de Fechamento'!$B3)</f>
        <v>0</v>
      </c>
      <c r="AV3" s="65">
        <f>SUMIFS(Hist_Vendas!BR:BR,Hist_Vendas!$D:$D,'Rotina de Fechamento'!$B3)</f>
        <v>11</v>
      </c>
      <c r="AW3" s="65">
        <f>SUMIFS(Hist_Vendas!BS:BS,Hist_Vendas!$D:$D,'Rotina de Fechamento'!$B3)</f>
        <v>4</v>
      </c>
      <c r="AX3" s="65">
        <f>SUMIFS(Hist_Vendas!BT:BT,Hist_Vendas!$D:$D,'Rotina de Fechamento'!$B3)</f>
        <v>0</v>
      </c>
      <c r="AY3" s="65">
        <f>SUMIFS(Hist_Vendas!BU:BU,Hist_Vendas!$D:$D,'Rotina de Fechamento'!$B3)</f>
        <v>7</v>
      </c>
      <c r="AZ3" s="65">
        <f>SUMIFS(Hist_Vendas!BV:BV,Hist_Vendas!$D:$D,'Rotina de Fechamento'!$B3)</f>
        <v>6</v>
      </c>
      <c r="BA3" s="65">
        <f>SUMIFS(Hist_Vendas!BW:BW,Hist_Vendas!$D:$D,'Rotina de Fechamento'!$B3)</f>
        <v>0</v>
      </c>
      <c r="BB3" s="65">
        <f>SUMIFS(Hist_Vendas!BX:BX,Hist_Vendas!$D:$D,'Rotina de Fechamento'!$B3)</f>
        <v>0</v>
      </c>
      <c r="BC3" s="65">
        <f>SUMIFS(Hist_Vendas!BY:BY,Hist_Vendas!$D:$D,'Rotina de Fechamento'!$B3)</f>
        <v>0</v>
      </c>
      <c r="BD3" s="65">
        <f>SUMIFS(Hist_Vendas!BZ:BZ,Hist_Vendas!$D:$D,'Rotina de Fechamento'!$B3)</f>
        <v>4</v>
      </c>
      <c r="BE3" s="65">
        <f>SUMIFS(Hist_Vendas!CA:CA,Hist_Vendas!$D:$D,'Rotina de Fechamento'!$B3)</f>
        <v>0</v>
      </c>
      <c r="BF3" s="65">
        <f>SUMIFS(Hist_Vendas!CB:CB,Hist_Vendas!$D:$D,'Rotina de Fechamento'!$B3)</f>
        <v>0</v>
      </c>
      <c r="BG3" s="65">
        <f>SUMIFS(Hist_Vendas!CC:CC,Hist_Vendas!$D:$D,'Rotina de Fechamento'!$B3)</f>
        <v>0</v>
      </c>
      <c r="BH3" s="65">
        <f>SUMIFS(Hist_Vendas!CD:CD,Hist_Vendas!$D:$D,'Rotina de Fechamento'!$B3)</f>
        <v>0</v>
      </c>
      <c r="BI3" s="65">
        <f>SUMIFS(Hist_Vendas!CE:CE,Hist_Vendas!$D:$D,'Rotina de Fechamento'!$B3)</f>
        <v>0</v>
      </c>
      <c r="BJ3" s="65">
        <f>SUMIFS(Hist_Vendas!CF:CF,Hist_Vendas!$D:$D,'Rotina de Fechamento'!$B3)</f>
        <v>0</v>
      </c>
      <c r="BK3" s="65">
        <f>SUMIFS(Hist_Vendas!CG:CG,Hist_Vendas!$D:$D,'Rotina de Fechamento'!$B3)</f>
        <v>0</v>
      </c>
      <c r="BL3" s="65">
        <f>SUMIFS(Hist_Vendas!CH:CH,Hist_Vendas!$D:$D,'Rotina de Fechamento'!$B3)</f>
        <v>0</v>
      </c>
      <c r="BM3" s="65">
        <f>SUMIFS(Hist_Vendas!CI:CI,Hist_Vendas!$D:$D,'Rotina de Fechamento'!$B3)</f>
        <v>0</v>
      </c>
      <c r="BN3" s="65">
        <f>SUMIFS(Hist_Vendas!CJ:CJ,Hist_Vendas!$D:$D,'Rotina de Fechamento'!$B3)</f>
        <v>0</v>
      </c>
      <c r="BO3" s="65">
        <f>SUMIFS(Hist_Vendas!CK:CK,Hist_Vendas!$D:$D,'Rotina de Fechamento'!$B3)</f>
        <v>0</v>
      </c>
      <c r="BP3" s="65">
        <f>SUMIFS(Hist_Vendas!CL:CL,Hist_Vendas!$D:$D,'Rotina de Fechamento'!$B3)</f>
        <v>0</v>
      </c>
      <c r="BQ3" s="65">
        <f>SUMIFS(Hist_Vendas!CM:CM,Hist_Vendas!$D:$D,'Rotina de Fechamento'!$B3)</f>
        <v>0</v>
      </c>
      <c r="BR3" s="65">
        <f>SUMIFS(Hist_Vendas!CN:CN,Hist_Vendas!$D:$D,'Rotina de Fechamento'!$B3)</f>
        <v>0</v>
      </c>
      <c r="BS3" s="65">
        <f>SUMIFS(Hist_Vendas!CO:CO,Hist_Vendas!$D:$D,'Rotina de Fechamento'!$B3)</f>
        <v>0</v>
      </c>
      <c r="BT3" s="65">
        <f>SUMIFS(Hist_Vendas!CP:CP,Hist_Vendas!$D:$D,'Rotina de Fechamento'!$B3)</f>
        <v>1</v>
      </c>
      <c r="BU3" s="65">
        <f>SUMIFS(Hist_Vendas!CQ:CQ,Hist_Vendas!$D:$D,'Rotina de Fechamento'!$B3)</f>
        <v>0</v>
      </c>
      <c r="BV3" s="65">
        <f>SUMIFS(Hist_Vendas!CR:CR,Hist_Vendas!$D:$D,'Rotina de Fechamento'!$B3)</f>
        <v>0</v>
      </c>
      <c r="BW3" s="65">
        <f>SUMIFS(Hist_Vendas!CS:CS,Hist_Vendas!$D:$D,'Rotina de Fechamento'!$B3)</f>
        <v>0</v>
      </c>
      <c r="BX3" s="65">
        <f>SUMIFS(Hist_Vendas!CT:CT,Hist_Vendas!$D:$D,'Rotina de Fechamento'!$B3)</f>
        <v>0</v>
      </c>
      <c r="BY3" s="65">
        <f>SUMIFS(Hist_Vendas!CU:CU,Hist_Vendas!$D:$D,'Rotina de Fechamento'!$B3)</f>
        <v>0</v>
      </c>
      <c r="BZ3" s="65">
        <f>SUMIFS(Hist_Vendas!CV:CV,Hist_Vendas!$D:$D,'Rotina de Fechamento'!$B3)</f>
        <v>0</v>
      </c>
      <c r="CA3" s="65">
        <f>SUMIFS(Hist_Vendas!CW:CW,Hist_Vendas!$D:$D,'Rotina de Fechamento'!$B3)</f>
        <v>0</v>
      </c>
      <c r="CB3" s="65">
        <f>SUMIFS(Hist_Vendas!CX:CX,Hist_Vendas!$D:$D,'Rotina de Fechamento'!$B3)</f>
        <v>0</v>
      </c>
      <c r="CC3" s="65">
        <f>SUMIFS(Hist_Vendas!CY:CY,Hist_Vendas!$D:$D,'Rotina de Fechamento'!$B3)</f>
        <v>0</v>
      </c>
      <c r="CD3" s="65">
        <f>SUMIFS(Hist_Vendas!CZ:CZ,Hist_Vendas!$D:$D,'Rotina de Fechamento'!$B3)</f>
        <v>0</v>
      </c>
      <c r="CE3" s="65">
        <f>SUMIFS(Hist_Vendas!DA:DA,Hist_Vendas!$D:$D,'Rotina de Fechamento'!$B3)</f>
        <v>0</v>
      </c>
      <c r="CF3" s="65">
        <f>SUMIFS(Hist_Vendas!DB:DB,Hist_Vendas!$D:$D,'Rotina de Fechamento'!$B3)</f>
        <v>0</v>
      </c>
      <c r="CG3" s="65">
        <f>SUMIFS(Hist_Vendas!DC:DC,Hist_Vendas!$D:$D,'Rotina de Fechamento'!$B3)</f>
        <v>0</v>
      </c>
      <c r="CH3" s="65">
        <f>SUMIFS(Hist_Vendas!DD:DD,Hist_Vendas!$D:$D,'Rotina de Fechamento'!$B3)</f>
        <v>0</v>
      </c>
      <c r="CI3" s="65">
        <f>SUMIFS(Hist_Vendas!DE:DE,Hist_Vendas!$D:$D,'Rotina de Fechamento'!$B3)</f>
        <v>0</v>
      </c>
      <c r="CJ3" s="65">
        <f>SUMIFS(Hist_Vendas!DF:DF,Hist_Vendas!$D:$D,'Rotina de Fechamento'!$B3)</f>
        <v>0</v>
      </c>
      <c r="CK3" s="65">
        <f>SUMIFS(Hist_Vendas!DG:DG,Hist_Vendas!$D:$D,'Rotina de Fechamento'!$B3)</f>
        <v>0</v>
      </c>
      <c r="CL3" s="65">
        <f>SUMIFS(Hist_Vendas!DH:DH,Hist_Vendas!$D:$D,'Rotina de Fechamento'!$B3)</f>
        <v>0</v>
      </c>
      <c r="CM3" s="65">
        <f>SUMIFS(Hist_Vendas!DI:DI,Hist_Vendas!$D:$D,'Rotina de Fechamento'!$B3)</f>
        <v>0</v>
      </c>
      <c r="CN3" s="65">
        <f>SUMIFS(Hist_Vendas!DJ:DJ,Hist_Vendas!$D:$D,'Rotina de Fechamento'!$B3)</f>
        <v>0</v>
      </c>
      <c r="CO3" s="65">
        <f>SUMIFS(Hist_Vendas!DK:DK,Hist_Vendas!$D:$D,'Rotina de Fechamento'!$B3)</f>
        <v>0</v>
      </c>
      <c r="CP3" s="65">
        <f>SUMIFS(Hist_Vendas!DL:DL,Hist_Vendas!$D:$D,'Rotina de Fechamento'!$B3)</f>
        <v>0</v>
      </c>
      <c r="CQ3" s="65">
        <f>SUMIFS(Hist_Vendas!DM:DM,Hist_Vendas!$D:$D,'Rotina de Fechamento'!$B3)</f>
        <v>0</v>
      </c>
      <c r="CR3" s="65">
        <f>SUMIFS(Hist_Vendas!DN:DN,Hist_Vendas!$D:$D,'Rotina de Fechamento'!$B3)</f>
        <v>0</v>
      </c>
      <c r="CS3" s="65">
        <f>SUMIFS(Hist_Vendas!DO:DO,Hist_Vendas!$D:$D,'Rotina de Fechamento'!$B3)</f>
        <v>0</v>
      </c>
      <c r="CT3" s="65">
        <f>SUMIFS(Hist_Vendas!DP:DP,Hist_Vendas!$D:$D,'Rotina de Fechamento'!$B3)</f>
        <v>0</v>
      </c>
      <c r="CU3" s="65">
        <f>SUMIFS(Hist_Vendas!DQ:DQ,Hist_Vendas!$D:$D,'Rotina de Fechamento'!$B3)</f>
        <v>0</v>
      </c>
      <c r="CV3" s="65">
        <f>SUMIFS(Hist_Vendas!DR:DR,Hist_Vendas!$D:$D,'Rotina de Fechamento'!$B3)</f>
        <v>0</v>
      </c>
      <c r="CW3" s="65">
        <f>SUMIFS(Hist_Vendas!DS:DS,Hist_Vendas!$D:$D,'Rotina de Fechamento'!$B3)</f>
        <v>0</v>
      </c>
      <c r="CX3" s="65">
        <f>SUMIFS(Hist_Vendas!DT:DT,Hist_Vendas!$D:$D,'Rotina de Fechamento'!$B3)</f>
        <v>0</v>
      </c>
      <c r="CY3" s="65">
        <f>SUMIFS(Hist_Vendas!EX:EX,Hist_Vendas!$D:$D,'Rotina de Fechamento'!$B3)</f>
        <v>0</v>
      </c>
      <c r="CZ3" s="65">
        <f>SUMIFS(Hist_Vendas!EY:EY,Hist_Vendas!$D:$D,'Rotina de Fechamento'!$B3)</f>
        <v>0</v>
      </c>
      <c r="DA3" s="65">
        <f>SUMIFS(Hist_Vendas!EZ:EZ,Hist_Vendas!$D:$D,'Rotina de Fechamento'!$B3)</f>
        <v>0</v>
      </c>
      <c r="DB3" s="65">
        <f>SUMIFS(Hist_Vendas!FA:FA,Hist_Vendas!$D:$D,'Rotina de Fechamento'!$B3)</f>
        <v>0</v>
      </c>
      <c r="DC3" s="65">
        <f>SUMIFS(Hist_Vendas!FB:FB,Hist_Vendas!$D:$D,'Rotina de Fechamento'!$B3)</f>
        <v>0</v>
      </c>
      <c r="DD3" s="65">
        <f>SUMIFS(Hist_Vendas!FC:FC,Hist_Vendas!$D:$D,'Rotina de Fechamento'!$B3)</f>
        <v>0.82</v>
      </c>
      <c r="DE3" s="65">
        <f>SUMIFS(Hist_Vendas!FD:FD,Hist_Vendas!$D:$D,'Rotina de Fechamento'!$B3)</f>
        <v>1</v>
      </c>
      <c r="DF3" s="65">
        <f>SUMIFS(Hist_Vendas!FE:FE,Hist_Vendas!$D:$D,'Rotina de Fechamento'!$B3)</f>
        <v>0</v>
      </c>
      <c r="DG3" s="65">
        <f>SUMIFS(Hist_Vendas!FF:FF,Hist_Vendas!$D:$D,'Rotina de Fechamento'!$B3)</f>
        <v>0</v>
      </c>
      <c r="DH3" s="65">
        <f>SUMIFS(Hist_Vendas!FG:FG,Hist_Vendas!$D:$D,'Rotina de Fechamento'!$B3)</f>
        <v>0</v>
      </c>
      <c r="DI3" s="65">
        <f>SUMIFS(Hist_Vendas!FH:FH,Hist_Vendas!$D:$D,'Rotina de Fechamento'!$B3)</f>
        <v>0</v>
      </c>
      <c r="DJ3" s="65">
        <f>SUMIFS(Hist_Vendas!FI:FI,Hist_Vendas!$D:$D,'Rotina de Fechamento'!$B3)</f>
        <v>0</v>
      </c>
      <c r="DK3" s="65">
        <f>SUMIFS(Hist_Vendas!FJ:FJ,Hist_Vendas!$D:$D,'Rotina de Fechamento'!$B3)</f>
        <v>0</v>
      </c>
      <c r="DL3" s="65">
        <f>SUMIFS(Hist_Vendas!FK:FK,Hist_Vendas!$D:$D,'Rotina de Fechamento'!$B3)</f>
        <v>0</v>
      </c>
      <c r="DM3" s="65">
        <f>SUMIFS(Hist_Vendas!FL:FL,Hist_Vendas!$D:$D,'Rotina de Fechamento'!$B3)</f>
        <v>0</v>
      </c>
      <c r="DN3" s="65">
        <f>SUMIFS(Hist_Vendas!FM:FM,Hist_Vendas!$D:$D,'Rotina de Fechamento'!$B3)</f>
        <v>0</v>
      </c>
      <c r="DO3" s="65">
        <f>SUMIFS(Hist_Vendas!FN:FN,Hist_Vendas!$D:$D,'Rotina de Fechamento'!$B3)</f>
        <v>0</v>
      </c>
      <c r="DP3" s="65">
        <f>SUMIFS(Hist_Vendas!FO:FO,Hist_Vendas!$D:$D,'Rotina de Fechamento'!$B3)</f>
        <v>0</v>
      </c>
      <c r="DQ3" s="65">
        <f>SUMIFS(Hist_Vendas!FP:FP,Hist_Vendas!$D:$D,'Rotina de Fechamento'!$B3)</f>
        <v>0</v>
      </c>
      <c r="DR3" s="65">
        <f>SUMIFS(Hist_Vendas!FQ:FQ,Hist_Vendas!$D:$D,'Rotina de Fechamento'!$B3)</f>
        <v>0</v>
      </c>
      <c r="DS3" s="65">
        <f>SUMIFS(Hist_Vendas!FR:FR,Hist_Vendas!$D:$D,'Rotina de Fechamento'!$B3)</f>
        <v>0</v>
      </c>
      <c r="DT3" s="65">
        <f>SUMIFS(Hist_Vendas!FS:FS,Hist_Vendas!$D:$D,'Rotina de Fechamento'!$B3)</f>
        <v>0.5</v>
      </c>
      <c r="DU3" s="65">
        <f>SUMIFS(Hist_Vendas!FT:FT,Hist_Vendas!$D:$D,'Rotina de Fechamento'!$B3)</f>
        <v>0</v>
      </c>
      <c r="DV3" s="65">
        <f>SUMIFS(Hist_Vendas!FU:FU,Hist_Vendas!$D:$D,'Rotina de Fechamento'!$B3)</f>
        <v>4.76</v>
      </c>
      <c r="DW3" s="65">
        <f>SUMIFS(Hist_Vendas!FV:FV,Hist_Vendas!$D:$D,'Rotina de Fechamento'!$B3)</f>
        <v>1.1299999999999999</v>
      </c>
      <c r="DX3" s="65">
        <f>SUMIFS(Hist_Vendas!FW:FW,Hist_Vendas!$D:$D,'Rotina de Fechamento'!$B3)</f>
        <v>0</v>
      </c>
      <c r="DY3" s="65">
        <f>SUMIFS(Hist_Vendas!FX:FX,Hist_Vendas!$D:$D,'Rotina de Fechamento'!$B3)</f>
        <v>0</v>
      </c>
      <c r="DZ3" s="65">
        <f>SUMIFS(Hist_Vendas!FY:FY,Hist_Vendas!$D:$D,'Rotina de Fechamento'!$B3)</f>
        <v>4.8440000000000003</v>
      </c>
      <c r="EA3" s="65">
        <f>SUMIFS(Hist_Vendas!FZ:FZ,Hist_Vendas!$D:$D,'Rotina de Fechamento'!$B3)</f>
        <v>1</v>
      </c>
      <c r="EB3" s="65">
        <f>SUMIFS(Hist_Vendas!GA:GA,Hist_Vendas!$D:$D,'Rotina de Fechamento'!$B3)</f>
        <v>0</v>
      </c>
      <c r="EC3" s="65">
        <f>SUMIFS(Hist_Vendas!GB:GB,Hist_Vendas!$D:$D,'Rotina de Fechamento'!$B3)</f>
        <v>0</v>
      </c>
      <c r="ED3" s="65">
        <f>SUMIFS(Hist_Vendas!GC:GC,Hist_Vendas!$D:$D,'Rotina de Fechamento'!$B3)</f>
        <v>0</v>
      </c>
      <c r="EE3" s="65">
        <f>SUMIFS(Hist_Vendas!GD:GD,Hist_Vendas!$D:$D,'Rotina de Fechamento'!$B3)</f>
        <v>0</v>
      </c>
      <c r="EF3" s="65">
        <f>SUMIFS(Hist_Vendas!GE:GE,Hist_Vendas!$D:$D,'Rotina de Fechamento'!$B3)</f>
        <v>0</v>
      </c>
      <c r="EG3" s="65">
        <f>SUMIFS(Hist_Vendas!GF:GF,Hist_Vendas!$D:$D,'Rotina de Fechamento'!$B3)</f>
        <v>0</v>
      </c>
      <c r="EH3" s="65">
        <f>SUMIFS(Hist_Vendas!GG:GG,Hist_Vendas!$D:$D,'Rotina de Fechamento'!$B3)</f>
        <v>0</v>
      </c>
      <c r="EI3" s="65">
        <f>SUMIFS(Hist_Vendas!GH:GH,Hist_Vendas!$D:$D,'Rotina de Fechamento'!$B3)</f>
        <v>0</v>
      </c>
      <c r="EJ3" s="65">
        <f>SUMIFS(Hist_Vendas!GI:GI,Hist_Vendas!$D:$D,'Rotina de Fechamento'!$B3)</f>
        <v>0</v>
      </c>
      <c r="EK3" s="65">
        <f>SUMIFS(Hist_Vendas!GJ:GJ,Hist_Vendas!$D:$D,'Rotina de Fechamento'!$B3)</f>
        <v>0</v>
      </c>
      <c r="EL3" s="65">
        <f>SUMIFS(Hist_Vendas!GK:GK,Hist_Vendas!$D:$D,'Rotina de Fechamento'!$B3)</f>
        <v>0</v>
      </c>
      <c r="EM3" s="65">
        <f>SUMIFS(Hist_Vendas!GL:GL,Hist_Vendas!$D:$D,'Rotina de Fechamento'!$B3)</f>
        <v>0</v>
      </c>
      <c r="EN3" s="65">
        <f>SUMIFS(Hist_Vendas!GM:GM,Hist_Vendas!$D:$D,'Rotina de Fechamento'!$B3)</f>
        <v>0</v>
      </c>
      <c r="EO3" s="65">
        <f>SUMIFS(Hist_Vendas!GN:GN,Hist_Vendas!$D:$D,'Rotina de Fechamento'!$B3)</f>
        <v>0</v>
      </c>
      <c r="EP3" s="65">
        <f>SUMIFS(Hist_Vendas!GO:GO,Hist_Vendas!$D:$D,'Rotina de Fechamento'!$B3)</f>
        <v>0</v>
      </c>
      <c r="EQ3" s="65">
        <f>SUMIFS(Hist_Vendas!GP:GP,Hist_Vendas!$D:$D,'Rotina de Fechamento'!$B3)</f>
        <v>0</v>
      </c>
      <c r="ER3" s="65">
        <f>SUMIFS(Hist_Vendas!GQ:GQ,Hist_Vendas!$D:$D,'Rotina de Fechamento'!$B3)</f>
        <v>0</v>
      </c>
      <c r="ES3" s="65">
        <f>SUMIFS(Hist_Vendas!GR:GR,Hist_Vendas!$D:$D,'Rotina de Fechamento'!$B3)</f>
        <v>0</v>
      </c>
      <c r="ET3" s="65">
        <f>SUMIFS(Hist_Vendas!GS:GS,Hist_Vendas!$D:$D,'Rotina de Fechamento'!$B3)</f>
        <v>0</v>
      </c>
      <c r="EU3" s="65">
        <f>SUMIFS(Hist_Vendas!GT:GT,Hist_Vendas!$D:$D,'Rotina de Fechamento'!$B3)</f>
        <v>0</v>
      </c>
      <c r="EV3" s="65">
        <f>SUMIFS(Hist_Vendas!GU:GU,Hist_Vendas!$D:$D,'Rotina de Fechamento'!$B3)</f>
        <v>0</v>
      </c>
      <c r="EW3" s="65">
        <f>SUMIFS(Hist_Vendas!GV:GV,Hist_Vendas!$D:$D,'Rotina de Fechamento'!$B3)</f>
        <v>0</v>
      </c>
      <c r="EX3" s="65">
        <f>SUMIFS(Hist_Vendas!GW:GW,Hist_Vendas!$D:$D,'Rotina de Fechamento'!$B3)</f>
        <v>1</v>
      </c>
      <c r="EY3" s="65">
        <f>SUMIFS(Hist_Vendas!GX:GX,Hist_Vendas!$D:$D,'Rotina de Fechamento'!$B3)</f>
        <v>0</v>
      </c>
      <c r="EZ3" s="65">
        <f>SUMIFS(Hist_Vendas!GY:GY,Hist_Vendas!$D:$D,'Rotina de Fechamento'!$B3)</f>
        <v>5</v>
      </c>
      <c r="FA3" s="65">
        <f>SUMIFS(Hist_Vendas!GZ:GZ,Hist_Vendas!$D:$D,'Rotina de Fechamento'!$B3)</f>
        <v>1</v>
      </c>
      <c r="FB3" s="65">
        <f>SUMIFS(Hist_Vendas!HA:HA,Hist_Vendas!$D:$D,'Rotina de Fechamento'!$B3)</f>
        <v>0</v>
      </c>
      <c r="FC3" s="65">
        <f>SUMIFS(Hist_Vendas!HB:HB,Hist_Vendas!$D:$D,'Rotina de Fechamento'!$B3)</f>
        <v>0</v>
      </c>
      <c r="FD3" s="65">
        <f>SUMIFS(Hist_Vendas!HC:HC,Hist_Vendas!$D:$D,'Rotina de Fechamento'!$B3)</f>
        <v>5</v>
      </c>
      <c r="FE3" s="65">
        <f>SUMIFS(Hist_Vendas!HD:HD,Hist_Vendas!$D:$D,'Rotina de Fechamento'!$B3)</f>
        <v>1</v>
      </c>
      <c r="FF3" s="65">
        <f>SUMIFS(Hist_Vendas!HE:HE,Hist_Vendas!$D:$D,'Rotina de Fechamento'!$B3)</f>
        <v>0</v>
      </c>
      <c r="FG3" s="65">
        <f>SUMIFS(Hist_Vendas!HF:HF,Hist_Vendas!$D:$D,'Rotina de Fechamento'!$B3)</f>
        <v>0</v>
      </c>
      <c r="FH3" s="65">
        <f>SUMIFS(Hist_Vendas!HG:HG,Hist_Vendas!$D:$D,'Rotina de Fechamento'!$B3)</f>
        <v>0</v>
      </c>
      <c r="FI3" s="65">
        <f>SUMIFS(Hist_Vendas!HH:HH,Hist_Vendas!$D:$D,'Rotina de Fechamento'!$B3)</f>
        <v>0</v>
      </c>
      <c r="FJ3" s="65">
        <f>SUMIFS(Hist_Vendas!HI:HI,Hist_Vendas!$D:$D,'Rotina de Fechamento'!$B3)</f>
        <v>0</v>
      </c>
      <c r="FK3" s="65">
        <f>SUMIFS(Hist_Vendas!HJ:HJ,Hist_Vendas!$D:$D,'Rotina de Fechamento'!$B3)</f>
        <v>0</v>
      </c>
      <c r="FL3" s="65">
        <f>SUMIFS(Hist_Vendas!HK:HK,Hist_Vendas!$D:$D,'Rotina de Fechamento'!$B3)</f>
        <v>0</v>
      </c>
      <c r="FM3" s="65">
        <f>SUMIFS(Hist_Vendas!HL:HL,Hist_Vendas!$D:$D,'Rotina de Fechamento'!$B3)</f>
        <v>0</v>
      </c>
      <c r="FN3" s="65">
        <f>SUMIFS(Hist_Vendas!HM:HM,Hist_Vendas!$D:$D,'Rotina de Fechamento'!$B3)</f>
        <v>0</v>
      </c>
      <c r="FO3" s="65">
        <f>SUMIFS(Hist_Vendas!HN:HN,Hist_Vendas!$D:$D,'Rotina de Fechamento'!$B3)</f>
        <v>0</v>
      </c>
      <c r="FP3" s="65">
        <f>SUMIFS(Hist_Vendas!HO:HO,Hist_Vendas!$D:$D,'Rotina de Fechamento'!$B3)</f>
        <v>0</v>
      </c>
      <c r="FQ3" s="65">
        <f>SUMIFS(Hist_Vendas!HP:HP,Hist_Vendas!$D:$D,'Rotina de Fechamento'!$B3)</f>
        <v>0</v>
      </c>
    </row>
    <row r="4" spans="1:173" x14ac:dyDescent="0.25">
      <c r="A4" s="65"/>
      <c r="B4" s="65"/>
      <c r="C4" s="65"/>
      <c r="D4" s="65"/>
    </row>
    <row r="5" spans="1:173" x14ac:dyDescent="0.25">
      <c r="A5" s="65"/>
      <c r="B5" s="65"/>
      <c r="C5" s="65"/>
      <c r="D5" s="65"/>
    </row>
    <row r="6" spans="1:173" x14ac:dyDescent="0.25">
      <c r="A6" s="65"/>
      <c r="B6" s="65"/>
      <c r="C6" s="65"/>
      <c r="D6" s="65"/>
    </row>
    <row r="7" spans="1:173" x14ac:dyDescent="0.25">
      <c r="A7" s="65"/>
      <c r="B7" s="65"/>
      <c r="C7" s="65"/>
      <c r="D7" s="65"/>
    </row>
    <row r="8" spans="1:173" x14ac:dyDescent="0.25">
      <c r="A8" s="65"/>
      <c r="B8" s="65"/>
      <c r="C8" s="65"/>
      <c r="D8" s="65"/>
    </row>
    <row r="9" spans="1:173" x14ac:dyDescent="0.25">
      <c r="A9" s="65"/>
      <c r="B9" s="65"/>
      <c r="C9" s="65"/>
      <c r="D9" s="65"/>
    </row>
    <row r="10" spans="1:173" x14ac:dyDescent="0.25">
      <c r="A10" s="65"/>
      <c r="B10" s="65"/>
      <c r="C10" s="65"/>
      <c r="D10" s="65"/>
    </row>
    <row r="11" spans="1:173" x14ac:dyDescent="0.25">
      <c r="A11" s="65"/>
      <c r="B11" s="65"/>
      <c r="C11" s="65"/>
      <c r="D11" s="65"/>
    </row>
    <row r="12" spans="1:173" x14ac:dyDescent="0.25">
      <c r="A12" s="65"/>
      <c r="B12" s="65"/>
      <c r="C12" s="65"/>
      <c r="D12" s="65"/>
    </row>
    <row r="13" spans="1:173" x14ac:dyDescent="0.25">
      <c r="A13" s="65"/>
      <c r="B13" s="65"/>
      <c r="C13" s="65"/>
      <c r="D13" s="65"/>
    </row>
    <row r="14" spans="1:173" x14ac:dyDescent="0.25">
      <c r="A14" s="65"/>
      <c r="B14" s="65"/>
      <c r="C14" s="65"/>
      <c r="D14" s="65"/>
    </row>
    <row r="15" spans="1:173" x14ac:dyDescent="0.25">
      <c r="A15" s="65"/>
      <c r="B15" s="65"/>
      <c r="C15" s="65"/>
      <c r="D15" s="65"/>
    </row>
    <row r="16" spans="1:173" x14ac:dyDescent="0.25">
      <c r="A16" s="65"/>
      <c r="B16" s="65"/>
      <c r="C16" s="65"/>
      <c r="D16" s="65"/>
    </row>
    <row r="17" spans="1:4" x14ac:dyDescent="0.25">
      <c r="A17" s="65"/>
      <c r="B17" s="65"/>
      <c r="C17" s="65"/>
      <c r="D17" s="65"/>
    </row>
    <row r="18" spans="1:4" x14ac:dyDescent="0.25">
      <c r="A18" s="65"/>
      <c r="B18" s="65"/>
      <c r="C18" s="65"/>
      <c r="D18" s="65"/>
    </row>
    <row r="19" spans="1:4" x14ac:dyDescent="0.25">
      <c r="A19" s="65"/>
      <c r="B19" s="65"/>
      <c r="C19" s="65"/>
      <c r="D19" s="65"/>
    </row>
    <row r="20" spans="1:4" x14ac:dyDescent="0.25">
      <c r="A20" s="65"/>
      <c r="B20" s="65"/>
      <c r="C20" s="65"/>
      <c r="D20" s="65"/>
    </row>
    <row r="21" spans="1:4" x14ac:dyDescent="0.25">
      <c r="A21" s="65"/>
      <c r="B21" s="65"/>
      <c r="C21" s="65"/>
      <c r="D21" s="65"/>
    </row>
    <row r="22" spans="1:4" x14ac:dyDescent="0.25">
      <c r="A22" s="65"/>
      <c r="B22" s="65"/>
      <c r="C22" s="65"/>
      <c r="D22" s="65"/>
    </row>
    <row r="23" spans="1:4" x14ac:dyDescent="0.25">
      <c r="A23" s="65"/>
      <c r="B23" s="65"/>
      <c r="C23" s="65"/>
      <c r="D23" s="65"/>
    </row>
    <row r="24" spans="1:4" x14ac:dyDescent="0.25">
      <c r="A24" s="65"/>
      <c r="B24" s="65"/>
      <c r="C24" s="65"/>
      <c r="D24" s="65"/>
    </row>
    <row r="25" spans="1:4" x14ac:dyDescent="0.25">
      <c r="A25" s="65"/>
      <c r="B25" s="65"/>
      <c r="C25" s="65"/>
      <c r="D25" s="65"/>
    </row>
    <row r="26" spans="1:4" x14ac:dyDescent="0.25">
      <c r="A26" s="65"/>
      <c r="B26" s="65"/>
      <c r="C26" s="65"/>
      <c r="D26" s="65"/>
    </row>
    <row r="27" spans="1:4" x14ac:dyDescent="0.25">
      <c r="A27" s="65"/>
      <c r="B27" s="65"/>
      <c r="C27" s="65"/>
      <c r="D27" s="65"/>
    </row>
    <row r="28" spans="1:4" x14ac:dyDescent="0.25">
      <c r="A28" s="65"/>
      <c r="B28" s="65"/>
      <c r="C28" s="65"/>
      <c r="D28" s="65"/>
    </row>
    <row r="29" spans="1:4" x14ac:dyDescent="0.25">
      <c r="A29" s="65"/>
      <c r="B29" s="65"/>
      <c r="C29" s="65"/>
      <c r="D29" s="65"/>
    </row>
    <row r="30" spans="1:4" x14ac:dyDescent="0.25">
      <c r="A30" s="65"/>
      <c r="B30" s="65"/>
      <c r="C30" s="65"/>
      <c r="D30" s="65"/>
    </row>
    <row r="31" spans="1:4" x14ac:dyDescent="0.25">
      <c r="A31" s="65"/>
      <c r="B31" s="65"/>
      <c r="C31" s="65"/>
      <c r="D31" s="65"/>
    </row>
    <row r="32" spans="1:4" x14ac:dyDescent="0.25">
      <c r="A32" s="65"/>
      <c r="B32" s="65"/>
      <c r="C32" s="65"/>
      <c r="D32" s="65"/>
    </row>
    <row r="33" spans="1:4" x14ac:dyDescent="0.25">
      <c r="A33" s="65"/>
      <c r="B33" s="65"/>
      <c r="C33" s="65"/>
      <c r="D33" s="65"/>
    </row>
    <row r="34" spans="1:4" x14ac:dyDescent="0.25">
      <c r="A34" s="65"/>
      <c r="B34" s="65"/>
      <c r="C34" s="65"/>
      <c r="D34" s="65"/>
    </row>
    <row r="35" spans="1:4" x14ac:dyDescent="0.25">
      <c r="A35" s="65"/>
      <c r="B35" s="65"/>
      <c r="C35" s="65"/>
      <c r="D35" s="65"/>
    </row>
    <row r="36" spans="1:4" x14ac:dyDescent="0.25">
      <c r="A36" s="65"/>
      <c r="B36" s="65"/>
      <c r="C36" s="65"/>
      <c r="D36" s="65"/>
    </row>
    <row r="37" spans="1:4" x14ac:dyDescent="0.25">
      <c r="A37" s="65"/>
      <c r="B37" s="65"/>
      <c r="C37" s="65"/>
      <c r="D37" s="65"/>
    </row>
    <row r="38" spans="1:4" x14ac:dyDescent="0.25">
      <c r="A38" s="65"/>
      <c r="B38" s="65"/>
      <c r="C38" s="65"/>
      <c r="D38" s="65"/>
    </row>
    <row r="39" spans="1:4" x14ac:dyDescent="0.25">
      <c r="A39" s="65"/>
      <c r="B39" s="65"/>
      <c r="C39" s="65"/>
      <c r="D39" s="65"/>
    </row>
    <row r="40" spans="1:4" x14ac:dyDescent="0.25">
      <c r="A40" s="65"/>
      <c r="B40" s="65"/>
      <c r="C40" s="65"/>
      <c r="D40" s="65"/>
    </row>
    <row r="41" spans="1:4" x14ac:dyDescent="0.25">
      <c r="A41" s="65"/>
      <c r="B41" s="65"/>
      <c r="C41" s="65"/>
      <c r="D41" s="65"/>
    </row>
    <row r="42" spans="1:4" x14ac:dyDescent="0.25">
      <c r="A42" s="65"/>
      <c r="B42" s="65"/>
      <c r="C42" s="65"/>
      <c r="D42" s="65"/>
    </row>
    <row r="43" spans="1:4" x14ac:dyDescent="0.25">
      <c r="A43" s="65"/>
      <c r="B43" s="65"/>
      <c r="C43" s="65"/>
      <c r="D43" s="65"/>
    </row>
    <row r="44" spans="1:4" x14ac:dyDescent="0.25">
      <c r="A44" s="65"/>
      <c r="B44" s="65"/>
      <c r="C44" s="65"/>
      <c r="D44" s="65"/>
    </row>
    <row r="45" spans="1:4" x14ac:dyDescent="0.25">
      <c r="A45" s="65"/>
      <c r="B45" s="65"/>
      <c r="C45" s="65"/>
      <c r="D45" s="65"/>
    </row>
    <row r="46" spans="1:4" x14ac:dyDescent="0.25">
      <c r="A46" s="65"/>
      <c r="B46" s="65"/>
      <c r="C46" s="65"/>
      <c r="D46" s="65"/>
    </row>
    <row r="47" spans="1:4" x14ac:dyDescent="0.25">
      <c r="A47" s="65"/>
      <c r="B47" s="65"/>
      <c r="C47" s="65"/>
      <c r="D47" s="65"/>
    </row>
    <row r="48" spans="1:4" x14ac:dyDescent="0.25">
      <c r="A48" s="65"/>
      <c r="B48" s="65"/>
      <c r="C48" s="65"/>
      <c r="D48" s="65"/>
    </row>
    <row r="49" spans="1:4" x14ac:dyDescent="0.25">
      <c r="A49" s="65"/>
      <c r="B49" s="65"/>
      <c r="C49" s="65"/>
      <c r="D49" s="65"/>
    </row>
    <row r="50" spans="1:4" x14ac:dyDescent="0.25">
      <c r="A50" s="65"/>
      <c r="B50" s="65"/>
      <c r="C50" s="65"/>
      <c r="D50" s="65"/>
    </row>
    <row r="51" spans="1:4" x14ac:dyDescent="0.25">
      <c r="A51" s="65"/>
      <c r="B51" s="65"/>
      <c r="C51" s="65"/>
      <c r="D51" s="65"/>
    </row>
    <row r="52" spans="1:4" x14ac:dyDescent="0.25">
      <c r="A52" s="65"/>
      <c r="B52" s="65"/>
      <c r="C52" s="65"/>
      <c r="D52" s="65"/>
    </row>
    <row r="53" spans="1:4" x14ac:dyDescent="0.25">
      <c r="A53" s="65"/>
      <c r="B53" s="65"/>
      <c r="C53" s="65"/>
      <c r="D53" s="65"/>
    </row>
    <row r="54" spans="1:4" x14ac:dyDescent="0.25">
      <c r="A54" s="65"/>
      <c r="B54" s="65"/>
      <c r="C54" s="65"/>
      <c r="D54" s="65"/>
    </row>
    <row r="55" spans="1:4" x14ac:dyDescent="0.25">
      <c r="A55" s="65"/>
      <c r="B55" s="65"/>
      <c r="C55" s="65"/>
      <c r="D55" s="65"/>
    </row>
    <row r="56" spans="1:4" x14ac:dyDescent="0.25">
      <c r="A56" s="65"/>
      <c r="B56" s="65"/>
      <c r="C56" s="65"/>
      <c r="D56" s="65"/>
    </row>
    <row r="57" spans="1:4" x14ac:dyDescent="0.25">
      <c r="A57" s="65"/>
      <c r="B57" s="65"/>
      <c r="C57" s="65"/>
      <c r="D57" s="65"/>
    </row>
    <row r="58" spans="1:4" x14ac:dyDescent="0.25">
      <c r="A58" s="65"/>
      <c r="B58" s="65"/>
      <c r="C58" s="65"/>
      <c r="D58" s="65"/>
    </row>
    <row r="59" spans="1:4" x14ac:dyDescent="0.25">
      <c r="A59" s="65"/>
      <c r="B59" s="65"/>
      <c r="C59" s="65"/>
      <c r="D59" s="65"/>
    </row>
    <row r="60" spans="1:4" x14ac:dyDescent="0.25">
      <c r="A60" s="65"/>
      <c r="B60" s="65"/>
      <c r="C60" s="65"/>
      <c r="D60" s="65"/>
    </row>
    <row r="61" spans="1:4" x14ac:dyDescent="0.25">
      <c r="A61" s="65"/>
      <c r="B61" s="65"/>
      <c r="C61" s="65"/>
      <c r="D61" s="65"/>
    </row>
    <row r="62" spans="1:4" x14ac:dyDescent="0.25">
      <c r="A62" s="65"/>
      <c r="B62" s="65"/>
      <c r="C62" s="65"/>
      <c r="D62" s="65"/>
    </row>
    <row r="63" spans="1:4" x14ac:dyDescent="0.25">
      <c r="A63" s="65"/>
      <c r="B63" s="65"/>
      <c r="C63" s="65"/>
      <c r="D63" s="65"/>
    </row>
    <row r="64" spans="1:4" x14ac:dyDescent="0.25">
      <c r="A64" s="65"/>
      <c r="B64" s="65"/>
      <c r="C64" s="65"/>
      <c r="D64" s="65"/>
    </row>
    <row r="65" spans="1:4" x14ac:dyDescent="0.25">
      <c r="A65" s="65"/>
      <c r="B65" s="65"/>
      <c r="C65" s="65"/>
      <c r="D65" s="65"/>
    </row>
    <row r="66" spans="1:4" x14ac:dyDescent="0.25">
      <c r="A66" s="65"/>
      <c r="B66" s="65"/>
      <c r="C66" s="65"/>
      <c r="D66" s="65"/>
    </row>
    <row r="67" spans="1:4" x14ac:dyDescent="0.25">
      <c r="A67" s="65"/>
      <c r="B67" s="65"/>
      <c r="C67" s="65"/>
      <c r="D67" s="65"/>
    </row>
    <row r="68" spans="1:4" x14ac:dyDescent="0.25">
      <c r="A68" s="65"/>
      <c r="B68" s="65"/>
      <c r="C68" s="65"/>
      <c r="D68" s="65"/>
    </row>
    <row r="69" spans="1:4" x14ac:dyDescent="0.25">
      <c r="A69" s="65"/>
      <c r="B69" s="65"/>
      <c r="C69" s="65"/>
      <c r="D69" s="65"/>
    </row>
    <row r="70" spans="1:4" x14ac:dyDescent="0.25">
      <c r="A70" s="65"/>
      <c r="B70" s="65"/>
      <c r="C70" s="65"/>
      <c r="D70" s="65"/>
    </row>
    <row r="71" spans="1:4" x14ac:dyDescent="0.25">
      <c r="A71" s="65"/>
      <c r="B71" s="65"/>
      <c r="C71" s="65"/>
      <c r="D71" s="65"/>
    </row>
    <row r="72" spans="1:4" x14ac:dyDescent="0.25">
      <c r="A72" s="65"/>
      <c r="B72" s="65"/>
      <c r="C72" s="65"/>
      <c r="D72" s="65"/>
    </row>
    <row r="73" spans="1:4" x14ac:dyDescent="0.25">
      <c r="A73" s="65"/>
      <c r="B73" s="65"/>
      <c r="C73" s="65"/>
      <c r="D73" s="65"/>
    </row>
    <row r="74" spans="1:4" x14ac:dyDescent="0.25">
      <c r="A74" s="65"/>
      <c r="B74" s="65"/>
      <c r="C74" s="65"/>
      <c r="D74" s="65"/>
    </row>
    <row r="75" spans="1:4" x14ac:dyDescent="0.25">
      <c r="A75" s="65"/>
      <c r="B75" s="65"/>
      <c r="C75" s="65"/>
      <c r="D75" s="65"/>
    </row>
    <row r="76" spans="1:4" x14ac:dyDescent="0.25">
      <c r="A76" s="65"/>
      <c r="B76" s="65"/>
      <c r="C76" s="65"/>
      <c r="D76" s="65"/>
    </row>
    <row r="77" spans="1:4" x14ac:dyDescent="0.25">
      <c r="A77" s="65"/>
      <c r="B77" s="65"/>
      <c r="C77" s="65"/>
      <c r="D77" s="65"/>
    </row>
    <row r="78" spans="1:4" x14ac:dyDescent="0.25">
      <c r="A78" s="65"/>
      <c r="B78" s="65"/>
      <c r="C78" s="65"/>
      <c r="D78" s="65"/>
    </row>
  </sheetData>
  <dataValidations count="1">
    <dataValidation type="list" allowBlank="1" showInputMessage="1" showErrorMessage="1" sqref="DU2 EY2">
      <formula1>$P$1:$P$425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2:C5"/>
  <sheetViews>
    <sheetView workbookViewId="0">
      <selection activeCell="C6" sqref="C6"/>
    </sheetView>
  </sheetViews>
  <sheetFormatPr defaultRowHeight="15" x14ac:dyDescent="0.25"/>
  <cols>
    <col min="2" max="2" width="35.7109375" bestFit="1" customWidth="1"/>
  </cols>
  <sheetData>
    <row r="2" spans="2:3" x14ac:dyDescent="0.25">
      <c r="B2" t="s">
        <v>2708</v>
      </c>
      <c r="C2" t="s">
        <v>2709</v>
      </c>
    </row>
    <row r="3" spans="2:3" x14ac:dyDescent="0.25">
      <c r="B3" t="s">
        <v>2710</v>
      </c>
      <c r="C3" t="s">
        <v>2711</v>
      </c>
    </row>
    <row r="4" spans="2:3" x14ac:dyDescent="0.25">
      <c r="B4" t="s">
        <v>2712</v>
      </c>
      <c r="C4" t="s">
        <v>2709</v>
      </c>
    </row>
    <row r="5" spans="2:3" x14ac:dyDescent="0.25">
      <c r="B5" t="s">
        <v>2713</v>
      </c>
      <c r="C5" t="s">
        <v>2709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D5:L541"/>
  <sheetViews>
    <sheetView topLeftCell="A521" workbookViewId="0">
      <selection activeCell="E541" sqref="E541"/>
    </sheetView>
  </sheetViews>
  <sheetFormatPr defaultRowHeight="15" x14ac:dyDescent="0.25"/>
  <cols>
    <col min="6" max="6" width="14.7109375" bestFit="1" customWidth="1"/>
  </cols>
  <sheetData>
    <row r="5" spans="4:11" x14ac:dyDescent="0.25">
      <c r="D5">
        <v>537</v>
      </c>
      <c r="E5" t="s">
        <v>846</v>
      </c>
      <c r="F5" t="s">
        <v>847</v>
      </c>
      <c r="I5" t="s">
        <v>848</v>
      </c>
      <c r="J5" t="s">
        <v>428</v>
      </c>
      <c r="K5" t="s">
        <v>20</v>
      </c>
    </row>
    <row r="6" spans="4:11" x14ac:dyDescent="0.25">
      <c r="D6">
        <v>536</v>
      </c>
      <c r="E6" t="s">
        <v>849</v>
      </c>
      <c r="F6" t="s">
        <v>850</v>
      </c>
      <c r="I6" t="s">
        <v>851</v>
      </c>
      <c r="J6" t="s">
        <v>428</v>
      </c>
      <c r="K6" t="s">
        <v>20</v>
      </c>
    </row>
    <row r="7" spans="4:11" x14ac:dyDescent="0.25">
      <c r="D7">
        <v>535</v>
      </c>
      <c r="E7" t="s">
        <v>852</v>
      </c>
      <c r="F7" t="s">
        <v>853</v>
      </c>
      <c r="I7" t="s">
        <v>854</v>
      </c>
      <c r="J7" t="s">
        <v>189</v>
      </c>
      <c r="K7" t="s">
        <v>20</v>
      </c>
    </row>
    <row r="8" spans="4:11" x14ac:dyDescent="0.25">
      <c r="D8">
        <v>534</v>
      </c>
      <c r="E8" t="s">
        <v>855</v>
      </c>
      <c r="F8" t="s">
        <v>856</v>
      </c>
      <c r="I8" t="s">
        <v>857</v>
      </c>
      <c r="J8" t="s">
        <v>104</v>
      </c>
      <c r="K8" t="s">
        <v>20</v>
      </c>
    </row>
    <row r="9" spans="4:11" x14ac:dyDescent="0.25">
      <c r="D9">
        <v>533</v>
      </c>
      <c r="E9" t="s">
        <v>858</v>
      </c>
      <c r="F9" t="s">
        <v>859</v>
      </c>
      <c r="I9" t="s">
        <v>860</v>
      </c>
      <c r="J9" t="s">
        <v>303</v>
      </c>
      <c r="K9" t="s">
        <v>20</v>
      </c>
    </row>
    <row r="10" spans="4:11" x14ac:dyDescent="0.25">
      <c r="D10">
        <v>532</v>
      </c>
      <c r="E10" t="s">
        <v>861</v>
      </c>
      <c r="F10" t="s">
        <v>862</v>
      </c>
      <c r="I10" t="s">
        <v>863</v>
      </c>
      <c r="J10" t="s">
        <v>227</v>
      </c>
      <c r="K10" t="s">
        <v>20</v>
      </c>
    </row>
    <row r="11" spans="4:11" x14ac:dyDescent="0.25">
      <c r="D11">
        <v>531</v>
      </c>
      <c r="E11" t="s">
        <v>864</v>
      </c>
      <c r="F11" t="s">
        <v>865</v>
      </c>
      <c r="I11" t="s">
        <v>866</v>
      </c>
      <c r="J11" t="s">
        <v>867</v>
      </c>
      <c r="K11" t="s">
        <v>20</v>
      </c>
    </row>
    <row r="12" spans="4:11" x14ac:dyDescent="0.25">
      <c r="D12">
        <v>530</v>
      </c>
      <c r="E12" t="s">
        <v>868</v>
      </c>
      <c r="F12" t="s">
        <v>869</v>
      </c>
      <c r="I12" t="s">
        <v>870</v>
      </c>
      <c r="J12" t="s">
        <v>97</v>
      </c>
      <c r="K12" t="s">
        <v>20</v>
      </c>
    </row>
    <row r="13" spans="4:11" x14ac:dyDescent="0.25">
      <c r="D13">
        <v>529</v>
      </c>
      <c r="E13" t="s">
        <v>871</v>
      </c>
      <c r="F13" t="s">
        <v>872</v>
      </c>
      <c r="I13" t="s">
        <v>873</v>
      </c>
      <c r="J13" t="s">
        <v>735</v>
      </c>
      <c r="K13" t="s">
        <v>20</v>
      </c>
    </row>
    <row r="14" spans="4:11" x14ac:dyDescent="0.25">
      <c r="D14">
        <v>528</v>
      </c>
      <c r="E14" t="s">
        <v>874</v>
      </c>
      <c r="F14" t="s">
        <v>875</v>
      </c>
    </row>
    <row r="15" spans="4:11" x14ac:dyDescent="0.25">
      <c r="D15">
        <v>527</v>
      </c>
      <c r="E15" t="s">
        <v>876</v>
      </c>
      <c r="F15">
        <v>31988114933</v>
      </c>
      <c r="I15" t="s">
        <v>877</v>
      </c>
      <c r="J15" t="s">
        <v>298</v>
      </c>
      <c r="K15" t="s">
        <v>20</v>
      </c>
    </row>
    <row r="16" spans="4:11" x14ac:dyDescent="0.25">
      <c r="D16">
        <v>526</v>
      </c>
      <c r="E16" t="s">
        <v>878</v>
      </c>
      <c r="F16">
        <v>31993918209</v>
      </c>
      <c r="I16" t="s">
        <v>879</v>
      </c>
      <c r="J16" t="s">
        <v>472</v>
      </c>
      <c r="K16" t="s">
        <v>20</v>
      </c>
    </row>
    <row r="17" spans="4:11" x14ac:dyDescent="0.25">
      <c r="D17">
        <v>525</v>
      </c>
      <c r="E17" t="s">
        <v>880</v>
      </c>
      <c r="F17">
        <v>31988751591</v>
      </c>
      <c r="I17" t="s">
        <v>881</v>
      </c>
      <c r="J17" t="s">
        <v>298</v>
      </c>
      <c r="K17" t="s">
        <v>20</v>
      </c>
    </row>
    <row r="18" spans="4:11" x14ac:dyDescent="0.25">
      <c r="D18">
        <v>524</v>
      </c>
      <c r="E18" t="s">
        <v>882</v>
      </c>
      <c r="F18">
        <v>31983414141</v>
      </c>
      <c r="I18" t="s">
        <v>155</v>
      </c>
      <c r="J18" t="s">
        <v>156</v>
      </c>
      <c r="K18" t="s">
        <v>20</v>
      </c>
    </row>
    <row r="19" spans="4:11" x14ac:dyDescent="0.25">
      <c r="D19">
        <v>523</v>
      </c>
      <c r="E19" t="s">
        <v>883</v>
      </c>
      <c r="F19">
        <v>31985232166</v>
      </c>
      <c r="I19" t="s">
        <v>884</v>
      </c>
      <c r="J19" t="s">
        <v>825</v>
      </c>
      <c r="K19" t="s">
        <v>20</v>
      </c>
    </row>
    <row r="20" spans="4:11" x14ac:dyDescent="0.25">
      <c r="D20">
        <v>522</v>
      </c>
      <c r="E20" t="s">
        <v>885</v>
      </c>
      <c r="F20">
        <v>31993814545</v>
      </c>
      <c r="I20" t="s">
        <v>886</v>
      </c>
      <c r="J20" t="s">
        <v>65</v>
      </c>
      <c r="K20" t="s">
        <v>20</v>
      </c>
    </row>
    <row r="21" spans="4:11" x14ac:dyDescent="0.25">
      <c r="D21">
        <v>521</v>
      </c>
      <c r="E21" t="s">
        <v>887</v>
      </c>
      <c r="F21">
        <v>31983262778</v>
      </c>
      <c r="I21" t="s">
        <v>211</v>
      </c>
      <c r="J21" t="s">
        <v>164</v>
      </c>
      <c r="K21" t="s">
        <v>20</v>
      </c>
    </row>
    <row r="22" spans="4:11" x14ac:dyDescent="0.25">
      <c r="D22">
        <v>520</v>
      </c>
      <c r="E22" t="s">
        <v>888</v>
      </c>
      <c r="F22">
        <v>31999942002</v>
      </c>
    </row>
    <row r="23" spans="4:11" x14ac:dyDescent="0.25">
      <c r="D23">
        <v>519</v>
      </c>
      <c r="E23" t="s">
        <v>890</v>
      </c>
      <c r="F23">
        <v>31997071059</v>
      </c>
      <c r="I23" t="s">
        <v>892</v>
      </c>
      <c r="J23" t="s">
        <v>90</v>
      </c>
      <c r="K23" t="s">
        <v>20</v>
      </c>
    </row>
    <row r="24" spans="4:11" x14ac:dyDescent="0.25">
      <c r="D24">
        <v>518</v>
      </c>
      <c r="E24" t="s">
        <v>893</v>
      </c>
      <c r="F24">
        <v>31999913190</v>
      </c>
    </row>
    <row r="25" spans="4:11" x14ac:dyDescent="0.25">
      <c r="D25">
        <v>517</v>
      </c>
      <c r="E25" t="s">
        <v>894</v>
      </c>
      <c r="F25">
        <v>31991743758</v>
      </c>
      <c r="I25" t="s">
        <v>895</v>
      </c>
      <c r="J25" t="s">
        <v>896</v>
      </c>
      <c r="K25" t="s">
        <v>20</v>
      </c>
    </row>
    <row r="26" spans="4:11" x14ac:dyDescent="0.25">
      <c r="D26">
        <v>516</v>
      </c>
      <c r="E26" t="s">
        <v>897</v>
      </c>
      <c r="F26">
        <v>31993154252</v>
      </c>
      <c r="I26" t="s">
        <v>898</v>
      </c>
      <c r="J26" t="s">
        <v>168</v>
      </c>
      <c r="K26" t="s">
        <v>20</v>
      </c>
    </row>
    <row r="27" spans="4:11" x14ac:dyDescent="0.25">
      <c r="D27">
        <v>515</v>
      </c>
      <c r="E27" t="s">
        <v>899</v>
      </c>
      <c r="F27">
        <v>31998898833</v>
      </c>
      <c r="I27" t="s">
        <v>89</v>
      </c>
      <c r="J27" t="s">
        <v>90</v>
      </c>
      <c r="K27" t="s">
        <v>20</v>
      </c>
    </row>
    <row r="28" spans="4:11" x14ac:dyDescent="0.25">
      <c r="D28">
        <v>514</v>
      </c>
      <c r="E28" t="s">
        <v>900</v>
      </c>
      <c r="F28">
        <v>31999308804</v>
      </c>
      <c r="I28" t="s">
        <v>901</v>
      </c>
      <c r="J28" t="s">
        <v>449</v>
      </c>
      <c r="K28" t="s">
        <v>20</v>
      </c>
    </row>
    <row r="29" spans="4:11" x14ac:dyDescent="0.25">
      <c r="D29">
        <v>513</v>
      </c>
      <c r="E29" t="s">
        <v>902</v>
      </c>
      <c r="F29">
        <v>31999849491</v>
      </c>
      <c r="I29" t="s">
        <v>903</v>
      </c>
      <c r="J29" t="s">
        <v>274</v>
      </c>
      <c r="K29" t="s">
        <v>20</v>
      </c>
    </row>
    <row r="30" spans="4:11" x14ac:dyDescent="0.25">
      <c r="D30">
        <v>512</v>
      </c>
      <c r="E30" t="s">
        <v>904</v>
      </c>
      <c r="F30">
        <v>31999831981</v>
      </c>
      <c r="I30" t="s">
        <v>905</v>
      </c>
      <c r="J30" t="s">
        <v>97</v>
      </c>
      <c r="K30" t="s">
        <v>20</v>
      </c>
    </row>
    <row r="31" spans="4:11" x14ac:dyDescent="0.25">
      <c r="D31">
        <v>511</v>
      </c>
      <c r="E31" t="s">
        <v>906</v>
      </c>
      <c r="F31" t="s">
        <v>907</v>
      </c>
      <c r="I31" t="s">
        <v>908</v>
      </c>
      <c r="J31" t="s">
        <v>512</v>
      </c>
      <c r="K31" t="s">
        <v>26</v>
      </c>
    </row>
    <row r="32" spans="4:11" x14ac:dyDescent="0.25">
      <c r="D32">
        <v>510</v>
      </c>
      <c r="E32" t="s">
        <v>909</v>
      </c>
      <c r="F32">
        <v>31995261949</v>
      </c>
      <c r="I32" t="s">
        <v>910</v>
      </c>
      <c r="J32" t="s">
        <v>476</v>
      </c>
      <c r="K32" t="s">
        <v>20</v>
      </c>
    </row>
    <row r="33" spans="4:11" x14ac:dyDescent="0.25">
      <c r="D33">
        <v>509</v>
      </c>
      <c r="E33" t="s">
        <v>911</v>
      </c>
      <c r="F33">
        <v>31999598517</v>
      </c>
      <c r="I33" t="s">
        <v>912</v>
      </c>
      <c r="J33" t="s">
        <v>913</v>
      </c>
      <c r="K33" t="s">
        <v>26</v>
      </c>
    </row>
    <row r="34" spans="4:11" x14ac:dyDescent="0.25">
      <c r="D34">
        <v>508</v>
      </c>
      <c r="E34" t="s">
        <v>914</v>
      </c>
      <c r="F34">
        <v>31999281989</v>
      </c>
      <c r="I34" t="s">
        <v>915</v>
      </c>
      <c r="J34" t="s">
        <v>104</v>
      </c>
      <c r="K34" t="s">
        <v>20</v>
      </c>
    </row>
    <row r="35" spans="4:11" x14ac:dyDescent="0.25">
      <c r="D35">
        <v>507</v>
      </c>
      <c r="E35" t="s">
        <v>916</v>
      </c>
      <c r="F35">
        <v>31984679930</v>
      </c>
      <c r="I35" t="s">
        <v>917</v>
      </c>
      <c r="J35" t="s">
        <v>298</v>
      </c>
      <c r="K35" t="s">
        <v>20</v>
      </c>
    </row>
    <row r="36" spans="4:11" x14ac:dyDescent="0.25">
      <c r="D36">
        <v>506</v>
      </c>
      <c r="E36" t="s">
        <v>918</v>
      </c>
      <c r="F36">
        <v>31997448727</v>
      </c>
      <c r="I36" t="s">
        <v>919</v>
      </c>
      <c r="J36" t="s">
        <v>920</v>
      </c>
      <c r="K36" t="s">
        <v>20</v>
      </c>
    </row>
    <row r="37" spans="4:11" x14ac:dyDescent="0.25">
      <c r="D37">
        <v>505</v>
      </c>
      <c r="E37" t="s">
        <v>921</v>
      </c>
      <c r="F37">
        <v>31975147071</v>
      </c>
      <c r="I37" t="s">
        <v>922</v>
      </c>
      <c r="J37" t="s">
        <v>913</v>
      </c>
      <c r="K37" t="s">
        <v>26</v>
      </c>
    </row>
    <row r="38" spans="4:11" x14ac:dyDescent="0.25">
      <c r="D38">
        <v>504</v>
      </c>
      <c r="E38" t="s">
        <v>923</v>
      </c>
      <c r="F38">
        <v>31988353006</v>
      </c>
      <c r="I38" t="s">
        <v>924</v>
      </c>
      <c r="J38" t="s">
        <v>925</v>
      </c>
      <c r="K38" t="s">
        <v>20</v>
      </c>
    </row>
    <row r="39" spans="4:11" x14ac:dyDescent="0.25">
      <c r="D39">
        <v>503</v>
      </c>
      <c r="E39" t="s">
        <v>926</v>
      </c>
      <c r="F39">
        <v>31984664131</v>
      </c>
      <c r="I39" t="s">
        <v>927</v>
      </c>
      <c r="J39" t="s">
        <v>164</v>
      </c>
      <c r="K39" t="s">
        <v>20</v>
      </c>
    </row>
    <row r="40" spans="4:11" x14ac:dyDescent="0.25">
      <c r="D40">
        <v>502</v>
      </c>
      <c r="E40" t="s">
        <v>928</v>
      </c>
      <c r="F40">
        <v>31988461103</v>
      </c>
      <c r="I40" t="s">
        <v>567</v>
      </c>
      <c r="J40" t="s">
        <v>929</v>
      </c>
      <c r="K40" t="s">
        <v>20</v>
      </c>
    </row>
    <row r="41" spans="4:11" x14ac:dyDescent="0.25">
      <c r="D41">
        <v>501</v>
      </c>
      <c r="E41" t="s">
        <v>930</v>
      </c>
      <c r="F41">
        <v>31984756767</v>
      </c>
    </row>
    <row r="42" spans="4:11" x14ac:dyDescent="0.25">
      <c r="D42">
        <v>500</v>
      </c>
      <c r="E42" t="s">
        <v>931</v>
      </c>
      <c r="F42">
        <v>31998410229</v>
      </c>
      <c r="I42" t="s">
        <v>932</v>
      </c>
      <c r="J42" t="s">
        <v>288</v>
      </c>
      <c r="K42" t="s">
        <v>20</v>
      </c>
    </row>
    <row r="43" spans="4:11" x14ac:dyDescent="0.25">
      <c r="D43">
        <v>499</v>
      </c>
      <c r="E43" t="s">
        <v>933</v>
      </c>
      <c r="F43">
        <v>31993397417</v>
      </c>
      <c r="I43" t="s">
        <v>934</v>
      </c>
      <c r="J43" t="s">
        <v>828</v>
      </c>
      <c r="K43" t="s">
        <v>26</v>
      </c>
    </row>
    <row r="44" spans="4:11" x14ac:dyDescent="0.25">
      <c r="D44">
        <v>498</v>
      </c>
      <c r="E44" t="s">
        <v>935</v>
      </c>
      <c r="F44">
        <v>31991929880</v>
      </c>
      <c r="I44" t="s">
        <v>936</v>
      </c>
      <c r="J44" t="s">
        <v>233</v>
      </c>
      <c r="K44" t="s">
        <v>20</v>
      </c>
    </row>
    <row r="45" spans="4:11" x14ac:dyDescent="0.25">
      <c r="D45">
        <v>497</v>
      </c>
      <c r="E45" t="s">
        <v>937</v>
      </c>
      <c r="F45">
        <v>31971135647</v>
      </c>
      <c r="I45" t="s">
        <v>895</v>
      </c>
      <c r="J45" t="s">
        <v>896</v>
      </c>
      <c r="K45" t="s">
        <v>20</v>
      </c>
    </row>
    <row r="46" spans="4:11" x14ac:dyDescent="0.25">
      <c r="D46">
        <v>496</v>
      </c>
      <c r="E46" t="s">
        <v>938</v>
      </c>
      <c r="F46">
        <v>31991241479</v>
      </c>
      <c r="I46" t="s">
        <v>939</v>
      </c>
      <c r="J46" t="s">
        <v>940</v>
      </c>
      <c r="K46" t="s">
        <v>20</v>
      </c>
    </row>
    <row r="47" spans="4:11" x14ac:dyDescent="0.25">
      <c r="D47">
        <v>495</v>
      </c>
      <c r="E47" t="s">
        <v>941</v>
      </c>
      <c r="F47">
        <v>31995255051</v>
      </c>
      <c r="I47" t="s">
        <v>942</v>
      </c>
      <c r="J47" t="s">
        <v>298</v>
      </c>
      <c r="K47" t="s">
        <v>20</v>
      </c>
    </row>
    <row r="48" spans="4:11" x14ac:dyDescent="0.25">
      <c r="D48">
        <v>494</v>
      </c>
      <c r="E48" t="s">
        <v>943</v>
      </c>
      <c r="F48">
        <v>31986312999</v>
      </c>
      <c r="I48" t="s">
        <v>944</v>
      </c>
      <c r="J48" t="s">
        <v>945</v>
      </c>
      <c r="K48" t="s">
        <v>20</v>
      </c>
    </row>
    <row r="49" spans="4:11" x14ac:dyDescent="0.25">
      <c r="D49">
        <v>493</v>
      </c>
      <c r="E49" t="s">
        <v>946</v>
      </c>
      <c r="F49">
        <v>31992150847</v>
      </c>
      <c r="I49" t="s">
        <v>947</v>
      </c>
      <c r="J49" t="s">
        <v>825</v>
      </c>
      <c r="K49" t="s">
        <v>20</v>
      </c>
    </row>
    <row r="50" spans="4:11" x14ac:dyDescent="0.25">
      <c r="D50">
        <v>492</v>
      </c>
      <c r="E50" t="s">
        <v>948</v>
      </c>
      <c r="F50">
        <v>31984605634</v>
      </c>
      <c r="I50" t="s">
        <v>949</v>
      </c>
      <c r="J50" t="s">
        <v>104</v>
      </c>
      <c r="K50" t="s">
        <v>20</v>
      </c>
    </row>
    <row r="51" spans="4:11" x14ac:dyDescent="0.25">
      <c r="D51">
        <v>491</v>
      </c>
      <c r="E51" t="s">
        <v>950</v>
      </c>
      <c r="F51">
        <v>31998277753</v>
      </c>
      <c r="I51" t="s">
        <v>951</v>
      </c>
      <c r="J51" t="s">
        <v>952</v>
      </c>
      <c r="K51" t="s">
        <v>20</v>
      </c>
    </row>
    <row r="52" spans="4:11" x14ac:dyDescent="0.25">
      <c r="D52">
        <v>490</v>
      </c>
      <c r="E52" t="s">
        <v>953</v>
      </c>
      <c r="F52">
        <v>31992950793</v>
      </c>
      <c r="I52" t="s">
        <v>954</v>
      </c>
      <c r="J52" t="s">
        <v>735</v>
      </c>
      <c r="K52" t="s">
        <v>20</v>
      </c>
    </row>
    <row r="53" spans="4:11" x14ac:dyDescent="0.25">
      <c r="D53">
        <v>489</v>
      </c>
      <c r="E53" t="s">
        <v>955</v>
      </c>
      <c r="F53">
        <v>31997452507</v>
      </c>
      <c r="I53" t="s">
        <v>956</v>
      </c>
      <c r="J53" t="s">
        <v>90</v>
      </c>
      <c r="K53" t="s">
        <v>20</v>
      </c>
    </row>
    <row r="54" spans="4:11" x14ac:dyDescent="0.25">
      <c r="D54">
        <v>488</v>
      </c>
      <c r="E54" t="s">
        <v>957</v>
      </c>
      <c r="F54">
        <v>31988791403</v>
      </c>
    </row>
    <row r="55" spans="4:11" x14ac:dyDescent="0.25">
      <c r="D55">
        <v>487</v>
      </c>
      <c r="E55" t="s">
        <v>958</v>
      </c>
      <c r="F55" t="s">
        <v>959</v>
      </c>
    </row>
    <row r="56" spans="4:11" x14ac:dyDescent="0.25">
      <c r="D56">
        <v>486</v>
      </c>
      <c r="E56" t="s">
        <v>962</v>
      </c>
      <c r="F56">
        <v>31995877305</v>
      </c>
    </row>
    <row r="57" spans="4:11" x14ac:dyDescent="0.25">
      <c r="D57">
        <v>485</v>
      </c>
      <c r="E57" t="s">
        <v>963</v>
      </c>
      <c r="F57">
        <v>31992813869</v>
      </c>
      <c r="I57" t="s">
        <v>964</v>
      </c>
      <c r="J57" t="s">
        <v>965</v>
      </c>
      <c r="K57" t="s">
        <v>20</v>
      </c>
    </row>
    <row r="58" spans="4:11" x14ac:dyDescent="0.25">
      <c r="D58">
        <v>484</v>
      </c>
      <c r="E58" t="s">
        <v>966</v>
      </c>
      <c r="F58">
        <v>31987450013</v>
      </c>
      <c r="I58" t="s">
        <v>967</v>
      </c>
      <c r="J58" t="s">
        <v>472</v>
      </c>
      <c r="K58" t="s">
        <v>20</v>
      </c>
    </row>
    <row r="59" spans="4:11" x14ac:dyDescent="0.25">
      <c r="D59">
        <v>483</v>
      </c>
      <c r="E59" t="s">
        <v>968</v>
      </c>
      <c r="F59">
        <v>31991763589</v>
      </c>
      <c r="I59" t="s">
        <v>969</v>
      </c>
      <c r="J59" t="s">
        <v>533</v>
      </c>
      <c r="K59" t="s">
        <v>20</v>
      </c>
    </row>
    <row r="60" spans="4:11" x14ac:dyDescent="0.25">
      <c r="D60">
        <v>482</v>
      </c>
      <c r="E60" t="s">
        <v>970</v>
      </c>
      <c r="F60">
        <v>31999484332</v>
      </c>
      <c r="I60" t="s">
        <v>971</v>
      </c>
      <c r="J60" t="s">
        <v>972</v>
      </c>
      <c r="K60" t="s">
        <v>23</v>
      </c>
    </row>
    <row r="61" spans="4:11" x14ac:dyDescent="0.25">
      <c r="D61">
        <v>481</v>
      </c>
      <c r="E61" t="s">
        <v>973</v>
      </c>
      <c r="F61">
        <v>31993019911</v>
      </c>
      <c r="I61" t="s">
        <v>974</v>
      </c>
      <c r="J61" t="s">
        <v>472</v>
      </c>
      <c r="K61" t="s">
        <v>20</v>
      </c>
    </row>
    <row r="62" spans="4:11" x14ac:dyDescent="0.25">
      <c r="D62">
        <v>480</v>
      </c>
      <c r="E62" t="s">
        <v>975</v>
      </c>
      <c r="F62" t="s">
        <v>976</v>
      </c>
      <c r="I62" t="s">
        <v>977</v>
      </c>
      <c r="J62" t="s">
        <v>97</v>
      </c>
      <c r="K62" t="s">
        <v>20</v>
      </c>
    </row>
    <row r="63" spans="4:11" x14ac:dyDescent="0.25">
      <c r="D63">
        <v>479</v>
      </c>
      <c r="E63" t="s">
        <v>978</v>
      </c>
      <c r="F63">
        <v>31985183623</v>
      </c>
      <c r="I63" t="s">
        <v>979</v>
      </c>
      <c r="J63" t="s">
        <v>472</v>
      </c>
      <c r="K63" t="s">
        <v>20</v>
      </c>
    </row>
    <row r="64" spans="4:11" x14ac:dyDescent="0.25">
      <c r="D64">
        <v>478</v>
      </c>
      <c r="E64" t="s">
        <v>980</v>
      </c>
      <c r="F64">
        <v>31996982532</v>
      </c>
      <c r="I64" t="s">
        <v>981</v>
      </c>
      <c r="J64" t="s">
        <v>982</v>
      </c>
      <c r="K64" t="s">
        <v>20</v>
      </c>
    </row>
    <row r="65" spans="4:12" x14ac:dyDescent="0.25">
      <c r="D65">
        <v>477</v>
      </c>
      <c r="E65" t="s">
        <v>983</v>
      </c>
      <c r="F65">
        <v>31998260149</v>
      </c>
      <c r="I65" t="s">
        <v>984</v>
      </c>
      <c r="J65" t="s">
        <v>90</v>
      </c>
      <c r="K65" t="s">
        <v>20</v>
      </c>
    </row>
    <row r="66" spans="4:12" x14ac:dyDescent="0.25">
      <c r="D66">
        <v>476</v>
      </c>
      <c r="E66" t="s">
        <v>985</v>
      </c>
      <c r="F66">
        <v>31988991703</v>
      </c>
      <c r="I66" t="s">
        <v>986</v>
      </c>
      <c r="J66" t="s">
        <v>987</v>
      </c>
      <c r="K66" t="s">
        <v>20</v>
      </c>
    </row>
    <row r="67" spans="4:12" x14ac:dyDescent="0.25">
      <c r="D67">
        <v>475</v>
      </c>
      <c r="E67" t="s">
        <v>988</v>
      </c>
      <c r="F67">
        <v>31991333504</v>
      </c>
    </row>
    <row r="68" spans="4:12" x14ac:dyDescent="0.25">
      <c r="D68">
        <v>474</v>
      </c>
      <c r="E68" t="s">
        <v>989</v>
      </c>
      <c r="F68">
        <v>31997772044</v>
      </c>
      <c r="I68" t="s">
        <v>990</v>
      </c>
      <c r="J68" t="s">
        <v>139</v>
      </c>
      <c r="K68" t="s">
        <v>20</v>
      </c>
    </row>
    <row r="69" spans="4:12" x14ac:dyDescent="0.25">
      <c r="D69">
        <v>473</v>
      </c>
      <c r="E69" t="s">
        <v>991</v>
      </c>
      <c r="F69">
        <v>31997452507</v>
      </c>
      <c r="I69" t="s">
        <v>956</v>
      </c>
      <c r="J69" t="s">
        <v>90</v>
      </c>
      <c r="K69" t="s">
        <v>20</v>
      </c>
    </row>
    <row r="70" spans="4:12" x14ac:dyDescent="0.25">
      <c r="D70">
        <v>472</v>
      </c>
      <c r="E70" t="s">
        <v>992</v>
      </c>
      <c r="F70">
        <v>31991976097</v>
      </c>
      <c r="I70" t="s">
        <v>782</v>
      </c>
      <c r="J70" t="s">
        <v>127</v>
      </c>
      <c r="K70" t="s">
        <v>20</v>
      </c>
    </row>
    <row r="71" spans="4:12" x14ac:dyDescent="0.25">
      <c r="D71">
        <v>471</v>
      </c>
      <c r="E71" t="s">
        <v>993</v>
      </c>
      <c r="F71">
        <v>31997666216</v>
      </c>
      <c r="I71" t="s">
        <v>994</v>
      </c>
      <c r="J71" t="s">
        <v>227</v>
      </c>
      <c r="K71" t="s">
        <v>20</v>
      </c>
    </row>
    <row r="72" spans="4:12" x14ac:dyDescent="0.25">
      <c r="D72">
        <v>470</v>
      </c>
      <c r="E72" t="s">
        <v>995</v>
      </c>
      <c r="F72">
        <v>31996510748</v>
      </c>
      <c r="I72" t="s">
        <v>996</v>
      </c>
      <c r="J72" t="s">
        <v>613</v>
      </c>
      <c r="K72" t="s">
        <v>20</v>
      </c>
    </row>
    <row r="73" spans="4:12" x14ac:dyDescent="0.25">
      <c r="D73">
        <v>469</v>
      </c>
      <c r="E73" t="s">
        <v>997</v>
      </c>
      <c r="F73">
        <v>31996157993</v>
      </c>
      <c r="I73" t="s">
        <v>998</v>
      </c>
      <c r="J73" t="s">
        <v>999</v>
      </c>
      <c r="K73" t="s">
        <v>20</v>
      </c>
    </row>
    <row r="74" spans="4:12" x14ac:dyDescent="0.25">
      <c r="D74">
        <v>468</v>
      </c>
      <c r="E74" t="s">
        <v>1000</v>
      </c>
      <c r="F74">
        <v>31993332304</v>
      </c>
      <c r="I74" t="s">
        <v>1001</v>
      </c>
      <c r="J74" t="s">
        <v>267</v>
      </c>
      <c r="K74" t="s">
        <v>20</v>
      </c>
    </row>
    <row r="75" spans="4:12" x14ac:dyDescent="0.25">
      <c r="D75">
        <v>467</v>
      </c>
      <c r="E75" t="s">
        <v>1002</v>
      </c>
      <c r="F75">
        <v>31983182580</v>
      </c>
      <c r="I75" t="s">
        <v>1003</v>
      </c>
      <c r="J75" t="s">
        <v>267</v>
      </c>
      <c r="K75" t="s">
        <v>20</v>
      </c>
      <c r="L75" t="s">
        <v>1004</v>
      </c>
    </row>
    <row r="76" spans="4:12" x14ac:dyDescent="0.25">
      <c r="D76">
        <v>466</v>
      </c>
      <c r="E76" t="s">
        <v>1005</v>
      </c>
      <c r="F76">
        <v>31993010505</v>
      </c>
      <c r="I76" t="s">
        <v>1006</v>
      </c>
      <c r="J76" t="s">
        <v>540</v>
      </c>
      <c r="K76" t="s">
        <v>20</v>
      </c>
    </row>
    <row r="77" spans="4:12" x14ac:dyDescent="0.25">
      <c r="D77">
        <v>465</v>
      </c>
      <c r="E77" t="s">
        <v>1007</v>
      </c>
      <c r="F77">
        <v>31999415942</v>
      </c>
      <c r="I77" t="s">
        <v>1008</v>
      </c>
      <c r="J77" t="s">
        <v>104</v>
      </c>
      <c r="K77" t="s">
        <v>20</v>
      </c>
    </row>
    <row r="78" spans="4:12" x14ac:dyDescent="0.25">
      <c r="D78">
        <v>464</v>
      </c>
      <c r="E78" t="s">
        <v>1009</v>
      </c>
      <c r="F78">
        <v>31987372158</v>
      </c>
      <c r="I78" t="s">
        <v>1010</v>
      </c>
      <c r="J78" t="s">
        <v>90</v>
      </c>
      <c r="K78" t="s">
        <v>20</v>
      </c>
    </row>
    <row r="79" spans="4:12" x14ac:dyDescent="0.25">
      <c r="D79">
        <v>463</v>
      </c>
      <c r="E79" t="s">
        <v>1011</v>
      </c>
      <c r="F79">
        <v>31998119626</v>
      </c>
      <c r="I79" t="s">
        <v>1013</v>
      </c>
      <c r="J79" t="s">
        <v>164</v>
      </c>
      <c r="K79" t="s">
        <v>20</v>
      </c>
    </row>
    <row r="80" spans="4:12" x14ac:dyDescent="0.25">
      <c r="D80">
        <v>462</v>
      </c>
      <c r="E80" t="s">
        <v>1014</v>
      </c>
      <c r="F80" t="s">
        <v>1015</v>
      </c>
      <c r="I80" t="s">
        <v>1016</v>
      </c>
      <c r="J80" t="s">
        <v>104</v>
      </c>
      <c r="K80" t="s">
        <v>20</v>
      </c>
    </row>
    <row r="81" spans="4:11" x14ac:dyDescent="0.25">
      <c r="D81">
        <v>461</v>
      </c>
      <c r="E81" t="s">
        <v>1017</v>
      </c>
      <c r="F81">
        <v>31999079999</v>
      </c>
    </row>
    <row r="82" spans="4:11" x14ac:dyDescent="0.25">
      <c r="D82">
        <v>460</v>
      </c>
      <c r="E82" t="s">
        <v>1018</v>
      </c>
      <c r="F82">
        <v>31986848954</v>
      </c>
      <c r="I82" t="s">
        <v>1019</v>
      </c>
      <c r="J82" t="s">
        <v>90</v>
      </c>
      <c r="K82" t="s">
        <v>20</v>
      </c>
    </row>
    <row r="83" spans="4:11" x14ac:dyDescent="0.25">
      <c r="D83">
        <v>459</v>
      </c>
      <c r="E83" t="s">
        <v>1020</v>
      </c>
      <c r="F83">
        <v>31983147167</v>
      </c>
      <c r="I83" t="s">
        <v>1022</v>
      </c>
      <c r="J83" t="s">
        <v>298</v>
      </c>
      <c r="K83" t="s">
        <v>20</v>
      </c>
    </row>
    <row r="84" spans="4:11" x14ac:dyDescent="0.25">
      <c r="D84">
        <v>458</v>
      </c>
      <c r="E84" t="s">
        <v>1023</v>
      </c>
      <c r="F84">
        <v>31998077553</v>
      </c>
      <c r="I84" t="s">
        <v>1024</v>
      </c>
      <c r="J84" t="s">
        <v>540</v>
      </c>
      <c r="K84" t="s">
        <v>20</v>
      </c>
    </row>
    <row r="85" spans="4:11" x14ac:dyDescent="0.25">
      <c r="D85">
        <v>457</v>
      </c>
      <c r="E85" t="s">
        <v>1025</v>
      </c>
      <c r="F85">
        <v>31971707785</v>
      </c>
      <c r="I85" t="s">
        <v>1026</v>
      </c>
      <c r="J85" t="s">
        <v>97</v>
      </c>
      <c r="K85" t="s">
        <v>20</v>
      </c>
    </row>
    <row r="86" spans="4:11" x14ac:dyDescent="0.25">
      <c r="D86">
        <v>456</v>
      </c>
      <c r="E86" t="s">
        <v>1027</v>
      </c>
      <c r="F86" t="s">
        <v>1028</v>
      </c>
      <c r="I86" t="s">
        <v>1029</v>
      </c>
      <c r="J86" t="s">
        <v>735</v>
      </c>
      <c r="K86" t="s">
        <v>20</v>
      </c>
    </row>
    <row r="87" spans="4:11" x14ac:dyDescent="0.25">
      <c r="D87">
        <v>455</v>
      </c>
      <c r="E87" t="s">
        <v>1030</v>
      </c>
      <c r="F87">
        <v>31987736738</v>
      </c>
      <c r="I87" t="s">
        <v>1031</v>
      </c>
      <c r="J87" t="s">
        <v>215</v>
      </c>
      <c r="K87" t="s">
        <v>20</v>
      </c>
    </row>
    <row r="88" spans="4:11" x14ac:dyDescent="0.25">
      <c r="D88">
        <v>454</v>
      </c>
      <c r="E88" t="s">
        <v>1032</v>
      </c>
      <c r="F88">
        <v>31984992358</v>
      </c>
      <c r="I88" t="s">
        <v>1033</v>
      </c>
      <c r="J88" t="s">
        <v>90</v>
      </c>
      <c r="K88" t="s">
        <v>20</v>
      </c>
    </row>
    <row r="89" spans="4:11" x14ac:dyDescent="0.25">
      <c r="D89">
        <v>453</v>
      </c>
      <c r="E89" t="s">
        <v>1034</v>
      </c>
      <c r="F89">
        <v>31992583747</v>
      </c>
      <c r="I89" t="s">
        <v>1035</v>
      </c>
      <c r="J89" t="s">
        <v>90</v>
      </c>
      <c r="K89" t="s">
        <v>20</v>
      </c>
    </row>
    <row r="90" spans="4:11" x14ac:dyDescent="0.25">
      <c r="D90">
        <v>452</v>
      </c>
      <c r="E90" t="s">
        <v>2354</v>
      </c>
      <c r="F90">
        <v>31996263271</v>
      </c>
      <c r="I90" t="s">
        <v>2714</v>
      </c>
      <c r="J90" t="s">
        <v>227</v>
      </c>
      <c r="K90" t="s">
        <v>20</v>
      </c>
    </row>
    <row r="91" spans="4:11" x14ac:dyDescent="0.25">
      <c r="D91">
        <v>451</v>
      </c>
      <c r="E91" t="s">
        <v>1036</v>
      </c>
      <c r="F91">
        <v>31999630264</v>
      </c>
      <c r="I91" t="s">
        <v>1037</v>
      </c>
      <c r="J91" t="s">
        <v>274</v>
      </c>
      <c r="K91" t="s">
        <v>20</v>
      </c>
    </row>
    <row r="92" spans="4:11" x14ac:dyDescent="0.25">
      <c r="D92">
        <v>450</v>
      </c>
      <c r="E92" t="s">
        <v>1038</v>
      </c>
      <c r="F92">
        <v>31998017941</v>
      </c>
      <c r="I92" t="s">
        <v>1039</v>
      </c>
      <c r="J92" t="s">
        <v>298</v>
      </c>
      <c r="K92" t="s">
        <v>20</v>
      </c>
    </row>
    <row r="93" spans="4:11" x14ac:dyDescent="0.25">
      <c r="D93">
        <v>449</v>
      </c>
      <c r="E93" t="s">
        <v>1040</v>
      </c>
      <c r="F93">
        <v>31987071814</v>
      </c>
      <c r="I93" t="s">
        <v>1041</v>
      </c>
      <c r="J93" t="s">
        <v>965</v>
      </c>
      <c r="K93" t="s">
        <v>20</v>
      </c>
    </row>
    <row r="94" spans="4:11" x14ac:dyDescent="0.25">
      <c r="D94">
        <v>448</v>
      </c>
      <c r="E94" t="s">
        <v>1042</v>
      </c>
      <c r="F94">
        <v>31983144382</v>
      </c>
      <c r="I94" t="s">
        <v>1043</v>
      </c>
      <c r="J94" t="s">
        <v>1044</v>
      </c>
    </row>
    <row r="95" spans="4:11" x14ac:dyDescent="0.25">
      <c r="D95">
        <v>447</v>
      </c>
      <c r="E95" t="s">
        <v>1045</v>
      </c>
      <c r="F95">
        <v>31993115979</v>
      </c>
      <c r="I95" t="s">
        <v>1046</v>
      </c>
      <c r="J95" t="s">
        <v>1047</v>
      </c>
      <c r="K95" t="s">
        <v>23</v>
      </c>
    </row>
    <row r="96" spans="4:11" x14ac:dyDescent="0.25">
      <c r="D96">
        <v>446</v>
      </c>
      <c r="E96" t="s">
        <v>1048</v>
      </c>
      <c r="F96">
        <v>31989907238</v>
      </c>
      <c r="I96" t="s">
        <v>1049</v>
      </c>
      <c r="J96" t="s">
        <v>127</v>
      </c>
      <c r="K96" t="s">
        <v>20</v>
      </c>
    </row>
    <row r="97" spans="4:11" x14ac:dyDescent="0.25">
      <c r="D97">
        <v>445</v>
      </c>
      <c r="E97" t="s">
        <v>1165</v>
      </c>
      <c r="F97">
        <v>31997867740</v>
      </c>
      <c r="I97" t="s">
        <v>1166</v>
      </c>
      <c r="J97" t="s">
        <v>233</v>
      </c>
      <c r="K97" t="s">
        <v>20</v>
      </c>
    </row>
    <row r="98" spans="4:11" x14ac:dyDescent="0.25">
      <c r="D98">
        <v>444</v>
      </c>
      <c r="E98" t="s">
        <v>1050</v>
      </c>
      <c r="F98">
        <v>31999275307</v>
      </c>
      <c r="I98" t="s">
        <v>1051</v>
      </c>
      <c r="J98" t="s">
        <v>139</v>
      </c>
      <c r="K98" t="s">
        <v>20</v>
      </c>
    </row>
    <row r="99" spans="4:11" x14ac:dyDescent="0.25">
      <c r="D99">
        <v>443</v>
      </c>
      <c r="E99" t="s">
        <v>1052</v>
      </c>
      <c r="F99">
        <v>31993191195</v>
      </c>
      <c r="I99" t="s">
        <v>1053</v>
      </c>
      <c r="J99" t="s">
        <v>457</v>
      </c>
    </row>
    <row r="100" spans="4:11" x14ac:dyDescent="0.25">
      <c r="D100">
        <v>442</v>
      </c>
      <c r="E100" t="s">
        <v>1054</v>
      </c>
      <c r="F100">
        <v>31992582188</v>
      </c>
      <c r="I100" t="s">
        <v>1055</v>
      </c>
      <c r="J100" t="s">
        <v>72</v>
      </c>
      <c r="K100" t="s">
        <v>20</v>
      </c>
    </row>
    <row r="101" spans="4:11" x14ac:dyDescent="0.25">
      <c r="D101">
        <v>441</v>
      </c>
      <c r="E101" t="s">
        <v>1056</v>
      </c>
      <c r="F101" t="s">
        <v>1057</v>
      </c>
      <c r="I101" t="s">
        <v>1058</v>
      </c>
      <c r="J101" t="s">
        <v>72</v>
      </c>
      <c r="K101" t="s">
        <v>20</v>
      </c>
    </row>
    <row r="102" spans="4:11" x14ac:dyDescent="0.25">
      <c r="D102">
        <v>440</v>
      </c>
      <c r="E102" t="s">
        <v>1059</v>
      </c>
      <c r="F102">
        <v>31997698000</v>
      </c>
      <c r="I102" t="s">
        <v>1060</v>
      </c>
      <c r="J102" t="s">
        <v>1061</v>
      </c>
      <c r="K102" t="s">
        <v>20</v>
      </c>
    </row>
    <row r="103" spans="4:11" x14ac:dyDescent="0.25">
      <c r="D103">
        <v>439</v>
      </c>
      <c r="E103" t="s">
        <v>1062</v>
      </c>
      <c r="F103">
        <v>31994550985</v>
      </c>
      <c r="I103" t="s">
        <v>1063</v>
      </c>
      <c r="J103" t="s">
        <v>1064</v>
      </c>
      <c r="K103" t="s">
        <v>20</v>
      </c>
    </row>
    <row r="104" spans="4:11" x14ac:dyDescent="0.25">
      <c r="D104">
        <v>438</v>
      </c>
      <c r="E104" t="s">
        <v>1065</v>
      </c>
      <c r="F104">
        <v>31986993465</v>
      </c>
      <c r="I104" t="s">
        <v>1066</v>
      </c>
      <c r="J104" t="s">
        <v>1067</v>
      </c>
      <c r="K104" t="s">
        <v>20</v>
      </c>
    </row>
    <row r="105" spans="4:11" x14ac:dyDescent="0.25">
      <c r="D105">
        <v>437</v>
      </c>
      <c r="E105" t="s">
        <v>1068</v>
      </c>
      <c r="F105">
        <v>31992550521</v>
      </c>
      <c r="I105" t="s">
        <v>1069</v>
      </c>
      <c r="J105" t="s">
        <v>1070</v>
      </c>
      <c r="K105" t="s">
        <v>20</v>
      </c>
    </row>
    <row r="106" spans="4:11" x14ac:dyDescent="0.25">
      <c r="D106">
        <v>436</v>
      </c>
      <c r="E106" t="s">
        <v>1071</v>
      </c>
      <c r="F106">
        <v>31999597998</v>
      </c>
      <c r="I106" t="s">
        <v>1072</v>
      </c>
      <c r="J106" t="s">
        <v>133</v>
      </c>
      <c r="K106" t="s">
        <v>20</v>
      </c>
    </row>
    <row r="107" spans="4:11" x14ac:dyDescent="0.25">
      <c r="D107">
        <v>435</v>
      </c>
      <c r="E107" t="s">
        <v>1073</v>
      </c>
      <c r="F107">
        <v>31995728806</v>
      </c>
      <c r="I107" t="s">
        <v>2715</v>
      </c>
      <c r="J107" t="s">
        <v>227</v>
      </c>
      <c r="K107" t="s">
        <v>20</v>
      </c>
    </row>
    <row r="108" spans="4:11" x14ac:dyDescent="0.25">
      <c r="D108">
        <v>434</v>
      </c>
      <c r="E108" t="s">
        <v>1075</v>
      </c>
      <c r="F108">
        <v>31991609350</v>
      </c>
      <c r="I108" t="s">
        <v>1076</v>
      </c>
      <c r="J108" t="s">
        <v>1077</v>
      </c>
      <c r="K108" t="s">
        <v>20</v>
      </c>
    </row>
    <row r="109" spans="4:11" x14ac:dyDescent="0.25">
      <c r="D109">
        <v>433</v>
      </c>
      <c r="E109" t="s">
        <v>1078</v>
      </c>
      <c r="F109">
        <v>31987395877</v>
      </c>
      <c r="I109" t="s">
        <v>1079</v>
      </c>
      <c r="J109" t="s">
        <v>1080</v>
      </c>
      <c r="K109" t="s">
        <v>26</v>
      </c>
    </row>
    <row r="110" spans="4:11" x14ac:dyDescent="0.25">
      <c r="D110">
        <v>432</v>
      </c>
      <c r="E110" t="s">
        <v>1081</v>
      </c>
      <c r="F110">
        <v>31984767785</v>
      </c>
      <c r="I110" t="s">
        <v>1082</v>
      </c>
      <c r="J110" t="s">
        <v>1083</v>
      </c>
      <c r="K110" t="s">
        <v>20</v>
      </c>
    </row>
    <row r="111" spans="4:11" x14ac:dyDescent="0.25">
      <c r="D111">
        <v>431</v>
      </c>
      <c r="E111" t="s">
        <v>1084</v>
      </c>
      <c r="F111">
        <v>31993078331</v>
      </c>
      <c r="I111" t="s">
        <v>1085</v>
      </c>
      <c r="J111" t="s">
        <v>1086</v>
      </c>
      <c r="K111" t="s">
        <v>20</v>
      </c>
    </row>
    <row r="112" spans="4:11" x14ac:dyDescent="0.25">
      <c r="D112">
        <v>430</v>
      </c>
      <c r="E112" t="s">
        <v>1087</v>
      </c>
      <c r="F112">
        <v>31987626365</v>
      </c>
      <c r="I112" t="s">
        <v>1088</v>
      </c>
      <c r="J112" t="s">
        <v>707</v>
      </c>
      <c r="K112" t="s">
        <v>20</v>
      </c>
    </row>
    <row r="113" spans="4:11" x14ac:dyDescent="0.25">
      <c r="D113">
        <v>429</v>
      </c>
      <c r="E113" t="s">
        <v>1089</v>
      </c>
      <c r="F113">
        <v>31999723772</v>
      </c>
      <c r="I113" t="s">
        <v>1090</v>
      </c>
      <c r="J113" t="s">
        <v>622</v>
      </c>
      <c r="K113" t="s">
        <v>26</v>
      </c>
    </row>
    <row r="114" spans="4:11" x14ac:dyDescent="0.25">
      <c r="D114">
        <v>428</v>
      </c>
      <c r="E114" t="s">
        <v>1091</v>
      </c>
      <c r="F114">
        <v>31987101246</v>
      </c>
      <c r="I114" t="s">
        <v>1092</v>
      </c>
      <c r="J114" t="s">
        <v>207</v>
      </c>
      <c r="K114" t="s">
        <v>20</v>
      </c>
    </row>
    <row r="115" spans="4:11" x14ac:dyDescent="0.25">
      <c r="D115">
        <v>427</v>
      </c>
      <c r="E115" t="s">
        <v>1093</v>
      </c>
      <c r="F115">
        <v>31988814412</v>
      </c>
      <c r="I115" t="s">
        <v>1094</v>
      </c>
      <c r="J115" t="s">
        <v>472</v>
      </c>
      <c r="K115" t="s">
        <v>20</v>
      </c>
    </row>
    <row r="116" spans="4:11" x14ac:dyDescent="0.25">
      <c r="D116">
        <v>426</v>
      </c>
      <c r="E116" t="s">
        <v>1095</v>
      </c>
      <c r="F116">
        <v>31993100560</v>
      </c>
      <c r="I116" t="s">
        <v>1096</v>
      </c>
      <c r="J116" t="s">
        <v>929</v>
      </c>
      <c r="K116" t="s">
        <v>20</v>
      </c>
    </row>
    <row r="117" spans="4:11" x14ac:dyDescent="0.25">
      <c r="D117">
        <v>425</v>
      </c>
      <c r="E117" t="s">
        <v>1097</v>
      </c>
      <c r="F117" t="s">
        <v>1098</v>
      </c>
      <c r="I117" t="s">
        <v>1099</v>
      </c>
      <c r="J117" t="s">
        <v>982</v>
      </c>
      <c r="K117" t="s">
        <v>20</v>
      </c>
    </row>
    <row r="118" spans="4:11" x14ac:dyDescent="0.25">
      <c r="D118">
        <v>424</v>
      </c>
      <c r="E118" t="s">
        <v>1100</v>
      </c>
      <c r="F118">
        <v>31991986771</v>
      </c>
      <c r="I118" t="s">
        <v>1101</v>
      </c>
      <c r="J118" t="s">
        <v>288</v>
      </c>
      <c r="K118" t="s">
        <v>20</v>
      </c>
    </row>
    <row r="119" spans="4:11" x14ac:dyDescent="0.25">
      <c r="D119">
        <v>423</v>
      </c>
      <c r="E119" t="s">
        <v>1102</v>
      </c>
      <c r="F119">
        <v>31994423748</v>
      </c>
      <c r="I119" t="s">
        <v>1103</v>
      </c>
      <c r="J119" t="s">
        <v>1104</v>
      </c>
      <c r="K119" t="s">
        <v>20</v>
      </c>
    </row>
    <row r="120" spans="4:11" x14ac:dyDescent="0.25">
      <c r="D120">
        <v>422</v>
      </c>
      <c r="E120" t="s">
        <v>1105</v>
      </c>
      <c r="F120">
        <v>31994333067</v>
      </c>
      <c r="I120" t="s">
        <v>1106</v>
      </c>
      <c r="J120" t="s">
        <v>490</v>
      </c>
      <c r="K120" t="s">
        <v>20</v>
      </c>
    </row>
    <row r="121" spans="4:11" x14ac:dyDescent="0.25">
      <c r="D121">
        <v>421</v>
      </c>
      <c r="E121" t="s">
        <v>1107</v>
      </c>
      <c r="F121" t="s">
        <v>1108</v>
      </c>
    </row>
    <row r="122" spans="4:11" x14ac:dyDescent="0.25">
      <c r="D122">
        <v>420</v>
      </c>
      <c r="E122" t="s">
        <v>1109</v>
      </c>
      <c r="F122">
        <v>31998807380</v>
      </c>
      <c r="I122" t="s">
        <v>1110</v>
      </c>
      <c r="J122" t="s">
        <v>423</v>
      </c>
      <c r="K122" t="s">
        <v>20</v>
      </c>
    </row>
    <row r="123" spans="4:11" x14ac:dyDescent="0.25">
      <c r="D123">
        <v>419</v>
      </c>
      <c r="E123" t="s">
        <v>1111</v>
      </c>
      <c r="F123">
        <v>31998127232</v>
      </c>
      <c r="I123" t="s">
        <v>1112</v>
      </c>
      <c r="J123" t="s">
        <v>189</v>
      </c>
      <c r="K123" t="s">
        <v>20</v>
      </c>
    </row>
    <row r="124" spans="4:11" x14ac:dyDescent="0.25">
      <c r="D124">
        <v>418</v>
      </c>
      <c r="E124" t="s">
        <v>1113</v>
      </c>
      <c r="F124">
        <v>31986551248</v>
      </c>
      <c r="I124" t="s">
        <v>1114</v>
      </c>
      <c r="J124" t="s">
        <v>686</v>
      </c>
      <c r="K124" t="s">
        <v>20</v>
      </c>
    </row>
    <row r="125" spans="4:11" x14ac:dyDescent="0.25">
      <c r="D125">
        <v>417</v>
      </c>
      <c r="E125" t="s">
        <v>1115</v>
      </c>
      <c r="F125">
        <v>31991656852</v>
      </c>
      <c r="I125" t="s">
        <v>1116</v>
      </c>
      <c r="J125" t="s">
        <v>90</v>
      </c>
      <c r="K125" t="s">
        <v>20</v>
      </c>
    </row>
    <row r="126" spans="4:11" x14ac:dyDescent="0.25">
      <c r="D126">
        <v>416</v>
      </c>
      <c r="E126" t="s">
        <v>1117</v>
      </c>
      <c r="F126" t="s">
        <v>1118</v>
      </c>
      <c r="I126" t="s">
        <v>1119</v>
      </c>
      <c r="J126" t="s">
        <v>267</v>
      </c>
      <c r="K126" t="s">
        <v>20</v>
      </c>
    </row>
    <row r="127" spans="4:11" x14ac:dyDescent="0.25">
      <c r="D127">
        <v>415</v>
      </c>
      <c r="E127" t="s">
        <v>1120</v>
      </c>
      <c r="F127">
        <v>31982077667</v>
      </c>
      <c r="I127" t="s">
        <v>1121</v>
      </c>
      <c r="J127" t="s">
        <v>164</v>
      </c>
      <c r="K127" t="s">
        <v>20</v>
      </c>
    </row>
    <row r="128" spans="4:11" x14ac:dyDescent="0.25">
      <c r="D128">
        <v>414</v>
      </c>
      <c r="E128" t="s">
        <v>1122</v>
      </c>
      <c r="F128">
        <v>31995920426</v>
      </c>
      <c r="I128" t="s">
        <v>1123</v>
      </c>
      <c r="J128" t="s">
        <v>472</v>
      </c>
      <c r="K128" t="s">
        <v>20</v>
      </c>
    </row>
    <row r="129" spans="4:12" x14ac:dyDescent="0.25">
      <c r="D129">
        <v>413</v>
      </c>
      <c r="E129" t="s">
        <v>1124</v>
      </c>
      <c r="F129">
        <v>31997554008</v>
      </c>
    </row>
    <row r="130" spans="4:12" x14ac:dyDescent="0.25">
      <c r="D130">
        <v>412</v>
      </c>
      <c r="E130" t="s">
        <v>1125</v>
      </c>
      <c r="F130">
        <v>31992923177</v>
      </c>
      <c r="I130" t="s">
        <v>1126</v>
      </c>
      <c r="J130" t="s">
        <v>233</v>
      </c>
      <c r="K130" t="s">
        <v>20</v>
      </c>
    </row>
    <row r="131" spans="4:12" x14ac:dyDescent="0.25">
      <c r="D131">
        <v>411</v>
      </c>
      <c r="E131" t="s">
        <v>1127</v>
      </c>
      <c r="F131">
        <v>31991296779</v>
      </c>
      <c r="I131" t="s">
        <v>1128</v>
      </c>
      <c r="J131" t="s">
        <v>1129</v>
      </c>
      <c r="K131" t="s">
        <v>20</v>
      </c>
    </row>
    <row r="132" spans="4:12" x14ac:dyDescent="0.25">
      <c r="D132">
        <v>410</v>
      </c>
      <c r="E132" t="s">
        <v>1130</v>
      </c>
      <c r="F132" t="s">
        <v>1131</v>
      </c>
      <c r="I132" t="s">
        <v>1132</v>
      </c>
      <c r="J132" t="s">
        <v>133</v>
      </c>
      <c r="K132" t="s">
        <v>20</v>
      </c>
    </row>
    <row r="133" spans="4:12" x14ac:dyDescent="0.25">
      <c r="D133">
        <v>409</v>
      </c>
      <c r="E133" t="s">
        <v>1133</v>
      </c>
      <c r="F133" t="s">
        <v>1134</v>
      </c>
      <c r="I133" t="s">
        <v>1135</v>
      </c>
      <c r="J133" t="s">
        <v>1086</v>
      </c>
      <c r="K133" t="s">
        <v>20</v>
      </c>
      <c r="L133" t="s">
        <v>25</v>
      </c>
    </row>
    <row r="134" spans="4:12" x14ac:dyDescent="0.25">
      <c r="D134">
        <v>408</v>
      </c>
      <c r="E134" t="s">
        <v>2716</v>
      </c>
      <c r="F134">
        <v>31985587227</v>
      </c>
      <c r="I134" t="s">
        <v>2717</v>
      </c>
      <c r="J134" t="s">
        <v>555</v>
      </c>
      <c r="K134" t="s">
        <v>20</v>
      </c>
      <c r="L134" t="s">
        <v>25</v>
      </c>
    </row>
    <row r="135" spans="4:12" x14ac:dyDescent="0.25">
      <c r="D135">
        <v>407</v>
      </c>
      <c r="E135" t="s">
        <v>1136</v>
      </c>
      <c r="F135">
        <v>31997116503</v>
      </c>
      <c r="I135" t="s">
        <v>1137</v>
      </c>
      <c r="J135" t="s">
        <v>267</v>
      </c>
      <c r="K135" t="s">
        <v>20</v>
      </c>
      <c r="L135" t="s">
        <v>25</v>
      </c>
    </row>
    <row r="136" spans="4:12" x14ac:dyDescent="0.25">
      <c r="D136">
        <v>406</v>
      </c>
      <c r="E136" t="s">
        <v>1138</v>
      </c>
      <c r="F136">
        <v>31996686798</v>
      </c>
      <c r="I136" t="s">
        <v>1139</v>
      </c>
      <c r="J136" t="s">
        <v>1140</v>
      </c>
      <c r="K136" t="s">
        <v>26</v>
      </c>
      <c r="L136" t="s">
        <v>25</v>
      </c>
    </row>
    <row r="137" spans="4:12" x14ac:dyDescent="0.25">
      <c r="D137">
        <v>405</v>
      </c>
      <c r="E137" t="s">
        <v>1141</v>
      </c>
      <c r="F137" t="s">
        <v>1142</v>
      </c>
      <c r="I137" t="s">
        <v>1144</v>
      </c>
      <c r="J137" t="s">
        <v>288</v>
      </c>
      <c r="K137" t="s">
        <v>20</v>
      </c>
      <c r="L137" t="s">
        <v>25</v>
      </c>
    </row>
    <row r="138" spans="4:12" x14ac:dyDescent="0.25">
      <c r="D138">
        <v>404</v>
      </c>
      <c r="E138" t="s">
        <v>1145</v>
      </c>
      <c r="F138">
        <v>31991728181</v>
      </c>
      <c r="I138" t="s">
        <v>1146</v>
      </c>
      <c r="J138" t="s">
        <v>90</v>
      </c>
      <c r="K138" t="s">
        <v>20</v>
      </c>
      <c r="L138" t="s">
        <v>25</v>
      </c>
    </row>
    <row r="139" spans="4:12" x14ac:dyDescent="0.25">
      <c r="D139">
        <v>403</v>
      </c>
      <c r="E139" t="s">
        <v>1147</v>
      </c>
      <c r="F139">
        <v>31995900299</v>
      </c>
      <c r="I139" t="s">
        <v>1149</v>
      </c>
      <c r="J139" t="s">
        <v>1150</v>
      </c>
      <c r="K139" t="s">
        <v>20</v>
      </c>
      <c r="L139" t="s">
        <v>25</v>
      </c>
    </row>
    <row r="140" spans="4:12" x14ac:dyDescent="0.25">
      <c r="D140">
        <v>402</v>
      </c>
      <c r="E140" t="s">
        <v>1151</v>
      </c>
      <c r="F140">
        <v>31992953069</v>
      </c>
      <c r="I140" t="s">
        <v>1152</v>
      </c>
      <c r="J140" t="s">
        <v>952</v>
      </c>
      <c r="K140" t="s">
        <v>20</v>
      </c>
      <c r="L140" t="s">
        <v>25</v>
      </c>
    </row>
    <row r="141" spans="4:12" x14ac:dyDescent="0.25">
      <c r="D141">
        <v>401</v>
      </c>
      <c r="E141" t="s">
        <v>1153</v>
      </c>
      <c r="F141">
        <v>31984688291</v>
      </c>
      <c r="I141" t="s">
        <v>1154</v>
      </c>
      <c r="J141" t="s">
        <v>472</v>
      </c>
      <c r="K141" t="s">
        <v>20</v>
      </c>
      <c r="L141" t="s">
        <v>25</v>
      </c>
    </row>
    <row r="142" spans="4:12" x14ac:dyDescent="0.25">
      <c r="D142">
        <v>400</v>
      </c>
      <c r="E142" t="s">
        <v>1155</v>
      </c>
      <c r="F142">
        <v>31993487867</v>
      </c>
      <c r="I142" t="s">
        <v>1156</v>
      </c>
      <c r="J142" t="s">
        <v>792</v>
      </c>
      <c r="K142" t="s">
        <v>20</v>
      </c>
      <c r="L142" t="s">
        <v>25</v>
      </c>
    </row>
    <row r="143" spans="4:12" x14ac:dyDescent="0.25">
      <c r="D143">
        <v>399</v>
      </c>
      <c r="E143" t="s">
        <v>1157</v>
      </c>
      <c r="F143">
        <v>31971753229</v>
      </c>
      <c r="I143" t="s">
        <v>1158</v>
      </c>
      <c r="J143" t="s">
        <v>1077</v>
      </c>
      <c r="K143" t="s">
        <v>20</v>
      </c>
      <c r="L143" t="s">
        <v>25</v>
      </c>
    </row>
    <row r="144" spans="4:12" x14ac:dyDescent="0.25">
      <c r="D144">
        <v>398</v>
      </c>
      <c r="E144" t="s">
        <v>1159</v>
      </c>
      <c r="F144">
        <v>31997722766</v>
      </c>
      <c r="I144" t="s">
        <v>1160</v>
      </c>
      <c r="J144" t="s">
        <v>480</v>
      </c>
      <c r="K144" t="s">
        <v>20</v>
      </c>
      <c r="L144" t="s">
        <v>25</v>
      </c>
    </row>
    <row r="145" spans="4:12" x14ac:dyDescent="0.25">
      <c r="D145">
        <v>397</v>
      </c>
      <c r="E145" t="s">
        <v>1161</v>
      </c>
      <c r="F145">
        <v>31986464322</v>
      </c>
      <c r="I145" t="s">
        <v>1162</v>
      </c>
      <c r="J145" t="s">
        <v>127</v>
      </c>
      <c r="K145" t="s">
        <v>20</v>
      </c>
      <c r="L145" t="s">
        <v>25</v>
      </c>
    </row>
    <row r="146" spans="4:12" x14ac:dyDescent="0.25">
      <c r="D146">
        <v>396</v>
      </c>
      <c r="E146" t="s">
        <v>1163</v>
      </c>
      <c r="F146">
        <v>31971874603</v>
      </c>
      <c r="I146" t="s">
        <v>1164</v>
      </c>
      <c r="J146" t="s">
        <v>490</v>
      </c>
      <c r="K146" t="s">
        <v>20</v>
      </c>
      <c r="L146" t="s">
        <v>25</v>
      </c>
    </row>
    <row r="147" spans="4:12" x14ac:dyDescent="0.25">
      <c r="D147">
        <v>395</v>
      </c>
      <c r="E147" t="s">
        <v>1165</v>
      </c>
      <c r="F147">
        <v>31997867740</v>
      </c>
      <c r="I147" t="s">
        <v>1166</v>
      </c>
      <c r="J147" t="s">
        <v>233</v>
      </c>
      <c r="K147" t="s">
        <v>20</v>
      </c>
      <c r="L147" t="s">
        <v>25</v>
      </c>
    </row>
    <row r="148" spans="4:12" x14ac:dyDescent="0.25">
      <c r="D148">
        <v>394</v>
      </c>
      <c r="E148" t="s">
        <v>1167</v>
      </c>
      <c r="F148">
        <v>31998131115</v>
      </c>
      <c r="I148" t="s">
        <v>1168</v>
      </c>
      <c r="J148" t="s">
        <v>239</v>
      </c>
      <c r="K148" t="s">
        <v>20</v>
      </c>
      <c r="L148" t="s">
        <v>25</v>
      </c>
    </row>
    <row r="149" spans="4:12" x14ac:dyDescent="0.25">
      <c r="D149">
        <v>393</v>
      </c>
      <c r="E149" t="s">
        <v>1169</v>
      </c>
      <c r="F149">
        <v>31998147264</v>
      </c>
      <c r="I149" t="s">
        <v>1170</v>
      </c>
      <c r="J149" t="s">
        <v>133</v>
      </c>
      <c r="K149" t="s">
        <v>20</v>
      </c>
      <c r="L149" t="s">
        <v>25</v>
      </c>
    </row>
    <row r="150" spans="4:12" x14ac:dyDescent="0.25">
      <c r="D150">
        <v>392</v>
      </c>
      <c r="E150" t="s">
        <v>1171</v>
      </c>
      <c r="F150" t="s">
        <v>1172</v>
      </c>
      <c r="I150" t="s">
        <v>1173</v>
      </c>
      <c r="J150" t="s">
        <v>90</v>
      </c>
      <c r="K150" t="s">
        <v>20</v>
      </c>
      <c r="L150" t="s">
        <v>25</v>
      </c>
    </row>
    <row r="151" spans="4:12" x14ac:dyDescent="0.25">
      <c r="D151">
        <v>391</v>
      </c>
      <c r="E151" t="s">
        <v>1174</v>
      </c>
      <c r="F151">
        <v>31984554557</v>
      </c>
      <c r="I151" t="s">
        <v>1175</v>
      </c>
      <c r="J151" t="s">
        <v>472</v>
      </c>
      <c r="K151" t="s">
        <v>20</v>
      </c>
      <c r="L151" t="s">
        <v>25</v>
      </c>
    </row>
    <row r="152" spans="4:12" x14ac:dyDescent="0.25">
      <c r="D152">
        <v>390</v>
      </c>
      <c r="E152" t="s">
        <v>1176</v>
      </c>
      <c r="F152">
        <v>31996355964</v>
      </c>
      <c r="I152" t="s">
        <v>990</v>
      </c>
      <c r="J152" t="s">
        <v>139</v>
      </c>
      <c r="K152" t="s">
        <v>20</v>
      </c>
      <c r="L152" t="s">
        <v>25</v>
      </c>
    </row>
    <row r="153" spans="4:12" x14ac:dyDescent="0.25">
      <c r="D153">
        <v>389</v>
      </c>
      <c r="E153" t="s">
        <v>2156</v>
      </c>
      <c r="F153">
        <v>31992041204</v>
      </c>
      <c r="I153" t="s">
        <v>2718</v>
      </c>
      <c r="J153" t="s">
        <v>288</v>
      </c>
      <c r="K153" t="s">
        <v>20</v>
      </c>
      <c r="L153" t="s">
        <v>25</v>
      </c>
    </row>
    <row r="154" spans="4:12" x14ac:dyDescent="0.25">
      <c r="D154">
        <v>388</v>
      </c>
      <c r="E154" t="s">
        <v>1177</v>
      </c>
      <c r="F154">
        <v>31992161903</v>
      </c>
      <c r="I154" t="s">
        <v>1178</v>
      </c>
      <c r="J154" t="s">
        <v>1179</v>
      </c>
      <c r="K154" t="s">
        <v>20</v>
      </c>
      <c r="L154" t="s">
        <v>25</v>
      </c>
    </row>
    <row r="155" spans="4:12" x14ac:dyDescent="0.25">
      <c r="D155">
        <v>387</v>
      </c>
      <c r="E155" t="s">
        <v>1180</v>
      </c>
      <c r="F155" t="s">
        <v>1181</v>
      </c>
      <c r="I155" t="s">
        <v>1182</v>
      </c>
      <c r="J155" t="s">
        <v>1183</v>
      </c>
      <c r="K155" t="s">
        <v>20</v>
      </c>
      <c r="L155" t="s">
        <v>25</v>
      </c>
    </row>
    <row r="156" spans="4:12" x14ac:dyDescent="0.25">
      <c r="D156">
        <v>386</v>
      </c>
      <c r="E156" t="s">
        <v>1184</v>
      </c>
      <c r="F156">
        <v>31999201102</v>
      </c>
      <c r="I156" t="s">
        <v>1185</v>
      </c>
      <c r="J156" t="s">
        <v>164</v>
      </c>
      <c r="K156" t="s">
        <v>20</v>
      </c>
      <c r="L156" t="s">
        <v>25</v>
      </c>
    </row>
    <row r="157" spans="4:12" x14ac:dyDescent="0.25">
      <c r="D157">
        <v>385</v>
      </c>
      <c r="E157" t="s">
        <v>1186</v>
      </c>
      <c r="F157">
        <v>31980882011</v>
      </c>
      <c r="I157" t="s">
        <v>1187</v>
      </c>
      <c r="J157" t="s">
        <v>987</v>
      </c>
      <c r="K157" t="s">
        <v>20</v>
      </c>
      <c r="L157" t="s">
        <v>25</v>
      </c>
    </row>
    <row r="158" spans="4:12" x14ac:dyDescent="0.25">
      <c r="D158">
        <v>384</v>
      </c>
      <c r="E158" t="s">
        <v>1188</v>
      </c>
      <c r="F158">
        <v>31991286560</v>
      </c>
      <c r="I158" t="s">
        <v>1189</v>
      </c>
      <c r="J158" t="s">
        <v>472</v>
      </c>
      <c r="K158" t="s">
        <v>20</v>
      </c>
      <c r="L158" t="s">
        <v>25</v>
      </c>
    </row>
    <row r="159" spans="4:12" x14ac:dyDescent="0.25">
      <c r="D159">
        <v>383</v>
      </c>
      <c r="E159" t="s">
        <v>1190</v>
      </c>
      <c r="F159">
        <v>31991294153</v>
      </c>
      <c r="I159" t="s">
        <v>1191</v>
      </c>
      <c r="J159" t="s">
        <v>1192</v>
      </c>
      <c r="K159" t="s">
        <v>20</v>
      </c>
      <c r="L159" t="s">
        <v>25</v>
      </c>
    </row>
    <row r="160" spans="4:12" x14ac:dyDescent="0.25">
      <c r="D160">
        <v>382</v>
      </c>
      <c r="E160" t="s">
        <v>1193</v>
      </c>
      <c r="F160">
        <v>31999921808</v>
      </c>
      <c r="I160" t="s">
        <v>1194</v>
      </c>
      <c r="J160" t="s">
        <v>698</v>
      </c>
      <c r="K160" t="s">
        <v>20</v>
      </c>
      <c r="L160" t="s">
        <v>25</v>
      </c>
    </row>
    <row r="161" spans="4:12" x14ac:dyDescent="0.25">
      <c r="D161">
        <v>381</v>
      </c>
      <c r="E161" t="s">
        <v>1195</v>
      </c>
      <c r="F161">
        <v>31999566633</v>
      </c>
      <c r="I161" t="s">
        <v>1196</v>
      </c>
      <c r="J161" t="s">
        <v>472</v>
      </c>
      <c r="K161" t="s">
        <v>20</v>
      </c>
      <c r="L161" t="s">
        <v>25</v>
      </c>
    </row>
    <row r="162" spans="4:12" x14ac:dyDescent="0.25">
      <c r="D162">
        <v>380</v>
      </c>
      <c r="E162" t="s">
        <v>1197</v>
      </c>
      <c r="F162">
        <v>31971767878</v>
      </c>
      <c r="I162" t="s">
        <v>1198</v>
      </c>
      <c r="J162" t="s">
        <v>698</v>
      </c>
      <c r="K162" t="s">
        <v>20</v>
      </c>
      <c r="L162" t="s">
        <v>25</v>
      </c>
    </row>
    <row r="163" spans="4:12" x14ac:dyDescent="0.25">
      <c r="D163">
        <v>379</v>
      </c>
      <c r="E163" t="s">
        <v>1199</v>
      </c>
      <c r="F163">
        <v>31984626815</v>
      </c>
      <c r="I163" t="s">
        <v>1200</v>
      </c>
      <c r="J163" t="s">
        <v>1201</v>
      </c>
      <c r="K163" t="s">
        <v>20</v>
      </c>
      <c r="L163" t="s">
        <v>25</v>
      </c>
    </row>
    <row r="164" spans="4:12" x14ac:dyDescent="0.25">
      <c r="D164">
        <v>378</v>
      </c>
      <c r="E164" t="s">
        <v>1202</v>
      </c>
      <c r="F164">
        <v>31995039760</v>
      </c>
      <c r="I164" t="s">
        <v>1203</v>
      </c>
      <c r="J164" t="s">
        <v>164</v>
      </c>
      <c r="K164" t="s">
        <v>20</v>
      </c>
      <c r="L164" t="s">
        <v>25</v>
      </c>
    </row>
    <row r="165" spans="4:12" x14ac:dyDescent="0.25">
      <c r="D165">
        <v>377</v>
      </c>
      <c r="E165" t="s">
        <v>1204</v>
      </c>
      <c r="F165" t="s">
        <v>1205</v>
      </c>
      <c r="I165" t="s">
        <v>1206</v>
      </c>
      <c r="J165" t="s">
        <v>104</v>
      </c>
      <c r="K165" t="s">
        <v>20</v>
      </c>
      <c r="L165" t="s">
        <v>25</v>
      </c>
    </row>
    <row r="166" spans="4:12" x14ac:dyDescent="0.25">
      <c r="D166">
        <v>376</v>
      </c>
      <c r="E166" t="s">
        <v>2173</v>
      </c>
      <c r="F166">
        <v>31996125956</v>
      </c>
      <c r="I166" t="s">
        <v>2719</v>
      </c>
      <c r="J166" t="s">
        <v>227</v>
      </c>
      <c r="K166" t="s">
        <v>20</v>
      </c>
      <c r="L166" t="s">
        <v>25</v>
      </c>
    </row>
    <row r="167" spans="4:12" x14ac:dyDescent="0.25">
      <c r="D167">
        <v>375</v>
      </c>
      <c r="E167" t="s">
        <v>2720</v>
      </c>
      <c r="F167" t="s">
        <v>2721</v>
      </c>
      <c r="I167" t="s">
        <v>2722</v>
      </c>
      <c r="J167" t="s">
        <v>735</v>
      </c>
      <c r="K167" t="s">
        <v>20</v>
      </c>
      <c r="L167" t="s">
        <v>25</v>
      </c>
    </row>
    <row r="168" spans="4:12" x14ac:dyDescent="0.25">
      <c r="D168">
        <v>374</v>
      </c>
      <c r="E168" t="s">
        <v>2723</v>
      </c>
      <c r="F168">
        <v>31993138013</v>
      </c>
      <c r="I168" t="s">
        <v>2724</v>
      </c>
      <c r="J168" t="s">
        <v>2725</v>
      </c>
      <c r="K168" t="s">
        <v>20</v>
      </c>
      <c r="L168" t="s">
        <v>25</v>
      </c>
    </row>
    <row r="169" spans="4:12" x14ac:dyDescent="0.25">
      <c r="D169">
        <v>373</v>
      </c>
      <c r="E169" t="s">
        <v>2726</v>
      </c>
      <c r="F169">
        <v>31999114983</v>
      </c>
      <c r="I169" t="s">
        <v>2727</v>
      </c>
      <c r="J169" t="s">
        <v>428</v>
      </c>
      <c r="K169" t="s">
        <v>20</v>
      </c>
      <c r="L169" t="s">
        <v>25</v>
      </c>
    </row>
    <row r="170" spans="4:12" x14ac:dyDescent="0.25">
      <c r="D170">
        <v>372</v>
      </c>
      <c r="E170" t="s">
        <v>1207</v>
      </c>
      <c r="F170" t="s">
        <v>1208</v>
      </c>
      <c r="G170" t="s">
        <v>1209</v>
      </c>
      <c r="H170">
        <v>43965</v>
      </c>
      <c r="I170" t="s">
        <v>1210</v>
      </c>
      <c r="J170" t="s">
        <v>233</v>
      </c>
      <c r="K170" t="s">
        <v>20</v>
      </c>
      <c r="L170" t="s">
        <v>25</v>
      </c>
    </row>
    <row r="171" spans="4:12" x14ac:dyDescent="0.25">
      <c r="D171">
        <v>371</v>
      </c>
      <c r="E171" t="s">
        <v>1211</v>
      </c>
      <c r="F171" t="s">
        <v>1212</v>
      </c>
      <c r="I171" t="s">
        <v>1213</v>
      </c>
      <c r="J171" t="s">
        <v>480</v>
      </c>
      <c r="K171" t="s">
        <v>20</v>
      </c>
      <c r="L171" t="s">
        <v>25</v>
      </c>
    </row>
    <row r="172" spans="4:12" x14ac:dyDescent="0.25">
      <c r="D172">
        <v>370</v>
      </c>
      <c r="E172" t="s">
        <v>1214</v>
      </c>
      <c r="F172" t="s">
        <v>1215</v>
      </c>
      <c r="G172" t="s">
        <v>1004</v>
      </c>
      <c r="I172" t="s">
        <v>1216</v>
      </c>
      <c r="J172" t="s">
        <v>139</v>
      </c>
      <c r="K172" t="s">
        <v>20</v>
      </c>
      <c r="L172" t="s">
        <v>25</v>
      </c>
    </row>
    <row r="173" spans="4:12" x14ac:dyDescent="0.25">
      <c r="D173">
        <v>369</v>
      </c>
      <c r="E173" t="s">
        <v>1217</v>
      </c>
      <c r="F173" t="s">
        <v>1218</v>
      </c>
      <c r="I173" t="s">
        <v>1219</v>
      </c>
      <c r="J173" t="s">
        <v>449</v>
      </c>
      <c r="K173" t="s">
        <v>20</v>
      </c>
      <c r="L173" t="s">
        <v>25</v>
      </c>
    </row>
    <row r="174" spans="4:12" x14ac:dyDescent="0.25">
      <c r="D174">
        <v>368</v>
      </c>
      <c r="E174" t="s">
        <v>1220</v>
      </c>
      <c r="F174" t="s">
        <v>1221</v>
      </c>
      <c r="G174" t="s">
        <v>1222</v>
      </c>
      <c r="I174" t="s">
        <v>1223</v>
      </c>
      <c r="J174" t="s">
        <v>233</v>
      </c>
      <c r="K174" t="s">
        <v>20</v>
      </c>
      <c r="L174" t="s">
        <v>25</v>
      </c>
    </row>
    <row r="175" spans="4:12" x14ac:dyDescent="0.25">
      <c r="D175">
        <v>367</v>
      </c>
      <c r="E175" t="s">
        <v>1224</v>
      </c>
      <c r="F175" t="s">
        <v>1225</v>
      </c>
      <c r="G175" t="s">
        <v>1226</v>
      </c>
      <c r="I175" t="s">
        <v>1227</v>
      </c>
      <c r="J175" t="s">
        <v>1228</v>
      </c>
      <c r="K175" t="s">
        <v>20</v>
      </c>
      <c r="L175" t="s">
        <v>25</v>
      </c>
    </row>
    <row r="176" spans="4:12" x14ac:dyDescent="0.25">
      <c r="D176">
        <v>366</v>
      </c>
      <c r="E176" t="s">
        <v>1229</v>
      </c>
      <c r="F176" t="s">
        <v>1230</v>
      </c>
      <c r="G176" t="s">
        <v>1231</v>
      </c>
      <c r="I176" t="s">
        <v>1232</v>
      </c>
      <c r="J176" t="s">
        <v>673</v>
      </c>
      <c r="K176" t="s">
        <v>20</v>
      </c>
      <c r="L176" t="s">
        <v>25</v>
      </c>
    </row>
    <row r="177" spans="4:12" x14ac:dyDescent="0.25">
      <c r="D177">
        <v>365</v>
      </c>
      <c r="E177" t="s">
        <v>1233</v>
      </c>
      <c r="F177" t="s">
        <v>1234</v>
      </c>
      <c r="G177" t="s">
        <v>1235</v>
      </c>
      <c r="I177" t="s">
        <v>1236</v>
      </c>
      <c r="J177" t="s">
        <v>428</v>
      </c>
      <c r="K177" t="s">
        <v>20</v>
      </c>
      <c r="L177" t="s">
        <v>25</v>
      </c>
    </row>
    <row r="178" spans="4:12" x14ac:dyDescent="0.25">
      <c r="D178">
        <v>364</v>
      </c>
      <c r="E178" t="s">
        <v>1237</v>
      </c>
      <c r="F178" t="s">
        <v>1238</v>
      </c>
      <c r="G178" t="s">
        <v>1239</v>
      </c>
      <c r="I178" t="s">
        <v>1240</v>
      </c>
      <c r="J178" t="s">
        <v>104</v>
      </c>
      <c r="K178" t="s">
        <v>20</v>
      </c>
      <c r="L178" t="s">
        <v>25</v>
      </c>
    </row>
    <row r="179" spans="4:12" x14ac:dyDescent="0.25">
      <c r="D179">
        <v>363</v>
      </c>
      <c r="E179" t="s">
        <v>1241</v>
      </c>
      <c r="F179" t="s">
        <v>1242</v>
      </c>
      <c r="G179" t="s">
        <v>1243</v>
      </c>
      <c r="I179" t="s">
        <v>1244</v>
      </c>
      <c r="J179" t="s">
        <v>104</v>
      </c>
      <c r="K179" t="s">
        <v>20</v>
      </c>
      <c r="L179" t="s">
        <v>25</v>
      </c>
    </row>
    <row r="180" spans="4:12" x14ac:dyDescent="0.25">
      <c r="D180">
        <v>362</v>
      </c>
      <c r="E180" t="s">
        <v>1245</v>
      </c>
      <c r="F180" t="s">
        <v>1246</v>
      </c>
      <c r="I180" t="s">
        <v>1247</v>
      </c>
      <c r="J180" t="s">
        <v>133</v>
      </c>
      <c r="K180" t="s">
        <v>20</v>
      </c>
      <c r="L180" t="s">
        <v>25</v>
      </c>
    </row>
    <row r="181" spans="4:12" x14ac:dyDescent="0.25">
      <c r="D181">
        <v>361</v>
      </c>
      <c r="E181" t="s">
        <v>1248</v>
      </c>
      <c r="F181" t="s">
        <v>1249</v>
      </c>
      <c r="G181" t="s">
        <v>1250</v>
      </c>
      <c r="I181" t="s">
        <v>1251</v>
      </c>
      <c r="J181" t="s">
        <v>104</v>
      </c>
      <c r="K181" t="s">
        <v>20</v>
      </c>
      <c r="L181" t="s">
        <v>25</v>
      </c>
    </row>
    <row r="182" spans="4:12" x14ac:dyDescent="0.25">
      <c r="D182">
        <v>360</v>
      </c>
      <c r="E182" t="s">
        <v>1252</v>
      </c>
      <c r="F182" t="s">
        <v>1253</v>
      </c>
      <c r="I182" t="s">
        <v>1254</v>
      </c>
      <c r="J182" t="s">
        <v>673</v>
      </c>
      <c r="K182" t="s">
        <v>20</v>
      </c>
      <c r="L182" t="s">
        <v>25</v>
      </c>
    </row>
    <row r="183" spans="4:12" x14ac:dyDescent="0.25">
      <c r="D183">
        <v>359</v>
      </c>
      <c r="E183" t="s">
        <v>1255</v>
      </c>
      <c r="F183" t="s">
        <v>1256</v>
      </c>
      <c r="G183" t="s">
        <v>1257</v>
      </c>
      <c r="I183" t="s">
        <v>1258</v>
      </c>
      <c r="J183" t="s">
        <v>298</v>
      </c>
      <c r="K183" t="s">
        <v>20</v>
      </c>
      <c r="L183" t="s">
        <v>25</v>
      </c>
    </row>
    <row r="184" spans="4:12" x14ac:dyDescent="0.25">
      <c r="D184">
        <v>358</v>
      </c>
      <c r="E184" t="s">
        <v>1259</v>
      </c>
      <c r="F184" t="s">
        <v>1260</v>
      </c>
      <c r="G184" t="s">
        <v>1261</v>
      </c>
      <c r="I184" t="s">
        <v>1262</v>
      </c>
      <c r="J184" t="s">
        <v>472</v>
      </c>
      <c r="K184" t="s">
        <v>20</v>
      </c>
      <c r="L184" t="s">
        <v>25</v>
      </c>
    </row>
    <row r="185" spans="4:12" x14ac:dyDescent="0.25">
      <c r="D185">
        <v>357</v>
      </c>
      <c r="E185" t="s">
        <v>1263</v>
      </c>
      <c r="F185" t="s">
        <v>1264</v>
      </c>
      <c r="I185" t="s">
        <v>1265</v>
      </c>
      <c r="J185" t="s">
        <v>1266</v>
      </c>
      <c r="K185" t="s">
        <v>20</v>
      </c>
      <c r="L185" t="s">
        <v>25</v>
      </c>
    </row>
    <row r="186" spans="4:12" x14ac:dyDescent="0.25">
      <c r="D186">
        <v>356</v>
      </c>
      <c r="E186" t="s">
        <v>1267</v>
      </c>
      <c r="F186" t="s">
        <v>1268</v>
      </c>
      <c r="G186" t="s">
        <v>1269</v>
      </c>
      <c r="I186" t="s">
        <v>1270</v>
      </c>
      <c r="J186" t="s">
        <v>267</v>
      </c>
      <c r="K186" t="s">
        <v>20</v>
      </c>
      <c r="L186" t="s">
        <v>25</v>
      </c>
    </row>
    <row r="187" spans="4:12" x14ac:dyDescent="0.25">
      <c r="D187">
        <v>355</v>
      </c>
      <c r="E187" t="s">
        <v>1271</v>
      </c>
      <c r="F187" t="s">
        <v>1272</v>
      </c>
      <c r="G187" t="s">
        <v>1273</v>
      </c>
      <c r="I187" t="s">
        <v>1274</v>
      </c>
      <c r="J187" t="s">
        <v>472</v>
      </c>
      <c r="K187" t="s">
        <v>20</v>
      </c>
      <c r="L187" t="s">
        <v>25</v>
      </c>
    </row>
    <row r="188" spans="4:12" x14ac:dyDescent="0.25">
      <c r="D188">
        <v>354</v>
      </c>
      <c r="E188" t="s">
        <v>1275</v>
      </c>
      <c r="F188" t="s">
        <v>1276</v>
      </c>
      <c r="I188" t="s">
        <v>1277</v>
      </c>
      <c r="J188" t="s">
        <v>982</v>
      </c>
      <c r="K188" t="s">
        <v>20</v>
      </c>
      <c r="L188" t="s">
        <v>25</v>
      </c>
    </row>
    <row r="189" spans="4:12" x14ac:dyDescent="0.25">
      <c r="D189">
        <v>353</v>
      </c>
      <c r="E189" t="s">
        <v>1278</v>
      </c>
      <c r="F189" t="s">
        <v>1279</v>
      </c>
      <c r="G189" t="s">
        <v>1280</v>
      </c>
      <c r="I189" t="s">
        <v>1281</v>
      </c>
      <c r="J189" t="s">
        <v>227</v>
      </c>
      <c r="K189" t="s">
        <v>20</v>
      </c>
      <c r="L189" t="s">
        <v>25</v>
      </c>
    </row>
    <row r="190" spans="4:12" x14ac:dyDescent="0.25">
      <c r="D190">
        <v>352</v>
      </c>
      <c r="E190" t="s">
        <v>1282</v>
      </c>
      <c r="F190" t="s">
        <v>1283</v>
      </c>
      <c r="I190" t="s">
        <v>1284</v>
      </c>
      <c r="J190" t="s">
        <v>472</v>
      </c>
      <c r="K190" t="s">
        <v>20</v>
      </c>
      <c r="L190" t="s">
        <v>25</v>
      </c>
    </row>
    <row r="191" spans="4:12" x14ac:dyDescent="0.25">
      <c r="D191">
        <v>351</v>
      </c>
      <c r="E191" t="s">
        <v>1285</v>
      </c>
      <c r="F191" t="s">
        <v>1286</v>
      </c>
      <c r="G191" t="s">
        <v>1287</v>
      </c>
      <c r="I191" t="s">
        <v>1288</v>
      </c>
      <c r="J191" t="s">
        <v>1289</v>
      </c>
      <c r="K191" t="s">
        <v>26</v>
      </c>
      <c r="L191" t="s">
        <v>25</v>
      </c>
    </row>
    <row r="192" spans="4:12" x14ac:dyDescent="0.25">
      <c r="D192">
        <v>350</v>
      </c>
      <c r="E192" t="s">
        <v>1290</v>
      </c>
      <c r="F192" t="s">
        <v>1291</v>
      </c>
      <c r="H192">
        <v>43853</v>
      </c>
      <c r="I192" t="s">
        <v>1292</v>
      </c>
      <c r="J192" t="s">
        <v>104</v>
      </c>
      <c r="K192" t="s">
        <v>20</v>
      </c>
      <c r="L192" t="s">
        <v>25</v>
      </c>
    </row>
    <row r="193" spans="4:12" x14ac:dyDescent="0.25">
      <c r="D193">
        <v>349</v>
      </c>
      <c r="E193" t="s">
        <v>1293</v>
      </c>
      <c r="F193" t="s">
        <v>1294</v>
      </c>
      <c r="G193" t="s">
        <v>1295</v>
      </c>
      <c r="I193" t="s">
        <v>1296</v>
      </c>
      <c r="J193" t="s">
        <v>1297</v>
      </c>
      <c r="K193" t="s">
        <v>23</v>
      </c>
      <c r="L193" t="s">
        <v>25</v>
      </c>
    </row>
    <row r="194" spans="4:12" x14ac:dyDescent="0.25">
      <c r="D194">
        <v>348</v>
      </c>
      <c r="E194" t="s">
        <v>1298</v>
      </c>
      <c r="F194" t="s">
        <v>1299</v>
      </c>
      <c r="G194" t="s">
        <v>1300</v>
      </c>
      <c r="I194" t="s">
        <v>1301</v>
      </c>
      <c r="J194" t="s">
        <v>1302</v>
      </c>
      <c r="K194" t="s">
        <v>20</v>
      </c>
      <c r="L194" t="s">
        <v>25</v>
      </c>
    </row>
    <row r="195" spans="4:12" x14ac:dyDescent="0.25">
      <c r="D195">
        <v>347</v>
      </c>
      <c r="E195" t="s">
        <v>1303</v>
      </c>
      <c r="F195" t="s">
        <v>1304</v>
      </c>
      <c r="I195" t="s">
        <v>1305</v>
      </c>
      <c r="J195" t="s">
        <v>90</v>
      </c>
      <c r="K195" t="s">
        <v>20</v>
      </c>
      <c r="L195" t="s">
        <v>25</v>
      </c>
    </row>
    <row r="196" spans="4:12" x14ac:dyDescent="0.25">
      <c r="D196">
        <v>346</v>
      </c>
      <c r="E196" t="s">
        <v>2247</v>
      </c>
      <c r="F196" t="s">
        <v>2728</v>
      </c>
      <c r="G196" t="s">
        <v>2248</v>
      </c>
      <c r="I196" t="s">
        <v>2729</v>
      </c>
      <c r="J196" t="s">
        <v>227</v>
      </c>
      <c r="K196" t="s">
        <v>20</v>
      </c>
      <c r="L196" t="s">
        <v>25</v>
      </c>
    </row>
    <row r="197" spans="4:12" x14ac:dyDescent="0.25">
      <c r="D197">
        <v>345</v>
      </c>
      <c r="E197" t="s">
        <v>1306</v>
      </c>
      <c r="F197" t="s">
        <v>1307</v>
      </c>
      <c r="G197" t="s">
        <v>1308</v>
      </c>
      <c r="I197" t="s">
        <v>1309</v>
      </c>
      <c r="J197" t="s">
        <v>97</v>
      </c>
      <c r="K197" t="s">
        <v>20</v>
      </c>
      <c r="L197" t="s">
        <v>25</v>
      </c>
    </row>
    <row r="198" spans="4:12" x14ac:dyDescent="0.25">
      <c r="D198">
        <v>344</v>
      </c>
      <c r="E198" t="s">
        <v>1310</v>
      </c>
      <c r="F198" t="s">
        <v>1311</v>
      </c>
      <c r="G198" t="s">
        <v>1312</v>
      </c>
      <c r="I198" t="s">
        <v>1313</v>
      </c>
      <c r="J198" t="s">
        <v>1314</v>
      </c>
      <c r="K198" t="s">
        <v>26</v>
      </c>
      <c r="L198" t="s">
        <v>25</v>
      </c>
    </row>
    <row r="199" spans="4:12" x14ac:dyDescent="0.25">
      <c r="D199">
        <v>343</v>
      </c>
      <c r="E199" t="s">
        <v>1315</v>
      </c>
      <c r="F199" t="s">
        <v>1316</v>
      </c>
      <c r="G199" t="s">
        <v>1317</v>
      </c>
      <c r="I199" t="s">
        <v>1318</v>
      </c>
      <c r="J199" t="s">
        <v>298</v>
      </c>
      <c r="K199" t="s">
        <v>20</v>
      </c>
      <c r="L199" t="s">
        <v>19</v>
      </c>
    </row>
    <row r="200" spans="4:12" x14ac:dyDescent="0.25">
      <c r="D200">
        <v>342</v>
      </c>
      <c r="E200" t="s">
        <v>1319</v>
      </c>
      <c r="F200" t="s">
        <v>1320</v>
      </c>
      <c r="G200" t="s">
        <v>1321</v>
      </c>
      <c r="H200">
        <v>44096</v>
      </c>
      <c r="I200" t="s">
        <v>1322</v>
      </c>
      <c r="J200" t="s">
        <v>227</v>
      </c>
      <c r="K200" t="s">
        <v>20</v>
      </c>
      <c r="L200" t="s">
        <v>25</v>
      </c>
    </row>
    <row r="201" spans="4:12" x14ac:dyDescent="0.25">
      <c r="D201">
        <v>341</v>
      </c>
      <c r="E201" t="s">
        <v>1323</v>
      </c>
      <c r="F201" t="s">
        <v>1324</v>
      </c>
      <c r="G201" t="s">
        <v>1325</v>
      </c>
      <c r="H201">
        <v>43963</v>
      </c>
      <c r="I201" t="s">
        <v>1326</v>
      </c>
      <c r="J201" t="s">
        <v>104</v>
      </c>
      <c r="K201" t="s">
        <v>20</v>
      </c>
      <c r="L201" t="s">
        <v>25</v>
      </c>
    </row>
    <row r="202" spans="4:12" x14ac:dyDescent="0.25">
      <c r="D202">
        <v>340</v>
      </c>
      <c r="E202" t="s">
        <v>1327</v>
      </c>
      <c r="F202" t="s">
        <v>1328</v>
      </c>
      <c r="G202" t="s">
        <v>1329</v>
      </c>
      <c r="I202" t="s">
        <v>1330</v>
      </c>
      <c r="J202" t="s">
        <v>139</v>
      </c>
      <c r="K202" t="s">
        <v>20</v>
      </c>
      <c r="L202" t="s">
        <v>25</v>
      </c>
    </row>
    <row r="203" spans="4:12" x14ac:dyDescent="0.25">
      <c r="D203">
        <v>339</v>
      </c>
      <c r="E203" t="s">
        <v>1331</v>
      </c>
      <c r="F203" t="s">
        <v>1332</v>
      </c>
      <c r="I203" t="s">
        <v>1333</v>
      </c>
      <c r="J203" t="s">
        <v>1334</v>
      </c>
      <c r="K203" t="s">
        <v>26</v>
      </c>
      <c r="L203" t="s">
        <v>25</v>
      </c>
    </row>
    <row r="204" spans="4:12" x14ac:dyDescent="0.25">
      <c r="D204">
        <v>338</v>
      </c>
      <c r="E204" t="s">
        <v>1335</v>
      </c>
      <c r="F204" t="s">
        <v>1336</v>
      </c>
      <c r="G204" t="s">
        <v>1337</v>
      </c>
      <c r="I204" t="s">
        <v>1338</v>
      </c>
      <c r="J204" t="s">
        <v>1339</v>
      </c>
      <c r="L204" t="s">
        <v>25</v>
      </c>
    </row>
    <row r="205" spans="4:12" x14ac:dyDescent="0.25">
      <c r="D205">
        <v>337</v>
      </c>
      <c r="E205" t="s">
        <v>2671</v>
      </c>
      <c r="F205" t="s">
        <v>1341</v>
      </c>
      <c r="I205" t="s">
        <v>2730</v>
      </c>
      <c r="J205" t="s">
        <v>90</v>
      </c>
      <c r="K205" t="s">
        <v>20</v>
      </c>
      <c r="L205" t="s">
        <v>25</v>
      </c>
    </row>
    <row r="206" spans="4:12" x14ac:dyDescent="0.25">
      <c r="D206">
        <v>336</v>
      </c>
      <c r="E206" t="s">
        <v>1343</v>
      </c>
      <c r="F206" t="s">
        <v>1344</v>
      </c>
      <c r="G206" t="s">
        <v>1345</v>
      </c>
      <c r="I206" t="s">
        <v>1346</v>
      </c>
      <c r="J206" t="s">
        <v>1347</v>
      </c>
      <c r="K206" t="s">
        <v>20</v>
      </c>
      <c r="L206" t="s">
        <v>25</v>
      </c>
    </row>
    <row r="207" spans="4:12" x14ac:dyDescent="0.25">
      <c r="D207">
        <v>335</v>
      </c>
      <c r="E207" t="s">
        <v>1348</v>
      </c>
      <c r="F207" t="s">
        <v>1349</v>
      </c>
      <c r="I207" t="s">
        <v>1350</v>
      </c>
      <c r="J207" t="s">
        <v>1351</v>
      </c>
      <c r="K207" t="s">
        <v>20</v>
      </c>
      <c r="L207" t="s">
        <v>19</v>
      </c>
    </row>
    <row r="208" spans="4:12" x14ac:dyDescent="0.25">
      <c r="D208">
        <v>334</v>
      </c>
      <c r="E208" t="s">
        <v>1188</v>
      </c>
      <c r="F208">
        <v>31</v>
      </c>
      <c r="G208" t="s">
        <v>1352</v>
      </c>
      <c r="I208" t="s">
        <v>1353</v>
      </c>
      <c r="J208" t="s">
        <v>75</v>
      </c>
      <c r="K208" t="s">
        <v>20</v>
      </c>
      <c r="L208" t="s">
        <v>25</v>
      </c>
    </row>
    <row r="209" spans="4:12" x14ac:dyDescent="0.25">
      <c r="D209">
        <v>333</v>
      </c>
      <c r="E209" t="s">
        <v>1354</v>
      </c>
      <c r="F209" t="s">
        <v>1355</v>
      </c>
      <c r="G209" t="s">
        <v>1356</v>
      </c>
      <c r="I209" t="s">
        <v>1357</v>
      </c>
      <c r="J209" t="s">
        <v>133</v>
      </c>
      <c r="K209" t="s">
        <v>20</v>
      </c>
      <c r="L209" t="s">
        <v>19</v>
      </c>
    </row>
    <row r="210" spans="4:12" x14ac:dyDescent="0.25">
      <c r="D210">
        <v>332</v>
      </c>
      <c r="E210" t="s">
        <v>1358</v>
      </c>
      <c r="F210" t="s">
        <v>1359</v>
      </c>
      <c r="G210" t="s">
        <v>1360</v>
      </c>
      <c r="I210" t="s">
        <v>1361</v>
      </c>
      <c r="J210" t="s">
        <v>164</v>
      </c>
      <c r="K210" t="s">
        <v>20</v>
      </c>
      <c r="L210" t="s">
        <v>25</v>
      </c>
    </row>
    <row r="211" spans="4:12" x14ac:dyDescent="0.25">
      <c r="D211">
        <v>331</v>
      </c>
      <c r="E211" t="s">
        <v>1362</v>
      </c>
      <c r="F211" t="s">
        <v>1363</v>
      </c>
      <c r="G211" t="s">
        <v>1364</v>
      </c>
      <c r="I211" t="s">
        <v>1365</v>
      </c>
      <c r="J211" t="s">
        <v>164</v>
      </c>
      <c r="K211" t="s">
        <v>20</v>
      </c>
      <c r="L211" t="s">
        <v>25</v>
      </c>
    </row>
    <row r="212" spans="4:12" x14ac:dyDescent="0.25">
      <c r="D212">
        <v>330</v>
      </c>
      <c r="E212" t="s">
        <v>1366</v>
      </c>
      <c r="F212" t="s">
        <v>1367</v>
      </c>
      <c r="G212" t="s">
        <v>1368</v>
      </c>
      <c r="H212">
        <v>35552</v>
      </c>
      <c r="I212" t="s">
        <v>1369</v>
      </c>
      <c r="J212" t="s">
        <v>104</v>
      </c>
      <c r="K212" t="s">
        <v>20</v>
      </c>
      <c r="L212" t="s">
        <v>25</v>
      </c>
    </row>
    <row r="213" spans="4:12" x14ac:dyDescent="0.25">
      <c r="D213">
        <v>329</v>
      </c>
      <c r="E213" t="s">
        <v>1370</v>
      </c>
      <c r="F213" t="s">
        <v>1371</v>
      </c>
      <c r="G213" t="s">
        <v>1372</v>
      </c>
      <c r="I213" t="s">
        <v>1373</v>
      </c>
      <c r="J213" t="s">
        <v>1351</v>
      </c>
      <c r="K213" t="s">
        <v>20</v>
      </c>
      <c r="L213" t="s">
        <v>25</v>
      </c>
    </row>
    <row r="214" spans="4:12" x14ac:dyDescent="0.25">
      <c r="D214">
        <v>328</v>
      </c>
      <c r="E214" t="s">
        <v>1374</v>
      </c>
      <c r="F214" t="s">
        <v>1375</v>
      </c>
      <c r="G214" t="s">
        <v>1376</v>
      </c>
      <c r="I214" t="s">
        <v>1377</v>
      </c>
      <c r="J214" t="s">
        <v>90</v>
      </c>
      <c r="K214" t="s">
        <v>20</v>
      </c>
      <c r="L214" t="s">
        <v>25</v>
      </c>
    </row>
    <row r="215" spans="4:12" x14ac:dyDescent="0.25">
      <c r="D215">
        <v>327</v>
      </c>
      <c r="E215" t="s">
        <v>1378</v>
      </c>
      <c r="F215" t="s">
        <v>1379</v>
      </c>
      <c r="G215" t="s">
        <v>1380</v>
      </c>
      <c r="J215" t="s">
        <v>1381</v>
      </c>
      <c r="K215" t="s">
        <v>20</v>
      </c>
      <c r="L215" t="s">
        <v>25</v>
      </c>
    </row>
    <row r="216" spans="4:12" x14ac:dyDescent="0.25">
      <c r="D216">
        <v>326</v>
      </c>
      <c r="E216" t="s">
        <v>1382</v>
      </c>
      <c r="F216" t="s">
        <v>1383</v>
      </c>
      <c r="I216" t="s">
        <v>1384</v>
      </c>
      <c r="J216" t="s">
        <v>233</v>
      </c>
      <c r="K216" t="s">
        <v>20</v>
      </c>
      <c r="L216" t="s">
        <v>19</v>
      </c>
    </row>
    <row r="217" spans="4:12" x14ac:dyDescent="0.25">
      <c r="D217">
        <v>325</v>
      </c>
      <c r="E217" t="s">
        <v>1385</v>
      </c>
      <c r="F217" t="s">
        <v>1386</v>
      </c>
      <c r="I217" t="s">
        <v>1387</v>
      </c>
      <c r="J217" t="s">
        <v>97</v>
      </c>
      <c r="K217" t="s">
        <v>20</v>
      </c>
      <c r="L217" t="s">
        <v>25</v>
      </c>
    </row>
    <row r="218" spans="4:12" x14ac:dyDescent="0.25">
      <c r="D218">
        <v>324</v>
      </c>
      <c r="E218" t="s">
        <v>2731</v>
      </c>
      <c r="F218" t="s">
        <v>1389</v>
      </c>
      <c r="I218" t="s">
        <v>1390</v>
      </c>
      <c r="J218" t="s">
        <v>298</v>
      </c>
      <c r="K218" t="s">
        <v>20</v>
      </c>
      <c r="L218" t="s">
        <v>25</v>
      </c>
    </row>
    <row r="219" spans="4:12" x14ac:dyDescent="0.25">
      <c r="D219">
        <v>323</v>
      </c>
      <c r="E219" t="s">
        <v>1391</v>
      </c>
      <c r="F219" t="s">
        <v>1392</v>
      </c>
      <c r="G219" t="s">
        <v>1393</v>
      </c>
      <c r="I219" t="s">
        <v>1394</v>
      </c>
      <c r="J219" t="s">
        <v>233</v>
      </c>
      <c r="K219" t="s">
        <v>20</v>
      </c>
      <c r="L219" t="s">
        <v>19</v>
      </c>
    </row>
    <row r="220" spans="4:12" x14ac:dyDescent="0.25">
      <c r="D220">
        <v>322</v>
      </c>
      <c r="E220" t="s">
        <v>1395</v>
      </c>
      <c r="F220" t="s">
        <v>1396</v>
      </c>
      <c r="G220" t="s">
        <v>1397</v>
      </c>
      <c r="I220" t="s">
        <v>1398</v>
      </c>
      <c r="J220" t="s">
        <v>616</v>
      </c>
      <c r="K220" t="s">
        <v>20</v>
      </c>
      <c r="L220" t="s">
        <v>25</v>
      </c>
    </row>
    <row r="221" spans="4:12" x14ac:dyDescent="0.25">
      <c r="D221">
        <v>321</v>
      </c>
      <c r="E221" t="s">
        <v>2732</v>
      </c>
      <c r="F221" t="s">
        <v>2733</v>
      </c>
      <c r="G221" t="s">
        <v>2734</v>
      </c>
      <c r="I221" t="s">
        <v>2735</v>
      </c>
      <c r="J221" t="s">
        <v>2736</v>
      </c>
      <c r="K221" t="s">
        <v>20</v>
      </c>
      <c r="L221" t="s">
        <v>19</v>
      </c>
    </row>
    <row r="222" spans="4:12" x14ac:dyDescent="0.25">
      <c r="D222">
        <v>320</v>
      </c>
      <c r="E222" t="s">
        <v>1399</v>
      </c>
      <c r="F222" t="s">
        <v>1400</v>
      </c>
      <c r="I222" t="s">
        <v>1401</v>
      </c>
      <c r="J222" t="s">
        <v>472</v>
      </c>
      <c r="K222" t="s">
        <v>20</v>
      </c>
      <c r="L222" t="s">
        <v>19</v>
      </c>
    </row>
    <row r="223" spans="4:12" x14ac:dyDescent="0.25">
      <c r="D223">
        <v>319</v>
      </c>
      <c r="E223" t="s">
        <v>1402</v>
      </c>
      <c r="F223" t="s">
        <v>1403</v>
      </c>
      <c r="I223" t="s">
        <v>1404</v>
      </c>
      <c r="J223" t="s">
        <v>104</v>
      </c>
      <c r="K223" t="s">
        <v>20</v>
      </c>
      <c r="L223" t="s">
        <v>19</v>
      </c>
    </row>
    <row r="224" spans="4:12" x14ac:dyDescent="0.25">
      <c r="D224">
        <v>318</v>
      </c>
      <c r="E224" t="s">
        <v>1405</v>
      </c>
      <c r="F224" t="s">
        <v>1304</v>
      </c>
      <c r="I224" t="s">
        <v>2737</v>
      </c>
      <c r="J224" t="s">
        <v>90</v>
      </c>
      <c r="K224" t="s">
        <v>20</v>
      </c>
      <c r="L224" t="s">
        <v>19</v>
      </c>
    </row>
    <row r="225" spans="4:12" x14ac:dyDescent="0.25">
      <c r="D225">
        <v>317</v>
      </c>
      <c r="E225" t="s">
        <v>1407</v>
      </c>
      <c r="F225" t="s">
        <v>1408</v>
      </c>
      <c r="G225" t="s">
        <v>1409</v>
      </c>
      <c r="H225">
        <v>34632</v>
      </c>
      <c r="I225" t="s">
        <v>1410</v>
      </c>
      <c r="J225" t="s">
        <v>382</v>
      </c>
      <c r="K225" t="s">
        <v>20</v>
      </c>
      <c r="L225" t="s">
        <v>25</v>
      </c>
    </row>
    <row r="226" spans="4:12" x14ac:dyDescent="0.25">
      <c r="D226">
        <v>316</v>
      </c>
      <c r="E226" t="s">
        <v>1411</v>
      </c>
      <c r="F226">
        <v>31</v>
      </c>
      <c r="G226" t="s">
        <v>1412</v>
      </c>
      <c r="I226" t="s">
        <v>1413</v>
      </c>
    </row>
    <row r="227" spans="4:12" x14ac:dyDescent="0.25">
      <c r="D227">
        <v>315</v>
      </c>
      <c r="E227" t="s">
        <v>1414</v>
      </c>
      <c r="F227" t="s">
        <v>1415</v>
      </c>
      <c r="G227" t="s">
        <v>1416</v>
      </c>
      <c r="I227" t="s">
        <v>1417</v>
      </c>
      <c r="J227" t="s">
        <v>622</v>
      </c>
      <c r="K227" t="s">
        <v>26</v>
      </c>
      <c r="L227" t="s">
        <v>25</v>
      </c>
    </row>
    <row r="228" spans="4:12" x14ac:dyDescent="0.25">
      <c r="D228">
        <v>314</v>
      </c>
      <c r="E228" t="s">
        <v>1418</v>
      </c>
      <c r="F228" t="s">
        <v>1419</v>
      </c>
      <c r="G228" t="s">
        <v>1420</v>
      </c>
      <c r="I228" t="s">
        <v>1421</v>
      </c>
      <c r="J228" t="s">
        <v>233</v>
      </c>
      <c r="K228" t="s">
        <v>20</v>
      </c>
      <c r="L228" t="s">
        <v>25</v>
      </c>
    </row>
    <row r="229" spans="4:12" x14ac:dyDescent="0.25">
      <c r="D229">
        <v>313</v>
      </c>
      <c r="E229" t="s">
        <v>1202</v>
      </c>
      <c r="F229" t="s">
        <v>1422</v>
      </c>
      <c r="I229" t="s">
        <v>1203</v>
      </c>
      <c r="J229" t="s">
        <v>164</v>
      </c>
      <c r="K229" t="s">
        <v>20</v>
      </c>
      <c r="L229" t="s">
        <v>25</v>
      </c>
    </row>
    <row r="230" spans="4:12" x14ac:dyDescent="0.25">
      <c r="D230">
        <v>312</v>
      </c>
      <c r="E230" t="s">
        <v>1423</v>
      </c>
      <c r="F230" t="s">
        <v>1424</v>
      </c>
      <c r="I230" t="s">
        <v>1425</v>
      </c>
      <c r="J230" t="s">
        <v>813</v>
      </c>
      <c r="K230" t="s">
        <v>20</v>
      </c>
      <c r="L230" t="s">
        <v>19</v>
      </c>
    </row>
    <row r="231" spans="4:12" x14ac:dyDescent="0.25">
      <c r="D231">
        <v>311</v>
      </c>
      <c r="E231" t="s">
        <v>1426</v>
      </c>
      <c r="F231" t="s">
        <v>1427</v>
      </c>
      <c r="G231" t="s">
        <v>1428</v>
      </c>
      <c r="I231" t="s">
        <v>1429</v>
      </c>
      <c r="J231" t="s">
        <v>1430</v>
      </c>
      <c r="K231" t="s">
        <v>20</v>
      </c>
      <c r="L231" t="s">
        <v>25</v>
      </c>
    </row>
    <row r="232" spans="4:12" x14ac:dyDescent="0.25">
      <c r="D232">
        <v>310</v>
      </c>
      <c r="E232" t="s">
        <v>1431</v>
      </c>
      <c r="F232" t="s">
        <v>1432</v>
      </c>
      <c r="G232" t="s">
        <v>1433</v>
      </c>
      <c r="I232" t="s">
        <v>1434</v>
      </c>
      <c r="J232" t="s">
        <v>1435</v>
      </c>
      <c r="K232" t="s">
        <v>20</v>
      </c>
      <c r="L232" t="s">
        <v>25</v>
      </c>
    </row>
    <row r="233" spans="4:12" x14ac:dyDescent="0.25">
      <c r="D233">
        <v>309</v>
      </c>
      <c r="E233" t="s">
        <v>1436</v>
      </c>
      <c r="F233" t="s">
        <v>1437</v>
      </c>
      <c r="G233" t="s">
        <v>1438</v>
      </c>
      <c r="I233" t="s">
        <v>1439</v>
      </c>
      <c r="K233" t="s">
        <v>30</v>
      </c>
      <c r="L233" t="s">
        <v>25</v>
      </c>
    </row>
    <row r="234" spans="4:12" x14ac:dyDescent="0.25">
      <c r="D234">
        <v>308</v>
      </c>
      <c r="E234" t="s">
        <v>1440</v>
      </c>
      <c r="F234" t="s">
        <v>1441</v>
      </c>
      <c r="H234">
        <v>35108</v>
      </c>
      <c r="I234" t="s">
        <v>1442</v>
      </c>
      <c r="J234" t="s">
        <v>298</v>
      </c>
      <c r="K234" t="s">
        <v>20</v>
      </c>
      <c r="L234" t="s">
        <v>25</v>
      </c>
    </row>
    <row r="235" spans="4:12" x14ac:dyDescent="0.25">
      <c r="D235">
        <v>307</v>
      </c>
      <c r="E235" t="s">
        <v>1443</v>
      </c>
      <c r="F235" t="s">
        <v>1444</v>
      </c>
      <c r="I235" t="s">
        <v>1445</v>
      </c>
      <c r="J235" t="s">
        <v>298</v>
      </c>
      <c r="K235" t="s">
        <v>20</v>
      </c>
      <c r="L235" t="s">
        <v>25</v>
      </c>
    </row>
    <row r="236" spans="4:12" x14ac:dyDescent="0.25">
      <c r="D236">
        <v>306</v>
      </c>
      <c r="E236" t="s">
        <v>1446</v>
      </c>
      <c r="F236">
        <v>31</v>
      </c>
      <c r="G236" t="s">
        <v>1447</v>
      </c>
      <c r="L236" t="s">
        <v>25</v>
      </c>
    </row>
    <row r="237" spans="4:12" x14ac:dyDescent="0.25">
      <c r="D237">
        <v>305</v>
      </c>
      <c r="E237" t="s">
        <v>1448</v>
      </c>
      <c r="F237" t="s">
        <v>1449</v>
      </c>
      <c r="G237" t="s">
        <v>1450</v>
      </c>
      <c r="I237" t="s">
        <v>1451</v>
      </c>
      <c r="J237" t="s">
        <v>1452</v>
      </c>
      <c r="K237" t="s">
        <v>26</v>
      </c>
      <c r="L237" t="s">
        <v>25</v>
      </c>
    </row>
    <row r="238" spans="4:12" x14ac:dyDescent="0.25">
      <c r="D238">
        <v>304</v>
      </c>
      <c r="E238" t="s">
        <v>1453</v>
      </c>
      <c r="F238" t="s">
        <v>1454</v>
      </c>
      <c r="I238" t="s">
        <v>1455</v>
      </c>
      <c r="J238" t="s">
        <v>1456</v>
      </c>
      <c r="K238" t="s">
        <v>32</v>
      </c>
    </row>
    <row r="239" spans="4:12" x14ac:dyDescent="0.25">
      <c r="D239">
        <v>303</v>
      </c>
      <c r="E239" t="s">
        <v>1457</v>
      </c>
      <c r="F239" t="s">
        <v>1458</v>
      </c>
      <c r="G239" t="s">
        <v>1459</v>
      </c>
      <c r="H239">
        <v>34914</v>
      </c>
      <c r="I239" t="s">
        <v>1460</v>
      </c>
      <c r="J239" t="s">
        <v>90</v>
      </c>
      <c r="K239" t="s">
        <v>20</v>
      </c>
      <c r="L239" t="s">
        <v>25</v>
      </c>
    </row>
    <row r="240" spans="4:12" x14ac:dyDescent="0.25">
      <c r="D240">
        <v>302</v>
      </c>
      <c r="E240" t="s">
        <v>1461</v>
      </c>
      <c r="F240">
        <v>31</v>
      </c>
      <c r="G240" t="s">
        <v>1462</v>
      </c>
      <c r="H240">
        <v>33184</v>
      </c>
      <c r="I240" t="s">
        <v>1463</v>
      </c>
      <c r="J240" t="s">
        <v>982</v>
      </c>
      <c r="K240" t="s">
        <v>20</v>
      </c>
      <c r="L240" t="s">
        <v>25</v>
      </c>
    </row>
    <row r="241" spans="4:12" x14ac:dyDescent="0.25">
      <c r="D241">
        <v>301</v>
      </c>
      <c r="E241" t="s">
        <v>1464</v>
      </c>
      <c r="F241" t="s">
        <v>1465</v>
      </c>
      <c r="G241" t="s">
        <v>1466</v>
      </c>
      <c r="H241">
        <v>35051</v>
      </c>
      <c r="I241" t="s">
        <v>1467</v>
      </c>
      <c r="J241" t="s">
        <v>274</v>
      </c>
      <c r="K241" t="s">
        <v>20</v>
      </c>
      <c r="L241" t="s">
        <v>25</v>
      </c>
    </row>
    <row r="242" spans="4:12" x14ac:dyDescent="0.25">
      <c r="D242">
        <v>300</v>
      </c>
      <c r="E242" t="s">
        <v>1468</v>
      </c>
      <c r="F242" t="s">
        <v>1469</v>
      </c>
      <c r="G242" t="s">
        <v>1470</v>
      </c>
      <c r="I242" t="s">
        <v>1471</v>
      </c>
      <c r="J242" t="s">
        <v>104</v>
      </c>
      <c r="K242" t="s">
        <v>20</v>
      </c>
      <c r="L242" t="s">
        <v>25</v>
      </c>
    </row>
    <row r="243" spans="4:12" x14ac:dyDescent="0.25">
      <c r="D243">
        <v>299</v>
      </c>
      <c r="E243" t="s">
        <v>1472</v>
      </c>
      <c r="F243" t="s">
        <v>1473</v>
      </c>
      <c r="G243" t="s">
        <v>1474</v>
      </c>
      <c r="I243" t="s">
        <v>1475</v>
      </c>
      <c r="J243" t="s">
        <v>227</v>
      </c>
      <c r="K243" t="s">
        <v>20</v>
      </c>
      <c r="L243" t="s">
        <v>25</v>
      </c>
    </row>
    <row r="244" spans="4:12" x14ac:dyDescent="0.25">
      <c r="D244">
        <v>298</v>
      </c>
      <c r="E244" t="s">
        <v>1476</v>
      </c>
      <c r="F244" t="s">
        <v>1477</v>
      </c>
      <c r="G244" t="s">
        <v>1478</v>
      </c>
      <c r="H244">
        <v>32834</v>
      </c>
      <c r="I244" t="s">
        <v>1479</v>
      </c>
      <c r="J244" t="s">
        <v>1480</v>
      </c>
      <c r="K244" t="s">
        <v>20</v>
      </c>
      <c r="L244" t="s">
        <v>25</v>
      </c>
    </row>
    <row r="245" spans="4:12" x14ac:dyDescent="0.25">
      <c r="D245">
        <v>297</v>
      </c>
      <c r="E245" t="s">
        <v>1481</v>
      </c>
      <c r="F245" t="s">
        <v>1482</v>
      </c>
      <c r="G245" t="s">
        <v>1483</v>
      </c>
      <c r="I245" t="s">
        <v>1484</v>
      </c>
      <c r="J245" t="s">
        <v>227</v>
      </c>
      <c r="K245" t="s">
        <v>20</v>
      </c>
      <c r="L245" t="s">
        <v>25</v>
      </c>
    </row>
    <row r="246" spans="4:12" x14ac:dyDescent="0.25">
      <c r="D246">
        <v>296</v>
      </c>
      <c r="E246" t="s">
        <v>1485</v>
      </c>
      <c r="F246" t="s">
        <v>1486</v>
      </c>
      <c r="G246" t="s">
        <v>1487</v>
      </c>
      <c r="K246" t="s">
        <v>20</v>
      </c>
      <c r="L246" t="s">
        <v>25</v>
      </c>
    </row>
    <row r="247" spans="4:12" x14ac:dyDescent="0.25">
      <c r="D247">
        <v>295</v>
      </c>
      <c r="E247" t="s">
        <v>2738</v>
      </c>
      <c r="F247" t="s">
        <v>2739</v>
      </c>
      <c r="I247" t="s">
        <v>2740</v>
      </c>
      <c r="J247" t="s">
        <v>227</v>
      </c>
      <c r="K247" t="s">
        <v>20</v>
      </c>
      <c r="L247" t="s">
        <v>19</v>
      </c>
    </row>
    <row r="248" spans="4:12" x14ac:dyDescent="0.25">
      <c r="D248">
        <v>294</v>
      </c>
      <c r="E248" t="s">
        <v>2741</v>
      </c>
      <c r="F248" t="s">
        <v>2742</v>
      </c>
      <c r="I248" t="s">
        <v>2743</v>
      </c>
      <c r="J248" t="s">
        <v>1452</v>
      </c>
      <c r="K248" t="s">
        <v>20</v>
      </c>
      <c r="L248" t="s">
        <v>19</v>
      </c>
    </row>
    <row r="249" spans="4:12" x14ac:dyDescent="0.25">
      <c r="D249">
        <v>293</v>
      </c>
      <c r="E249" t="s">
        <v>2741</v>
      </c>
      <c r="F249" t="s">
        <v>2744</v>
      </c>
      <c r="I249" t="s">
        <v>2745</v>
      </c>
      <c r="J249" t="s">
        <v>239</v>
      </c>
      <c r="K249" t="s">
        <v>20</v>
      </c>
      <c r="L249" t="s">
        <v>25</v>
      </c>
    </row>
    <row r="250" spans="4:12" x14ac:dyDescent="0.25">
      <c r="D250">
        <v>292</v>
      </c>
      <c r="E250" t="s">
        <v>1488</v>
      </c>
      <c r="F250" t="s">
        <v>1489</v>
      </c>
      <c r="G250" t="s">
        <v>1490</v>
      </c>
      <c r="I250" t="s">
        <v>1491</v>
      </c>
      <c r="J250" t="s">
        <v>961</v>
      </c>
      <c r="K250" t="s">
        <v>20</v>
      </c>
      <c r="L250" t="s">
        <v>25</v>
      </c>
    </row>
    <row r="251" spans="4:12" x14ac:dyDescent="0.25">
      <c r="D251">
        <v>291</v>
      </c>
      <c r="E251" t="s">
        <v>1492</v>
      </c>
      <c r="F251" t="s">
        <v>1493</v>
      </c>
      <c r="G251" t="s">
        <v>1494</v>
      </c>
      <c r="H251">
        <v>34739</v>
      </c>
      <c r="I251" t="s">
        <v>1495</v>
      </c>
      <c r="J251" t="s">
        <v>100</v>
      </c>
      <c r="K251" t="s">
        <v>20</v>
      </c>
      <c r="L251" t="s">
        <v>25</v>
      </c>
    </row>
    <row r="252" spans="4:12" x14ac:dyDescent="0.25">
      <c r="D252">
        <v>290</v>
      </c>
      <c r="E252" t="s">
        <v>1177</v>
      </c>
      <c r="F252" t="s">
        <v>1496</v>
      </c>
      <c r="I252" t="s">
        <v>1497</v>
      </c>
      <c r="J252" t="s">
        <v>1179</v>
      </c>
      <c r="K252" t="s">
        <v>20</v>
      </c>
      <c r="L252" t="s">
        <v>19</v>
      </c>
    </row>
    <row r="253" spans="4:12" x14ac:dyDescent="0.25">
      <c r="D253">
        <v>289</v>
      </c>
      <c r="E253" t="s">
        <v>1498</v>
      </c>
      <c r="F253" t="s">
        <v>1499</v>
      </c>
      <c r="G253" t="s">
        <v>1500</v>
      </c>
      <c r="I253" t="s">
        <v>1501</v>
      </c>
      <c r="J253" t="s">
        <v>622</v>
      </c>
      <c r="K253" t="s">
        <v>20</v>
      </c>
      <c r="L253" t="s">
        <v>25</v>
      </c>
    </row>
    <row r="254" spans="4:12" x14ac:dyDescent="0.25">
      <c r="D254">
        <v>288</v>
      </c>
      <c r="E254" t="s">
        <v>1502</v>
      </c>
      <c r="F254" t="s">
        <v>1503</v>
      </c>
      <c r="G254" t="s">
        <v>1504</v>
      </c>
      <c r="H254">
        <v>34901</v>
      </c>
      <c r="I254" t="s">
        <v>1505</v>
      </c>
      <c r="J254" t="s">
        <v>233</v>
      </c>
      <c r="K254" t="s">
        <v>20</v>
      </c>
      <c r="L254" t="s">
        <v>25</v>
      </c>
    </row>
    <row r="255" spans="4:12" x14ac:dyDescent="0.25">
      <c r="D255">
        <v>287</v>
      </c>
      <c r="E255" t="s">
        <v>1506</v>
      </c>
      <c r="F255" t="s">
        <v>1507</v>
      </c>
      <c r="I255" t="s">
        <v>1508</v>
      </c>
      <c r="J255" t="s">
        <v>1509</v>
      </c>
      <c r="K255" t="s">
        <v>20</v>
      </c>
      <c r="L255" t="s">
        <v>25</v>
      </c>
    </row>
    <row r="256" spans="4:12" x14ac:dyDescent="0.25">
      <c r="D256">
        <v>286</v>
      </c>
      <c r="E256" t="s">
        <v>1510</v>
      </c>
      <c r="F256" t="s">
        <v>1511</v>
      </c>
      <c r="G256" t="s">
        <v>1512</v>
      </c>
      <c r="I256" t="s">
        <v>1513</v>
      </c>
      <c r="J256" t="s">
        <v>419</v>
      </c>
      <c r="K256" t="s">
        <v>20</v>
      </c>
      <c r="L256" t="s">
        <v>25</v>
      </c>
    </row>
    <row r="257" spans="4:12" x14ac:dyDescent="0.25">
      <c r="D257">
        <v>285</v>
      </c>
      <c r="E257" t="s">
        <v>1514</v>
      </c>
      <c r="F257" t="s">
        <v>1515</v>
      </c>
      <c r="I257" t="s">
        <v>1516</v>
      </c>
      <c r="J257" t="s">
        <v>239</v>
      </c>
      <c r="K257" t="s">
        <v>20</v>
      </c>
      <c r="L257" t="s">
        <v>19</v>
      </c>
    </row>
    <row r="258" spans="4:12" x14ac:dyDescent="0.25">
      <c r="D258">
        <v>284</v>
      </c>
      <c r="E258" t="s">
        <v>1517</v>
      </c>
      <c r="F258" t="s">
        <v>1518</v>
      </c>
      <c r="I258" t="s">
        <v>1519</v>
      </c>
      <c r="J258" t="s">
        <v>732</v>
      </c>
      <c r="K258" t="s">
        <v>20</v>
      </c>
      <c r="L258" t="s">
        <v>25</v>
      </c>
    </row>
    <row r="259" spans="4:12" x14ac:dyDescent="0.25">
      <c r="D259">
        <v>283</v>
      </c>
      <c r="E259" t="s">
        <v>1520</v>
      </c>
      <c r="F259" t="s">
        <v>1521</v>
      </c>
      <c r="G259" t="s">
        <v>1522</v>
      </c>
      <c r="K259" t="s">
        <v>20</v>
      </c>
      <c r="L259" t="s">
        <v>25</v>
      </c>
    </row>
    <row r="260" spans="4:12" x14ac:dyDescent="0.25">
      <c r="D260">
        <v>282</v>
      </c>
      <c r="E260" t="s">
        <v>1523</v>
      </c>
      <c r="F260" t="s">
        <v>1524</v>
      </c>
      <c r="G260" t="s">
        <v>1525</v>
      </c>
      <c r="I260" t="s">
        <v>1526</v>
      </c>
      <c r="J260" t="s">
        <v>90</v>
      </c>
      <c r="K260" t="s">
        <v>20</v>
      </c>
      <c r="L260" t="s">
        <v>25</v>
      </c>
    </row>
    <row r="261" spans="4:12" x14ac:dyDescent="0.25">
      <c r="D261">
        <v>281</v>
      </c>
      <c r="E261" t="s">
        <v>1527</v>
      </c>
      <c r="F261" t="s">
        <v>1528</v>
      </c>
      <c r="G261" t="s">
        <v>1529</v>
      </c>
      <c r="I261" t="s">
        <v>1530</v>
      </c>
      <c r="J261" t="s">
        <v>559</v>
      </c>
      <c r="K261" t="s">
        <v>20</v>
      </c>
      <c r="L261" t="s">
        <v>25</v>
      </c>
    </row>
    <row r="262" spans="4:12" x14ac:dyDescent="0.25">
      <c r="D262">
        <v>280</v>
      </c>
      <c r="E262" t="s">
        <v>1531</v>
      </c>
      <c r="F262" t="s">
        <v>1532</v>
      </c>
      <c r="G262" t="s">
        <v>1533</v>
      </c>
      <c r="H262">
        <v>34606</v>
      </c>
      <c r="I262" t="s">
        <v>1534</v>
      </c>
      <c r="J262" t="s">
        <v>555</v>
      </c>
      <c r="K262" t="s">
        <v>20</v>
      </c>
      <c r="L262" t="s">
        <v>25</v>
      </c>
    </row>
    <row r="263" spans="4:12" x14ac:dyDescent="0.25">
      <c r="D263">
        <v>279</v>
      </c>
      <c r="E263" t="s">
        <v>1535</v>
      </c>
      <c r="F263" t="s">
        <v>1536</v>
      </c>
      <c r="G263" t="s">
        <v>1537</v>
      </c>
      <c r="I263" t="s">
        <v>1538</v>
      </c>
      <c r="J263" t="s">
        <v>1539</v>
      </c>
      <c r="K263" t="s">
        <v>20</v>
      </c>
      <c r="L263" t="s">
        <v>25</v>
      </c>
    </row>
    <row r="264" spans="4:12" x14ac:dyDescent="0.25">
      <c r="D264">
        <v>278</v>
      </c>
      <c r="E264" t="s">
        <v>328</v>
      </c>
      <c r="F264" t="s">
        <v>2746</v>
      </c>
      <c r="I264" t="s">
        <v>2747</v>
      </c>
      <c r="J264" t="s">
        <v>288</v>
      </c>
      <c r="K264" t="s">
        <v>20</v>
      </c>
      <c r="L264" t="s">
        <v>19</v>
      </c>
    </row>
    <row r="265" spans="4:12" x14ac:dyDescent="0.25">
      <c r="D265">
        <v>277</v>
      </c>
      <c r="E265" t="s">
        <v>1540</v>
      </c>
      <c r="F265" t="s">
        <v>1541</v>
      </c>
      <c r="G265" t="s">
        <v>1542</v>
      </c>
      <c r="I265" t="s">
        <v>1543</v>
      </c>
      <c r="J265" t="s">
        <v>298</v>
      </c>
      <c r="K265" t="s">
        <v>20</v>
      </c>
      <c r="L265" t="s">
        <v>19</v>
      </c>
    </row>
    <row r="266" spans="4:12" x14ac:dyDescent="0.25">
      <c r="D266">
        <v>276</v>
      </c>
      <c r="E266" t="s">
        <v>1544</v>
      </c>
      <c r="F266" t="s">
        <v>1545</v>
      </c>
      <c r="I266" t="s">
        <v>1546</v>
      </c>
      <c r="J266" t="s">
        <v>1547</v>
      </c>
      <c r="K266" t="s">
        <v>20</v>
      </c>
      <c r="L266" t="s">
        <v>25</v>
      </c>
    </row>
    <row r="267" spans="4:12" x14ac:dyDescent="0.25">
      <c r="D267">
        <v>275</v>
      </c>
      <c r="E267" t="s">
        <v>1548</v>
      </c>
      <c r="F267" t="s">
        <v>1549</v>
      </c>
      <c r="G267" t="s">
        <v>1550</v>
      </c>
      <c r="L267" t="s">
        <v>25</v>
      </c>
    </row>
    <row r="268" spans="4:12" x14ac:dyDescent="0.25">
      <c r="D268">
        <v>274</v>
      </c>
      <c r="E268" t="s">
        <v>1551</v>
      </c>
      <c r="F268" t="s">
        <v>1552</v>
      </c>
      <c r="G268" t="s">
        <v>1553</v>
      </c>
      <c r="I268" t="s">
        <v>1554</v>
      </c>
      <c r="J268" t="s">
        <v>1555</v>
      </c>
      <c r="K268" t="s">
        <v>20</v>
      </c>
      <c r="L268" t="s">
        <v>25</v>
      </c>
    </row>
    <row r="269" spans="4:12" x14ac:dyDescent="0.25">
      <c r="D269">
        <v>273</v>
      </c>
      <c r="E269" t="s">
        <v>1556</v>
      </c>
      <c r="F269" t="s">
        <v>1557</v>
      </c>
      <c r="G269" t="s">
        <v>1558</v>
      </c>
      <c r="J269" t="s">
        <v>1339</v>
      </c>
      <c r="K269" t="s">
        <v>26</v>
      </c>
      <c r="L269" t="s">
        <v>25</v>
      </c>
    </row>
    <row r="270" spans="4:12" x14ac:dyDescent="0.25">
      <c r="D270">
        <v>272</v>
      </c>
      <c r="E270" t="s">
        <v>1559</v>
      </c>
      <c r="F270" t="s">
        <v>1560</v>
      </c>
      <c r="G270" t="s">
        <v>1561</v>
      </c>
      <c r="L270" t="s">
        <v>25</v>
      </c>
    </row>
    <row r="271" spans="4:12" x14ac:dyDescent="0.25">
      <c r="D271">
        <v>271</v>
      </c>
      <c r="E271" t="s">
        <v>1562</v>
      </c>
      <c r="F271" t="s">
        <v>1563</v>
      </c>
      <c r="J271" t="s">
        <v>698</v>
      </c>
      <c r="K271" t="s">
        <v>20</v>
      </c>
      <c r="L271" t="s">
        <v>25</v>
      </c>
    </row>
    <row r="272" spans="4:12" x14ac:dyDescent="0.25">
      <c r="D272">
        <v>270</v>
      </c>
      <c r="E272" t="s">
        <v>1564</v>
      </c>
      <c r="F272" t="s">
        <v>1565</v>
      </c>
      <c r="G272" t="s">
        <v>1566</v>
      </c>
      <c r="I272" t="s">
        <v>1567</v>
      </c>
      <c r="J272" t="s">
        <v>610</v>
      </c>
      <c r="K272" t="s">
        <v>20</v>
      </c>
      <c r="L272" t="s">
        <v>25</v>
      </c>
    </row>
    <row r="273" spans="4:12" x14ac:dyDescent="0.25">
      <c r="D273">
        <v>269</v>
      </c>
      <c r="E273" t="s">
        <v>1568</v>
      </c>
      <c r="F273" t="s">
        <v>1569</v>
      </c>
      <c r="G273" t="s">
        <v>1570</v>
      </c>
      <c r="I273" t="s">
        <v>1571</v>
      </c>
      <c r="L273" t="s">
        <v>25</v>
      </c>
    </row>
    <row r="274" spans="4:12" x14ac:dyDescent="0.25">
      <c r="D274">
        <v>268</v>
      </c>
      <c r="E274" t="s">
        <v>1572</v>
      </c>
      <c r="F274">
        <v>31</v>
      </c>
      <c r="G274" t="s">
        <v>1573</v>
      </c>
      <c r="I274" t="s">
        <v>1574</v>
      </c>
      <c r="J274" t="s">
        <v>288</v>
      </c>
      <c r="K274" t="s">
        <v>20</v>
      </c>
      <c r="L274" t="s">
        <v>25</v>
      </c>
    </row>
    <row r="275" spans="4:12" x14ac:dyDescent="0.25">
      <c r="D275">
        <v>267</v>
      </c>
      <c r="E275" t="s">
        <v>1575</v>
      </c>
      <c r="F275" t="s">
        <v>1576</v>
      </c>
      <c r="I275" t="s">
        <v>1577</v>
      </c>
      <c r="J275" t="s">
        <v>1578</v>
      </c>
      <c r="K275" t="s">
        <v>20</v>
      </c>
      <c r="L275" t="s">
        <v>25</v>
      </c>
    </row>
    <row r="276" spans="4:12" x14ac:dyDescent="0.25">
      <c r="D276">
        <v>266</v>
      </c>
      <c r="E276" t="s">
        <v>1579</v>
      </c>
      <c r="F276" t="s">
        <v>1580</v>
      </c>
      <c r="I276" t="s">
        <v>1581</v>
      </c>
      <c r="J276" t="s">
        <v>267</v>
      </c>
      <c r="K276" t="s">
        <v>20</v>
      </c>
      <c r="L276" t="s">
        <v>19</v>
      </c>
    </row>
    <row r="277" spans="4:12" x14ac:dyDescent="0.25">
      <c r="D277">
        <v>265</v>
      </c>
      <c r="E277" t="s">
        <v>1204</v>
      </c>
      <c r="F277" t="s">
        <v>1582</v>
      </c>
      <c r="G277" t="s">
        <v>1583</v>
      </c>
      <c r="I277" t="s">
        <v>1584</v>
      </c>
      <c r="J277" t="s">
        <v>104</v>
      </c>
      <c r="K277" t="s">
        <v>20</v>
      </c>
      <c r="L277" t="s">
        <v>25</v>
      </c>
    </row>
    <row r="278" spans="4:12" x14ac:dyDescent="0.25">
      <c r="D278">
        <v>264</v>
      </c>
      <c r="E278" t="s">
        <v>1585</v>
      </c>
      <c r="F278" t="s">
        <v>1586</v>
      </c>
      <c r="I278" t="s">
        <v>1587</v>
      </c>
      <c r="J278" t="s">
        <v>127</v>
      </c>
      <c r="K278" t="s">
        <v>20</v>
      </c>
    </row>
    <row r="279" spans="4:12" x14ac:dyDescent="0.25">
      <c r="D279">
        <v>263</v>
      </c>
      <c r="E279" t="s">
        <v>1588</v>
      </c>
      <c r="F279" t="s">
        <v>1589</v>
      </c>
      <c r="I279" t="s">
        <v>1590</v>
      </c>
      <c r="J279" t="s">
        <v>72</v>
      </c>
      <c r="K279" t="s">
        <v>20</v>
      </c>
      <c r="L279" t="s">
        <v>25</v>
      </c>
    </row>
    <row r="280" spans="4:12" x14ac:dyDescent="0.25">
      <c r="D280">
        <v>262</v>
      </c>
      <c r="E280" t="s">
        <v>1591</v>
      </c>
      <c r="F280" t="s">
        <v>1592</v>
      </c>
      <c r="G280" t="s">
        <v>1593</v>
      </c>
      <c r="I280" t="s">
        <v>1594</v>
      </c>
      <c r="J280" t="s">
        <v>164</v>
      </c>
    </row>
    <row r="281" spans="4:12" x14ac:dyDescent="0.25">
      <c r="D281">
        <v>261</v>
      </c>
      <c r="E281" t="s">
        <v>1595</v>
      </c>
      <c r="F281" t="s">
        <v>1596</v>
      </c>
      <c r="G281" t="s">
        <v>1597</v>
      </c>
      <c r="I281" t="s">
        <v>1598</v>
      </c>
      <c r="J281" t="s">
        <v>929</v>
      </c>
      <c r="K281" t="s">
        <v>20</v>
      </c>
      <c r="L281" t="s">
        <v>25</v>
      </c>
    </row>
    <row r="282" spans="4:12" x14ac:dyDescent="0.25">
      <c r="D282">
        <v>260</v>
      </c>
      <c r="E282" t="s">
        <v>1599</v>
      </c>
      <c r="F282" t="s">
        <v>1600</v>
      </c>
      <c r="G282" t="s">
        <v>1601</v>
      </c>
      <c r="I282" t="s">
        <v>1602</v>
      </c>
      <c r="J282" t="s">
        <v>1603</v>
      </c>
      <c r="K282" t="s">
        <v>30</v>
      </c>
      <c r="L282" t="s">
        <v>25</v>
      </c>
    </row>
    <row r="283" spans="4:12" x14ac:dyDescent="0.25">
      <c r="D283">
        <v>259</v>
      </c>
      <c r="E283" t="s">
        <v>1604</v>
      </c>
      <c r="F283" t="s">
        <v>1605</v>
      </c>
      <c r="I283" t="s">
        <v>1606</v>
      </c>
      <c r="J283" t="s">
        <v>428</v>
      </c>
      <c r="K283" t="s">
        <v>20</v>
      </c>
      <c r="L283" t="s">
        <v>19</v>
      </c>
    </row>
    <row r="284" spans="4:12" x14ac:dyDescent="0.25">
      <c r="D284">
        <v>258</v>
      </c>
      <c r="E284" t="s">
        <v>1607</v>
      </c>
      <c r="F284" t="s">
        <v>1608</v>
      </c>
      <c r="I284" t="s">
        <v>1609</v>
      </c>
      <c r="J284" t="s">
        <v>97</v>
      </c>
      <c r="K284" t="s">
        <v>20</v>
      </c>
      <c r="L284" t="s">
        <v>25</v>
      </c>
    </row>
    <row r="285" spans="4:12" x14ac:dyDescent="0.25">
      <c r="D285">
        <v>257</v>
      </c>
      <c r="E285" t="s">
        <v>1610</v>
      </c>
      <c r="F285" t="s">
        <v>1611</v>
      </c>
      <c r="G285" t="s">
        <v>1612</v>
      </c>
      <c r="H285">
        <v>33823</v>
      </c>
      <c r="I285" t="s">
        <v>1613</v>
      </c>
      <c r="J285" t="s">
        <v>298</v>
      </c>
      <c r="K285" t="s">
        <v>20</v>
      </c>
      <c r="L285" t="s">
        <v>25</v>
      </c>
    </row>
    <row r="286" spans="4:12" x14ac:dyDescent="0.25">
      <c r="D286">
        <v>256</v>
      </c>
      <c r="E286" t="s">
        <v>1614</v>
      </c>
      <c r="F286" t="s">
        <v>1615</v>
      </c>
      <c r="G286" t="s">
        <v>1616</v>
      </c>
      <c r="I286" t="s">
        <v>1617</v>
      </c>
      <c r="J286" t="s">
        <v>698</v>
      </c>
      <c r="K286" t="s">
        <v>20</v>
      </c>
      <c r="L286" t="s">
        <v>25</v>
      </c>
    </row>
    <row r="287" spans="4:12" x14ac:dyDescent="0.25">
      <c r="D287">
        <v>255</v>
      </c>
      <c r="E287" t="s">
        <v>1618</v>
      </c>
      <c r="F287" t="s">
        <v>1619</v>
      </c>
      <c r="G287" t="s">
        <v>1620</v>
      </c>
      <c r="I287" t="s">
        <v>1621</v>
      </c>
      <c r="J287" t="s">
        <v>90</v>
      </c>
      <c r="K287" t="s">
        <v>20</v>
      </c>
      <c r="L287" t="s">
        <v>25</v>
      </c>
    </row>
    <row r="288" spans="4:12" x14ac:dyDescent="0.25">
      <c r="D288">
        <v>254</v>
      </c>
      <c r="E288" t="s">
        <v>1622</v>
      </c>
      <c r="F288">
        <v>31</v>
      </c>
      <c r="G288" t="s">
        <v>1623</v>
      </c>
      <c r="I288" t="s">
        <v>1624</v>
      </c>
      <c r="J288" t="s">
        <v>75</v>
      </c>
      <c r="K288" t="s">
        <v>20</v>
      </c>
      <c r="L288" t="s">
        <v>19</v>
      </c>
    </row>
    <row r="289" spans="4:12" x14ac:dyDescent="0.25">
      <c r="D289">
        <v>253</v>
      </c>
      <c r="E289" t="s">
        <v>1625</v>
      </c>
      <c r="F289" t="s">
        <v>1626</v>
      </c>
      <c r="G289" t="s">
        <v>1627</v>
      </c>
      <c r="I289" t="s">
        <v>1628</v>
      </c>
      <c r="J289" t="s">
        <v>546</v>
      </c>
      <c r="K289" t="s">
        <v>20</v>
      </c>
      <c r="L289" t="s">
        <v>25</v>
      </c>
    </row>
    <row r="290" spans="4:12" x14ac:dyDescent="0.25">
      <c r="D290">
        <v>252</v>
      </c>
      <c r="E290" t="s">
        <v>1629</v>
      </c>
      <c r="F290" t="s">
        <v>1630</v>
      </c>
      <c r="J290" t="s">
        <v>1631</v>
      </c>
      <c r="K290" t="s">
        <v>23</v>
      </c>
      <c r="L290" t="s">
        <v>19</v>
      </c>
    </row>
    <row r="291" spans="4:12" x14ac:dyDescent="0.25">
      <c r="D291">
        <v>251</v>
      </c>
      <c r="E291" t="s">
        <v>2748</v>
      </c>
      <c r="F291" t="s">
        <v>2749</v>
      </c>
      <c r="I291" t="s">
        <v>2750</v>
      </c>
      <c r="J291" t="s">
        <v>298</v>
      </c>
      <c r="K291" t="s">
        <v>20</v>
      </c>
      <c r="L291" t="s">
        <v>25</v>
      </c>
    </row>
    <row r="292" spans="4:12" x14ac:dyDescent="0.25">
      <c r="D292">
        <v>250</v>
      </c>
      <c r="E292" t="s">
        <v>1632</v>
      </c>
      <c r="F292" t="s">
        <v>1633</v>
      </c>
      <c r="G292" t="s">
        <v>1634</v>
      </c>
      <c r="H292">
        <v>34476</v>
      </c>
      <c r="I292" t="s">
        <v>1635</v>
      </c>
      <c r="J292" t="s">
        <v>90</v>
      </c>
      <c r="K292" t="s">
        <v>20</v>
      </c>
      <c r="L292" t="s">
        <v>25</v>
      </c>
    </row>
    <row r="293" spans="4:12" x14ac:dyDescent="0.25">
      <c r="D293">
        <v>249</v>
      </c>
      <c r="E293" t="s">
        <v>1636</v>
      </c>
      <c r="F293" t="s">
        <v>1637</v>
      </c>
      <c r="I293" t="s">
        <v>1638</v>
      </c>
      <c r="J293" t="s">
        <v>1639</v>
      </c>
      <c r="K293" t="s">
        <v>20</v>
      </c>
      <c r="L293" t="s">
        <v>19</v>
      </c>
    </row>
    <row r="294" spans="4:12" x14ac:dyDescent="0.25">
      <c r="D294">
        <v>248</v>
      </c>
      <c r="E294" t="s">
        <v>1640</v>
      </c>
      <c r="F294" t="s">
        <v>1641</v>
      </c>
      <c r="G294" t="s">
        <v>1642</v>
      </c>
      <c r="H294">
        <v>35902</v>
      </c>
      <c r="I294" t="s">
        <v>1643</v>
      </c>
      <c r="J294" t="s">
        <v>97</v>
      </c>
      <c r="K294" t="s">
        <v>20</v>
      </c>
      <c r="L294" t="s">
        <v>25</v>
      </c>
    </row>
    <row r="295" spans="4:12" x14ac:dyDescent="0.25">
      <c r="D295">
        <v>247</v>
      </c>
      <c r="E295" t="s">
        <v>1644</v>
      </c>
      <c r="F295" t="s">
        <v>1645</v>
      </c>
      <c r="G295" t="s">
        <v>1646</v>
      </c>
      <c r="I295" t="s">
        <v>1647</v>
      </c>
      <c r="J295" t="s">
        <v>735</v>
      </c>
      <c r="K295" t="s">
        <v>20</v>
      </c>
      <c r="L295" t="s">
        <v>25</v>
      </c>
    </row>
    <row r="296" spans="4:12" x14ac:dyDescent="0.25">
      <c r="D296">
        <v>246</v>
      </c>
      <c r="E296" t="s">
        <v>2751</v>
      </c>
      <c r="F296" t="s">
        <v>2752</v>
      </c>
      <c r="I296" t="s">
        <v>1638</v>
      </c>
      <c r="J296" t="s">
        <v>1639</v>
      </c>
      <c r="K296" t="s">
        <v>20</v>
      </c>
    </row>
    <row r="297" spans="4:12" x14ac:dyDescent="0.25">
      <c r="D297">
        <v>245</v>
      </c>
      <c r="E297" t="s">
        <v>1648</v>
      </c>
      <c r="F297" t="s">
        <v>1649</v>
      </c>
      <c r="G297" t="s">
        <v>1650</v>
      </c>
      <c r="H297">
        <v>35947</v>
      </c>
      <c r="I297" t="s">
        <v>1651</v>
      </c>
      <c r="J297" t="s">
        <v>1652</v>
      </c>
      <c r="K297" t="s">
        <v>26</v>
      </c>
      <c r="L297" t="s">
        <v>19</v>
      </c>
    </row>
    <row r="298" spans="4:12" x14ac:dyDescent="0.25">
      <c r="D298">
        <v>244</v>
      </c>
      <c r="E298" t="s">
        <v>1653</v>
      </c>
      <c r="F298">
        <v>31</v>
      </c>
      <c r="G298" t="s">
        <v>1654</v>
      </c>
      <c r="I298" t="s">
        <v>1655</v>
      </c>
      <c r="J298" t="s">
        <v>127</v>
      </c>
      <c r="K298" t="s">
        <v>20</v>
      </c>
    </row>
    <row r="299" spans="4:12" x14ac:dyDescent="0.25">
      <c r="D299">
        <v>243</v>
      </c>
      <c r="E299" t="s">
        <v>2278</v>
      </c>
      <c r="F299" t="s">
        <v>2753</v>
      </c>
      <c r="G299" t="s">
        <v>2279</v>
      </c>
      <c r="I299" t="s">
        <v>2754</v>
      </c>
      <c r="J299" t="s">
        <v>2755</v>
      </c>
      <c r="K299" t="s">
        <v>20</v>
      </c>
      <c r="L299" t="s">
        <v>25</v>
      </c>
    </row>
    <row r="300" spans="4:12" x14ac:dyDescent="0.25">
      <c r="D300">
        <v>242</v>
      </c>
      <c r="E300" t="s">
        <v>1656</v>
      </c>
      <c r="F300" t="s">
        <v>1657</v>
      </c>
      <c r="I300" t="s">
        <v>1658</v>
      </c>
      <c r="J300" t="s">
        <v>1659</v>
      </c>
      <c r="K300" t="s">
        <v>20</v>
      </c>
      <c r="L300" t="s">
        <v>19</v>
      </c>
    </row>
    <row r="301" spans="4:12" x14ac:dyDescent="0.25">
      <c r="D301">
        <v>241</v>
      </c>
      <c r="E301" t="s">
        <v>1660</v>
      </c>
      <c r="F301" t="s">
        <v>1661</v>
      </c>
      <c r="I301" t="s">
        <v>1662</v>
      </c>
      <c r="J301" t="s">
        <v>1663</v>
      </c>
      <c r="K301" t="s">
        <v>20</v>
      </c>
      <c r="L301" t="s">
        <v>19</v>
      </c>
    </row>
    <row r="302" spans="4:12" x14ac:dyDescent="0.25">
      <c r="D302">
        <v>240</v>
      </c>
      <c r="E302" t="s">
        <v>1664</v>
      </c>
      <c r="F302" t="s">
        <v>1665</v>
      </c>
      <c r="G302" t="s">
        <v>1666</v>
      </c>
      <c r="I302" t="s">
        <v>1667</v>
      </c>
      <c r="J302" t="s">
        <v>390</v>
      </c>
      <c r="K302" t="s">
        <v>23</v>
      </c>
      <c r="L302" t="s">
        <v>19</v>
      </c>
    </row>
    <row r="303" spans="4:12" x14ac:dyDescent="0.25">
      <c r="D303">
        <v>239</v>
      </c>
      <c r="E303" t="s">
        <v>1668</v>
      </c>
      <c r="F303" t="s">
        <v>1669</v>
      </c>
      <c r="G303" t="s">
        <v>1670</v>
      </c>
      <c r="I303" t="s">
        <v>1671</v>
      </c>
      <c r="J303" t="s">
        <v>303</v>
      </c>
      <c r="K303" t="s">
        <v>20</v>
      </c>
      <c r="L303" t="s">
        <v>25</v>
      </c>
    </row>
    <row r="304" spans="4:12" x14ac:dyDescent="0.25">
      <c r="D304">
        <v>238</v>
      </c>
      <c r="E304" t="s">
        <v>1672</v>
      </c>
      <c r="F304" t="s">
        <v>1673</v>
      </c>
      <c r="I304" t="s">
        <v>1674</v>
      </c>
      <c r="J304" t="s">
        <v>1675</v>
      </c>
      <c r="K304" t="s">
        <v>20</v>
      </c>
      <c r="L304" t="s">
        <v>25</v>
      </c>
    </row>
    <row r="305" spans="4:12" x14ac:dyDescent="0.25">
      <c r="D305">
        <v>237</v>
      </c>
      <c r="E305" t="s">
        <v>1676</v>
      </c>
      <c r="F305" t="s">
        <v>1677</v>
      </c>
      <c r="G305" t="s">
        <v>1678</v>
      </c>
      <c r="I305" t="s">
        <v>1679</v>
      </c>
      <c r="J305" t="s">
        <v>164</v>
      </c>
      <c r="K305" t="s">
        <v>20</v>
      </c>
      <c r="L305" t="s">
        <v>25</v>
      </c>
    </row>
    <row r="306" spans="4:12" x14ac:dyDescent="0.25">
      <c r="D306">
        <v>236</v>
      </c>
      <c r="E306" t="s">
        <v>1680</v>
      </c>
      <c r="F306" t="s">
        <v>1681</v>
      </c>
      <c r="G306" t="s">
        <v>1682</v>
      </c>
      <c r="H306">
        <v>34972</v>
      </c>
      <c r="I306" t="s">
        <v>1683</v>
      </c>
      <c r="J306" t="s">
        <v>274</v>
      </c>
      <c r="K306" t="s">
        <v>20</v>
      </c>
      <c r="L306" t="s">
        <v>25</v>
      </c>
    </row>
    <row r="307" spans="4:12" x14ac:dyDescent="0.25">
      <c r="D307">
        <v>235</v>
      </c>
      <c r="E307" t="s">
        <v>1684</v>
      </c>
      <c r="F307" t="s">
        <v>1685</v>
      </c>
      <c r="I307" t="s">
        <v>1686</v>
      </c>
      <c r="J307" t="s">
        <v>90</v>
      </c>
      <c r="K307" t="s">
        <v>20</v>
      </c>
      <c r="L307" t="s">
        <v>19</v>
      </c>
    </row>
    <row r="308" spans="4:12" x14ac:dyDescent="0.25">
      <c r="D308">
        <v>234</v>
      </c>
      <c r="E308" t="s">
        <v>1687</v>
      </c>
      <c r="F308" t="s">
        <v>1688</v>
      </c>
      <c r="G308" t="s">
        <v>1689</v>
      </c>
      <c r="I308" t="s">
        <v>1690</v>
      </c>
      <c r="J308" t="s">
        <v>233</v>
      </c>
      <c r="K308" t="s">
        <v>20</v>
      </c>
      <c r="L308" t="s">
        <v>25</v>
      </c>
    </row>
    <row r="309" spans="4:12" x14ac:dyDescent="0.25">
      <c r="D309">
        <v>233</v>
      </c>
      <c r="E309" t="s">
        <v>1691</v>
      </c>
      <c r="F309" t="s">
        <v>1692</v>
      </c>
      <c r="G309" t="s">
        <v>1693</v>
      </c>
      <c r="I309" t="s">
        <v>1694</v>
      </c>
      <c r="J309" t="s">
        <v>1695</v>
      </c>
      <c r="K309" t="s">
        <v>26</v>
      </c>
      <c r="L309" t="s">
        <v>25</v>
      </c>
    </row>
    <row r="310" spans="4:12" x14ac:dyDescent="0.25">
      <c r="D310">
        <v>232</v>
      </c>
      <c r="E310" t="s">
        <v>2756</v>
      </c>
      <c r="F310" t="s">
        <v>2757</v>
      </c>
      <c r="I310" t="s">
        <v>2758</v>
      </c>
      <c r="J310" t="s">
        <v>133</v>
      </c>
      <c r="K310" t="s">
        <v>20</v>
      </c>
      <c r="L310" t="s">
        <v>25</v>
      </c>
    </row>
    <row r="311" spans="4:12" x14ac:dyDescent="0.25">
      <c r="D311">
        <v>231</v>
      </c>
      <c r="E311" t="s">
        <v>1696</v>
      </c>
      <c r="F311" t="s">
        <v>1697</v>
      </c>
      <c r="G311" t="s">
        <v>1698</v>
      </c>
      <c r="I311" t="s">
        <v>1699</v>
      </c>
      <c r="J311" t="s">
        <v>562</v>
      </c>
      <c r="K311" t="s">
        <v>20</v>
      </c>
      <c r="L311" t="s">
        <v>25</v>
      </c>
    </row>
    <row r="312" spans="4:12" x14ac:dyDescent="0.25">
      <c r="D312">
        <v>230</v>
      </c>
      <c r="E312" t="s">
        <v>1700</v>
      </c>
      <c r="F312" t="s">
        <v>1701</v>
      </c>
      <c r="G312" t="s">
        <v>1702</v>
      </c>
      <c r="I312" t="s">
        <v>1703</v>
      </c>
      <c r="J312" t="s">
        <v>90</v>
      </c>
      <c r="K312" t="s">
        <v>20</v>
      </c>
      <c r="L312" t="s">
        <v>25</v>
      </c>
    </row>
    <row r="313" spans="4:12" x14ac:dyDescent="0.25">
      <c r="D313">
        <v>229</v>
      </c>
      <c r="E313" t="s">
        <v>2759</v>
      </c>
      <c r="F313" t="s">
        <v>2760</v>
      </c>
      <c r="I313" t="s">
        <v>2761</v>
      </c>
      <c r="J313" t="s">
        <v>2762</v>
      </c>
      <c r="K313" t="s">
        <v>20</v>
      </c>
      <c r="L313" t="s">
        <v>19</v>
      </c>
    </row>
    <row r="314" spans="4:12" x14ac:dyDescent="0.25">
      <c r="D314">
        <v>228</v>
      </c>
      <c r="E314" t="s">
        <v>1704</v>
      </c>
      <c r="F314" t="s">
        <v>1705</v>
      </c>
      <c r="G314" t="s">
        <v>1706</v>
      </c>
      <c r="I314" t="s">
        <v>1707</v>
      </c>
      <c r="J314" t="s">
        <v>90</v>
      </c>
      <c r="K314" t="s">
        <v>20</v>
      </c>
      <c r="L314" t="s">
        <v>25</v>
      </c>
    </row>
    <row r="315" spans="4:12" x14ac:dyDescent="0.25">
      <c r="D315">
        <v>227</v>
      </c>
      <c r="E315" t="s">
        <v>1708</v>
      </c>
      <c r="F315" t="s">
        <v>1709</v>
      </c>
      <c r="G315" t="s">
        <v>1710</v>
      </c>
      <c r="I315" t="s">
        <v>1711</v>
      </c>
      <c r="K315" t="s">
        <v>23</v>
      </c>
      <c r="L315" t="s">
        <v>19</v>
      </c>
    </row>
    <row r="316" spans="4:12" x14ac:dyDescent="0.25">
      <c r="D316">
        <v>226</v>
      </c>
      <c r="E316" t="s">
        <v>1712</v>
      </c>
      <c r="F316" t="s">
        <v>1713</v>
      </c>
      <c r="I316" t="s">
        <v>1714</v>
      </c>
      <c r="J316" t="s">
        <v>227</v>
      </c>
      <c r="K316" t="s">
        <v>20</v>
      </c>
      <c r="L316" t="s">
        <v>25</v>
      </c>
    </row>
    <row r="317" spans="4:12" x14ac:dyDescent="0.25">
      <c r="D317">
        <v>225</v>
      </c>
      <c r="E317" t="s">
        <v>1715</v>
      </c>
      <c r="F317" t="s">
        <v>1716</v>
      </c>
      <c r="G317" t="s">
        <v>1717</v>
      </c>
      <c r="I317" t="s">
        <v>1718</v>
      </c>
      <c r="J317" t="s">
        <v>37</v>
      </c>
      <c r="K317" t="s">
        <v>20</v>
      </c>
      <c r="L317" t="s">
        <v>25</v>
      </c>
    </row>
    <row r="318" spans="4:12" x14ac:dyDescent="0.25">
      <c r="D318">
        <v>224</v>
      </c>
      <c r="E318" t="s">
        <v>1719</v>
      </c>
      <c r="F318" t="s">
        <v>1720</v>
      </c>
      <c r="G318" t="s">
        <v>1721</v>
      </c>
      <c r="I318" t="s">
        <v>1722</v>
      </c>
      <c r="J318" t="s">
        <v>714</v>
      </c>
      <c r="K318" t="s">
        <v>26</v>
      </c>
      <c r="L318" t="s">
        <v>25</v>
      </c>
    </row>
    <row r="319" spans="4:12" x14ac:dyDescent="0.25">
      <c r="D319">
        <v>223</v>
      </c>
      <c r="E319" t="s">
        <v>2763</v>
      </c>
      <c r="F319" t="s">
        <v>1724</v>
      </c>
      <c r="G319" t="s">
        <v>1725</v>
      </c>
      <c r="L319" t="s">
        <v>25</v>
      </c>
    </row>
    <row r="320" spans="4:12" x14ac:dyDescent="0.25">
      <c r="D320">
        <v>222</v>
      </c>
      <c r="E320" t="s">
        <v>2764</v>
      </c>
      <c r="F320" t="s">
        <v>2765</v>
      </c>
      <c r="G320" t="s">
        <v>2766</v>
      </c>
      <c r="I320" t="s">
        <v>2767</v>
      </c>
      <c r="J320" t="s">
        <v>2768</v>
      </c>
      <c r="K320" t="s">
        <v>26</v>
      </c>
      <c r="L320" t="s">
        <v>25</v>
      </c>
    </row>
    <row r="321" spans="4:12" x14ac:dyDescent="0.25">
      <c r="D321">
        <v>221</v>
      </c>
      <c r="E321" t="s">
        <v>1726</v>
      </c>
      <c r="F321" t="s">
        <v>1727</v>
      </c>
      <c r="G321" t="s">
        <v>1728</v>
      </c>
      <c r="I321" t="s">
        <v>1729</v>
      </c>
      <c r="J321" t="s">
        <v>233</v>
      </c>
      <c r="K321" t="s">
        <v>20</v>
      </c>
      <c r="L321" t="s">
        <v>25</v>
      </c>
    </row>
    <row r="322" spans="4:12" x14ac:dyDescent="0.25">
      <c r="D322">
        <v>220</v>
      </c>
      <c r="E322" t="s">
        <v>1730</v>
      </c>
      <c r="F322" t="s">
        <v>1731</v>
      </c>
      <c r="G322" t="s">
        <v>1732</v>
      </c>
      <c r="I322" t="s">
        <v>1733</v>
      </c>
      <c r="J322" t="s">
        <v>233</v>
      </c>
      <c r="K322" t="s">
        <v>20</v>
      </c>
      <c r="L322" t="s">
        <v>25</v>
      </c>
    </row>
    <row r="323" spans="4:12" x14ac:dyDescent="0.25">
      <c r="D323">
        <v>219</v>
      </c>
      <c r="E323" t="s">
        <v>1734</v>
      </c>
      <c r="F323" t="s">
        <v>1735</v>
      </c>
      <c r="I323" t="s">
        <v>1736</v>
      </c>
      <c r="J323" t="s">
        <v>1737</v>
      </c>
      <c r="K323" t="s">
        <v>20</v>
      </c>
      <c r="L323" t="s">
        <v>19</v>
      </c>
    </row>
    <row r="324" spans="4:12" x14ac:dyDescent="0.25">
      <c r="D324">
        <v>218</v>
      </c>
      <c r="E324" t="s">
        <v>1738</v>
      </c>
      <c r="F324" t="s">
        <v>1739</v>
      </c>
      <c r="G324" t="s">
        <v>1740</v>
      </c>
      <c r="I324" t="s">
        <v>1741</v>
      </c>
      <c r="J324" t="s">
        <v>1742</v>
      </c>
      <c r="K324" t="s">
        <v>20</v>
      </c>
      <c r="L324" t="s">
        <v>19</v>
      </c>
    </row>
    <row r="325" spans="4:12" x14ac:dyDescent="0.25">
      <c r="D325">
        <v>217</v>
      </c>
      <c r="E325" t="s">
        <v>1734</v>
      </c>
      <c r="F325" t="s">
        <v>1735</v>
      </c>
      <c r="I325" t="s">
        <v>1736</v>
      </c>
      <c r="J325" t="s">
        <v>1737</v>
      </c>
      <c r="K325" t="s">
        <v>20</v>
      </c>
      <c r="L325" t="s">
        <v>19</v>
      </c>
    </row>
    <row r="326" spans="4:12" x14ac:dyDescent="0.25">
      <c r="D326">
        <v>216</v>
      </c>
      <c r="E326" t="s">
        <v>1743</v>
      </c>
      <c r="F326" t="s">
        <v>1744</v>
      </c>
      <c r="G326" t="s">
        <v>1745</v>
      </c>
      <c r="I326" t="s">
        <v>1746</v>
      </c>
      <c r="J326" t="s">
        <v>227</v>
      </c>
      <c r="K326" t="s">
        <v>20</v>
      </c>
      <c r="L326" t="s">
        <v>19</v>
      </c>
    </row>
    <row r="327" spans="4:12" x14ac:dyDescent="0.25">
      <c r="D327">
        <v>215</v>
      </c>
      <c r="E327" t="s">
        <v>1747</v>
      </c>
      <c r="F327" t="s">
        <v>1748</v>
      </c>
      <c r="I327" t="s">
        <v>1749</v>
      </c>
      <c r="J327" t="s">
        <v>168</v>
      </c>
      <c r="K327" t="s">
        <v>20</v>
      </c>
      <c r="L327" t="s">
        <v>25</v>
      </c>
    </row>
    <row r="328" spans="4:12" x14ac:dyDescent="0.25">
      <c r="D328">
        <v>214</v>
      </c>
      <c r="E328" t="s">
        <v>2769</v>
      </c>
      <c r="F328" t="s">
        <v>2770</v>
      </c>
      <c r="G328" t="s">
        <v>2292</v>
      </c>
      <c r="I328" t="s">
        <v>2293</v>
      </c>
      <c r="J328" t="s">
        <v>2332</v>
      </c>
      <c r="K328" t="s">
        <v>32</v>
      </c>
      <c r="L328" t="s">
        <v>25</v>
      </c>
    </row>
    <row r="329" spans="4:12" x14ac:dyDescent="0.25">
      <c r="D329">
        <v>213</v>
      </c>
      <c r="E329" t="s">
        <v>1750</v>
      </c>
      <c r="F329" t="s">
        <v>1751</v>
      </c>
      <c r="G329" t="s">
        <v>1752</v>
      </c>
      <c r="H329">
        <v>31680</v>
      </c>
      <c r="I329" t="s">
        <v>1753</v>
      </c>
      <c r="J329" t="s">
        <v>97</v>
      </c>
      <c r="K329" t="s">
        <v>20</v>
      </c>
      <c r="L329" t="s">
        <v>25</v>
      </c>
    </row>
    <row r="330" spans="4:12" x14ac:dyDescent="0.25">
      <c r="D330">
        <v>212</v>
      </c>
      <c r="E330" t="s">
        <v>1754</v>
      </c>
      <c r="F330" t="s">
        <v>1755</v>
      </c>
      <c r="G330" t="s">
        <v>1756</v>
      </c>
      <c r="I330" t="s">
        <v>1757</v>
      </c>
      <c r="J330" t="s">
        <v>227</v>
      </c>
      <c r="K330" t="s">
        <v>20</v>
      </c>
      <c r="L330" t="s">
        <v>25</v>
      </c>
    </row>
    <row r="331" spans="4:12" x14ac:dyDescent="0.25">
      <c r="D331">
        <v>211</v>
      </c>
      <c r="E331" t="s">
        <v>2771</v>
      </c>
      <c r="F331" t="s">
        <v>1759</v>
      </c>
      <c r="G331" t="s">
        <v>2772</v>
      </c>
      <c r="I331" t="s">
        <v>2773</v>
      </c>
      <c r="J331" t="s">
        <v>2774</v>
      </c>
      <c r="K331" t="s">
        <v>20</v>
      </c>
      <c r="L331" t="s">
        <v>25</v>
      </c>
    </row>
    <row r="332" spans="4:12" x14ac:dyDescent="0.25">
      <c r="D332">
        <v>210</v>
      </c>
      <c r="E332" t="s">
        <v>1758</v>
      </c>
      <c r="F332" t="s">
        <v>1759</v>
      </c>
      <c r="G332" t="s">
        <v>1760</v>
      </c>
      <c r="I332" t="s">
        <v>1761</v>
      </c>
      <c r="J332" t="s">
        <v>603</v>
      </c>
      <c r="K332" t="s">
        <v>20</v>
      </c>
      <c r="L332" t="s">
        <v>25</v>
      </c>
    </row>
    <row r="333" spans="4:12" x14ac:dyDescent="0.25">
      <c r="D333">
        <v>209</v>
      </c>
      <c r="E333" t="s">
        <v>1762</v>
      </c>
      <c r="F333" t="s">
        <v>1763</v>
      </c>
      <c r="H333">
        <v>35110</v>
      </c>
      <c r="I333" t="s">
        <v>2652</v>
      </c>
      <c r="J333" t="s">
        <v>164</v>
      </c>
      <c r="K333" t="s">
        <v>20</v>
      </c>
      <c r="L333" t="s">
        <v>25</v>
      </c>
    </row>
    <row r="334" spans="4:12" x14ac:dyDescent="0.25">
      <c r="D334">
        <v>208</v>
      </c>
      <c r="E334" t="s">
        <v>1766</v>
      </c>
      <c r="F334" t="s">
        <v>1767</v>
      </c>
      <c r="G334" t="s">
        <v>1768</v>
      </c>
      <c r="H334">
        <v>34314</v>
      </c>
      <c r="I334" t="s">
        <v>1769</v>
      </c>
      <c r="J334" t="s">
        <v>104</v>
      </c>
      <c r="K334" t="s">
        <v>20</v>
      </c>
      <c r="L334" t="s">
        <v>25</v>
      </c>
    </row>
    <row r="335" spans="4:12" x14ac:dyDescent="0.25">
      <c r="D335">
        <v>207</v>
      </c>
      <c r="E335" t="s">
        <v>1770</v>
      </c>
      <c r="F335" t="s">
        <v>1771</v>
      </c>
      <c r="L335" t="s">
        <v>25</v>
      </c>
    </row>
    <row r="336" spans="4:12" x14ac:dyDescent="0.25">
      <c r="D336">
        <v>206</v>
      </c>
      <c r="E336" t="s">
        <v>1772</v>
      </c>
      <c r="F336" t="s">
        <v>1773</v>
      </c>
      <c r="I336" t="s">
        <v>1774</v>
      </c>
      <c r="J336" t="s">
        <v>1775</v>
      </c>
      <c r="K336" t="s">
        <v>26</v>
      </c>
      <c r="L336" t="s">
        <v>25</v>
      </c>
    </row>
    <row r="337" spans="4:12" x14ac:dyDescent="0.25">
      <c r="D337">
        <v>205</v>
      </c>
      <c r="E337" t="s">
        <v>1776</v>
      </c>
      <c r="F337" t="s">
        <v>1777</v>
      </c>
      <c r="G337" t="s">
        <v>1778</v>
      </c>
      <c r="I337" t="s">
        <v>1779</v>
      </c>
      <c r="K337" t="s">
        <v>26</v>
      </c>
      <c r="L337" t="s">
        <v>25</v>
      </c>
    </row>
    <row r="338" spans="4:12" x14ac:dyDescent="0.25">
      <c r="D338">
        <v>204</v>
      </c>
      <c r="E338" t="s">
        <v>1780</v>
      </c>
      <c r="F338" t="s">
        <v>1777</v>
      </c>
      <c r="G338" t="s">
        <v>1781</v>
      </c>
      <c r="I338" t="s">
        <v>1782</v>
      </c>
      <c r="J338" t="s">
        <v>622</v>
      </c>
      <c r="K338" t="s">
        <v>26</v>
      </c>
      <c r="L338" t="s">
        <v>25</v>
      </c>
    </row>
    <row r="339" spans="4:12" x14ac:dyDescent="0.25">
      <c r="D339">
        <v>203</v>
      </c>
      <c r="E339" t="s">
        <v>1783</v>
      </c>
      <c r="F339" t="s">
        <v>1784</v>
      </c>
      <c r="G339" t="s">
        <v>1785</v>
      </c>
      <c r="I339" t="s">
        <v>1786</v>
      </c>
      <c r="J339" t="s">
        <v>480</v>
      </c>
      <c r="K339" t="s">
        <v>20</v>
      </c>
    </row>
    <row r="340" spans="4:12" x14ac:dyDescent="0.25">
      <c r="D340">
        <v>202</v>
      </c>
      <c r="E340" t="s">
        <v>1787</v>
      </c>
      <c r="F340" t="s">
        <v>1788</v>
      </c>
      <c r="I340" t="s">
        <v>1789</v>
      </c>
      <c r="J340" t="s">
        <v>90</v>
      </c>
      <c r="K340" t="s">
        <v>20</v>
      </c>
      <c r="L340" t="s">
        <v>25</v>
      </c>
    </row>
    <row r="341" spans="4:12" x14ac:dyDescent="0.25">
      <c r="D341">
        <v>201</v>
      </c>
      <c r="E341" t="s">
        <v>1790</v>
      </c>
      <c r="F341" t="s">
        <v>1791</v>
      </c>
      <c r="G341" t="s">
        <v>1792</v>
      </c>
      <c r="I341" t="s">
        <v>1793</v>
      </c>
      <c r="J341" t="s">
        <v>559</v>
      </c>
      <c r="K341" t="s">
        <v>20</v>
      </c>
      <c r="L341" t="s">
        <v>25</v>
      </c>
    </row>
    <row r="342" spans="4:12" x14ac:dyDescent="0.25">
      <c r="D342">
        <v>200</v>
      </c>
      <c r="E342" t="s">
        <v>1794</v>
      </c>
      <c r="F342" t="s">
        <v>1795</v>
      </c>
      <c r="I342" t="s">
        <v>1796</v>
      </c>
      <c r="J342" t="s">
        <v>1797</v>
      </c>
      <c r="K342" t="s">
        <v>20</v>
      </c>
    </row>
    <row r="343" spans="4:12" x14ac:dyDescent="0.25">
      <c r="D343">
        <v>199</v>
      </c>
      <c r="E343" t="s">
        <v>1798</v>
      </c>
      <c r="F343" t="s">
        <v>1799</v>
      </c>
      <c r="G343" t="s">
        <v>1800</v>
      </c>
      <c r="H343" t="s">
        <v>1801</v>
      </c>
      <c r="I343" t="s">
        <v>1802</v>
      </c>
      <c r="J343" t="s">
        <v>72</v>
      </c>
      <c r="K343" t="s">
        <v>20</v>
      </c>
      <c r="L343" t="s">
        <v>25</v>
      </c>
    </row>
    <row r="344" spans="4:12" x14ac:dyDescent="0.25">
      <c r="D344">
        <v>198</v>
      </c>
      <c r="E344" t="s">
        <v>1803</v>
      </c>
      <c r="F344" t="s">
        <v>1804</v>
      </c>
      <c r="G344" t="s">
        <v>1805</v>
      </c>
      <c r="I344" t="s">
        <v>1806</v>
      </c>
      <c r="J344" t="s">
        <v>1807</v>
      </c>
      <c r="K344" t="s">
        <v>26</v>
      </c>
      <c r="L344" t="s">
        <v>29</v>
      </c>
    </row>
    <row r="345" spans="4:12" x14ac:dyDescent="0.25">
      <c r="D345">
        <v>197</v>
      </c>
      <c r="E345" t="s">
        <v>2775</v>
      </c>
      <c r="F345" t="s">
        <v>2776</v>
      </c>
      <c r="G345" t="s">
        <v>2298</v>
      </c>
      <c r="I345" t="s">
        <v>2777</v>
      </c>
      <c r="J345" t="s">
        <v>1837</v>
      </c>
      <c r="L345" t="s">
        <v>29</v>
      </c>
    </row>
    <row r="346" spans="4:12" x14ac:dyDescent="0.25">
      <c r="D346">
        <v>196</v>
      </c>
      <c r="E346" t="s">
        <v>1808</v>
      </c>
      <c r="F346" t="s">
        <v>1809</v>
      </c>
      <c r="G346" t="s">
        <v>1810</v>
      </c>
      <c r="I346" t="s">
        <v>1811</v>
      </c>
      <c r="J346" t="s">
        <v>428</v>
      </c>
      <c r="K346" t="s">
        <v>20</v>
      </c>
      <c r="L346" t="s">
        <v>25</v>
      </c>
    </row>
    <row r="347" spans="4:12" x14ac:dyDescent="0.25">
      <c r="D347">
        <v>195</v>
      </c>
      <c r="E347" t="s">
        <v>1812</v>
      </c>
      <c r="F347" t="s">
        <v>1813</v>
      </c>
      <c r="G347" t="s">
        <v>1814</v>
      </c>
      <c r="I347" t="s">
        <v>1815</v>
      </c>
      <c r="J347" t="s">
        <v>233</v>
      </c>
      <c r="K347" t="s">
        <v>20</v>
      </c>
      <c r="L347" t="s">
        <v>25</v>
      </c>
    </row>
    <row r="348" spans="4:12" x14ac:dyDescent="0.25">
      <c r="D348">
        <v>194</v>
      </c>
      <c r="E348" t="s">
        <v>1816</v>
      </c>
      <c r="F348" t="s">
        <v>1817</v>
      </c>
      <c r="L348" t="s">
        <v>25</v>
      </c>
    </row>
    <row r="349" spans="4:12" x14ac:dyDescent="0.25">
      <c r="D349">
        <v>193</v>
      </c>
      <c r="E349" t="s">
        <v>1818</v>
      </c>
      <c r="F349" t="s">
        <v>1819</v>
      </c>
      <c r="G349" t="s">
        <v>1820</v>
      </c>
      <c r="I349" t="s">
        <v>1821</v>
      </c>
      <c r="J349" t="s">
        <v>104</v>
      </c>
      <c r="K349" t="s">
        <v>20</v>
      </c>
      <c r="L349" t="s">
        <v>25</v>
      </c>
    </row>
    <row r="350" spans="4:12" x14ac:dyDescent="0.25">
      <c r="D350">
        <v>192</v>
      </c>
      <c r="E350" t="s">
        <v>1818</v>
      </c>
      <c r="F350" t="s">
        <v>1819</v>
      </c>
      <c r="G350" t="s">
        <v>1820</v>
      </c>
      <c r="L350" t="s">
        <v>25</v>
      </c>
    </row>
    <row r="351" spans="4:12" x14ac:dyDescent="0.25">
      <c r="D351">
        <v>191</v>
      </c>
      <c r="E351" t="s">
        <v>1822</v>
      </c>
      <c r="F351">
        <v>31</v>
      </c>
      <c r="G351" t="s">
        <v>1823</v>
      </c>
      <c r="I351" t="s">
        <v>1824</v>
      </c>
      <c r="J351" t="s">
        <v>104</v>
      </c>
      <c r="K351" t="s">
        <v>20</v>
      </c>
      <c r="L351" t="s">
        <v>19</v>
      </c>
    </row>
    <row r="352" spans="4:12" x14ac:dyDescent="0.25">
      <c r="D352">
        <v>190</v>
      </c>
      <c r="E352" t="s">
        <v>1825</v>
      </c>
      <c r="F352" t="s">
        <v>1826</v>
      </c>
      <c r="G352" t="s">
        <v>1827</v>
      </c>
      <c r="H352">
        <v>34867</v>
      </c>
      <c r="I352" t="s">
        <v>1828</v>
      </c>
      <c r="J352" t="s">
        <v>127</v>
      </c>
      <c r="K352" t="s">
        <v>20</v>
      </c>
      <c r="L352" t="s">
        <v>25</v>
      </c>
    </row>
    <row r="353" spans="4:12" x14ac:dyDescent="0.25">
      <c r="D353">
        <v>189</v>
      </c>
      <c r="E353" t="s">
        <v>1829</v>
      </c>
      <c r="F353" t="s">
        <v>1830</v>
      </c>
      <c r="I353" t="s">
        <v>1831</v>
      </c>
      <c r="J353" t="s">
        <v>1832</v>
      </c>
      <c r="K353" t="s">
        <v>20</v>
      </c>
      <c r="L353" t="s">
        <v>19</v>
      </c>
    </row>
    <row r="354" spans="4:12" x14ac:dyDescent="0.25">
      <c r="D354">
        <v>188</v>
      </c>
      <c r="E354" t="s">
        <v>1833</v>
      </c>
      <c r="F354" t="s">
        <v>1834</v>
      </c>
      <c r="G354" t="s">
        <v>1835</v>
      </c>
      <c r="I354" t="s">
        <v>1836</v>
      </c>
      <c r="J354" t="s">
        <v>1837</v>
      </c>
      <c r="L354" t="s">
        <v>25</v>
      </c>
    </row>
    <row r="355" spans="4:12" x14ac:dyDescent="0.25">
      <c r="D355">
        <v>187</v>
      </c>
      <c r="E355" t="s">
        <v>1838</v>
      </c>
      <c r="F355" t="s">
        <v>1839</v>
      </c>
      <c r="G355" t="s">
        <v>1840</v>
      </c>
      <c r="H355">
        <v>34561</v>
      </c>
      <c r="I355" t="s">
        <v>1841</v>
      </c>
      <c r="J355" t="s">
        <v>233</v>
      </c>
      <c r="K355" t="s">
        <v>20</v>
      </c>
      <c r="L355" t="s">
        <v>25</v>
      </c>
    </row>
    <row r="356" spans="4:12" x14ac:dyDescent="0.25">
      <c r="D356">
        <v>186</v>
      </c>
      <c r="E356" t="s">
        <v>1842</v>
      </c>
      <c r="F356" t="s">
        <v>1843</v>
      </c>
      <c r="G356" t="s">
        <v>1844</v>
      </c>
      <c r="I356" t="s">
        <v>1845</v>
      </c>
      <c r="J356" t="s">
        <v>90</v>
      </c>
      <c r="K356" t="s">
        <v>20</v>
      </c>
      <c r="L356" t="s">
        <v>25</v>
      </c>
    </row>
    <row r="357" spans="4:12" x14ac:dyDescent="0.25">
      <c r="D357">
        <v>185</v>
      </c>
      <c r="E357" t="s">
        <v>1846</v>
      </c>
      <c r="F357" t="s">
        <v>1847</v>
      </c>
      <c r="I357" t="s">
        <v>1848</v>
      </c>
      <c r="J357" t="s">
        <v>1631</v>
      </c>
      <c r="K357" t="s">
        <v>23</v>
      </c>
      <c r="L357" t="s">
        <v>19</v>
      </c>
    </row>
    <row r="358" spans="4:12" x14ac:dyDescent="0.25">
      <c r="D358">
        <v>184</v>
      </c>
      <c r="E358" t="s">
        <v>1849</v>
      </c>
      <c r="F358" t="s">
        <v>1850</v>
      </c>
      <c r="G358" t="s">
        <v>1851</v>
      </c>
      <c r="H358">
        <v>34632</v>
      </c>
      <c r="I358" t="s">
        <v>1852</v>
      </c>
      <c r="J358" t="s">
        <v>449</v>
      </c>
      <c r="K358" t="s">
        <v>20</v>
      </c>
      <c r="L358" t="s">
        <v>25</v>
      </c>
    </row>
    <row r="359" spans="4:12" x14ac:dyDescent="0.25">
      <c r="D359">
        <v>183</v>
      </c>
      <c r="E359" t="s">
        <v>1853</v>
      </c>
      <c r="F359" t="s">
        <v>1854</v>
      </c>
      <c r="I359" t="s">
        <v>1855</v>
      </c>
      <c r="J359" t="s">
        <v>72</v>
      </c>
      <c r="K359" t="s">
        <v>20</v>
      </c>
      <c r="L359" t="s">
        <v>19</v>
      </c>
    </row>
    <row r="360" spans="4:12" x14ac:dyDescent="0.25">
      <c r="D360">
        <v>182</v>
      </c>
      <c r="E360" t="s">
        <v>1856</v>
      </c>
      <c r="F360" t="s">
        <v>1857</v>
      </c>
      <c r="G360" t="s">
        <v>1858</v>
      </c>
      <c r="I360" t="s">
        <v>1859</v>
      </c>
      <c r="J360" t="s">
        <v>133</v>
      </c>
      <c r="L360" t="s">
        <v>19</v>
      </c>
    </row>
    <row r="361" spans="4:12" x14ac:dyDescent="0.25">
      <c r="D361">
        <v>181</v>
      </c>
      <c r="E361" t="s">
        <v>1860</v>
      </c>
      <c r="F361" t="s">
        <v>1861</v>
      </c>
      <c r="I361" t="s">
        <v>1862</v>
      </c>
      <c r="J361" t="s">
        <v>1863</v>
      </c>
      <c r="K361" t="s">
        <v>20</v>
      </c>
      <c r="L361" t="s">
        <v>25</v>
      </c>
    </row>
    <row r="362" spans="4:12" x14ac:dyDescent="0.25">
      <c r="D362">
        <v>180</v>
      </c>
      <c r="E362" t="s">
        <v>1864</v>
      </c>
      <c r="F362" t="s">
        <v>1865</v>
      </c>
      <c r="G362" t="s">
        <v>1866</v>
      </c>
      <c r="J362" t="s">
        <v>428</v>
      </c>
      <c r="K362" t="s">
        <v>20</v>
      </c>
      <c r="L362" t="s">
        <v>25</v>
      </c>
    </row>
    <row r="363" spans="4:12" x14ac:dyDescent="0.25">
      <c r="D363">
        <v>179</v>
      </c>
      <c r="E363" t="s">
        <v>1868</v>
      </c>
      <c r="F363" t="s">
        <v>1869</v>
      </c>
      <c r="J363" t="s">
        <v>90</v>
      </c>
      <c r="K363" t="s">
        <v>20</v>
      </c>
      <c r="L363" t="s">
        <v>25</v>
      </c>
    </row>
    <row r="364" spans="4:12" x14ac:dyDescent="0.25">
      <c r="D364">
        <v>178</v>
      </c>
      <c r="E364" t="s">
        <v>2778</v>
      </c>
      <c r="F364" t="s">
        <v>1865</v>
      </c>
      <c r="I364" t="s">
        <v>2779</v>
      </c>
      <c r="J364" t="s">
        <v>233</v>
      </c>
      <c r="K364" t="s">
        <v>20</v>
      </c>
      <c r="L364" t="s">
        <v>19</v>
      </c>
    </row>
    <row r="365" spans="4:12" x14ac:dyDescent="0.25">
      <c r="D365">
        <v>177</v>
      </c>
      <c r="E365" t="s">
        <v>2780</v>
      </c>
      <c r="F365" t="s">
        <v>2781</v>
      </c>
      <c r="I365" t="s">
        <v>2782</v>
      </c>
      <c r="J365" t="s">
        <v>90</v>
      </c>
      <c r="K365" t="s">
        <v>20</v>
      </c>
      <c r="L365" t="s">
        <v>19</v>
      </c>
    </row>
    <row r="366" spans="4:12" x14ac:dyDescent="0.25">
      <c r="D366">
        <v>176</v>
      </c>
      <c r="E366" t="s">
        <v>1870</v>
      </c>
      <c r="F366" t="s">
        <v>1871</v>
      </c>
      <c r="G366" t="s">
        <v>1872</v>
      </c>
      <c r="J366" t="s">
        <v>1873</v>
      </c>
      <c r="K366" t="s">
        <v>26</v>
      </c>
      <c r="L366" t="s">
        <v>19</v>
      </c>
    </row>
    <row r="367" spans="4:12" x14ac:dyDescent="0.25">
      <c r="D367">
        <v>175</v>
      </c>
      <c r="E367" t="s">
        <v>1874</v>
      </c>
      <c r="F367" t="s">
        <v>1875</v>
      </c>
      <c r="G367" t="s">
        <v>1876</v>
      </c>
      <c r="I367" t="s">
        <v>1877</v>
      </c>
      <c r="J367" t="s">
        <v>999</v>
      </c>
      <c r="K367" t="s">
        <v>20</v>
      </c>
      <c r="L367" t="s">
        <v>25</v>
      </c>
    </row>
    <row r="368" spans="4:12" x14ac:dyDescent="0.25">
      <c r="D368">
        <v>174</v>
      </c>
      <c r="E368" t="s">
        <v>1878</v>
      </c>
      <c r="F368" t="s">
        <v>1879</v>
      </c>
      <c r="G368" t="s">
        <v>1880</v>
      </c>
      <c r="I368" t="s">
        <v>1881</v>
      </c>
      <c r="J368" t="s">
        <v>546</v>
      </c>
      <c r="K368" t="s">
        <v>20</v>
      </c>
      <c r="L368" t="s">
        <v>19</v>
      </c>
    </row>
    <row r="369" spans="4:12" x14ac:dyDescent="0.25">
      <c r="D369">
        <v>173</v>
      </c>
      <c r="E369" t="s">
        <v>1882</v>
      </c>
      <c r="F369" t="s">
        <v>1883</v>
      </c>
      <c r="G369" t="s">
        <v>1884</v>
      </c>
      <c r="I369" t="s">
        <v>1885</v>
      </c>
      <c r="J369" t="s">
        <v>104</v>
      </c>
      <c r="K369" t="s">
        <v>20</v>
      </c>
      <c r="L369" t="s">
        <v>19</v>
      </c>
    </row>
    <row r="370" spans="4:12" x14ac:dyDescent="0.25">
      <c r="D370">
        <v>172</v>
      </c>
      <c r="E370" t="s">
        <v>1886</v>
      </c>
      <c r="F370" t="s">
        <v>1887</v>
      </c>
      <c r="G370" t="s">
        <v>1888</v>
      </c>
      <c r="I370" t="s">
        <v>1889</v>
      </c>
      <c r="J370" t="s">
        <v>472</v>
      </c>
      <c r="K370" t="s">
        <v>20</v>
      </c>
      <c r="L370" t="s">
        <v>25</v>
      </c>
    </row>
    <row r="371" spans="4:12" x14ac:dyDescent="0.25">
      <c r="D371">
        <v>171</v>
      </c>
      <c r="E371" t="s">
        <v>1890</v>
      </c>
      <c r="F371">
        <v>31</v>
      </c>
      <c r="G371" t="s">
        <v>1891</v>
      </c>
      <c r="H371">
        <v>34002</v>
      </c>
      <c r="I371" t="s">
        <v>1892</v>
      </c>
      <c r="K371" t="s">
        <v>20</v>
      </c>
      <c r="L371" t="s">
        <v>19</v>
      </c>
    </row>
    <row r="372" spans="4:12" x14ac:dyDescent="0.25">
      <c r="D372">
        <v>170</v>
      </c>
      <c r="E372" t="s">
        <v>2783</v>
      </c>
      <c r="F372" t="s">
        <v>1883</v>
      </c>
      <c r="I372" t="s">
        <v>2784</v>
      </c>
      <c r="J372" t="s">
        <v>298</v>
      </c>
      <c r="K372" t="s">
        <v>20</v>
      </c>
      <c r="L372" t="s">
        <v>19</v>
      </c>
    </row>
    <row r="373" spans="4:12" x14ac:dyDescent="0.25">
      <c r="D373">
        <v>169</v>
      </c>
      <c r="E373" t="s">
        <v>1893</v>
      </c>
      <c r="F373" t="s">
        <v>1894</v>
      </c>
      <c r="G373" t="s">
        <v>1895</v>
      </c>
      <c r="J373" t="s">
        <v>267</v>
      </c>
      <c r="K373" t="s">
        <v>20</v>
      </c>
      <c r="L373" t="s">
        <v>19</v>
      </c>
    </row>
    <row r="374" spans="4:12" x14ac:dyDescent="0.25">
      <c r="D374">
        <v>168</v>
      </c>
      <c r="E374" t="s">
        <v>1896</v>
      </c>
      <c r="F374" t="s">
        <v>1897</v>
      </c>
      <c r="G374" t="s">
        <v>1898</v>
      </c>
      <c r="I374" t="s">
        <v>1899</v>
      </c>
      <c r="J374" t="s">
        <v>90</v>
      </c>
      <c r="K374" t="s">
        <v>20</v>
      </c>
      <c r="L374" t="s">
        <v>19</v>
      </c>
    </row>
    <row r="375" spans="4:12" x14ac:dyDescent="0.25">
      <c r="D375">
        <v>167</v>
      </c>
      <c r="E375" t="s">
        <v>1900</v>
      </c>
      <c r="F375" t="s">
        <v>1901</v>
      </c>
      <c r="J375" t="s">
        <v>1902</v>
      </c>
      <c r="K375" t="s">
        <v>26</v>
      </c>
      <c r="L375" t="s">
        <v>19</v>
      </c>
    </row>
    <row r="376" spans="4:12" x14ac:dyDescent="0.25">
      <c r="D376">
        <v>166</v>
      </c>
      <c r="E376" t="s">
        <v>1903</v>
      </c>
      <c r="F376" t="s">
        <v>1904</v>
      </c>
      <c r="K376" t="s">
        <v>20</v>
      </c>
      <c r="L376" t="s">
        <v>25</v>
      </c>
    </row>
    <row r="377" spans="4:12" x14ac:dyDescent="0.25">
      <c r="D377">
        <v>165</v>
      </c>
      <c r="E377" t="s">
        <v>1905</v>
      </c>
      <c r="F377" t="s">
        <v>1906</v>
      </c>
      <c r="I377" t="s">
        <v>1907</v>
      </c>
      <c r="J377" t="s">
        <v>1539</v>
      </c>
      <c r="K377" t="s">
        <v>26</v>
      </c>
      <c r="L377" t="s">
        <v>25</v>
      </c>
    </row>
    <row r="378" spans="4:12" x14ac:dyDescent="0.25">
      <c r="D378">
        <v>164</v>
      </c>
      <c r="E378" t="s">
        <v>1908</v>
      </c>
      <c r="F378" t="s">
        <v>1909</v>
      </c>
      <c r="G378" t="s">
        <v>1910</v>
      </c>
      <c r="H378">
        <v>34627</v>
      </c>
      <c r="I378" t="s">
        <v>1911</v>
      </c>
      <c r="J378" t="s">
        <v>97</v>
      </c>
      <c r="K378" t="s">
        <v>20</v>
      </c>
      <c r="L378" t="s">
        <v>25</v>
      </c>
    </row>
    <row r="379" spans="4:12" x14ac:dyDescent="0.25">
      <c r="D379">
        <v>163</v>
      </c>
      <c r="E379" t="s">
        <v>1912</v>
      </c>
      <c r="F379" t="s">
        <v>1894</v>
      </c>
      <c r="G379" t="s">
        <v>1913</v>
      </c>
      <c r="J379" t="s">
        <v>476</v>
      </c>
      <c r="K379" t="s">
        <v>20</v>
      </c>
      <c r="L379" t="s">
        <v>25</v>
      </c>
    </row>
    <row r="380" spans="4:12" x14ac:dyDescent="0.25">
      <c r="D380">
        <v>162</v>
      </c>
      <c r="E380" t="s">
        <v>1914</v>
      </c>
      <c r="F380" t="s">
        <v>1915</v>
      </c>
      <c r="I380" t="s">
        <v>1916</v>
      </c>
      <c r="J380" t="s">
        <v>1917</v>
      </c>
      <c r="K380" t="s">
        <v>20</v>
      </c>
      <c r="L380" t="s">
        <v>25</v>
      </c>
    </row>
    <row r="381" spans="4:12" x14ac:dyDescent="0.25">
      <c r="D381">
        <v>161</v>
      </c>
      <c r="E381" t="s">
        <v>1918</v>
      </c>
      <c r="F381" t="s">
        <v>1919</v>
      </c>
      <c r="G381" t="s">
        <v>1920</v>
      </c>
      <c r="I381" t="s">
        <v>1921</v>
      </c>
      <c r="J381" t="s">
        <v>1922</v>
      </c>
      <c r="K381" t="s">
        <v>20</v>
      </c>
      <c r="L381" t="s">
        <v>25</v>
      </c>
    </row>
    <row r="382" spans="4:12" x14ac:dyDescent="0.25">
      <c r="D382">
        <v>160</v>
      </c>
      <c r="E382" t="s">
        <v>2785</v>
      </c>
      <c r="F382" t="s">
        <v>2786</v>
      </c>
      <c r="I382" t="s">
        <v>2787</v>
      </c>
      <c r="J382" t="s">
        <v>139</v>
      </c>
      <c r="K382" t="s">
        <v>20</v>
      </c>
      <c r="L382" t="s">
        <v>19</v>
      </c>
    </row>
    <row r="383" spans="4:12" x14ac:dyDescent="0.25">
      <c r="D383">
        <v>159</v>
      </c>
      <c r="E383" t="s">
        <v>1923</v>
      </c>
      <c r="F383" t="s">
        <v>1924</v>
      </c>
      <c r="G383" t="s">
        <v>1925</v>
      </c>
      <c r="I383" t="s">
        <v>1926</v>
      </c>
      <c r="J383" t="s">
        <v>732</v>
      </c>
      <c r="K383" t="s">
        <v>20</v>
      </c>
      <c r="L383" t="s">
        <v>25</v>
      </c>
    </row>
    <row r="384" spans="4:12" x14ac:dyDescent="0.25">
      <c r="D384">
        <v>158</v>
      </c>
      <c r="E384" t="s">
        <v>1927</v>
      </c>
      <c r="F384" t="s">
        <v>1928</v>
      </c>
      <c r="G384" t="s">
        <v>1929</v>
      </c>
      <c r="I384" t="s">
        <v>1930</v>
      </c>
      <c r="J384" t="s">
        <v>104</v>
      </c>
      <c r="K384" t="s">
        <v>20</v>
      </c>
      <c r="L384" t="s">
        <v>25</v>
      </c>
    </row>
    <row r="385" spans="4:12" x14ac:dyDescent="0.25">
      <c r="D385">
        <v>157</v>
      </c>
      <c r="E385" t="s">
        <v>1931</v>
      </c>
      <c r="F385" t="s">
        <v>1932</v>
      </c>
      <c r="G385" t="s">
        <v>1933</v>
      </c>
      <c r="I385" t="s">
        <v>1934</v>
      </c>
      <c r="J385" t="s">
        <v>506</v>
      </c>
      <c r="K385" t="s">
        <v>20</v>
      </c>
      <c r="L385" t="s">
        <v>25</v>
      </c>
    </row>
    <row r="386" spans="4:12" x14ac:dyDescent="0.25">
      <c r="D386">
        <v>156</v>
      </c>
      <c r="E386" t="s">
        <v>2788</v>
      </c>
      <c r="F386" t="s">
        <v>2789</v>
      </c>
      <c r="I386" t="s">
        <v>2790</v>
      </c>
      <c r="J386" t="s">
        <v>2725</v>
      </c>
      <c r="K386" t="s">
        <v>20</v>
      </c>
      <c r="L386" t="s">
        <v>19</v>
      </c>
    </row>
    <row r="387" spans="4:12" x14ac:dyDescent="0.25">
      <c r="D387">
        <v>155</v>
      </c>
      <c r="E387" t="s">
        <v>1935</v>
      </c>
      <c r="F387" t="s">
        <v>1936</v>
      </c>
      <c r="G387" t="s">
        <v>1937</v>
      </c>
      <c r="I387" t="s">
        <v>1938</v>
      </c>
      <c r="J387" t="s">
        <v>1077</v>
      </c>
      <c r="K387" t="s">
        <v>20</v>
      </c>
      <c r="L387" t="s">
        <v>19</v>
      </c>
    </row>
    <row r="388" spans="4:12" x14ac:dyDescent="0.25">
      <c r="D388">
        <v>154</v>
      </c>
      <c r="E388" t="s">
        <v>1939</v>
      </c>
      <c r="F388" t="s">
        <v>1940</v>
      </c>
      <c r="G388" t="s">
        <v>1941</v>
      </c>
      <c r="I388" t="s">
        <v>1942</v>
      </c>
      <c r="J388" t="s">
        <v>233</v>
      </c>
      <c r="K388" t="s">
        <v>20</v>
      </c>
      <c r="L388" t="s">
        <v>25</v>
      </c>
    </row>
    <row r="389" spans="4:12" x14ac:dyDescent="0.25">
      <c r="D389">
        <v>153</v>
      </c>
      <c r="E389" t="s">
        <v>1943</v>
      </c>
      <c r="F389" t="s">
        <v>1944</v>
      </c>
      <c r="G389" t="s">
        <v>1945</v>
      </c>
      <c r="I389" t="s">
        <v>1946</v>
      </c>
      <c r="J389" t="s">
        <v>766</v>
      </c>
      <c r="K389" t="s">
        <v>20</v>
      </c>
      <c r="L389" t="s">
        <v>25</v>
      </c>
    </row>
    <row r="390" spans="4:12" x14ac:dyDescent="0.25">
      <c r="D390">
        <v>152</v>
      </c>
      <c r="E390" t="s">
        <v>1947</v>
      </c>
      <c r="F390" t="s">
        <v>1948</v>
      </c>
      <c r="H390">
        <v>35074</v>
      </c>
      <c r="I390" t="s">
        <v>1949</v>
      </c>
      <c r="J390" t="s">
        <v>227</v>
      </c>
      <c r="K390" t="s">
        <v>20</v>
      </c>
      <c r="L390" t="s">
        <v>25</v>
      </c>
    </row>
    <row r="391" spans="4:12" x14ac:dyDescent="0.25">
      <c r="D391">
        <v>151</v>
      </c>
      <c r="E391" t="s">
        <v>1950</v>
      </c>
      <c r="F391" t="s">
        <v>1951</v>
      </c>
      <c r="I391" t="s">
        <v>1952</v>
      </c>
      <c r="J391" t="s">
        <v>104</v>
      </c>
      <c r="K391" t="s">
        <v>20</v>
      </c>
      <c r="L391" t="s">
        <v>25</v>
      </c>
    </row>
    <row r="392" spans="4:12" x14ac:dyDescent="0.25">
      <c r="D392">
        <v>150</v>
      </c>
      <c r="E392" t="s">
        <v>1953</v>
      </c>
      <c r="F392" t="s">
        <v>1954</v>
      </c>
      <c r="G392" t="s">
        <v>1955</v>
      </c>
      <c r="I392" t="s">
        <v>1956</v>
      </c>
      <c r="J392" t="s">
        <v>164</v>
      </c>
      <c r="K392" t="s">
        <v>20</v>
      </c>
      <c r="L392" t="s">
        <v>25</v>
      </c>
    </row>
    <row r="393" spans="4:12" x14ac:dyDescent="0.25">
      <c r="D393">
        <v>149</v>
      </c>
      <c r="E393" t="s">
        <v>1957</v>
      </c>
      <c r="F393" t="s">
        <v>1958</v>
      </c>
      <c r="G393" t="s">
        <v>1959</v>
      </c>
      <c r="I393" t="s">
        <v>1960</v>
      </c>
      <c r="J393" t="s">
        <v>104</v>
      </c>
      <c r="K393" t="s">
        <v>20</v>
      </c>
      <c r="L393" t="s">
        <v>25</v>
      </c>
    </row>
    <row r="394" spans="4:12" x14ac:dyDescent="0.25">
      <c r="D394">
        <v>148</v>
      </c>
      <c r="E394" t="s">
        <v>1961</v>
      </c>
      <c r="F394" t="s">
        <v>1962</v>
      </c>
      <c r="I394" t="s">
        <v>1963</v>
      </c>
      <c r="J394" t="s">
        <v>1964</v>
      </c>
      <c r="K394" t="s">
        <v>30</v>
      </c>
      <c r="L394" t="s">
        <v>25</v>
      </c>
    </row>
    <row r="395" spans="4:12" x14ac:dyDescent="0.25">
      <c r="D395">
        <v>147</v>
      </c>
      <c r="E395" t="s">
        <v>1965</v>
      </c>
      <c r="F395" t="s">
        <v>1966</v>
      </c>
      <c r="G395" t="s">
        <v>1967</v>
      </c>
      <c r="I395" t="s">
        <v>1968</v>
      </c>
      <c r="J395" t="s">
        <v>1351</v>
      </c>
      <c r="K395" t="s">
        <v>20</v>
      </c>
      <c r="L395" t="s">
        <v>25</v>
      </c>
    </row>
    <row r="396" spans="4:12" x14ac:dyDescent="0.25">
      <c r="D396">
        <v>146</v>
      </c>
      <c r="E396" t="s">
        <v>1969</v>
      </c>
      <c r="F396" t="s">
        <v>1970</v>
      </c>
      <c r="G396" t="s">
        <v>1971</v>
      </c>
      <c r="I396" t="s">
        <v>1972</v>
      </c>
      <c r="J396" t="s">
        <v>75</v>
      </c>
      <c r="K396" t="s">
        <v>20</v>
      </c>
      <c r="L396" t="s">
        <v>25</v>
      </c>
    </row>
    <row r="397" spans="4:12" x14ac:dyDescent="0.25">
      <c r="D397">
        <v>145</v>
      </c>
      <c r="E397" t="s">
        <v>1973</v>
      </c>
      <c r="F397" t="s">
        <v>1974</v>
      </c>
      <c r="I397" t="s">
        <v>1975</v>
      </c>
      <c r="J397" t="s">
        <v>233</v>
      </c>
      <c r="K397" t="s">
        <v>20</v>
      </c>
      <c r="L397" t="s">
        <v>25</v>
      </c>
    </row>
    <row r="398" spans="4:12" x14ac:dyDescent="0.25">
      <c r="D398">
        <v>144</v>
      </c>
      <c r="E398" t="s">
        <v>2403</v>
      </c>
      <c r="F398" t="s">
        <v>1970</v>
      </c>
      <c r="I398" t="s">
        <v>2791</v>
      </c>
      <c r="J398" t="s">
        <v>97</v>
      </c>
      <c r="K398" t="s">
        <v>20</v>
      </c>
      <c r="L398" t="s">
        <v>19</v>
      </c>
    </row>
    <row r="399" spans="4:12" x14ac:dyDescent="0.25">
      <c r="D399">
        <v>143</v>
      </c>
      <c r="E399" t="s">
        <v>1976</v>
      </c>
      <c r="F399" t="s">
        <v>1977</v>
      </c>
      <c r="G399" t="s">
        <v>1978</v>
      </c>
      <c r="H399">
        <v>34258</v>
      </c>
      <c r="I399" t="s">
        <v>1979</v>
      </c>
      <c r="J399" t="s">
        <v>227</v>
      </c>
      <c r="K399" t="s">
        <v>20</v>
      </c>
      <c r="L399" t="s">
        <v>25</v>
      </c>
    </row>
    <row r="400" spans="4:12" x14ac:dyDescent="0.25">
      <c r="D400">
        <v>142</v>
      </c>
      <c r="E400" t="s">
        <v>1980</v>
      </c>
      <c r="F400" t="s">
        <v>1981</v>
      </c>
      <c r="G400" t="s">
        <v>1982</v>
      </c>
      <c r="H400">
        <v>35157</v>
      </c>
      <c r="K400" t="s">
        <v>20</v>
      </c>
      <c r="L400" t="s">
        <v>25</v>
      </c>
    </row>
    <row r="401" spans="4:12" x14ac:dyDescent="0.25">
      <c r="D401">
        <v>141</v>
      </c>
      <c r="E401" t="s">
        <v>1983</v>
      </c>
      <c r="F401" t="s">
        <v>1984</v>
      </c>
      <c r="I401" t="s">
        <v>1985</v>
      </c>
      <c r="J401" t="s">
        <v>97</v>
      </c>
      <c r="K401" t="s">
        <v>20</v>
      </c>
    </row>
    <row r="402" spans="4:12" x14ac:dyDescent="0.25">
      <c r="D402">
        <v>140</v>
      </c>
      <c r="E402" t="s">
        <v>1986</v>
      </c>
      <c r="F402" t="s">
        <v>1987</v>
      </c>
      <c r="I402" t="s">
        <v>1988</v>
      </c>
      <c r="J402" t="s">
        <v>698</v>
      </c>
      <c r="K402" t="s">
        <v>20</v>
      </c>
      <c r="L402" t="s">
        <v>25</v>
      </c>
    </row>
    <row r="403" spans="4:12" x14ac:dyDescent="0.25">
      <c r="D403">
        <v>139</v>
      </c>
      <c r="E403" t="s">
        <v>2792</v>
      </c>
      <c r="F403" t="s">
        <v>2793</v>
      </c>
      <c r="I403" t="s">
        <v>2794</v>
      </c>
      <c r="J403" t="s">
        <v>2795</v>
      </c>
      <c r="K403" t="s">
        <v>20</v>
      </c>
      <c r="L403" t="s">
        <v>19</v>
      </c>
    </row>
    <row r="404" spans="4:12" x14ac:dyDescent="0.25">
      <c r="D404">
        <v>138</v>
      </c>
      <c r="E404" t="s">
        <v>1989</v>
      </c>
      <c r="F404" t="s">
        <v>1990</v>
      </c>
      <c r="I404" t="s">
        <v>1991</v>
      </c>
      <c r="J404" t="s">
        <v>735</v>
      </c>
      <c r="K404" t="s">
        <v>20</v>
      </c>
      <c r="L404" t="s">
        <v>19</v>
      </c>
    </row>
    <row r="405" spans="4:12" x14ac:dyDescent="0.25">
      <c r="D405">
        <v>137</v>
      </c>
      <c r="E405" t="s">
        <v>2796</v>
      </c>
      <c r="F405" t="s">
        <v>2797</v>
      </c>
      <c r="I405" t="s">
        <v>2798</v>
      </c>
      <c r="J405" t="s">
        <v>732</v>
      </c>
      <c r="K405" t="s">
        <v>26</v>
      </c>
      <c r="L405" t="s">
        <v>25</v>
      </c>
    </row>
    <row r="406" spans="4:12" x14ac:dyDescent="0.25">
      <c r="D406">
        <v>136</v>
      </c>
      <c r="E406" t="s">
        <v>1992</v>
      </c>
      <c r="F406" t="s">
        <v>1993</v>
      </c>
      <c r="I406" t="s">
        <v>1994</v>
      </c>
      <c r="J406" t="s">
        <v>472</v>
      </c>
      <c r="K406" t="s">
        <v>20</v>
      </c>
      <c r="L406" t="s">
        <v>25</v>
      </c>
    </row>
    <row r="407" spans="4:12" x14ac:dyDescent="0.25">
      <c r="D407">
        <v>135</v>
      </c>
      <c r="E407" t="s">
        <v>1995</v>
      </c>
      <c r="F407" t="s">
        <v>1996</v>
      </c>
      <c r="G407" t="s">
        <v>1997</v>
      </c>
      <c r="H407">
        <v>35640</v>
      </c>
      <c r="I407" t="s">
        <v>1998</v>
      </c>
      <c r="J407" t="s">
        <v>472</v>
      </c>
      <c r="K407" t="s">
        <v>20</v>
      </c>
      <c r="L407" t="s">
        <v>25</v>
      </c>
    </row>
    <row r="408" spans="4:12" x14ac:dyDescent="0.25">
      <c r="D408">
        <v>134</v>
      </c>
      <c r="E408" t="s">
        <v>1999</v>
      </c>
      <c r="F408" t="s">
        <v>2000</v>
      </c>
      <c r="G408" t="s">
        <v>2001</v>
      </c>
      <c r="I408" t="s">
        <v>2002</v>
      </c>
      <c r="J408" t="s">
        <v>472</v>
      </c>
      <c r="K408" t="s">
        <v>20</v>
      </c>
      <c r="L408" t="s">
        <v>25</v>
      </c>
    </row>
    <row r="409" spans="4:12" x14ac:dyDescent="0.25">
      <c r="D409">
        <v>133</v>
      </c>
      <c r="E409" t="s">
        <v>2003</v>
      </c>
      <c r="F409" t="s">
        <v>2004</v>
      </c>
      <c r="G409" t="s">
        <v>2005</v>
      </c>
      <c r="I409" t="s">
        <v>2006</v>
      </c>
      <c r="J409" t="s">
        <v>533</v>
      </c>
      <c r="K409" t="s">
        <v>20</v>
      </c>
      <c r="L409" t="s">
        <v>25</v>
      </c>
    </row>
    <row r="410" spans="4:12" x14ac:dyDescent="0.25">
      <c r="D410">
        <v>132</v>
      </c>
      <c r="E410" t="s">
        <v>2007</v>
      </c>
      <c r="F410" t="s">
        <v>2008</v>
      </c>
      <c r="G410" t="s">
        <v>2009</v>
      </c>
      <c r="I410" t="s">
        <v>2010</v>
      </c>
      <c r="J410" t="s">
        <v>2011</v>
      </c>
      <c r="K410" t="s">
        <v>32</v>
      </c>
      <c r="L410" t="s">
        <v>19</v>
      </c>
    </row>
    <row r="411" spans="4:12" x14ac:dyDescent="0.25">
      <c r="D411">
        <v>131</v>
      </c>
      <c r="E411" t="s">
        <v>2012</v>
      </c>
      <c r="F411" t="s">
        <v>2013</v>
      </c>
      <c r="G411" t="s">
        <v>2014</v>
      </c>
      <c r="I411" t="s">
        <v>2015</v>
      </c>
      <c r="J411" t="s">
        <v>104</v>
      </c>
      <c r="K411" t="s">
        <v>20</v>
      </c>
      <c r="L411" t="s">
        <v>25</v>
      </c>
    </row>
    <row r="412" spans="4:12" x14ac:dyDescent="0.25">
      <c r="D412">
        <v>130</v>
      </c>
      <c r="E412" t="s">
        <v>2016</v>
      </c>
      <c r="F412">
        <v>31984694844</v>
      </c>
      <c r="G412" t="s">
        <v>2017</v>
      </c>
      <c r="H412">
        <v>44120</v>
      </c>
      <c r="I412" t="s">
        <v>2018</v>
      </c>
      <c r="J412" t="s">
        <v>303</v>
      </c>
      <c r="K412" t="s">
        <v>20</v>
      </c>
      <c r="L412" t="s">
        <v>25</v>
      </c>
    </row>
    <row r="413" spans="4:12" x14ac:dyDescent="0.25">
      <c r="D413">
        <v>129</v>
      </c>
      <c r="E413" t="s">
        <v>2019</v>
      </c>
      <c r="F413">
        <v>31986250694</v>
      </c>
      <c r="G413" t="s">
        <v>2020</v>
      </c>
      <c r="H413">
        <v>44144</v>
      </c>
      <c r="I413" t="s">
        <v>2021</v>
      </c>
      <c r="J413" t="s">
        <v>97</v>
      </c>
      <c r="K413" t="s">
        <v>20</v>
      </c>
      <c r="L413" t="s">
        <v>25</v>
      </c>
    </row>
    <row r="414" spans="4:12" x14ac:dyDescent="0.25">
      <c r="D414">
        <v>128</v>
      </c>
      <c r="E414" t="s">
        <v>2022</v>
      </c>
      <c r="F414">
        <v>31996350628</v>
      </c>
      <c r="G414" t="s">
        <v>2023</v>
      </c>
      <c r="I414" t="s">
        <v>2024</v>
      </c>
      <c r="J414" t="s">
        <v>2025</v>
      </c>
      <c r="L414" t="s">
        <v>25</v>
      </c>
    </row>
    <row r="415" spans="4:12" x14ac:dyDescent="0.25">
      <c r="D415">
        <v>127</v>
      </c>
      <c r="E415" t="s">
        <v>2026</v>
      </c>
      <c r="F415">
        <v>31998037244</v>
      </c>
      <c r="G415" t="s">
        <v>2027</v>
      </c>
      <c r="I415" t="s">
        <v>2028</v>
      </c>
      <c r="J415" t="s">
        <v>622</v>
      </c>
      <c r="K415" t="s">
        <v>26</v>
      </c>
      <c r="L415" t="s">
        <v>25</v>
      </c>
    </row>
    <row r="416" spans="4:12" x14ac:dyDescent="0.25">
      <c r="D416">
        <v>126</v>
      </c>
      <c r="E416" t="s">
        <v>2029</v>
      </c>
      <c r="F416">
        <v>31985223427</v>
      </c>
      <c r="G416" t="s">
        <v>2030</v>
      </c>
      <c r="I416" t="s">
        <v>2031</v>
      </c>
      <c r="J416" t="s">
        <v>613</v>
      </c>
      <c r="K416" t="s">
        <v>20</v>
      </c>
      <c r="L416" t="s">
        <v>25</v>
      </c>
    </row>
    <row r="417" spans="4:12" x14ac:dyDescent="0.25">
      <c r="D417">
        <v>125</v>
      </c>
      <c r="E417" t="s">
        <v>2032</v>
      </c>
      <c r="F417">
        <v>31984942872</v>
      </c>
      <c r="G417" t="s">
        <v>2033</v>
      </c>
      <c r="I417" t="s">
        <v>2034</v>
      </c>
      <c r="J417" t="s">
        <v>2035</v>
      </c>
      <c r="L417" t="s">
        <v>25</v>
      </c>
    </row>
    <row r="418" spans="4:12" x14ac:dyDescent="0.25">
      <c r="D418">
        <v>124</v>
      </c>
      <c r="E418" t="s">
        <v>2036</v>
      </c>
      <c r="F418">
        <v>31994807001</v>
      </c>
      <c r="G418" t="s">
        <v>2037</v>
      </c>
      <c r="I418" t="s">
        <v>2038</v>
      </c>
      <c r="J418" t="s">
        <v>2039</v>
      </c>
      <c r="K418" t="s">
        <v>20</v>
      </c>
      <c r="L418" t="s">
        <v>25</v>
      </c>
    </row>
    <row r="419" spans="4:12" x14ac:dyDescent="0.25">
      <c r="D419">
        <v>123</v>
      </c>
      <c r="E419" t="s">
        <v>2040</v>
      </c>
      <c r="F419">
        <v>31999113547</v>
      </c>
      <c r="G419" t="s">
        <v>2041</v>
      </c>
      <c r="I419" t="s">
        <v>2042</v>
      </c>
      <c r="J419" t="s">
        <v>698</v>
      </c>
      <c r="K419" t="s">
        <v>20</v>
      </c>
      <c r="L419" t="s">
        <v>25</v>
      </c>
    </row>
    <row r="420" spans="4:12" x14ac:dyDescent="0.25">
      <c r="D420">
        <v>122</v>
      </c>
      <c r="E420" t="s">
        <v>2043</v>
      </c>
      <c r="F420">
        <v>31992483961</v>
      </c>
      <c r="G420" t="s">
        <v>2044</v>
      </c>
      <c r="I420" t="s">
        <v>2045</v>
      </c>
      <c r="J420" t="s">
        <v>472</v>
      </c>
      <c r="K420" t="s">
        <v>20</v>
      </c>
      <c r="L420" t="s">
        <v>25</v>
      </c>
    </row>
    <row r="421" spans="4:12" x14ac:dyDescent="0.25">
      <c r="D421">
        <v>121</v>
      </c>
      <c r="E421" t="s">
        <v>2046</v>
      </c>
      <c r="F421">
        <v>31991426979</v>
      </c>
      <c r="I421" t="s">
        <v>2047</v>
      </c>
      <c r="J421" t="s">
        <v>2048</v>
      </c>
      <c r="K421" t="s">
        <v>30</v>
      </c>
      <c r="L421" t="s">
        <v>25</v>
      </c>
    </row>
    <row r="422" spans="4:12" x14ac:dyDescent="0.25">
      <c r="D422">
        <v>120</v>
      </c>
      <c r="E422" t="s">
        <v>2049</v>
      </c>
      <c r="F422">
        <v>31993155555</v>
      </c>
      <c r="G422" t="s">
        <v>2050</v>
      </c>
      <c r="I422" t="s">
        <v>2051</v>
      </c>
      <c r="J422" t="s">
        <v>164</v>
      </c>
      <c r="K422" t="s">
        <v>20</v>
      </c>
      <c r="L422" t="s">
        <v>25</v>
      </c>
    </row>
    <row r="423" spans="4:12" x14ac:dyDescent="0.25">
      <c r="D423">
        <v>119</v>
      </c>
      <c r="E423" t="s">
        <v>2052</v>
      </c>
      <c r="F423">
        <v>31996158013</v>
      </c>
      <c r="G423" t="s">
        <v>2053</v>
      </c>
      <c r="I423" t="s">
        <v>2054</v>
      </c>
      <c r="J423" t="s">
        <v>127</v>
      </c>
      <c r="K423" t="s">
        <v>20</v>
      </c>
      <c r="L423" t="s">
        <v>25</v>
      </c>
    </row>
    <row r="424" spans="4:12" x14ac:dyDescent="0.25">
      <c r="D424">
        <v>118</v>
      </c>
      <c r="E424" t="s">
        <v>2055</v>
      </c>
      <c r="F424">
        <v>31999078971</v>
      </c>
      <c r="G424" t="s">
        <v>2056</v>
      </c>
      <c r="I424" t="s">
        <v>2057</v>
      </c>
      <c r="J424" t="s">
        <v>2058</v>
      </c>
      <c r="K424" t="s">
        <v>20</v>
      </c>
      <c r="L424" t="s">
        <v>19</v>
      </c>
    </row>
    <row r="425" spans="4:12" x14ac:dyDescent="0.25">
      <c r="D425">
        <v>117</v>
      </c>
      <c r="E425" t="s">
        <v>2059</v>
      </c>
      <c r="F425">
        <v>31996151084</v>
      </c>
      <c r="G425" t="s">
        <v>2060</v>
      </c>
      <c r="I425" t="s">
        <v>2061</v>
      </c>
      <c r="J425" t="s">
        <v>698</v>
      </c>
      <c r="K425" t="s">
        <v>20</v>
      </c>
      <c r="L425" t="s">
        <v>25</v>
      </c>
    </row>
    <row r="426" spans="4:12" x14ac:dyDescent="0.25">
      <c r="D426">
        <v>116</v>
      </c>
      <c r="E426" t="s">
        <v>2062</v>
      </c>
      <c r="F426">
        <v>31998256988</v>
      </c>
      <c r="G426" t="s">
        <v>2063</v>
      </c>
      <c r="I426" t="s">
        <v>2064</v>
      </c>
      <c r="J426" t="s">
        <v>90</v>
      </c>
      <c r="K426" t="s">
        <v>20</v>
      </c>
      <c r="L426" t="s">
        <v>25</v>
      </c>
    </row>
    <row r="427" spans="4:12" x14ac:dyDescent="0.25">
      <c r="D427">
        <v>115</v>
      </c>
      <c r="E427" t="s">
        <v>2065</v>
      </c>
      <c r="F427">
        <v>31999747697</v>
      </c>
      <c r="G427" t="s">
        <v>2066</v>
      </c>
      <c r="I427" t="s">
        <v>2067</v>
      </c>
      <c r="J427" t="s">
        <v>2068</v>
      </c>
      <c r="L427" t="s">
        <v>19</v>
      </c>
    </row>
    <row r="428" spans="4:12" x14ac:dyDescent="0.25">
      <c r="D428">
        <v>114</v>
      </c>
      <c r="E428" t="s">
        <v>2069</v>
      </c>
      <c r="F428">
        <v>31992490569</v>
      </c>
      <c r="G428" t="s">
        <v>2070</v>
      </c>
      <c r="I428" t="s">
        <v>2071</v>
      </c>
      <c r="J428" t="s">
        <v>2072</v>
      </c>
      <c r="K428" t="s">
        <v>26</v>
      </c>
      <c r="L428" t="s">
        <v>25</v>
      </c>
    </row>
    <row r="429" spans="4:12" x14ac:dyDescent="0.25">
      <c r="D429">
        <v>113</v>
      </c>
      <c r="E429" t="s">
        <v>2073</v>
      </c>
      <c r="F429">
        <v>31991300875</v>
      </c>
      <c r="G429" t="s">
        <v>2074</v>
      </c>
      <c r="I429" t="s">
        <v>2075</v>
      </c>
      <c r="J429" t="s">
        <v>227</v>
      </c>
      <c r="K429" t="s">
        <v>20</v>
      </c>
      <c r="L429" t="s">
        <v>25</v>
      </c>
    </row>
    <row r="430" spans="4:12" x14ac:dyDescent="0.25">
      <c r="D430">
        <v>112</v>
      </c>
      <c r="E430" t="s">
        <v>2076</v>
      </c>
      <c r="F430">
        <v>31996541375</v>
      </c>
      <c r="I430" t="s">
        <v>2077</v>
      </c>
      <c r="J430" t="s">
        <v>472</v>
      </c>
      <c r="K430" t="s">
        <v>20</v>
      </c>
      <c r="L430" t="s">
        <v>25</v>
      </c>
    </row>
    <row r="431" spans="4:12" x14ac:dyDescent="0.25">
      <c r="D431">
        <v>111</v>
      </c>
      <c r="E431" t="s">
        <v>2078</v>
      </c>
      <c r="F431">
        <v>31996277923</v>
      </c>
      <c r="G431" t="s">
        <v>2079</v>
      </c>
      <c r="I431" t="s">
        <v>2080</v>
      </c>
      <c r="J431" t="s">
        <v>640</v>
      </c>
      <c r="K431" t="s">
        <v>26</v>
      </c>
      <c r="L431" t="s">
        <v>25</v>
      </c>
    </row>
    <row r="432" spans="4:12" x14ac:dyDescent="0.25">
      <c r="D432">
        <v>110</v>
      </c>
      <c r="E432" t="s">
        <v>2081</v>
      </c>
      <c r="F432">
        <v>31996331755</v>
      </c>
      <c r="I432" t="s">
        <v>2082</v>
      </c>
      <c r="J432" t="s">
        <v>2083</v>
      </c>
      <c r="K432" t="s">
        <v>20</v>
      </c>
      <c r="L432" t="s">
        <v>25</v>
      </c>
    </row>
    <row r="433" spans="4:12" x14ac:dyDescent="0.25">
      <c r="D433">
        <v>109</v>
      </c>
      <c r="E433" t="s">
        <v>2084</v>
      </c>
      <c r="F433">
        <v>31987263555</v>
      </c>
      <c r="G433" t="s">
        <v>2085</v>
      </c>
      <c r="H433">
        <v>44048</v>
      </c>
      <c r="I433" t="s">
        <v>2680</v>
      </c>
      <c r="J433" t="s">
        <v>2087</v>
      </c>
      <c r="K433" t="s">
        <v>26</v>
      </c>
      <c r="L433" t="s">
        <v>25</v>
      </c>
    </row>
    <row r="434" spans="4:12" x14ac:dyDescent="0.25">
      <c r="D434">
        <v>108</v>
      </c>
      <c r="E434" t="s">
        <v>2088</v>
      </c>
      <c r="F434">
        <v>31991434870</v>
      </c>
      <c r="G434" t="s">
        <v>2089</v>
      </c>
      <c r="I434" t="s">
        <v>2090</v>
      </c>
      <c r="J434" t="s">
        <v>227</v>
      </c>
      <c r="K434" t="s">
        <v>20</v>
      </c>
      <c r="L434" t="s">
        <v>25</v>
      </c>
    </row>
    <row r="435" spans="4:12" x14ac:dyDescent="0.25">
      <c r="D435">
        <v>107</v>
      </c>
      <c r="E435" t="s">
        <v>2091</v>
      </c>
      <c r="F435">
        <v>31991575758</v>
      </c>
      <c r="G435" t="s">
        <v>2092</v>
      </c>
      <c r="I435" t="s">
        <v>2093</v>
      </c>
      <c r="J435" t="s">
        <v>2094</v>
      </c>
      <c r="K435" t="s">
        <v>30</v>
      </c>
      <c r="L435" t="s">
        <v>25</v>
      </c>
    </row>
    <row r="436" spans="4:12" x14ac:dyDescent="0.25">
      <c r="D436">
        <v>106</v>
      </c>
      <c r="E436" t="s">
        <v>2095</v>
      </c>
      <c r="F436">
        <v>31992344166</v>
      </c>
      <c r="G436" t="s">
        <v>2096</v>
      </c>
      <c r="I436" t="s">
        <v>2097</v>
      </c>
      <c r="J436" t="s">
        <v>2098</v>
      </c>
      <c r="L436" t="s">
        <v>25</v>
      </c>
    </row>
    <row r="437" spans="4:12" x14ac:dyDescent="0.25">
      <c r="D437">
        <v>105</v>
      </c>
      <c r="E437" t="s">
        <v>2099</v>
      </c>
      <c r="F437">
        <v>31999729101</v>
      </c>
      <c r="G437" t="s">
        <v>2100</v>
      </c>
      <c r="H437">
        <v>44021</v>
      </c>
      <c r="I437" t="s">
        <v>2101</v>
      </c>
      <c r="J437" t="s">
        <v>97</v>
      </c>
      <c r="K437" t="s">
        <v>20</v>
      </c>
      <c r="L437" t="s">
        <v>25</v>
      </c>
    </row>
    <row r="438" spans="4:12" x14ac:dyDescent="0.25">
      <c r="D438">
        <v>104</v>
      </c>
      <c r="E438" t="s">
        <v>2102</v>
      </c>
      <c r="F438">
        <v>38991425466</v>
      </c>
      <c r="G438" t="s">
        <v>2103</v>
      </c>
      <c r="I438" t="s">
        <v>2104</v>
      </c>
      <c r="J438" t="s">
        <v>735</v>
      </c>
      <c r="K438" t="s">
        <v>20</v>
      </c>
      <c r="L438" t="s">
        <v>25</v>
      </c>
    </row>
    <row r="439" spans="4:12" x14ac:dyDescent="0.25">
      <c r="D439">
        <v>103</v>
      </c>
      <c r="E439" t="s">
        <v>2105</v>
      </c>
      <c r="F439">
        <v>31999917111</v>
      </c>
      <c r="G439" t="s">
        <v>2106</v>
      </c>
      <c r="I439" t="s">
        <v>2107</v>
      </c>
      <c r="J439" t="s">
        <v>673</v>
      </c>
      <c r="K439" t="s">
        <v>20</v>
      </c>
      <c r="L439" t="s">
        <v>25</v>
      </c>
    </row>
    <row r="440" spans="4:12" x14ac:dyDescent="0.25">
      <c r="D440">
        <v>102</v>
      </c>
      <c r="E440" t="s">
        <v>2108</v>
      </c>
      <c r="F440">
        <v>31996150447</v>
      </c>
      <c r="I440" t="s">
        <v>2109</v>
      </c>
      <c r="J440" t="s">
        <v>90</v>
      </c>
      <c r="K440" t="s">
        <v>20</v>
      </c>
      <c r="L440" t="s">
        <v>25</v>
      </c>
    </row>
    <row r="441" spans="4:12" x14ac:dyDescent="0.25">
      <c r="D441">
        <v>101</v>
      </c>
      <c r="E441" t="s">
        <v>2110</v>
      </c>
      <c r="F441">
        <v>31998466945</v>
      </c>
      <c r="G441" t="s">
        <v>2111</v>
      </c>
      <c r="H441">
        <v>44115</v>
      </c>
      <c r="I441" t="s">
        <v>2112</v>
      </c>
      <c r="J441" t="s">
        <v>139</v>
      </c>
      <c r="K441" t="s">
        <v>20</v>
      </c>
      <c r="L441" t="s">
        <v>25</v>
      </c>
    </row>
    <row r="442" spans="4:12" x14ac:dyDescent="0.25">
      <c r="D442">
        <v>100</v>
      </c>
      <c r="E442" t="s">
        <v>2113</v>
      </c>
      <c r="F442">
        <v>31985800311</v>
      </c>
      <c r="G442" t="s">
        <v>2114</v>
      </c>
      <c r="I442" t="s">
        <v>2115</v>
      </c>
      <c r="J442" t="s">
        <v>698</v>
      </c>
      <c r="K442" t="s">
        <v>20</v>
      </c>
      <c r="L442" t="s">
        <v>25</v>
      </c>
    </row>
    <row r="443" spans="4:12" x14ac:dyDescent="0.25">
      <c r="D443">
        <v>99</v>
      </c>
      <c r="E443" t="s">
        <v>2116</v>
      </c>
      <c r="F443">
        <v>31986790800</v>
      </c>
      <c r="J443" t="s">
        <v>732</v>
      </c>
      <c r="K443" t="s">
        <v>26</v>
      </c>
      <c r="L443" t="s">
        <v>25</v>
      </c>
    </row>
    <row r="444" spans="4:12" x14ac:dyDescent="0.25">
      <c r="D444">
        <v>98</v>
      </c>
      <c r="E444" t="s">
        <v>2117</v>
      </c>
      <c r="F444">
        <v>31995665008</v>
      </c>
      <c r="G444" t="s">
        <v>2118</v>
      </c>
      <c r="H444">
        <v>43909</v>
      </c>
      <c r="I444" t="s">
        <v>2119</v>
      </c>
      <c r="J444" t="s">
        <v>428</v>
      </c>
      <c r="K444" t="s">
        <v>20</v>
      </c>
      <c r="L444" t="s">
        <v>25</v>
      </c>
    </row>
    <row r="445" spans="4:12" x14ac:dyDescent="0.25">
      <c r="D445">
        <v>97</v>
      </c>
      <c r="E445" t="s">
        <v>2120</v>
      </c>
      <c r="F445">
        <v>31987147197</v>
      </c>
      <c r="G445" t="s">
        <v>2121</v>
      </c>
      <c r="I445" t="s">
        <v>2122</v>
      </c>
      <c r="J445" t="s">
        <v>1201</v>
      </c>
      <c r="K445" t="s">
        <v>20</v>
      </c>
      <c r="L445" t="s">
        <v>25</v>
      </c>
    </row>
    <row r="446" spans="4:12" x14ac:dyDescent="0.25">
      <c r="D446">
        <v>96</v>
      </c>
      <c r="E446" t="s">
        <v>2123</v>
      </c>
      <c r="F446">
        <v>31998270670</v>
      </c>
      <c r="G446" t="s">
        <v>2124</v>
      </c>
      <c r="H446">
        <v>44036</v>
      </c>
      <c r="I446" t="s">
        <v>2125</v>
      </c>
      <c r="J446" t="s">
        <v>90</v>
      </c>
      <c r="K446" t="s">
        <v>20</v>
      </c>
      <c r="L446" t="s">
        <v>25</v>
      </c>
    </row>
    <row r="447" spans="4:12" x14ac:dyDescent="0.25">
      <c r="D447">
        <v>95</v>
      </c>
      <c r="E447" t="s">
        <v>2126</v>
      </c>
      <c r="F447">
        <v>31988341995</v>
      </c>
      <c r="I447" t="s">
        <v>2127</v>
      </c>
      <c r="J447" t="s">
        <v>698</v>
      </c>
      <c r="K447" t="s">
        <v>20</v>
      </c>
      <c r="L447" t="s">
        <v>25</v>
      </c>
    </row>
    <row r="448" spans="4:12" x14ac:dyDescent="0.25">
      <c r="D448">
        <v>94</v>
      </c>
      <c r="E448" t="s">
        <v>2128</v>
      </c>
      <c r="F448">
        <v>31975134714</v>
      </c>
      <c r="G448" t="s">
        <v>2129</v>
      </c>
      <c r="I448" t="s">
        <v>2130</v>
      </c>
      <c r="J448" t="s">
        <v>735</v>
      </c>
      <c r="K448" t="s">
        <v>20</v>
      </c>
      <c r="L448" t="s">
        <v>25</v>
      </c>
    </row>
    <row r="449" spans="4:12" x14ac:dyDescent="0.25">
      <c r="D449">
        <v>93</v>
      </c>
      <c r="E449" t="s">
        <v>2131</v>
      </c>
      <c r="F449">
        <v>31988996502</v>
      </c>
      <c r="G449" t="s">
        <v>2132</v>
      </c>
      <c r="I449" t="s">
        <v>2133</v>
      </c>
      <c r="J449" t="s">
        <v>735</v>
      </c>
      <c r="K449" t="s">
        <v>20</v>
      </c>
      <c r="L449" t="s">
        <v>25</v>
      </c>
    </row>
    <row r="450" spans="4:12" x14ac:dyDescent="0.25">
      <c r="D450">
        <v>92</v>
      </c>
      <c r="E450" t="s">
        <v>2134</v>
      </c>
      <c r="F450">
        <v>31988981109</v>
      </c>
      <c r="G450" t="s">
        <v>2135</v>
      </c>
      <c r="I450" t="s">
        <v>2136</v>
      </c>
      <c r="J450" t="s">
        <v>540</v>
      </c>
      <c r="K450" t="s">
        <v>20</v>
      </c>
      <c r="L450" t="s">
        <v>25</v>
      </c>
    </row>
    <row r="451" spans="4:12" x14ac:dyDescent="0.25">
      <c r="D451">
        <v>91</v>
      </c>
      <c r="E451" t="s">
        <v>2137</v>
      </c>
      <c r="F451">
        <v>31994793080</v>
      </c>
      <c r="G451" t="s">
        <v>2138</v>
      </c>
      <c r="I451" t="s">
        <v>2139</v>
      </c>
      <c r="J451" t="s">
        <v>423</v>
      </c>
      <c r="K451" t="s">
        <v>20</v>
      </c>
      <c r="L451" t="s">
        <v>25</v>
      </c>
    </row>
    <row r="452" spans="4:12" x14ac:dyDescent="0.25">
      <c r="D452">
        <v>90</v>
      </c>
      <c r="E452" t="s">
        <v>2140</v>
      </c>
      <c r="F452">
        <v>31998096053</v>
      </c>
      <c r="I452" t="s">
        <v>2141</v>
      </c>
      <c r="J452" t="s">
        <v>97</v>
      </c>
      <c r="K452" t="s">
        <v>20</v>
      </c>
      <c r="L452" t="s">
        <v>19</v>
      </c>
    </row>
    <row r="453" spans="4:12" x14ac:dyDescent="0.25">
      <c r="D453">
        <v>89</v>
      </c>
      <c r="E453" t="s">
        <v>2142</v>
      </c>
      <c r="F453">
        <v>31991943300</v>
      </c>
      <c r="I453" t="s">
        <v>1519</v>
      </c>
      <c r="J453" t="s">
        <v>732</v>
      </c>
      <c r="K453" t="s">
        <v>26</v>
      </c>
      <c r="L453" t="s">
        <v>25</v>
      </c>
    </row>
    <row r="454" spans="4:12" x14ac:dyDescent="0.25">
      <c r="D454">
        <v>88</v>
      </c>
      <c r="E454" t="s">
        <v>2143</v>
      </c>
      <c r="F454">
        <v>31997991882</v>
      </c>
      <c r="G454" t="s">
        <v>2144</v>
      </c>
      <c r="H454">
        <v>43980</v>
      </c>
      <c r="I454" t="s">
        <v>2145</v>
      </c>
      <c r="J454" t="s">
        <v>227</v>
      </c>
      <c r="K454" t="s">
        <v>20</v>
      </c>
      <c r="L454" t="s">
        <v>25</v>
      </c>
    </row>
    <row r="455" spans="4:12" x14ac:dyDescent="0.25">
      <c r="D455">
        <v>87</v>
      </c>
      <c r="E455" t="s">
        <v>2146</v>
      </c>
      <c r="F455">
        <v>31997951995</v>
      </c>
      <c r="G455" t="s">
        <v>2147</v>
      </c>
      <c r="I455" t="s">
        <v>2148</v>
      </c>
      <c r="J455" t="s">
        <v>512</v>
      </c>
      <c r="K455" t="s">
        <v>26</v>
      </c>
      <c r="L455" t="s">
        <v>25</v>
      </c>
    </row>
    <row r="456" spans="4:12" x14ac:dyDescent="0.25">
      <c r="D456">
        <v>86</v>
      </c>
      <c r="E456" t="s">
        <v>2149</v>
      </c>
      <c r="F456">
        <v>31997547676</v>
      </c>
      <c r="G456" t="s">
        <v>2150</v>
      </c>
      <c r="H456">
        <v>43946</v>
      </c>
      <c r="I456" t="s">
        <v>2151</v>
      </c>
      <c r="J456" t="s">
        <v>622</v>
      </c>
      <c r="K456" t="s">
        <v>26</v>
      </c>
      <c r="L456" t="s">
        <v>25</v>
      </c>
    </row>
    <row r="457" spans="4:12" x14ac:dyDescent="0.25">
      <c r="D457">
        <v>85</v>
      </c>
      <c r="E457" t="s">
        <v>2152</v>
      </c>
      <c r="F457">
        <v>31988114690</v>
      </c>
      <c r="G457" t="s">
        <v>2153</v>
      </c>
      <c r="I457" t="s">
        <v>2154</v>
      </c>
      <c r="J457" t="s">
        <v>288</v>
      </c>
      <c r="K457" t="s">
        <v>20</v>
      </c>
      <c r="L457" t="s">
        <v>25</v>
      </c>
    </row>
    <row r="458" spans="4:12" x14ac:dyDescent="0.25">
      <c r="D458">
        <v>84</v>
      </c>
      <c r="E458" t="s">
        <v>2155</v>
      </c>
      <c r="F458">
        <v>31997512407</v>
      </c>
      <c r="I458" t="s">
        <v>1952</v>
      </c>
      <c r="J458" t="s">
        <v>104</v>
      </c>
      <c r="K458" t="s">
        <v>20</v>
      </c>
      <c r="L458" t="s">
        <v>25</v>
      </c>
    </row>
    <row r="459" spans="4:12" x14ac:dyDescent="0.25">
      <c r="D459">
        <v>83</v>
      </c>
      <c r="E459" t="s">
        <v>2156</v>
      </c>
      <c r="F459">
        <v>31992041204</v>
      </c>
      <c r="I459" t="s">
        <v>2157</v>
      </c>
      <c r="J459" t="s">
        <v>2158</v>
      </c>
      <c r="K459" t="s">
        <v>20</v>
      </c>
      <c r="L459" t="s">
        <v>25</v>
      </c>
    </row>
    <row r="460" spans="4:12" x14ac:dyDescent="0.25">
      <c r="D460">
        <v>82</v>
      </c>
      <c r="E460" t="s">
        <v>2159</v>
      </c>
      <c r="F460">
        <v>31999794169</v>
      </c>
      <c r="G460" t="s">
        <v>2160</v>
      </c>
      <c r="I460" t="s">
        <v>2161</v>
      </c>
      <c r="J460" t="s">
        <v>1863</v>
      </c>
      <c r="K460" t="s">
        <v>26</v>
      </c>
      <c r="L460" t="s">
        <v>25</v>
      </c>
    </row>
    <row r="461" spans="4:12" x14ac:dyDescent="0.25">
      <c r="D461">
        <v>81</v>
      </c>
      <c r="E461" t="s">
        <v>2162</v>
      </c>
      <c r="F461">
        <v>31991763091</v>
      </c>
      <c r="I461" t="s">
        <v>2163</v>
      </c>
      <c r="J461" t="s">
        <v>189</v>
      </c>
      <c r="K461" t="s">
        <v>20</v>
      </c>
      <c r="L461" t="s">
        <v>19</v>
      </c>
    </row>
    <row r="462" spans="4:12" x14ac:dyDescent="0.25">
      <c r="D462">
        <v>80</v>
      </c>
      <c r="E462" t="s">
        <v>2164</v>
      </c>
      <c r="F462">
        <v>31987222211</v>
      </c>
      <c r="G462" t="s">
        <v>2165</v>
      </c>
      <c r="I462" t="s">
        <v>2166</v>
      </c>
      <c r="J462" t="s">
        <v>127</v>
      </c>
      <c r="K462" t="s">
        <v>20</v>
      </c>
      <c r="L462" t="s">
        <v>25</v>
      </c>
    </row>
    <row r="463" spans="4:12" x14ac:dyDescent="0.25">
      <c r="D463">
        <v>79</v>
      </c>
      <c r="E463" t="s">
        <v>2167</v>
      </c>
      <c r="F463">
        <v>31992826144</v>
      </c>
      <c r="G463" t="s">
        <v>2168</v>
      </c>
      <c r="H463">
        <v>43887</v>
      </c>
      <c r="I463" t="s">
        <v>2169</v>
      </c>
      <c r="J463" t="s">
        <v>90</v>
      </c>
      <c r="K463" t="s">
        <v>20</v>
      </c>
      <c r="L463" t="s">
        <v>25</v>
      </c>
    </row>
    <row r="464" spans="4:12" x14ac:dyDescent="0.25">
      <c r="D464">
        <v>78</v>
      </c>
      <c r="E464" t="s">
        <v>2170</v>
      </c>
      <c r="F464">
        <v>31996390188</v>
      </c>
      <c r="G464" t="s">
        <v>2171</v>
      </c>
      <c r="H464">
        <v>43977</v>
      </c>
      <c r="I464" t="s">
        <v>2172</v>
      </c>
      <c r="J464" t="s">
        <v>559</v>
      </c>
      <c r="K464" t="s">
        <v>20</v>
      </c>
      <c r="L464" t="s">
        <v>25</v>
      </c>
    </row>
    <row r="465" spans="4:12" x14ac:dyDescent="0.25">
      <c r="D465">
        <v>77</v>
      </c>
      <c r="E465" t="s">
        <v>2173</v>
      </c>
      <c r="F465">
        <v>31996125956</v>
      </c>
      <c r="I465" t="s">
        <v>2174</v>
      </c>
      <c r="J465" t="s">
        <v>227</v>
      </c>
      <c r="K465" t="s">
        <v>20</v>
      </c>
      <c r="L465" t="s">
        <v>25</v>
      </c>
    </row>
    <row r="466" spans="4:12" x14ac:dyDescent="0.25">
      <c r="D466">
        <v>76</v>
      </c>
      <c r="E466" t="s">
        <v>2175</v>
      </c>
      <c r="F466">
        <v>31992686343</v>
      </c>
      <c r="I466" t="s">
        <v>2176</v>
      </c>
      <c r="J466" t="s">
        <v>428</v>
      </c>
      <c r="K466" t="s">
        <v>20</v>
      </c>
      <c r="L466" t="s">
        <v>19</v>
      </c>
    </row>
    <row r="467" spans="4:12" x14ac:dyDescent="0.25">
      <c r="D467">
        <v>75</v>
      </c>
      <c r="E467" t="s">
        <v>2177</v>
      </c>
      <c r="F467">
        <v>31993523666</v>
      </c>
      <c r="I467" t="s">
        <v>2178</v>
      </c>
      <c r="J467" t="s">
        <v>2179</v>
      </c>
      <c r="L467" t="s">
        <v>19</v>
      </c>
    </row>
    <row r="468" spans="4:12" x14ac:dyDescent="0.25">
      <c r="D468">
        <v>74</v>
      </c>
      <c r="E468" t="s">
        <v>2180</v>
      </c>
      <c r="F468">
        <v>31988957038</v>
      </c>
      <c r="G468" t="s">
        <v>2181</v>
      </c>
      <c r="I468" t="s">
        <v>2182</v>
      </c>
      <c r="J468" t="s">
        <v>164</v>
      </c>
      <c r="K468" t="s">
        <v>20</v>
      </c>
      <c r="L468" t="s">
        <v>25</v>
      </c>
    </row>
    <row r="469" spans="4:12" x14ac:dyDescent="0.25">
      <c r="D469">
        <v>73</v>
      </c>
      <c r="E469" t="s">
        <v>2183</v>
      </c>
      <c r="F469">
        <v>31992380039</v>
      </c>
      <c r="G469" t="s">
        <v>2184</v>
      </c>
      <c r="I469" t="s">
        <v>2185</v>
      </c>
      <c r="J469" t="s">
        <v>2186</v>
      </c>
      <c r="K469" t="s">
        <v>26</v>
      </c>
      <c r="L469" t="s">
        <v>25</v>
      </c>
    </row>
    <row r="470" spans="4:12" x14ac:dyDescent="0.25">
      <c r="D470">
        <v>72</v>
      </c>
      <c r="E470" t="s">
        <v>2187</v>
      </c>
      <c r="F470">
        <v>31988355234</v>
      </c>
      <c r="G470" t="s">
        <v>2188</v>
      </c>
      <c r="I470" t="s">
        <v>2189</v>
      </c>
      <c r="J470" t="s">
        <v>2190</v>
      </c>
      <c r="K470" t="s">
        <v>26</v>
      </c>
      <c r="L470" t="s">
        <v>25</v>
      </c>
    </row>
    <row r="471" spans="4:12" x14ac:dyDescent="0.25">
      <c r="D471">
        <v>71</v>
      </c>
      <c r="E471" t="s">
        <v>2191</v>
      </c>
      <c r="F471">
        <v>31992391710</v>
      </c>
      <c r="I471" t="s">
        <v>2192</v>
      </c>
      <c r="J471" t="s">
        <v>139</v>
      </c>
      <c r="K471" t="s">
        <v>20</v>
      </c>
      <c r="L471" t="s">
        <v>25</v>
      </c>
    </row>
    <row r="472" spans="4:12" x14ac:dyDescent="0.25">
      <c r="D472">
        <v>70</v>
      </c>
      <c r="E472" t="s">
        <v>2193</v>
      </c>
      <c r="F472">
        <v>31991138888</v>
      </c>
      <c r="G472" t="s">
        <v>2194</v>
      </c>
      <c r="I472" t="s">
        <v>2195</v>
      </c>
      <c r="J472" t="s">
        <v>164</v>
      </c>
      <c r="K472" t="s">
        <v>20</v>
      </c>
      <c r="L472" t="s">
        <v>25</v>
      </c>
    </row>
    <row r="473" spans="4:12" x14ac:dyDescent="0.25">
      <c r="D473">
        <v>69</v>
      </c>
      <c r="E473" t="s">
        <v>2196</v>
      </c>
      <c r="F473">
        <v>31991970654</v>
      </c>
      <c r="I473" t="s">
        <v>2197</v>
      </c>
      <c r="J473" t="s">
        <v>2198</v>
      </c>
      <c r="K473" t="s">
        <v>20</v>
      </c>
      <c r="L473" t="s">
        <v>19</v>
      </c>
    </row>
    <row r="474" spans="4:12" x14ac:dyDescent="0.25">
      <c r="D474">
        <v>68</v>
      </c>
      <c r="E474" t="s">
        <v>2199</v>
      </c>
      <c r="F474">
        <v>31985368212</v>
      </c>
      <c r="G474" t="s">
        <v>2200</v>
      </c>
      <c r="I474" t="s">
        <v>2201</v>
      </c>
      <c r="J474" t="s">
        <v>428</v>
      </c>
      <c r="K474" t="s">
        <v>20</v>
      </c>
      <c r="L474" t="s">
        <v>25</v>
      </c>
    </row>
    <row r="475" spans="4:12" x14ac:dyDescent="0.25">
      <c r="D475">
        <v>67</v>
      </c>
      <c r="E475" t="s">
        <v>2202</v>
      </c>
      <c r="F475">
        <v>31996807516</v>
      </c>
      <c r="G475" t="s">
        <v>2203</v>
      </c>
      <c r="H475">
        <v>43848</v>
      </c>
      <c r="I475" t="s">
        <v>2204</v>
      </c>
      <c r="J475" t="s">
        <v>227</v>
      </c>
      <c r="K475" t="s">
        <v>20</v>
      </c>
      <c r="L475" t="s">
        <v>25</v>
      </c>
    </row>
    <row r="476" spans="4:12" x14ac:dyDescent="0.25">
      <c r="D476">
        <v>66</v>
      </c>
      <c r="E476" t="s">
        <v>2205</v>
      </c>
      <c r="F476">
        <v>31999531736</v>
      </c>
      <c r="G476" t="s">
        <v>2206</v>
      </c>
      <c r="H476">
        <v>44063</v>
      </c>
      <c r="I476" t="s">
        <v>2207</v>
      </c>
      <c r="J476" t="s">
        <v>97</v>
      </c>
      <c r="K476" t="s">
        <v>20</v>
      </c>
      <c r="L476" t="s">
        <v>25</v>
      </c>
    </row>
    <row r="477" spans="4:12" x14ac:dyDescent="0.25">
      <c r="D477">
        <v>65</v>
      </c>
      <c r="E477" t="s">
        <v>2208</v>
      </c>
      <c r="F477">
        <v>31987413799</v>
      </c>
      <c r="G477" t="s">
        <v>2209</v>
      </c>
      <c r="H477">
        <v>43914</v>
      </c>
      <c r="I477" t="s">
        <v>2210</v>
      </c>
      <c r="J477" t="s">
        <v>472</v>
      </c>
      <c r="K477" t="s">
        <v>20</v>
      </c>
      <c r="L477" t="s">
        <v>25</v>
      </c>
    </row>
    <row r="478" spans="4:12" x14ac:dyDescent="0.25">
      <c r="D478">
        <v>64</v>
      </c>
      <c r="E478" t="s">
        <v>2211</v>
      </c>
      <c r="F478">
        <v>31992786254</v>
      </c>
      <c r="G478" t="s">
        <v>2212</v>
      </c>
      <c r="H478">
        <v>43995</v>
      </c>
      <c r="I478" t="s">
        <v>2213</v>
      </c>
      <c r="J478" t="s">
        <v>90</v>
      </c>
      <c r="K478" t="s">
        <v>20</v>
      </c>
      <c r="L478" t="s">
        <v>25</v>
      </c>
    </row>
    <row r="479" spans="4:12" x14ac:dyDescent="0.25">
      <c r="D479">
        <v>63</v>
      </c>
      <c r="E479" t="s">
        <v>2214</v>
      </c>
      <c r="F479">
        <v>31991515483</v>
      </c>
      <c r="G479" t="s">
        <v>2215</v>
      </c>
      <c r="I479" t="s">
        <v>2216</v>
      </c>
      <c r="J479" t="s">
        <v>233</v>
      </c>
      <c r="K479" t="s">
        <v>20</v>
      </c>
      <c r="L479" t="s">
        <v>25</v>
      </c>
    </row>
    <row r="480" spans="4:12" x14ac:dyDescent="0.25">
      <c r="D480">
        <v>62</v>
      </c>
      <c r="E480" t="s">
        <v>2217</v>
      </c>
      <c r="F480">
        <v>31983193527</v>
      </c>
      <c r="G480" t="s">
        <v>2218</v>
      </c>
      <c r="J480" t="s">
        <v>164</v>
      </c>
      <c r="K480" t="s">
        <v>20</v>
      </c>
      <c r="L480" t="s">
        <v>25</v>
      </c>
    </row>
    <row r="481" spans="4:12" x14ac:dyDescent="0.25">
      <c r="D481">
        <v>61</v>
      </c>
      <c r="E481" t="s">
        <v>2219</v>
      </c>
      <c r="F481">
        <v>31991209890</v>
      </c>
      <c r="G481" t="s">
        <v>2220</v>
      </c>
      <c r="H481">
        <v>35448</v>
      </c>
      <c r="I481" t="s">
        <v>145</v>
      </c>
      <c r="J481" t="s">
        <v>82</v>
      </c>
      <c r="K481" t="s">
        <v>20</v>
      </c>
      <c r="L481" t="s">
        <v>25</v>
      </c>
    </row>
    <row r="482" spans="4:12" x14ac:dyDescent="0.25">
      <c r="D482">
        <v>60</v>
      </c>
      <c r="E482" t="s">
        <v>2221</v>
      </c>
      <c r="F482">
        <v>31983444479</v>
      </c>
      <c r="G482" t="s">
        <v>2222</v>
      </c>
      <c r="I482" t="s">
        <v>2223</v>
      </c>
      <c r="J482" t="s">
        <v>239</v>
      </c>
      <c r="K482" t="s">
        <v>20</v>
      </c>
      <c r="L482" t="s">
        <v>25</v>
      </c>
    </row>
    <row r="483" spans="4:12" x14ac:dyDescent="0.25">
      <c r="D483">
        <v>59</v>
      </c>
      <c r="E483" t="s">
        <v>2224</v>
      </c>
      <c r="F483">
        <v>31991518145</v>
      </c>
      <c r="G483" t="s">
        <v>2225</v>
      </c>
      <c r="I483" t="s">
        <v>2226</v>
      </c>
      <c r="J483" t="s">
        <v>274</v>
      </c>
      <c r="K483" t="s">
        <v>20</v>
      </c>
      <c r="L483" t="s">
        <v>25</v>
      </c>
    </row>
    <row r="484" spans="4:12" x14ac:dyDescent="0.25">
      <c r="D484">
        <v>58</v>
      </c>
      <c r="E484" t="s">
        <v>2227</v>
      </c>
      <c r="F484">
        <v>19999781004</v>
      </c>
      <c r="I484" t="s">
        <v>2228</v>
      </c>
      <c r="J484" t="s">
        <v>104</v>
      </c>
      <c r="K484" t="s">
        <v>20</v>
      </c>
      <c r="L484" t="s">
        <v>25</v>
      </c>
    </row>
    <row r="485" spans="4:12" x14ac:dyDescent="0.25">
      <c r="D485">
        <v>57</v>
      </c>
      <c r="E485" t="s">
        <v>2229</v>
      </c>
      <c r="F485">
        <v>31995335391</v>
      </c>
      <c r="G485" t="s">
        <v>2230</v>
      </c>
      <c r="I485" t="s">
        <v>2231</v>
      </c>
      <c r="J485" t="s">
        <v>97</v>
      </c>
      <c r="K485" t="s">
        <v>20</v>
      </c>
      <c r="L485" t="s">
        <v>25</v>
      </c>
    </row>
    <row r="486" spans="4:12" x14ac:dyDescent="0.25">
      <c r="D486">
        <v>56</v>
      </c>
      <c r="E486" t="s">
        <v>2232</v>
      </c>
      <c r="F486">
        <v>31994320709</v>
      </c>
      <c r="I486" t="s">
        <v>2233</v>
      </c>
      <c r="J486" t="s">
        <v>735</v>
      </c>
      <c r="K486" t="s">
        <v>20</v>
      </c>
      <c r="L486" t="s">
        <v>25</v>
      </c>
    </row>
    <row r="487" spans="4:12" x14ac:dyDescent="0.25">
      <c r="D487">
        <v>55</v>
      </c>
      <c r="E487" t="s">
        <v>2234</v>
      </c>
      <c r="F487">
        <v>31991172388</v>
      </c>
      <c r="I487" t="s">
        <v>2235</v>
      </c>
      <c r="J487" t="s">
        <v>164</v>
      </c>
      <c r="K487" t="s">
        <v>20</v>
      </c>
      <c r="L487" t="s">
        <v>19</v>
      </c>
    </row>
    <row r="488" spans="4:12" x14ac:dyDescent="0.25">
      <c r="D488">
        <v>54</v>
      </c>
      <c r="E488" t="s">
        <v>2236</v>
      </c>
      <c r="F488">
        <v>31992193140</v>
      </c>
      <c r="I488" t="s">
        <v>2237</v>
      </c>
      <c r="J488" t="s">
        <v>2238</v>
      </c>
      <c r="K488" t="s">
        <v>20</v>
      </c>
      <c r="L488" t="s">
        <v>25</v>
      </c>
    </row>
    <row r="489" spans="4:12" x14ac:dyDescent="0.25">
      <c r="D489">
        <v>53</v>
      </c>
      <c r="E489" t="s">
        <v>1220</v>
      </c>
      <c r="F489">
        <v>31993426318</v>
      </c>
      <c r="G489" t="s">
        <v>2239</v>
      </c>
      <c r="I489" t="s">
        <v>2240</v>
      </c>
      <c r="J489" t="s">
        <v>233</v>
      </c>
      <c r="K489" t="s">
        <v>20</v>
      </c>
      <c r="L489" t="s">
        <v>25</v>
      </c>
    </row>
    <row r="490" spans="4:12" x14ac:dyDescent="0.25">
      <c r="D490">
        <v>52</v>
      </c>
      <c r="E490" t="s">
        <v>2241</v>
      </c>
      <c r="F490">
        <v>31996046023</v>
      </c>
      <c r="G490" t="s">
        <v>2242</v>
      </c>
      <c r="K490" t="s">
        <v>20</v>
      </c>
      <c r="L490" t="s">
        <v>25</v>
      </c>
    </row>
    <row r="491" spans="4:12" x14ac:dyDescent="0.25">
      <c r="D491">
        <v>51</v>
      </c>
      <c r="E491" t="s">
        <v>2243</v>
      </c>
      <c r="F491">
        <v>31988837551</v>
      </c>
      <c r="G491" t="s">
        <v>2244</v>
      </c>
      <c r="I491" t="s">
        <v>2245</v>
      </c>
      <c r="J491" t="s">
        <v>603</v>
      </c>
      <c r="K491" t="s">
        <v>20</v>
      </c>
      <c r="L491" t="s">
        <v>25</v>
      </c>
    </row>
    <row r="492" spans="4:12" x14ac:dyDescent="0.25">
      <c r="D492">
        <v>50</v>
      </c>
      <c r="E492" t="s">
        <v>1267</v>
      </c>
      <c r="F492">
        <v>31998928166</v>
      </c>
      <c r="G492" t="s">
        <v>1269</v>
      </c>
      <c r="I492" t="s">
        <v>2246</v>
      </c>
      <c r="J492" t="s">
        <v>267</v>
      </c>
      <c r="K492" t="s">
        <v>20</v>
      </c>
      <c r="L492" t="s">
        <v>29</v>
      </c>
    </row>
    <row r="493" spans="4:12" x14ac:dyDescent="0.25">
      <c r="D493">
        <v>49</v>
      </c>
      <c r="E493" t="s">
        <v>2247</v>
      </c>
      <c r="F493">
        <v>31999549990</v>
      </c>
      <c r="G493" t="s">
        <v>2248</v>
      </c>
      <c r="I493" t="s">
        <v>2249</v>
      </c>
      <c r="J493" t="s">
        <v>227</v>
      </c>
      <c r="K493" t="s">
        <v>20</v>
      </c>
      <c r="L493" t="s">
        <v>19</v>
      </c>
    </row>
    <row r="494" spans="4:12" x14ac:dyDescent="0.25">
      <c r="D494">
        <v>48</v>
      </c>
      <c r="E494" t="s">
        <v>2250</v>
      </c>
      <c r="F494">
        <v>31993731700</v>
      </c>
      <c r="G494" t="s">
        <v>2251</v>
      </c>
      <c r="I494" t="s">
        <v>2252</v>
      </c>
      <c r="J494" t="s">
        <v>139</v>
      </c>
      <c r="K494" t="s">
        <v>20</v>
      </c>
      <c r="L494" t="s">
        <v>25</v>
      </c>
    </row>
    <row r="495" spans="4:12" x14ac:dyDescent="0.25">
      <c r="D495">
        <v>47</v>
      </c>
      <c r="E495" t="s">
        <v>1358</v>
      </c>
      <c r="F495">
        <v>31983311513</v>
      </c>
      <c r="G495" t="s">
        <v>1360</v>
      </c>
      <c r="I495" t="s">
        <v>2253</v>
      </c>
      <c r="J495" t="s">
        <v>164</v>
      </c>
      <c r="K495" t="s">
        <v>20</v>
      </c>
      <c r="L495" t="s">
        <v>25</v>
      </c>
    </row>
    <row r="496" spans="4:12" x14ac:dyDescent="0.25">
      <c r="D496">
        <v>46</v>
      </c>
      <c r="E496" t="s">
        <v>2254</v>
      </c>
      <c r="F496">
        <v>31994339960</v>
      </c>
      <c r="G496" t="s">
        <v>2255</v>
      </c>
      <c r="I496" t="s">
        <v>2256</v>
      </c>
      <c r="J496" t="s">
        <v>60</v>
      </c>
      <c r="K496" t="s">
        <v>20</v>
      </c>
      <c r="L496" t="s">
        <v>25</v>
      </c>
    </row>
    <row r="497" spans="4:12" x14ac:dyDescent="0.25">
      <c r="D497">
        <v>45</v>
      </c>
      <c r="E497" t="s">
        <v>1374</v>
      </c>
      <c r="F497">
        <v>31999679133</v>
      </c>
      <c r="G497" t="s">
        <v>1376</v>
      </c>
      <c r="I497" t="s">
        <v>2257</v>
      </c>
      <c r="J497" t="s">
        <v>90</v>
      </c>
      <c r="K497" t="s">
        <v>20</v>
      </c>
      <c r="L497" t="s">
        <v>25</v>
      </c>
    </row>
    <row r="498" spans="4:12" x14ac:dyDescent="0.25">
      <c r="D498">
        <v>44</v>
      </c>
      <c r="E498" t="s">
        <v>2258</v>
      </c>
      <c r="F498">
        <v>31988780652</v>
      </c>
      <c r="G498" t="s">
        <v>1380</v>
      </c>
      <c r="J498" t="s">
        <v>207</v>
      </c>
      <c r="K498" t="s">
        <v>20</v>
      </c>
      <c r="L498" t="s">
        <v>25</v>
      </c>
    </row>
    <row r="499" spans="4:12" x14ac:dyDescent="0.25">
      <c r="D499">
        <v>43</v>
      </c>
      <c r="E499" t="s">
        <v>2799</v>
      </c>
      <c r="F499">
        <v>31999351182</v>
      </c>
      <c r="G499" t="s">
        <v>2800</v>
      </c>
      <c r="J499" t="s">
        <v>298</v>
      </c>
      <c r="K499" t="s">
        <v>20</v>
      </c>
      <c r="L499" t="s">
        <v>25</v>
      </c>
    </row>
    <row r="500" spans="4:12" x14ac:dyDescent="0.25">
      <c r="D500">
        <v>42</v>
      </c>
      <c r="E500" t="s">
        <v>2716</v>
      </c>
      <c r="F500">
        <v>31985587227</v>
      </c>
      <c r="G500" t="s">
        <v>1397</v>
      </c>
      <c r="I500" t="s">
        <v>2801</v>
      </c>
      <c r="J500" t="s">
        <v>2802</v>
      </c>
      <c r="K500" t="s">
        <v>30</v>
      </c>
      <c r="L500" t="s">
        <v>25</v>
      </c>
    </row>
    <row r="501" spans="4:12" x14ac:dyDescent="0.25">
      <c r="D501">
        <v>41</v>
      </c>
      <c r="E501" t="s">
        <v>2259</v>
      </c>
      <c r="F501">
        <v>31975017320</v>
      </c>
      <c r="G501" t="s">
        <v>2260</v>
      </c>
      <c r="I501" t="s">
        <v>2261</v>
      </c>
      <c r="J501" t="s">
        <v>698</v>
      </c>
      <c r="K501" t="s">
        <v>20</v>
      </c>
      <c r="L501" t="s">
        <v>25</v>
      </c>
    </row>
    <row r="502" spans="4:12" x14ac:dyDescent="0.25">
      <c r="D502">
        <v>40</v>
      </c>
      <c r="E502" t="s">
        <v>2262</v>
      </c>
      <c r="F502">
        <v>31998013324</v>
      </c>
      <c r="G502" t="s">
        <v>2263</v>
      </c>
      <c r="I502" t="s">
        <v>2264</v>
      </c>
      <c r="J502" t="s">
        <v>2265</v>
      </c>
      <c r="K502" t="s">
        <v>20</v>
      </c>
      <c r="L502" t="s">
        <v>25</v>
      </c>
    </row>
    <row r="503" spans="4:12" x14ac:dyDescent="0.25">
      <c r="D503">
        <v>39</v>
      </c>
      <c r="E503" t="s">
        <v>1520</v>
      </c>
      <c r="F503">
        <v>31998058401</v>
      </c>
      <c r="G503" t="s">
        <v>1522</v>
      </c>
      <c r="J503" t="s">
        <v>965</v>
      </c>
      <c r="K503" t="s">
        <v>20</v>
      </c>
      <c r="L503" t="s">
        <v>25</v>
      </c>
    </row>
    <row r="504" spans="4:12" x14ac:dyDescent="0.25">
      <c r="D504">
        <v>38</v>
      </c>
      <c r="E504" t="s">
        <v>1564</v>
      </c>
      <c r="F504">
        <v>31994052770</v>
      </c>
      <c r="G504" t="s">
        <v>1566</v>
      </c>
      <c r="I504" t="s">
        <v>2266</v>
      </c>
      <c r="J504" t="s">
        <v>610</v>
      </c>
      <c r="K504" t="s">
        <v>20</v>
      </c>
      <c r="L504" t="s">
        <v>25</v>
      </c>
    </row>
    <row r="505" spans="4:12" x14ac:dyDescent="0.25">
      <c r="D505">
        <v>37</v>
      </c>
      <c r="E505" t="s">
        <v>2267</v>
      </c>
      <c r="F505">
        <v>31996845648</v>
      </c>
      <c r="G505" t="s">
        <v>2268</v>
      </c>
      <c r="I505" t="s">
        <v>2269</v>
      </c>
      <c r="J505" t="s">
        <v>189</v>
      </c>
      <c r="K505" t="s">
        <v>20</v>
      </c>
      <c r="L505" t="s">
        <v>19</v>
      </c>
    </row>
    <row r="506" spans="4:12" x14ac:dyDescent="0.25">
      <c r="D506">
        <v>36</v>
      </c>
      <c r="E506" t="s">
        <v>1599</v>
      </c>
      <c r="F506">
        <v>31993110070</v>
      </c>
      <c r="G506" t="s">
        <v>1601</v>
      </c>
      <c r="I506" t="s">
        <v>2803</v>
      </c>
      <c r="J506" t="s">
        <v>2804</v>
      </c>
      <c r="K506" t="s">
        <v>30</v>
      </c>
      <c r="L506" t="s">
        <v>25</v>
      </c>
    </row>
    <row r="507" spans="4:12" x14ac:dyDescent="0.25">
      <c r="D507">
        <v>35</v>
      </c>
      <c r="E507" t="s">
        <v>2270</v>
      </c>
      <c r="F507">
        <v>37991451099</v>
      </c>
      <c r="G507" t="s">
        <v>2271</v>
      </c>
      <c r="I507" t="s">
        <v>2272</v>
      </c>
      <c r="J507" t="s">
        <v>1083</v>
      </c>
      <c r="K507" t="s">
        <v>20</v>
      </c>
      <c r="L507" t="s">
        <v>25</v>
      </c>
    </row>
    <row r="508" spans="4:12" x14ac:dyDescent="0.25">
      <c r="D508">
        <v>34</v>
      </c>
      <c r="E508" t="s">
        <v>1625</v>
      </c>
      <c r="F508">
        <v>31991022312</v>
      </c>
      <c r="G508" t="s">
        <v>2273</v>
      </c>
      <c r="I508" t="s">
        <v>1628</v>
      </c>
      <c r="J508" t="s">
        <v>490</v>
      </c>
      <c r="K508" t="s">
        <v>20</v>
      </c>
      <c r="L508" t="s">
        <v>25</v>
      </c>
    </row>
    <row r="509" spans="4:12" x14ac:dyDescent="0.25">
      <c r="D509">
        <v>33</v>
      </c>
      <c r="E509" t="s">
        <v>2274</v>
      </c>
      <c r="F509">
        <v>31992890330</v>
      </c>
      <c r="G509" t="s">
        <v>2275</v>
      </c>
      <c r="I509" t="s">
        <v>2276</v>
      </c>
      <c r="J509" t="s">
        <v>2277</v>
      </c>
      <c r="K509" t="s">
        <v>20</v>
      </c>
      <c r="L509" t="s">
        <v>25</v>
      </c>
    </row>
    <row r="510" spans="4:12" x14ac:dyDescent="0.25">
      <c r="D510">
        <v>32</v>
      </c>
      <c r="E510" t="s">
        <v>2278</v>
      </c>
      <c r="F510">
        <v>31991460906</v>
      </c>
      <c r="G510" t="s">
        <v>2279</v>
      </c>
      <c r="I510" t="s">
        <v>2280</v>
      </c>
      <c r="J510" t="s">
        <v>2281</v>
      </c>
      <c r="K510" t="s">
        <v>20</v>
      </c>
      <c r="L510" t="s">
        <v>25</v>
      </c>
    </row>
    <row r="511" spans="4:12" x14ac:dyDescent="0.25">
      <c r="D511">
        <v>31</v>
      </c>
      <c r="E511" t="s">
        <v>1704</v>
      </c>
      <c r="F511">
        <v>31993483342</v>
      </c>
      <c r="G511" t="s">
        <v>2282</v>
      </c>
      <c r="I511" t="s">
        <v>2283</v>
      </c>
      <c r="J511" t="s">
        <v>90</v>
      </c>
      <c r="K511" t="s">
        <v>20</v>
      </c>
      <c r="L511" t="s">
        <v>25</v>
      </c>
    </row>
    <row r="512" spans="4:12" x14ac:dyDescent="0.25">
      <c r="D512">
        <v>30</v>
      </c>
      <c r="E512" t="s">
        <v>2284</v>
      </c>
      <c r="F512">
        <v>31992780745</v>
      </c>
      <c r="G512" t="s">
        <v>2285</v>
      </c>
      <c r="I512" t="s">
        <v>1711</v>
      </c>
      <c r="J512" t="s">
        <v>2286</v>
      </c>
      <c r="K512" t="s">
        <v>23</v>
      </c>
      <c r="L512" t="s">
        <v>19</v>
      </c>
    </row>
    <row r="513" spans="4:12" x14ac:dyDescent="0.25">
      <c r="D513">
        <v>29</v>
      </c>
      <c r="E513" t="s">
        <v>2287</v>
      </c>
      <c r="F513">
        <v>31996650680</v>
      </c>
      <c r="G513" t="s">
        <v>2288</v>
      </c>
      <c r="I513" t="s">
        <v>2289</v>
      </c>
      <c r="J513" t="s">
        <v>2290</v>
      </c>
      <c r="K513" t="s">
        <v>26</v>
      </c>
      <c r="L513" t="s">
        <v>25</v>
      </c>
    </row>
    <row r="514" spans="4:12" x14ac:dyDescent="0.25">
      <c r="D514">
        <v>28</v>
      </c>
      <c r="E514" t="s">
        <v>2291</v>
      </c>
      <c r="F514">
        <v>31987829510</v>
      </c>
      <c r="G514" t="s">
        <v>2292</v>
      </c>
      <c r="I514" t="s">
        <v>2293</v>
      </c>
      <c r="J514" t="s">
        <v>2294</v>
      </c>
      <c r="K514" t="s">
        <v>32</v>
      </c>
      <c r="L514" t="s">
        <v>25</v>
      </c>
    </row>
    <row r="515" spans="4:12" x14ac:dyDescent="0.25">
      <c r="D515">
        <v>27</v>
      </c>
      <c r="E515" t="s">
        <v>1776</v>
      </c>
      <c r="F515">
        <v>31991996162</v>
      </c>
      <c r="G515" t="s">
        <v>2295</v>
      </c>
      <c r="I515" t="s">
        <v>2296</v>
      </c>
      <c r="J515" t="s">
        <v>512</v>
      </c>
      <c r="K515" t="s">
        <v>26</v>
      </c>
      <c r="L515" t="s">
        <v>25</v>
      </c>
    </row>
    <row r="516" spans="4:12" x14ac:dyDescent="0.25">
      <c r="D516">
        <v>26</v>
      </c>
      <c r="E516" t="s">
        <v>2297</v>
      </c>
      <c r="F516">
        <v>31971440336</v>
      </c>
      <c r="G516" t="s">
        <v>2298</v>
      </c>
      <c r="I516" t="s">
        <v>2299</v>
      </c>
      <c r="J516" t="s">
        <v>2300</v>
      </c>
      <c r="K516" t="s">
        <v>1837</v>
      </c>
      <c r="L516" t="s">
        <v>29</v>
      </c>
    </row>
    <row r="517" spans="4:12" x14ac:dyDescent="0.25">
      <c r="D517">
        <v>25</v>
      </c>
      <c r="E517" t="s">
        <v>1818</v>
      </c>
      <c r="F517">
        <v>31999551731</v>
      </c>
      <c r="G517" t="s">
        <v>1820</v>
      </c>
      <c r="I517" t="s">
        <v>2301</v>
      </c>
      <c r="J517" t="s">
        <v>104</v>
      </c>
      <c r="K517" t="s">
        <v>20</v>
      </c>
      <c r="L517" t="s">
        <v>25</v>
      </c>
    </row>
    <row r="518" spans="4:12" x14ac:dyDescent="0.25">
      <c r="D518">
        <v>24</v>
      </c>
      <c r="E518" t="s">
        <v>1842</v>
      </c>
      <c r="F518">
        <v>31991056546</v>
      </c>
      <c r="G518" t="s">
        <v>1844</v>
      </c>
      <c r="I518" t="s">
        <v>1845</v>
      </c>
      <c r="J518" t="s">
        <v>90</v>
      </c>
      <c r="K518" t="s">
        <v>20</v>
      </c>
      <c r="L518" t="s">
        <v>25</v>
      </c>
    </row>
    <row r="519" spans="4:12" x14ac:dyDescent="0.25">
      <c r="D519">
        <v>23</v>
      </c>
      <c r="E519" t="s">
        <v>1878</v>
      </c>
      <c r="F519">
        <v>38998594481</v>
      </c>
      <c r="G519" t="s">
        <v>1880</v>
      </c>
      <c r="I519" t="s">
        <v>2302</v>
      </c>
      <c r="J519" t="s">
        <v>490</v>
      </c>
      <c r="K519" t="s">
        <v>20</v>
      </c>
      <c r="L519" t="s">
        <v>19</v>
      </c>
    </row>
    <row r="520" spans="4:12" x14ac:dyDescent="0.25">
      <c r="D520">
        <v>22</v>
      </c>
      <c r="E520" t="s">
        <v>2303</v>
      </c>
      <c r="F520">
        <v>31988010114</v>
      </c>
      <c r="G520" t="s">
        <v>1945</v>
      </c>
      <c r="I520" t="s">
        <v>2304</v>
      </c>
      <c r="J520" t="s">
        <v>766</v>
      </c>
      <c r="K520" t="s">
        <v>20</v>
      </c>
      <c r="L520" t="s">
        <v>25</v>
      </c>
    </row>
    <row r="521" spans="4:12" x14ac:dyDescent="0.25">
      <c r="D521">
        <v>21</v>
      </c>
      <c r="E521" t="s">
        <v>2305</v>
      </c>
      <c r="F521">
        <v>31989206379</v>
      </c>
      <c r="G521" t="s">
        <v>2306</v>
      </c>
      <c r="I521" t="s">
        <v>2307</v>
      </c>
      <c r="J521" t="s">
        <v>2308</v>
      </c>
      <c r="K521" t="s">
        <v>20</v>
      </c>
      <c r="L521" t="s">
        <v>25</v>
      </c>
    </row>
    <row r="522" spans="4:12" x14ac:dyDescent="0.25">
      <c r="D522">
        <v>20</v>
      </c>
      <c r="E522" t="s">
        <v>2309</v>
      </c>
      <c r="F522">
        <v>31998901993</v>
      </c>
      <c r="G522" t="s">
        <v>2310</v>
      </c>
      <c r="I522" t="s">
        <v>2311</v>
      </c>
      <c r="J522" t="s">
        <v>90</v>
      </c>
      <c r="K522" t="s">
        <v>20</v>
      </c>
      <c r="L522" t="s">
        <v>25</v>
      </c>
    </row>
    <row r="523" spans="4:12" x14ac:dyDescent="0.25">
      <c r="D523">
        <v>19</v>
      </c>
      <c r="E523" t="s">
        <v>2007</v>
      </c>
      <c r="F523">
        <v>31992830896</v>
      </c>
      <c r="G523" t="s">
        <v>2009</v>
      </c>
      <c r="I523" t="s">
        <v>2312</v>
      </c>
      <c r="J523" t="s">
        <v>2011</v>
      </c>
      <c r="K523" t="s">
        <v>32</v>
      </c>
      <c r="L523" t="s">
        <v>19</v>
      </c>
    </row>
    <row r="524" spans="4:12" x14ac:dyDescent="0.25">
      <c r="D524">
        <v>18</v>
      </c>
      <c r="E524" t="s">
        <v>2313</v>
      </c>
      <c r="F524">
        <v>31994418642</v>
      </c>
      <c r="G524" t="s">
        <v>2314</v>
      </c>
      <c r="I524" t="s">
        <v>2315</v>
      </c>
      <c r="J524" t="s">
        <v>298</v>
      </c>
      <c r="K524" t="s">
        <v>20</v>
      </c>
      <c r="L524" t="s">
        <v>25</v>
      </c>
    </row>
    <row r="525" spans="4:12" x14ac:dyDescent="0.25">
      <c r="D525">
        <v>17</v>
      </c>
      <c r="E525" t="s">
        <v>2316</v>
      </c>
      <c r="F525">
        <v>31984666566</v>
      </c>
      <c r="G525" t="s">
        <v>2317</v>
      </c>
      <c r="I525" t="s">
        <v>2318</v>
      </c>
      <c r="J525" t="s">
        <v>622</v>
      </c>
      <c r="K525" t="s">
        <v>26</v>
      </c>
      <c r="L525" t="s">
        <v>25</v>
      </c>
    </row>
    <row r="526" spans="4:12" x14ac:dyDescent="0.25">
      <c r="D526">
        <v>16</v>
      </c>
      <c r="E526" t="s">
        <v>2319</v>
      </c>
      <c r="F526">
        <v>31973080050</v>
      </c>
      <c r="G526" t="s">
        <v>2320</v>
      </c>
      <c r="I526" t="s">
        <v>2321</v>
      </c>
      <c r="J526" t="s">
        <v>90</v>
      </c>
      <c r="K526" t="s">
        <v>20</v>
      </c>
      <c r="L526" t="s">
        <v>25</v>
      </c>
    </row>
    <row r="527" spans="4:12" x14ac:dyDescent="0.25">
      <c r="D527">
        <v>15</v>
      </c>
      <c r="E527" t="s">
        <v>2105</v>
      </c>
      <c r="F527">
        <v>31999917111</v>
      </c>
      <c r="G527" t="s">
        <v>2106</v>
      </c>
      <c r="I527" t="s">
        <v>2322</v>
      </c>
      <c r="J527" t="s">
        <v>261</v>
      </c>
      <c r="K527" t="s">
        <v>20</v>
      </c>
      <c r="L527" t="s">
        <v>25</v>
      </c>
    </row>
    <row r="528" spans="4:12" x14ac:dyDescent="0.25">
      <c r="D528">
        <v>14</v>
      </c>
      <c r="E528" t="s">
        <v>2323</v>
      </c>
      <c r="F528">
        <v>31999490957</v>
      </c>
      <c r="G528" t="s">
        <v>2324</v>
      </c>
      <c r="I528" t="s">
        <v>2325</v>
      </c>
      <c r="J528" t="s">
        <v>698</v>
      </c>
      <c r="K528" t="s">
        <v>20</v>
      </c>
      <c r="L528" t="s">
        <v>19</v>
      </c>
    </row>
    <row r="529" spans="4:12" x14ac:dyDescent="0.25">
      <c r="D529">
        <v>13</v>
      </c>
      <c r="E529" t="s">
        <v>2326</v>
      </c>
      <c r="F529">
        <v>31997697002</v>
      </c>
      <c r="G529" t="s">
        <v>2327</v>
      </c>
      <c r="I529" t="s">
        <v>2328</v>
      </c>
      <c r="J529" t="s">
        <v>227</v>
      </c>
      <c r="K529" t="s">
        <v>20</v>
      </c>
      <c r="L529" t="s">
        <v>25</v>
      </c>
    </row>
    <row r="530" spans="4:12" x14ac:dyDescent="0.25">
      <c r="D530">
        <v>12</v>
      </c>
      <c r="E530" t="s">
        <v>2329</v>
      </c>
      <c r="F530">
        <v>31998674126</v>
      </c>
      <c r="G530" t="s">
        <v>2330</v>
      </c>
      <c r="I530" t="s">
        <v>2331</v>
      </c>
      <c r="J530" t="s">
        <v>2332</v>
      </c>
      <c r="K530" t="s">
        <v>32</v>
      </c>
      <c r="L530" t="s">
        <v>25</v>
      </c>
    </row>
    <row r="531" spans="4:12" x14ac:dyDescent="0.25">
      <c r="D531">
        <v>11</v>
      </c>
      <c r="E531" t="s">
        <v>2333</v>
      </c>
      <c r="F531">
        <v>31996080607</v>
      </c>
      <c r="G531" t="s">
        <v>2334</v>
      </c>
      <c r="I531" t="s">
        <v>2335</v>
      </c>
      <c r="J531" t="s">
        <v>1302</v>
      </c>
      <c r="K531" t="s">
        <v>20</v>
      </c>
      <c r="L531" t="s">
        <v>25</v>
      </c>
    </row>
    <row r="532" spans="4:12" x14ac:dyDescent="0.25">
      <c r="D532">
        <v>10</v>
      </c>
      <c r="E532" t="s">
        <v>2336</v>
      </c>
      <c r="F532">
        <v>31993399363</v>
      </c>
      <c r="G532" t="s">
        <v>2337</v>
      </c>
      <c r="I532" t="s">
        <v>2338</v>
      </c>
      <c r="J532" t="s">
        <v>2339</v>
      </c>
      <c r="K532" t="s">
        <v>20</v>
      </c>
      <c r="L532" t="s">
        <v>25</v>
      </c>
    </row>
    <row r="533" spans="4:12" x14ac:dyDescent="0.25">
      <c r="D533">
        <v>9</v>
      </c>
      <c r="E533" t="s">
        <v>2340</v>
      </c>
      <c r="F533">
        <v>31991104234</v>
      </c>
      <c r="G533" t="s">
        <v>2341</v>
      </c>
      <c r="I533" t="s">
        <v>2342</v>
      </c>
      <c r="J533" t="s">
        <v>622</v>
      </c>
      <c r="K533" t="s">
        <v>2343</v>
      </c>
      <c r="L533" t="s">
        <v>19</v>
      </c>
    </row>
    <row r="534" spans="4:12" x14ac:dyDescent="0.25">
      <c r="D534">
        <v>8</v>
      </c>
      <c r="E534" t="s">
        <v>2344</v>
      </c>
      <c r="F534">
        <v>31984917802</v>
      </c>
      <c r="G534" t="s">
        <v>2345</v>
      </c>
      <c r="I534" t="s">
        <v>2346</v>
      </c>
      <c r="J534" t="s">
        <v>288</v>
      </c>
      <c r="K534" t="s">
        <v>20</v>
      </c>
      <c r="L534" t="s">
        <v>19</v>
      </c>
    </row>
    <row r="535" spans="4:12" x14ac:dyDescent="0.25">
      <c r="D535">
        <v>7</v>
      </c>
      <c r="E535" t="s">
        <v>2347</v>
      </c>
      <c r="F535">
        <v>31988862922</v>
      </c>
      <c r="G535" t="s">
        <v>2348</v>
      </c>
      <c r="I535" t="s">
        <v>2349</v>
      </c>
      <c r="J535" t="s">
        <v>2350</v>
      </c>
      <c r="K535" t="s">
        <v>20</v>
      </c>
      <c r="L535" t="s">
        <v>25</v>
      </c>
    </row>
    <row r="536" spans="4:12" x14ac:dyDescent="0.25">
      <c r="D536">
        <v>6</v>
      </c>
      <c r="E536" t="s">
        <v>2217</v>
      </c>
      <c r="F536">
        <v>31983193527</v>
      </c>
      <c r="G536" t="s">
        <v>2218</v>
      </c>
      <c r="J536" t="s">
        <v>164</v>
      </c>
      <c r="K536" t="s">
        <v>20</v>
      </c>
      <c r="L536" t="s">
        <v>25</v>
      </c>
    </row>
    <row r="537" spans="4:12" x14ac:dyDescent="0.25">
      <c r="D537">
        <v>5</v>
      </c>
      <c r="E537" t="s">
        <v>2351</v>
      </c>
      <c r="F537">
        <v>85999663677</v>
      </c>
      <c r="G537" t="s">
        <v>2352</v>
      </c>
      <c r="I537" t="s">
        <v>2353</v>
      </c>
      <c r="J537" t="s">
        <v>97</v>
      </c>
      <c r="K537" t="s">
        <v>20</v>
      </c>
      <c r="L537" t="s">
        <v>19</v>
      </c>
    </row>
    <row r="538" spans="4:12" x14ac:dyDescent="0.25">
      <c r="D538">
        <v>4</v>
      </c>
      <c r="E538" t="s">
        <v>2354</v>
      </c>
      <c r="F538">
        <v>31996263271</v>
      </c>
      <c r="G538" t="s">
        <v>2355</v>
      </c>
      <c r="H538">
        <v>44118</v>
      </c>
      <c r="I538" t="s">
        <v>2356</v>
      </c>
      <c r="J538" t="s">
        <v>227</v>
      </c>
      <c r="K538" t="s">
        <v>20</v>
      </c>
      <c r="L538" t="s">
        <v>25</v>
      </c>
    </row>
    <row r="539" spans="4:12" x14ac:dyDescent="0.25">
      <c r="D539">
        <v>3</v>
      </c>
      <c r="E539" t="s">
        <v>2683</v>
      </c>
      <c r="F539">
        <v>31983177510</v>
      </c>
      <c r="G539" t="s">
        <v>2358</v>
      </c>
      <c r="H539">
        <v>44031</v>
      </c>
      <c r="I539" t="s">
        <v>2356</v>
      </c>
      <c r="J539" t="s">
        <v>227</v>
      </c>
      <c r="K539" t="s">
        <v>20</v>
      </c>
      <c r="L539" t="s">
        <v>22</v>
      </c>
    </row>
    <row r="540" spans="4:12" x14ac:dyDescent="0.25">
      <c r="D540">
        <v>2</v>
      </c>
      <c r="E540" t="s">
        <v>2359</v>
      </c>
      <c r="F540">
        <v>31994906440</v>
      </c>
      <c r="G540" t="s">
        <v>2360</v>
      </c>
      <c r="H540">
        <v>44027</v>
      </c>
      <c r="I540" t="s">
        <v>2361</v>
      </c>
      <c r="J540" t="s">
        <v>274</v>
      </c>
      <c r="K540" t="s">
        <v>20</v>
      </c>
      <c r="L540" t="s">
        <v>25</v>
      </c>
    </row>
    <row r="541" spans="4:12" x14ac:dyDescent="0.25">
      <c r="D541">
        <v>1</v>
      </c>
      <c r="E541" t="s">
        <v>2362</v>
      </c>
      <c r="F541">
        <v>31999927305</v>
      </c>
      <c r="G541" t="s">
        <v>2363</v>
      </c>
      <c r="H541">
        <v>43988</v>
      </c>
      <c r="I541" t="s">
        <v>2364</v>
      </c>
      <c r="J541" t="s">
        <v>622</v>
      </c>
      <c r="K541" t="s">
        <v>20</v>
      </c>
      <c r="L541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Processo</vt:lpstr>
      <vt:lpstr>Cadastro Cliente</vt:lpstr>
      <vt:lpstr>Cadastro Vendas</vt:lpstr>
      <vt:lpstr>Base Clientes</vt:lpstr>
      <vt:lpstr>Cadastro Vendas (2)</vt:lpstr>
      <vt:lpstr>Hist_Vendas</vt:lpstr>
      <vt:lpstr>Rotina de Fechamento</vt:lpstr>
      <vt:lpstr>Planilha1</vt:lpstr>
      <vt:lpstr>Planilha2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2020-05-21T12:59:44Z</dcterms:created>
  <dcterms:modified xsi:type="dcterms:W3CDTF">2022-08-16T13:37:47Z</dcterms:modified>
  <cp:category/>
  <cp:contentStatus/>
</cp:coreProperties>
</file>