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OneDrive\Documentos\IA DIO\Planilha\"/>
    </mc:Choice>
  </mc:AlternateContent>
  <xr:revisionPtr revIDLastSave="0" documentId="13_ncr:1_{C05A6575-E943-4B17-9DBD-576D1DFD7A9D}" xr6:coauthVersionLast="47" xr6:coauthVersionMax="47" xr10:uidLastSave="{00000000-0000-0000-0000-000000000000}"/>
  <bookViews>
    <workbookView xWindow="-108" yWindow="-108" windowWidth="23256" windowHeight="13176" firstSheet="3" activeTab="3" xr2:uid="{E91EF94A-4BD4-4AE6-B5A0-66F84764F59E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<sst xmlns="http://schemas.openxmlformats.org/spreadsheetml/2006/main" count="339" uniqueCount="97">
  <si>
    <t>Data</t>
  </si>
  <si>
    <t>Tipo</t>
  </si>
  <si>
    <t>Categoria</t>
  </si>
  <si>
    <t>Descrição</t>
  </si>
  <si>
    <t>Valor</t>
  </si>
  <si>
    <t>Operação Bancaria</t>
  </si>
  <si>
    <t>Status</t>
  </si>
  <si>
    <t>Alimentação</t>
  </si>
  <si>
    <t>Compra de supermercado</t>
  </si>
  <si>
    <t>Débito</t>
  </si>
  <si>
    <t>Pago</t>
  </si>
  <si>
    <t>Salário</t>
  </si>
  <si>
    <t>Pagamento mensal</t>
  </si>
  <si>
    <t>Crédito</t>
  </si>
  <si>
    <t>Recebido</t>
  </si>
  <si>
    <t>Transporte</t>
  </si>
  <si>
    <t>Abastecimento do carro</t>
  </si>
  <si>
    <t>Venda</t>
  </si>
  <si>
    <t>Venda de itens usados</t>
  </si>
  <si>
    <t>Lazer</t>
  </si>
  <si>
    <t>Assinatura Netflix</t>
  </si>
  <si>
    <t>Débito automático</t>
  </si>
  <si>
    <t>Investimentos</t>
  </si>
  <si>
    <t>Dividendos de ações</t>
  </si>
  <si>
    <t>Educação</t>
  </si>
  <si>
    <t>Curso online</t>
  </si>
  <si>
    <t>Empréstimo</t>
  </si>
  <si>
    <t>Recebimento de amigo</t>
  </si>
  <si>
    <t>Saúde</t>
  </si>
  <si>
    <t>Consulta médica</t>
  </si>
  <si>
    <t>Aguardando</t>
  </si>
  <si>
    <t>Moradia</t>
  </si>
  <si>
    <t>Conta de luz</t>
  </si>
  <si>
    <t>Freelance</t>
  </si>
  <si>
    <t>Projeto de desenvolvimento</t>
  </si>
  <si>
    <t>Outros</t>
  </si>
  <si>
    <t>Presentes de Natal</t>
  </si>
  <si>
    <t>Cashback</t>
  </si>
  <si>
    <t>Reembolso cartão</t>
  </si>
  <si>
    <t>Jantar em restaurante</t>
  </si>
  <si>
    <t>Prêmios</t>
  </si>
  <si>
    <t>Sorteio online</t>
  </si>
  <si>
    <t>Aluguel</t>
  </si>
  <si>
    <t>Recebimento de inquilino</t>
  </si>
  <si>
    <t>Manutenção do carro</t>
  </si>
  <si>
    <t>Compra de medicamentos</t>
  </si>
  <si>
    <t>Premiação</t>
  </si>
  <si>
    <t>Bônus de produtividade</t>
  </si>
  <si>
    <t>Cinema com família</t>
  </si>
  <si>
    <t>Resgate de CDB</t>
  </si>
  <si>
    <t>Aluguel do mês</t>
  </si>
  <si>
    <t>Compra de roupas</t>
  </si>
  <si>
    <t>Cashback em compras</t>
  </si>
  <si>
    <t>Ceia de Natal</t>
  </si>
  <si>
    <t>Desenvolvimento web</t>
  </si>
  <si>
    <t>Material escolar</t>
  </si>
  <si>
    <t>Venda de bicicleta usada</t>
  </si>
  <si>
    <t>Exames de rotina</t>
  </si>
  <si>
    <t>Doação</t>
  </si>
  <si>
    <t>Apoio financeiro recebido</t>
  </si>
  <si>
    <t>Rótulos de Linha</t>
  </si>
  <si>
    <t>Total Geral</t>
  </si>
  <si>
    <t>Soma de Valor</t>
  </si>
  <si>
    <t>Saida</t>
  </si>
  <si>
    <t>Entrada</t>
  </si>
  <si>
    <t>Compra de suplemento</t>
  </si>
  <si>
    <t>Venda de móveis usados</t>
  </si>
  <si>
    <t>Reparos elétricos</t>
  </si>
  <si>
    <t>Combustível</t>
  </si>
  <si>
    <t>Criação de logotipo</t>
  </si>
  <si>
    <t>Material didático</t>
  </si>
  <si>
    <t>Promoção Black Friday</t>
  </si>
  <si>
    <t>Assinatura de streaming</t>
  </si>
  <si>
    <t>Venda de instrumentos musicais</t>
  </si>
  <si>
    <t>Almoço com amigos</t>
  </si>
  <si>
    <t>Promoção de fim de ano</t>
  </si>
  <si>
    <t>Compra de material de escritório</t>
  </si>
  <si>
    <t>Consulta oftalmológica</t>
  </si>
  <si>
    <t>Bilhete de ônibus</t>
  </si>
  <si>
    <t>Juros de poupança</t>
  </si>
  <si>
    <t>Condomínio</t>
  </si>
  <si>
    <t>Projeto de design gráfico</t>
  </si>
  <si>
    <t>Plano de saúde</t>
  </si>
  <si>
    <t>Cashback em compras online</t>
  </si>
  <si>
    <t>Café da manhã</t>
  </si>
  <si>
    <t>Venda de videogame usado</t>
  </si>
  <si>
    <t>Curso de idiomas</t>
  </si>
  <si>
    <t>Concurso cultural</t>
  </si>
  <si>
    <t>Jogo de futebol</t>
  </si>
  <si>
    <t>Revisão de moto</t>
  </si>
  <si>
    <t>Reembolso de amigo</t>
  </si>
  <si>
    <t>Compras no mercado central</t>
  </si>
  <si>
    <t>Mês</t>
  </si>
  <si>
    <t>Data de Lançamento</t>
  </si>
  <si>
    <t>Depósito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</si>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</sst>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2AF00DFB-9623-4BEB-9030-63E77C1E1F64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 tint="-4.9989318521683403E-2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3" tint="0.2499465926084170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Controller!$C$5:$C$12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Outros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Controller!$D$5:$D$12</c:f>
              <c:numCache>
                <c:formatCode>"R$"\ #,##0.00</c:formatCode>
                <c:ptCount val="7"/>
                <c:pt idx="0">
                  <c:v>890</c:v>
                </c:pt>
                <c:pt idx="1">
                  <c:v>750</c:v>
                </c:pt>
                <c:pt idx="2">
                  <c:v>285.8</c:v>
                </c:pt>
                <c:pt idx="3">
                  <c:v>2850</c:v>
                </c:pt>
                <c:pt idx="4">
                  <c:v>1240</c:v>
                </c:pt>
                <c:pt idx="5">
                  <c:v>1630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549-85F3-38D05ED72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022671"/>
        <c:axId val="876020751"/>
      </c:barChart>
      <c:catAx>
        <c:axId val="8760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020751"/>
        <c:crosses val="autoZero"/>
        <c:auto val="1"/>
        <c:lblAlgn val="ctr"/>
        <c:lblOffset val="100"/>
        <c:noMultiLvlLbl val="0"/>
      </c:catAx>
      <c:valAx>
        <c:axId val="8760207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60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Controller!$H$5:$H$15</c:f>
              <c:strCache>
                <c:ptCount val="10"/>
                <c:pt idx="0">
                  <c:v>Aluguel</c:v>
                </c:pt>
                <c:pt idx="1">
                  <c:v>Cashback</c:v>
                </c:pt>
                <c:pt idx="2">
                  <c:v>Doação</c:v>
                </c:pt>
                <c:pt idx="3">
                  <c:v>Empréstimo</c:v>
                </c:pt>
                <c:pt idx="4">
                  <c:v>Freelance</c:v>
                </c:pt>
                <c:pt idx="5">
                  <c:v>Investimentos</c:v>
                </c:pt>
                <c:pt idx="6">
                  <c:v>Premiação</c:v>
                </c:pt>
                <c:pt idx="7">
                  <c:v>Prêmios</c:v>
                </c:pt>
                <c:pt idx="8">
                  <c:v>Salário</c:v>
                </c:pt>
                <c:pt idx="9">
                  <c:v>Venda</c:v>
                </c:pt>
              </c:strCache>
            </c:strRef>
          </c:cat>
          <c:val>
            <c:numRef>
              <c:f>Controller!$I$5:$I$15</c:f>
              <c:numCache>
                <c:formatCode>"R$"\ #,##0.00</c:formatCode>
                <c:ptCount val="10"/>
                <c:pt idx="0">
                  <c:v>2000</c:v>
                </c:pt>
                <c:pt idx="1">
                  <c:v>145</c:v>
                </c:pt>
                <c:pt idx="2">
                  <c:v>500</c:v>
                </c:pt>
                <c:pt idx="3">
                  <c:v>500</c:v>
                </c:pt>
                <c:pt idx="4">
                  <c:v>3350</c:v>
                </c:pt>
                <c:pt idx="5">
                  <c:v>1510</c:v>
                </c:pt>
                <c:pt idx="6">
                  <c:v>700</c:v>
                </c:pt>
                <c:pt idx="7">
                  <c:v>4000</c:v>
                </c:pt>
                <c:pt idx="8">
                  <c:v>9600</c:v>
                </c:pt>
                <c:pt idx="9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56F-A2C1-F669967FD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5992831"/>
        <c:axId val="875993311"/>
      </c:barChart>
      <c:catAx>
        <c:axId val="87599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5993311"/>
        <c:crosses val="autoZero"/>
        <c:auto val="1"/>
        <c:lblAlgn val="ctr"/>
        <c:lblOffset val="100"/>
        <c:noMultiLvlLbl val="0"/>
      </c:catAx>
      <c:valAx>
        <c:axId val="8759933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599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16000">
                  <a:schemeClr val="accent1">
                    <a:lumMod val="50000"/>
                  </a:schemeClr>
                </a:gs>
                <a:gs pos="79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DBC80B-69EA-4366-B8E2-42A5E678462D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F72-40FD-9A7B-1AFAC57A1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"R$"\ #,##0.00</c:formatCode>
                <c:ptCount val="1"/>
                <c:pt idx="0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2-40FD-9A7B-1AFAC57A17BA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FE30C1-0B70-4B16-BA48-5001100FF787}" type="VALUE">
                      <a:rPr lang="en-US" b="1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72-40FD-9A7B-1AFAC57A17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2-40FD-9A7B-1AFAC57A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621903"/>
        <c:axId val="1140622383"/>
      </c:barChart>
      <c:catAx>
        <c:axId val="114062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0622383"/>
        <c:crosses val="autoZero"/>
        <c:auto val="1"/>
        <c:lblAlgn val="ctr"/>
        <c:lblOffset val="100"/>
        <c:noMultiLvlLbl val="0"/>
      </c:catAx>
      <c:valAx>
        <c:axId val="11406223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4062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123826</xdr:rowOff>
    </xdr:from>
    <xdr:to>
      <xdr:col>20</xdr:col>
      <xdr:colOff>409575</xdr:colOff>
      <xdr:row>1</xdr:row>
      <xdr:rowOff>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6052407F-4752-413A-2ADE-F59CF84AEF75}"/>
            </a:ext>
          </a:extLst>
        </xdr:cNvPr>
        <xdr:cNvGrpSpPr/>
      </xdr:nvGrpSpPr>
      <xdr:grpSpPr>
        <a:xfrm>
          <a:off x="1933575" y="123826"/>
          <a:ext cx="11744325" cy="847724"/>
          <a:chOff x="1933575" y="123826"/>
          <a:chExt cx="11744325" cy="847724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CA59080B-984D-2713-2F77-D2BC5DD7A609}"/>
              </a:ext>
            </a:extLst>
          </xdr:cNvPr>
          <xdr:cNvSpPr/>
        </xdr:nvSpPr>
        <xdr:spPr>
          <a:xfrm>
            <a:off x="1933575" y="142875"/>
            <a:ext cx="11744325" cy="828675"/>
          </a:xfrm>
          <a:prstGeom prst="roundRect">
            <a:avLst>
              <a:gd name="adj" fmla="val 13219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82A2F29-9699-4A64-AF44-92D4F5B070C8}"/>
              </a:ext>
            </a:extLst>
          </xdr:cNvPr>
          <xdr:cNvSpPr/>
        </xdr:nvSpPr>
        <xdr:spPr>
          <a:xfrm>
            <a:off x="2066925" y="219075"/>
            <a:ext cx="904875" cy="704850"/>
          </a:xfrm>
          <a:prstGeom prst="roundRect">
            <a:avLst>
              <a:gd name="adj" fmla="val 4505"/>
            </a:avLst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FE569B6-75A8-CDB8-3606-35ABB79CBA05}"/>
              </a:ext>
            </a:extLst>
          </xdr:cNvPr>
          <xdr:cNvSpPr txBox="1"/>
        </xdr:nvSpPr>
        <xdr:spPr>
          <a:xfrm>
            <a:off x="3181351" y="171451"/>
            <a:ext cx="477202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Rafael 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D505BB6-DCE0-416D-B354-F06D821C726F}"/>
              </a:ext>
            </a:extLst>
          </xdr:cNvPr>
          <xdr:cNvSpPr txBox="1"/>
        </xdr:nvSpPr>
        <xdr:spPr>
          <a:xfrm>
            <a:off x="3181351" y="533399"/>
            <a:ext cx="4848224" cy="342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76E7FBB-9344-C9C4-6E5C-E400EBCE082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780" r="45705" b="44330"/>
          <a:stretch/>
        </xdr:blipFill>
        <xdr:spPr>
          <a:xfrm>
            <a:off x="2124076" y="123826"/>
            <a:ext cx="723900" cy="7977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247650</xdr:colOff>
      <xdr:row>25</xdr:row>
      <xdr:rowOff>50347</xdr:rowOff>
    </xdr:from>
    <xdr:to>
      <xdr:col>11</xdr:col>
      <xdr:colOff>209550</xdr:colOff>
      <xdr:row>42</xdr:row>
      <xdr:rowOff>36577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6287B7F6-2B98-215B-3ADA-FC0F4E78219F}"/>
            </a:ext>
          </a:extLst>
        </xdr:cNvPr>
        <xdr:cNvGrpSpPr/>
      </xdr:nvGrpSpPr>
      <xdr:grpSpPr>
        <a:xfrm>
          <a:off x="1933575" y="5365297"/>
          <a:ext cx="6057900" cy="3062805"/>
          <a:chOff x="1831522" y="4774746"/>
          <a:chExt cx="7943850" cy="343915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613251C-D4E5-EAB0-1699-D2BFD9FD15AB}"/>
              </a:ext>
            </a:extLst>
          </xdr:cNvPr>
          <xdr:cNvGrpSpPr/>
        </xdr:nvGrpSpPr>
        <xdr:grpSpPr>
          <a:xfrm>
            <a:off x="1831522" y="4774746"/>
            <a:ext cx="7943850" cy="3439154"/>
            <a:chOff x="1830161" y="602796"/>
            <a:chExt cx="7943850" cy="351716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4764A0F5-9A52-A449-A498-DB386DBC88A8}"/>
                </a:ext>
              </a:extLst>
            </xdr:cNvPr>
            <xdr:cNvGrpSpPr/>
          </xdr:nvGrpSpPr>
          <xdr:grpSpPr>
            <a:xfrm>
              <a:off x="1830161" y="602796"/>
              <a:ext cx="7943850" cy="3517161"/>
              <a:chOff x="1830161" y="602796"/>
              <a:chExt cx="7943850" cy="3517161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6F25D206-CFCD-B340-6DBD-C9429C3C0C89}"/>
                  </a:ext>
                </a:extLst>
              </xdr:cNvPr>
              <xdr:cNvGrpSpPr/>
            </xdr:nvGrpSpPr>
            <xdr:grpSpPr>
              <a:xfrm>
                <a:off x="1830161" y="602796"/>
                <a:ext cx="7943850" cy="3497036"/>
                <a:chOff x="1830161" y="602796"/>
                <a:chExt cx="7943850" cy="3497036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F98FD50-9597-6AB5-DD3B-6264868F0B4C}"/>
                    </a:ext>
                  </a:extLst>
                </xdr:cNvPr>
                <xdr:cNvSpPr/>
              </xdr:nvSpPr>
              <xdr:spPr>
                <a:xfrm>
                  <a:off x="1830161" y="612321"/>
                  <a:ext cx="7943850" cy="348751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603A75E8-1120-F0EE-EA8F-B8DC3D2BAC00}"/>
                    </a:ext>
                  </a:extLst>
                </xdr:cNvPr>
                <xdr:cNvSpPr/>
              </xdr:nvSpPr>
              <xdr:spPr>
                <a:xfrm>
                  <a:off x="1830161" y="602796"/>
                  <a:ext cx="7940951" cy="60279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B961B6A-E62B-42CA-A1AC-CBCE99979D1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92072" y="1339518"/>
              <a:ext cx="7082518" cy="27804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9E0E01A-E458-EBF8-6969-B9E4DF320DDE}"/>
                </a:ext>
              </a:extLst>
            </xdr:cNvPr>
            <xdr:cNvSpPr txBox="1"/>
          </xdr:nvSpPr>
          <xdr:spPr>
            <a:xfrm>
              <a:off x="2437040" y="696686"/>
              <a:ext cx="7207704" cy="3918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Rosto chorando com preenchimento sólido com preenchimento sólido">
            <a:extLst>
              <a:ext uri="{FF2B5EF4-FFF2-40B4-BE49-F238E27FC236}">
                <a16:creationId xmlns:a16="http://schemas.microsoft.com/office/drawing/2014/main" id="{47C30AFA-6320-2B87-8461-5D1F0B7BDE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924050" y="4810125"/>
            <a:ext cx="542925" cy="5429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247650</xdr:colOff>
      <xdr:row>2</xdr:row>
      <xdr:rowOff>51707</xdr:rowOff>
    </xdr:from>
    <xdr:to>
      <xdr:col>20</xdr:col>
      <xdr:colOff>57150</xdr:colOff>
      <xdr:row>22</xdr:row>
      <xdr:rowOff>163286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48BBF2A-BCC3-3B92-F86A-AAB893550062}"/>
            </a:ext>
          </a:extLst>
        </xdr:cNvPr>
        <xdr:cNvGrpSpPr/>
      </xdr:nvGrpSpPr>
      <xdr:grpSpPr>
        <a:xfrm>
          <a:off x="1933575" y="1204232"/>
          <a:ext cx="11391900" cy="3731079"/>
          <a:chOff x="1831522" y="337457"/>
          <a:chExt cx="9033781" cy="373107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B16E58E-9510-919B-B3F6-9EFE12B03630}"/>
              </a:ext>
            </a:extLst>
          </xdr:cNvPr>
          <xdr:cNvGrpSpPr/>
        </xdr:nvGrpSpPr>
        <xdr:grpSpPr>
          <a:xfrm>
            <a:off x="1831522" y="337457"/>
            <a:ext cx="9033781" cy="3731079"/>
            <a:chOff x="1841047" y="5163911"/>
            <a:chExt cx="9033781" cy="3816804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5EB2400-97CB-D1FE-B47C-DCB886E99525}"/>
                </a:ext>
              </a:extLst>
            </xdr:cNvPr>
            <xdr:cNvGrpSpPr/>
          </xdr:nvGrpSpPr>
          <xdr:grpSpPr>
            <a:xfrm>
              <a:off x="1841047" y="5163911"/>
              <a:ext cx="9033781" cy="3816804"/>
              <a:chOff x="1982561" y="5142139"/>
              <a:chExt cx="9033781" cy="3816804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61BB6DE-2C04-46F3-9246-7753F5BD3AB5}"/>
                  </a:ext>
                </a:extLst>
              </xdr:cNvPr>
              <xdr:cNvGrpSpPr/>
            </xdr:nvGrpSpPr>
            <xdr:grpSpPr>
              <a:xfrm>
                <a:off x="1982561" y="5142139"/>
                <a:ext cx="9033781" cy="3816804"/>
                <a:chOff x="1830161" y="602796"/>
                <a:chExt cx="7943850" cy="3497036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5C327561-EF51-5675-2AA0-E226E6BE6805}"/>
                    </a:ext>
                  </a:extLst>
                </xdr:cNvPr>
                <xdr:cNvSpPr/>
              </xdr:nvSpPr>
              <xdr:spPr>
                <a:xfrm>
                  <a:off x="1830161" y="612321"/>
                  <a:ext cx="7943850" cy="348751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D6D8E270-6345-959D-D705-54C48FCBFEBF}"/>
                    </a:ext>
                  </a:extLst>
                </xdr:cNvPr>
                <xdr:cNvSpPr/>
              </xdr:nvSpPr>
              <xdr:spPr>
                <a:xfrm>
                  <a:off x="1830161" y="602796"/>
                  <a:ext cx="7940951" cy="60279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760C749-9BD6-4F0C-9795-AC43B360CC8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66257" y="5889171"/>
              <a:ext cx="8752114" cy="30439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49ABE792-2C6F-4C1A-B800-F514620F4C73}"/>
                </a:ext>
              </a:extLst>
            </xdr:cNvPr>
            <xdr:cNvSpPr txBox="1"/>
          </xdr:nvSpPr>
          <xdr:spPr>
            <a:xfrm>
              <a:off x="2438400" y="5279572"/>
              <a:ext cx="8240486" cy="3918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3" name="Gráfico 22" descr="Dinheiro com preenchimento sólido">
            <a:extLst>
              <a:ext uri="{FF2B5EF4-FFF2-40B4-BE49-F238E27FC236}">
                <a16:creationId xmlns:a16="http://schemas.microsoft.com/office/drawing/2014/main" id="{CDC01598-3437-952B-2294-9110EF0D1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876425" y="371475"/>
            <a:ext cx="561975" cy="5619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28575</xdr:rowOff>
    </xdr:from>
    <xdr:to>
      <xdr:col>0</xdr:col>
      <xdr:colOff>1676400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5F3116B0-1744-4C06-837F-CF113F49E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1100"/>
              <a:ext cx="16764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428625</xdr:colOff>
      <xdr:row>0</xdr:row>
      <xdr:rowOff>238125</xdr:rowOff>
    </xdr:from>
    <xdr:to>
      <xdr:col>20</xdr:col>
      <xdr:colOff>276225</xdr:colOff>
      <xdr:row>0</xdr:row>
      <xdr:rowOff>571500</xdr:rowOff>
    </xdr:to>
    <xdr:grpSp>
      <xdr:nvGrpSpPr>
        <xdr:cNvPr id="34" name="Agrupar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73C8E2-3A46-D4CF-7ECA-03D154E3D257}"/>
            </a:ext>
          </a:extLst>
        </xdr:cNvPr>
        <xdr:cNvGrpSpPr/>
      </xdr:nvGrpSpPr>
      <xdr:grpSpPr>
        <a:xfrm>
          <a:off x="8210550" y="238125"/>
          <a:ext cx="5334000" cy="333375"/>
          <a:chOff x="8210550" y="238125"/>
          <a:chExt cx="5334000" cy="333375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2C846697-D8AB-4FDA-9058-7196BD1790CD}"/>
              </a:ext>
            </a:extLst>
          </xdr:cNvPr>
          <xdr:cNvSpPr/>
        </xdr:nvSpPr>
        <xdr:spPr>
          <a:xfrm>
            <a:off x="8210550" y="238125"/>
            <a:ext cx="5334000" cy="333375"/>
          </a:xfrm>
          <a:prstGeom prst="roundRect">
            <a:avLst>
              <a:gd name="adj" fmla="val 9910"/>
            </a:avLst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DADOS: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601ED953-2155-0F56-8836-D4FAE52C3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3192126" y="238126"/>
            <a:ext cx="304800" cy="304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209550</xdr:rowOff>
    </xdr:from>
    <xdr:to>
      <xdr:col>1</xdr:col>
      <xdr:colOff>0</xdr:colOff>
      <xdr:row>0</xdr:row>
      <xdr:rowOff>895350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4EB79AE7-FBA4-C09A-89F2-4886F74AF265}"/>
            </a:ext>
          </a:extLst>
        </xdr:cNvPr>
        <xdr:cNvSpPr/>
      </xdr:nvSpPr>
      <xdr:spPr>
        <a:xfrm>
          <a:off x="0" y="209550"/>
          <a:ext cx="1685925" cy="685800"/>
        </a:xfrm>
        <a:prstGeom prst="roundRect">
          <a:avLst>
            <a:gd name="adj" fmla="val 22222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EcoMonitor</a:t>
          </a:r>
        </a:p>
      </xdr:txBody>
    </xdr:sp>
    <xdr:clientData/>
  </xdr:twoCellAnchor>
  <xdr:twoCellAnchor editAs="oneCell">
    <xdr:from>
      <xdr:col>0</xdr:col>
      <xdr:colOff>1162050</xdr:colOff>
      <xdr:row>0</xdr:row>
      <xdr:rowOff>342901</xdr:rowOff>
    </xdr:from>
    <xdr:to>
      <xdr:col>0</xdr:col>
      <xdr:colOff>1596213</xdr:colOff>
      <xdr:row>0</xdr:row>
      <xdr:rowOff>723901</xdr:rowOff>
    </xdr:to>
    <xdr:pic>
      <xdr:nvPicPr>
        <xdr:cNvPr id="40" name="Gráfico 39" descr="Na mosca com preenchimento sólido">
          <a:extLst>
            <a:ext uri="{FF2B5EF4-FFF2-40B4-BE49-F238E27FC236}">
              <a16:creationId xmlns:a16="http://schemas.microsoft.com/office/drawing/2014/main" id="{BC32D5E9-F873-18C0-151E-E1C7D57B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62050" y="342901"/>
          <a:ext cx="434163" cy="381000"/>
        </a:xfrm>
        <a:prstGeom prst="rect">
          <a:avLst/>
        </a:prstGeom>
      </xdr:spPr>
    </xdr:pic>
    <xdr:clientData/>
  </xdr:twoCellAnchor>
  <xdr:twoCellAnchor>
    <xdr:from>
      <xdr:col>11</xdr:col>
      <xdr:colOff>352425</xdr:colOff>
      <xdr:row>25</xdr:row>
      <xdr:rowOff>40821</xdr:rowOff>
    </xdr:from>
    <xdr:to>
      <xdr:col>20</xdr:col>
      <xdr:colOff>57150</xdr:colOff>
      <xdr:row>42</xdr:row>
      <xdr:rowOff>57150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7CD84426-F87F-D242-278E-C8284025845F}"/>
            </a:ext>
          </a:extLst>
        </xdr:cNvPr>
        <xdr:cNvGrpSpPr/>
      </xdr:nvGrpSpPr>
      <xdr:grpSpPr>
        <a:xfrm>
          <a:off x="8134350" y="5355771"/>
          <a:ext cx="5191125" cy="3092904"/>
          <a:chOff x="1830161" y="602796"/>
          <a:chExt cx="7943850" cy="3497036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2EE70CC3-B5F3-BC8A-4852-E9ECDB6DF4B7}"/>
              </a:ext>
            </a:extLst>
          </xdr:cNvPr>
          <xdr:cNvGrpSpPr/>
        </xdr:nvGrpSpPr>
        <xdr:grpSpPr>
          <a:xfrm>
            <a:off x="1830161" y="602796"/>
            <a:ext cx="7943850" cy="3497036"/>
            <a:chOff x="1830161" y="602796"/>
            <a:chExt cx="7943850" cy="3497036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6F0F2CCA-5C6F-F980-9E0A-A50CB2A87F6E}"/>
                </a:ext>
              </a:extLst>
            </xdr:cNvPr>
            <xdr:cNvSpPr/>
          </xdr:nvSpPr>
          <xdr:spPr>
            <a:xfrm>
              <a:off x="1830161" y="612321"/>
              <a:ext cx="7943850" cy="3487511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8" name="Retângulo: Cantos Superiores Arredondados 57">
              <a:extLst>
                <a:ext uri="{FF2B5EF4-FFF2-40B4-BE49-F238E27FC236}">
                  <a16:creationId xmlns:a16="http://schemas.microsoft.com/office/drawing/2014/main" id="{49475FB8-5C8B-A215-F0C9-34B0A703B3CE}"/>
                </a:ext>
              </a:extLst>
            </xdr:cNvPr>
            <xdr:cNvSpPr/>
          </xdr:nvSpPr>
          <xdr:spPr>
            <a:xfrm>
              <a:off x="1830161" y="602796"/>
              <a:ext cx="7940951" cy="60279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B4F96FBC-1B3B-388C-6439-D6DE796E38C4}"/>
              </a:ext>
            </a:extLst>
          </xdr:cNvPr>
          <xdr:cNvSpPr txBox="1"/>
        </xdr:nvSpPr>
        <xdr:spPr>
          <a:xfrm>
            <a:off x="2704713" y="696686"/>
            <a:ext cx="6940031" cy="3918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485775</xdr:colOff>
      <xdr:row>25</xdr:row>
      <xdr:rowOff>57150</xdr:rowOff>
    </xdr:from>
    <xdr:to>
      <xdr:col>12</xdr:col>
      <xdr:colOff>323850</xdr:colOff>
      <xdr:row>27</xdr:row>
      <xdr:rowOff>142875</xdr:rowOff>
    </xdr:to>
    <xdr:pic>
      <xdr:nvPicPr>
        <xdr:cNvPr id="60" name="Gráfico 59" descr="Cofrinho com preenchimento sólido">
          <a:extLst>
            <a:ext uri="{FF2B5EF4-FFF2-40B4-BE49-F238E27FC236}">
              <a16:creationId xmlns:a16="http://schemas.microsoft.com/office/drawing/2014/main" id="{1AECB6C6-6495-9E6D-9940-321F9E455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67700" y="5372100"/>
          <a:ext cx="447675" cy="447675"/>
        </a:xfrm>
        <a:prstGeom prst="rect">
          <a:avLst/>
        </a:prstGeom>
      </xdr:spPr>
    </xdr:pic>
    <xdr:clientData/>
  </xdr:twoCellAnchor>
  <xdr:twoCellAnchor>
    <xdr:from>
      <xdr:col>13</xdr:col>
      <xdr:colOff>47624</xdr:colOff>
      <xdr:row>28</xdr:row>
      <xdr:rowOff>145596</xdr:rowOff>
    </xdr:from>
    <xdr:to>
      <xdr:col>18</xdr:col>
      <xdr:colOff>457199</xdr:colOff>
      <xdr:row>42</xdr:row>
      <xdr:rowOff>57150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DF4E9DC9-AB22-49E4-A28B-6B8317BF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Costa" refreshedDate="45637.731527430558" createdVersion="8" refreshedVersion="8" minRefreshableVersion="3" recordCount="60" xr:uid="{8B3C99B7-B75F-41B2-AEE8-13FD619EDA6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1T00:00:00" maxDate="2024-12-31T00:00:00"/>
    </cacheField>
    <cacheField name="Mês" numFmtId="1">
      <sharedItems containsSemiMixedTypes="0" containsString="0" containsNumber="1" containsInteger="1" minValue="10" maxValue="12" count="3">
        <n v="12"/>
        <n v="11"/>
        <n v="10"/>
      </sharedItems>
    </cacheField>
    <cacheField name="Tipo" numFmtId="0">
      <sharedItems count="4">
        <s v="Saida"/>
        <s v="Entrada"/>
        <s v="Despesa" u="1"/>
        <s v="Receita" u="1"/>
      </sharedItems>
    </cacheField>
    <cacheField name="Categoria" numFmtId="0">
      <sharedItems count="17">
        <s v="Alimentação"/>
        <s v="Salário"/>
        <s v="Transporte"/>
        <s v="Venda"/>
        <s v="Lazer"/>
        <s v="Investimentos"/>
        <s v="Educação"/>
        <s v="Empréstimo"/>
        <s v="Saúde"/>
        <s v="Moradia"/>
        <s v="Freelance"/>
        <s v="Outros"/>
        <s v="Cashback"/>
        <s v="Prêmios"/>
        <s v="Aluguel"/>
        <s v="Premiação"/>
        <s v="Doação"/>
      </sharedItems>
    </cacheField>
    <cacheField name="Descrição" numFmtId="0">
      <sharedItems/>
    </cacheField>
    <cacheField name="Valor" numFmtId="164">
      <sharedItems containsSemiMixedTypes="0" containsString="0" containsNumber="1" minValue="15" maxValue="32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299107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d v="2024-12-01T00:00:00"/>
    <x v="0"/>
    <x v="0"/>
    <x v="0"/>
    <s v="Compra de supermercado"/>
    <n v="150"/>
    <s v="Débito"/>
    <s v="Pago"/>
  </r>
  <r>
    <d v="2024-12-02T00:00:00"/>
    <x v="0"/>
    <x v="1"/>
    <x v="1"/>
    <s v="Pagamento mensal"/>
    <n v="3200"/>
    <s v="Crédito"/>
    <s v="Recebido"/>
  </r>
  <r>
    <d v="2024-12-03T00:00:00"/>
    <x v="0"/>
    <x v="0"/>
    <x v="2"/>
    <s v="Abastecimento do carro"/>
    <n v="250"/>
    <s v="Débito"/>
    <s v="Pago"/>
  </r>
  <r>
    <d v="2024-12-04T00:00:00"/>
    <x v="0"/>
    <x v="1"/>
    <x v="3"/>
    <s v="Venda de itens usados"/>
    <n v="400"/>
    <s v="Crédito"/>
    <s v="Recebido"/>
  </r>
  <r>
    <d v="2024-12-05T00:00:00"/>
    <x v="0"/>
    <x v="0"/>
    <x v="4"/>
    <s v="Assinatura Netflix"/>
    <n v="39.9"/>
    <s v="Débito automático"/>
    <s v="Pago"/>
  </r>
  <r>
    <d v="2024-12-06T00:00:00"/>
    <x v="0"/>
    <x v="1"/>
    <x v="5"/>
    <s v="Dividendos de ações"/>
    <n v="120"/>
    <s v="Crédito"/>
    <s v="Recebido"/>
  </r>
  <r>
    <d v="2024-12-07T00:00:00"/>
    <x v="0"/>
    <x v="0"/>
    <x v="6"/>
    <s v="Curso online"/>
    <n v="200"/>
    <s v="Débito"/>
    <s v="Pago"/>
  </r>
  <r>
    <d v="2024-12-08T00:00:00"/>
    <x v="0"/>
    <x v="1"/>
    <x v="7"/>
    <s v="Recebimento de amigo"/>
    <n v="300"/>
    <s v="Crédito"/>
    <s v="Recebido"/>
  </r>
  <r>
    <d v="2024-12-09T00:00:00"/>
    <x v="0"/>
    <x v="0"/>
    <x v="8"/>
    <s v="Consulta médica"/>
    <n v="400"/>
    <s v="Débito"/>
    <s v="Aguardando"/>
  </r>
  <r>
    <d v="2024-12-10T00:00:00"/>
    <x v="0"/>
    <x v="0"/>
    <x v="9"/>
    <s v="Conta de luz"/>
    <n v="250"/>
    <s v="Débito automático"/>
    <s v="Pago"/>
  </r>
  <r>
    <d v="2024-12-11T00:00:00"/>
    <x v="0"/>
    <x v="1"/>
    <x v="10"/>
    <s v="Projeto de desenvolvimento"/>
    <n v="800"/>
    <s v="Crédito"/>
    <s v="Recebido"/>
  </r>
  <r>
    <d v="2024-12-12T00:00:00"/>
    <x v="0"/>
    <x v="0"/>
    <x v="11"/>
    <s v="Presentes de Natal"/>
    <n v="600"/>
    <s v="Débito"/>
    <s v="Pago"/>
  </r>
  <r>
    <d v="2024-12-13T00:00:00"/>
    <x v="0"/>
    <x v="1"/>
    <x v="12"/>
    <s v="Reembolso cartão"/>
    <n v="50"/>
    <s v="Crédito"/>
    <s v="Recebido"/>
  </r>
  <r>
    <d v="2024-12-14T00:00:00"/>
    <x v="0"/>
    <x v="0"/>
    <x v="0"/>
    <s v="Jantar em restaurante"/>
    <n v="120"/>
    <s v="Débito"/>
    <s v="Pago"/>
  </r>
  <r>
    <d v="2024-12-15T00:00:00"/>
    <x v="0"/>
    <x v="1"/>
    <x v="13"/>
    <s v="Sorteio online"/>
    <n v="1000"/>
    <s v="Crédito"/>
    <s v="Recebido"/>
  </r>
  <r>
    <d v="2024-12-16T00:00:00"/>
    <x v="0"/>
    <x v="1"/>
    <x v="14"/>
    <s v="Recebimento de inquilino"/>
    <n v="2000"/>
    <s v="Crédito"/>
    <s v="Recebido"/>
  </r>
  <r>
    <d v="2024-12-17T00:00:00"/>
    <x v="0"/>
    <x v="0"/>
    <x v="2"/>
    <s v="Manutenção do carro"/>
    <n v="500"/>
    <s v="Débito"/>
    <s v="Aguardando"/>
  </r>
  <r>
    <d v="2024-12-18T00:00:00"/>
    <x v="0"/>
    <x v="0"/>
    <x v="8"/>
    <s v="Compra de medicamentos"/>
    <n v="150"/>
    <s v="Débito"/>
    <s v="Pago"/>
  </r>
  <r>
    <d v="2024-12-19T00:00:00"/>
    <x v="0"/>
    <x v="1"/>
    <x v="15"/>
    <s v="Bônus de produtividade"/>
    <n v="700"/>
    <s v="Crédito"/>
    <s v="Recebido"/>
  </r>
  <r>
    <d v="2024-12-20T00:00:00"/>
    <x v="0"/>
    <x v="0"/>
    <x v="4"/>
    <s v="Cinema com família"/>
    <n v="80"/>
    <s v="Débito"/>
    <s v="Pago"/>
  </r>
  <r>
    <d v="2024-12-21T00:00:00"/>
    <x v="0"/>
    <x v="1"/>
    <x v="5"/>
    <s v="Resgate de CDB"/>
    <n v="1200"/>
    <s v="Crédito"/>
    <s v="Recebido"/>
  </r>
  <r>
    <d v="2024-12-22T00:00:00"/>
    <x v="0"/>
    <x v="0"/>
    <x v="9"/>
    <s v="Aluguel do mês"/>
    <n v="1800"/>
    <s v="Débito automático"/>
    <s v="Pago"/>
  </r>
  <r>
    <d v="2024-12-23T00:00:00"/>
    <x v="0"/>
    <x v="0"/>
    <x v="11"/>
    <s v="Compra de roupas"/>
    <n v="300"/>
    <s v="Débito"/>
    <s v="Pago"/>
  </r>
  <r>
    <d v="2024-12-24T00:00:00"/>
    <x v="0"/>
    <x v="1"/>
    <x v="12"/>
    <s v="Cashback em compras"/>
    <n v="30"/>
    <s v="Crédito"/>
    <s v="Recebido"/>
  </r>
  <r>
    <d v="2024-12-25T00:00:00"/>
    <x v="0"/>
    <x v="0"/>
    <x v="0"/>
    <s v="Ceia de Natal"/>
    <n v="500"/>
    <s v="Débito"/>
    <s v="Pago"/>
  </r>
  <r>
    <d v="2024-12-26T00:00:00"/>
    <x v="0"/>
    <x v="1"/>
    <x v="10"/>
    <s v="Desenvolvimento web"/>
    <n v="1000"/>
    <s v="Crédito"/>
    <s v="Recebido"/>
  </r>
  <r>
    <d v="2024-12-27T00:00:00"/>
    <x v="0"/>
    <x v="0"/>
    <x v="6"/>
    <s v="Material escolar"/>
    <n v="250"/>
    <s v="Débito"/>
    <s v="Pago"/>
  </r>
  <r>
    <d v="2024-12-28T00:00:00"/>
    <x v="0"/>
    <x v="1"/>
    <x v="3"/>
    <s v="Venda de bicicleta usada"/>
    <n v="400"/>
    <s v="Crédito"/>
    <s v="Recebido"/>
  </r>
  <r>
    <d v="2024-12-29T00:00:00"/>
    <x v="0"/>
    <x v="0"/>
    <x v="8"/>
    <s v="Exames de rotina"/>
    <n v="350"/>
    <s v="Débito"/>
    <s v="Pago"/>
  </r>
  <r>
    <d v="2024-12-30T00:00:00"/>
    <x v="0"/>
    <x v="1"/>
    <x v="16"/>
    <s v="Apoio financeiro recebido"/>
    <n v="500"/>
    <s v="Crédito"/>
    <s v="Recebido"/>
  </r>
  <r>
    <d v="2024-11-01T00:00:00"/>
    <x v="1"/>
    <x v="1"/>
    <x v="1"/>
    <s v="Pagamento mensal"/>
    <n v="3200"/>
    <s v="Crédito"/>
    <s v="Recebido"/>
  </r>
  <r>
    <d v="2024-11-03T00:00:00"/>
    <x v="1"/>
    <x v="0"/>
    <x v="8"/>
    <s v="Compra de suplemento"/>
    <n v="180"/>
    <s v="Débito"/>
    <s v="Pago"/>
  </r>
  <r>
    <d v="2024-11-05T00:00:00"/>
    <x v="1"/>
    <x v="1"/>
    <x v="3"/>
    <s v="Venda de móveis usados"/>
    <n v="450"/>
    <s v="Crédito"/>
    <s v="Recebido"/>
  </r>
  <r>
    <d v="2024-11-07T00:00:00"/>
    <x v="1"/>
    <x v="0"/>
    <x v="9"/>
    <s v="Reparos elétricos"/>
    <n v="300"/>
    <s v="Débito"/>
    <s v="Pago"/>
  </r>
  <r>
    <d v="2024-11-08T00:00:00"/>
    <x v="1"/>
    <x v="1"/>
    <x v="5"/>
    <s v="Dividendos de ações"/>
    <n v="90"/>
    <s v="Crédito"/>
    <s v="Recebido"/>
  </r>
  <r>
    <d v="2024-11-10T00:00:00"/>
    <x v="1"/>
    <x v="0"/>
    <x v="2"/>
    <s v="Combustível"/>
    <n v="220"/>
    <s v="Débito"/>
    <s v="Pago"/>
  </r>
  <r>
    <d v="2024-11-12T00:00:00"/>
    <x v="1"/>
    <x v="1"/>
    <x v="10"/>
    <s v="Criação de logotipo"/>
    <n v="800"/>
    <s v="Crédito"/>
    <s v="Recebido"/>
  </r>
  <r>
    <d v="2024-11-14T00:00:00"/>
    <x v="1"/>
    <x v="0"/>
    <x v="6"/>
    <s v="Material didático"/>
    <n v="120"/>
    <s v="Débito"/>
    <s v="Pago"/>
  </r>
  <r>
    <d v="2024-11-16T00:00:00"/>
    <x v="1"/>
    <x v="1"/>
    <x v="12"/>
    <s v="Promoção Black Friday"/>
    <n v="50"/>
    <s v="Crédito"/>
    <s v="Recebido"/>
  </r>
  <r>
    <d v="2024-11-18T00:00:00"/>
    <x v="1"/>
    <x v="0"/>
    <x v="4"/>
    <s v="Assinatura de streaming"/>
    <n v="45.9"/>
    <s v="Débito automático"/>
    <s v="Pago"/>
  </r>
  <r>
    <d v="2024-11-20T00:00:00"/>
    <x v="1"/>
    <x v="1"/>
    <x v="3"/>
    <s v="Venda de instrumentos musicais"/>
    <n v="1500"/>
    <s v="Crédito"/>
    <s v="Recebido"/>
  </r>
  <r>
    <d v="2024-11-22T00:00:00"/>
    <x v="1"/>
    <x v="0"/>
    <x v="0"/>
    <s v="Almoço com amigos"/>
    <n v="95"/>
    <s v="Débito"/>
    <s v="Pago"/>
  </r>
  <r>
    <d v="2024-11-24T00:00:00"/>
    <x v="1"/>
    <x v="1"/>
    <x v="13"/>
    <s v="Promoção de fim de ano"/>
    <n v="2000"/>
    <s v="Crédito"/>
    <s v="Recebido"/>
  </r>
  <r>
    <d v="2024-11-27T00:00:00"/>
    <x v="1"/>
    <x v="0"/>
    <x v="11"/>
    <s v="Compra de material de escritório"/>
    <n v="120"/>
    <s v="Débito"/>
    <s v="Pago"/>
  </r>
  <r>
    <d v="2024-11-29T00:00:00"/>
    <x v="1"/>
    <x v="0"/>
    <x v="8"/>
    <s v="Consulta oftalmológica"/>
    <n v="250"/>
    <s v="Débito"/>
    <s v="Pago"/>
  </r>
  <r>
    <d v="2024-10-01T00:00:00"/>
    <x v="2"/>
    <x v="1"/>
    <x v="1"/>
    <s v="Pagamento mensal"/>
    <n v="3200"/>
    <s v="Crédito"/>
    <s v="Recebido"/>
  </r>
  <r>
    <d v="2024-10-03T00:00:00"/>
    <x v="2"/>
    <x v="0"/>
    <x v="2"/>
    <s v="Bilhete de ônibus"/>
    <n v="30"/>
    <s v="Débito"/>
    <s v="Pago"/>
  </r>
  <r>
    <d v="2024-10-05T00:00:00"/>
    <x v="2"/>
    <x v="1"/>
    <x v="5"/>
    <s v="Juros de poupança"/>
    <n v="100"/>
    <s v="Crédito"/>
    <s v="Recebido"/>
  </r>
  <r>
    <d v="2024-10-07T00:00:00"/>
    <x v="2"/>
    <x v="0"/>
    <x v="9"/>
    <s v="Condomínio"/>
    <n v="500"/>
    <s v="Débito"/>
    <s v="Pago"/>
  </r>
  <r>
    <d v="2024-10-09T00:00:00"/>
    <x v="2"/>
    <x v="1"/>
    <x v="10"/>
    <s v="Projeto de design gráfico"/>
    <n v="750"/>
    <s v="Crédito"/>
    <s v="Recebido"/>
  </r>
  <r>
    <d v="2024-10-10T00:00:00"/>
    <x v="2"/>
    <x v="0"/>
    <x v="8"/>
    <s v="Plano de saúde"/>
    <n v="300"/>
    <s v="Débito automático"/>
    <s v="Pago"/>
  </r>
  <r>
    <d v="2024-10-12T00:00:00"/>
    <x v="2"/>
    <x v="1"/>
    <x v="12"/>
    <s v="Cashback em compras online"/>
    <n v="15"/>
    <s v="Crédito"/>
    <s v="Recebido"/>
  </r>
  <r>
    <d v="2024-10-14T00:00:00"/>
    <x v="2"/>
    <x v="0"/>
    <x v="0"/>
    <s v="Café da manhã"/>
    <n v="25"/>
    <s v="Débito"/>
    <s v="Pago"/>
  </r>
  <r>
    <d v="2024-10-16T00:00:00"/>
    <x v="2"/>
    <x v="1"/>
    <x v="3"/>
    <s v="Venda de videogame usado"/>
    <n v="600"/>
    <s v="Crédito"/>
    <s v="Recebido"/>
  </r>
  <r>
    <d v="2024-10-18T00:00:00"/>
    <x v="2"/>
    <x v="0"/>
    <x v="6"/>
    <s v="Curso de idiomas"/>
    <n v="180"/>
    <s v="Débito"/>
    <s v="Pago"/>
  </r>
  <r>
    <d v="2024-10-20T00:00:00"/>
    <x v="2"/>
    <x v="1"/>
    <x v="13"/>
    <s v="Concurso cultural"/>
    <n v="1000"/>
    <s v="Crédito"/>
    <s v="Recebido"/>
  </r>
  <r>
    <d v="2024-10-23T00:00:00"/>
    <x v="2"/>
    <x v="0"/>
    <x v="4"/>
    <s v="Jogo de futebol"/>
    <n v="120"/>
    <s v="Débito"/>
    <s v="Pago"/>
  </r>
  <r>
    <d v="2024-10-25T00:00:00"/>
    <x v="2"/>
    <x v="0"/>
    <x v="2"/>
    <s v="Revisão de moto"/>
    <n v="400"/>
    <s v="Débito"/>
    <s v="Pago"/>
  </r>
  <r>
    <d v="2024-10-28T00:00:00"/>
    <x v="2"/>
    <x v="1"/>
    <x v="7"/>
    <s v="Reembolso de amigo"/>
    <n v="200"/>
    <s v="Crédito"/>
    <s v="Recebido"/>
  </r>
  <r>
    <d v="2024-10-30T00:00:00"/>
    <x v="2"/>
    <x v="0"/>
    <x v="11"/>
    <s v="Compras no mercado central"/>
    <n v="220"/>
    <s v="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10D43-413B-4B80-9CA2-D279B7CF026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4:I15" firstHeaderRow="1" firstDataRow="1" firstDataCol="1" rowPageCount="1" colPageCount="1"/>
  <pivotFields count="8">
    <pivotField numFmtId="14" showAll="0"/>
    <pivotField numFmtId="1" showAll="0">
      <items count="4">
        <item x="2"/>
        <item x="1"/>
        <item x="0"/>
        <item t="default"/>
      </items>
    </pivotField>
    <pivotField axis="axisPage" showAll="0">
      <items count="5">
        <item m="1" x="2"/>
        <item x="1"/>
        <item m="1" x="3"/>
        <item x="0"/>
        <item t="default"/>
      </items>
    </pivotField>
    <pivotField axis="axisRow" showAll="0">
      <items count="18">
        <item x="0"/>
        <item x="14"/>
        <item x="12"/>
        <item x="16"/>
        <item x="6"/>
        <item x="7"/>
        <item x="10"/>
        <item x="5"/>
        <item x="4"/>
        <item x="9"/>
        <item x="11"/>
        <item x="15"/>
        <item x="13"/>
        <item x="1"/>
        <item x="8"/>
        <item x="2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 v="1"/>
    </i>
    <i>
      <x v="2"/>
    </i>
    <i>
      <x v="3"/>
    </i>
    <i>
      <x v="5"/>
    </i>
    <i>
      <x v="6"/>
    </i>
    <i>
      <x v="7"/>
    </i>
    <i>
      <x v="11"/>
    </i>
    <i>
      <x v="12"/>
    </i>
    <i>
      <x v="13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1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F0860-737D-400B-B28E-19634D1A9D1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4:D12" firstHeaderRow="1" firstDataRow="1" firstDataCol="1" rowPageCount="1" colPageCount="1"/>
  <pivotFields count="8">
    <pivotField numFmtId="14" showAll="0"/>
    <pivotField numFmtId="1" showAll="0">
      <items count="4">
        <item x="2"/>
        <item x="1"/>
        <item x="0"/>
        <item t="default"/>
      </items>
    </pivotField>
    <pivotField axis="axisPage" showAll="0">
      <items count="5">
        <item m="1" x="2"/>
        <item m="1" x="3"/>
        <item x="0"/>
        <item x="1"/>
        <item t="default"/>
      </items>
    </pivotField>
    <pivotField axis="axisRow" showAll="0">
      <items count="18">
        <item x="0"/>
        <item x="14"/>
        <item x="12"/>
        <item x="16"/>
        <item x="6"/>
        <item x="7"/>
        <item x="10"/>
        <item x="5"/>
        <item x="4"/>
        <item x="9"/>
        <item x="11"/>
        <item x="15"/>
        <item x="13"/>
        <item x="1"/>
        <item x="8"/>
        <item x="2"/>
        <item x="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4"/>
    </i>
    <i>
      <x v="8"/>
    </i>
    <i>
      <x v="9"/>
    </i>
    <i>
      <x v="10"/>
    </i>
    <i>
      <x v="14"/>
    </i>
    <i>
      <x v="15"/>
    </i>
    <i t="grand">
      <x/>
    </i>
  </rowItems>
  <colItems count="1">
    <i/>
  </colItems>
  <pageFields count="1">
    <pageField fld="2" item="2" hier="-1"/>
  </pageFields>
  <dataFields count="1">
    <dataField name="Soma de Valor" fld="5" baseField="6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98A14FE-5050-4646-A653-CCE46DC67CEF}" sourceName="Mês">
  <pivotTables>
    <pivotTable tabId="2" name="Tabela dinâmica3"/>
    <pivotTable tabId="2" name="Tabela dinâmica1"/>
  </pivotTables>
  <data>
    <tabular pivotCacheId="1629910739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116D15D-FC30-4528-9C8D-B5B3E47502A0}" cache="SegmentaçãodeDados_Mês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5E991-FDD2-4BAC-A915-331AE0149DA6}" name="Tbl_operations" displayName="Tbl_operations" ref="A1:H61" totalsRowShown="0" headerRowDxfId="14" dataDxfId="13">
  <autoFilter ref="A1:H61" xr:uid="{2A85E991-FDD2-4BAC-A915-331AE0149DA6}"/>
  <tableColumns count="8">
    <tableColumn id="1" xr3:uid="{C7F9E5B8-AAF6-4FD5-B656-AE66583E4DB9}" name="Data" dataDxfId="12"/>
    <tableColumn id="8" xr3:uid="{7DC01A43-5648-4D1C-8583-64652206103C}" name="Mês" dataDxfId="11">
      <calculatedColumnFormula>MONTH(Tbl_operations[[#This Row],[Data]])</calculatedColumnFormula>
    </tableColumn>
    <tableColumn id="2" xr3:uid="{2A2054A7-1DED-4F0D-8FC2-CC2987B48973}" name="Tipo" dataDxfId="10"/>
    <tableColumn id="3" xr3:uid="{6755721F-84EA-4BCA-B3C0-5AB8ECA870D3}" name="Categoria" dataDxfId="9"/>
    <tableColumn id="4" xr3:uid="{C2130FFE-5E2A-42EE-A551-BB21FD2D98E6}" name="Descrição" dataDxfId="8"/>
    <tableColumn id="5" xr3:uid="{49BED4F9-EEF7-4BEC-9E3B-DBFC0E52AE3E}" name="Valor" dataDxfId="7"/>
    <tableColumn id="6" xr3:uid="{AB605833-A0F5-4F57-8CBB-B380D76C4022}" name="Operação Bancaria" dataDxfId="6"/>
    <tableColumn id="7" xr3:uid="{9D757120-6170-48A1-92DC-576806F62C8D}" name="Status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ABC46-EF94-4974-90F5-ED1D6B7428FA}" name="Tabela3" displayName="Tabela3" ref="D6:E20" totalsRowShown="0" dataDxfId="4">
  <autoFilter ref="D6:E20" xr:uid="{D8FABC46-EF94-4974-90F5-ED1D6B7428FA}"/>
  <tableColumns count="2">
    <tableColumn id="1" xr3:uid="{C47DDAFB-14FC-4C42-B406-FA02E2F09EDC}" name="Data de Lançamento" dataDxfId="3" totalsRowDxfId="2"/>
    <tableColumn id="2" xr3:uid="{11315065-AC6E-48CD-A92E-B808727D9AD0}" name="Depósito Reservado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48CA-258E-4B38-8BAF-0F51618E4870}">
  <sheetPr>
    <tabColor theme="7"/>
  </sheetPr>
  <dimension ref="A1:H61"/>
  <sheetViews>
    <sheetView workbookViewId="0">
      <selection activeCell="O11" sqref="O11"/>
    </sheetView>
  </sheetViews>
  <sheetFormatPr defaultRowHeight="14.4" x14ac:dyDescent="0.3"/>
  <cols>
    <col min="1" max="1" width="10.33203125" style="1" bestFit="1" customWidth="1"/>
    <col min="2" max="2" width="10.33203125" style="11" customWidth="1"/>
    <col min="3" max="3" width="9" bestFit="1" customWidth="1"/>
    <col min="4" max="4" width="13.44140625" bestFit="1" customWidth="1"/>
    <col min="5" max="5" width="23.21875" bestFit="1" customWidth="1"/>
    <col min="6" max="6" width="10.5546875" style="5" bestFit="1" customWidth="1"/>
    <col min="7" max="7" width="21.33203125" bestFit="1" customWidth="1"/>
    <col min="8" max="8" width="10.77734375" bestFit="1" customWidth="1"/>
  </cols>
  <sheetData>
    <row r="1" spans="1:8" x14ac:dyDescent="0.3">
      <c r="A1" s="3" t="s">
        <v>0</v>
      </c>
      <c r="B1" s="10" t="s">
        <v>92</v>
      </c>
      <c r="C1" s="2" t="s">
        <v>1</v>
      </c>
      <c r="D1" s="2" t="s">
        <v>2</v>
      </c>
      <c r="E1" s="2" t="s">
        <v>3</v>
      </c>
      <c r="F1" s="4" t="s">
        <v>4</v>
      </c>
      <c r="G1" s="2" t="s">
        <v>5</v>
      </c>
      <c r="H1" s="2" t="s">
        <v>6</v>
      </c>
    </row>
    <row r="2" spans="1:8" ht="19.8" customHeight="1" x14ac:dyDescent="0.3">
      <c r="A2" s="3">
        <v>45627</v>
      </c>
      <c r="B2" s="10">
        <f>MONTH(Tbl_operations[[#This Row],[Data]])</f>
        <v>12</v>
      </c>
      <c r="C2" s="2" t="s">
        <v>63</v>
      </c>
      <c r="D2" s="2" t="s">
        <v>7</v>
      </c>
      <c r="E2" s="2" t="s">
        <v>8</v>
      </c>
      <c r="F2" s="4">
        <v>150</v>
      </c>
      <c r="G2" s="2" t="s">
        <v>9</v>
      </c>
      <c r="H2" s="2" t="s">
        <v>10</v>
      </c>
    </row>
    <row r="3" spans="1:8" ht="19.8" customHeight="1" x14ac:dyDescent="0.3">
      <c r="A3" s="3">
        <v>45628</v>
      </c>
      <c r="B3" s="10">
        <f>MONTH(Tbl_operations[[#This Row],[Data]])</f>
        <v>12</v>
      </c>
      <c r="C3" s="2" t="s">
        <v>64</v>
      </c>
      <c r="D3" s="2" t="s">
        <v>11</v>
      </c>
      <c r="E3" s="2" t="s">
        <v>12</v>
      </c>
      <c r="F3" s="4">
        <v>3200</v>
      </c>
      <c r="G3" s="2" t="s">
        <v>13</v>
      </c>
      <c r="H3" s="2" t="s">
        <v>14</v>
      </c>
    </row>
    <row r="4" spans="1:8" ht="19.8" customHeight="1" x14ac:dyDescent="0.3">
      <c r="A4" s="3">
        <v>45629</v>
      </c>
      <c r="B4" s="10">
        <f>MONTH(Tbl_operations[[#This Row],[Data]])</f>
        <v>12</v>
      </c>
      <c r="C4" s="2" t="s">
        <v>63</v>
      </c>
      <c r="D4" s="2" t="s">
        <v>15</v>
      </c>
      <c r="E4" s="2" t="s">
        <v>16</v>
      </c>
      <c r="F4" s="4">
        <v>250</v>
      </c>
      <c r="G4" s="2" t="s">
        <v>9</v>
      </c>
      <c r="H4" s="2" t="s">
        <v>10</v>
      </c>
    </row>
    <row r="5" spans="1:8" ht="19.8" customHeight="1" x14ac:dyDescent="0.3">
      <c r="A5" s="3">
        <v>45630</v>
      </c>
      <c r="B5" s="10">
        <f>MONTH(Tbl_operations[[#This Row],[Data]])</f>
        <v>12</v>
      </c>
      <c r="C5" s="2" t="s">
        <v>64</v>
      </c>
      <c r="D5" s="2" t="s">
        <v>17</v>
      </c>
      <c r="E5" s="2" t="s">
        <v>18</v>
      </c>
      <c r="F5" s="4">
        <v>400</v>
      </c>
      <c r="G5" s="2" t="s">
        <v>13</v>
      </c>
      <c r="H5" s="2" t="s">
        <v>14</v>
      </c>
    </row>
    <row r="6" spans="1:8" ht="19.8" customHeight="1" x14ac:dyDescent="0.3">
      <c r="A6" s="3">
        <v>45631</v>
      </c>
      <c r="B6" s="10">
        <f>MONTH(Tbl_operations[[#This Row],[Data]])</f>
        <v>12</v>
      </c>
      <c r="C6" s="2" t="s">
        <v>63</v>
      </c>
      <c r="D6" s="2" t="s">
        <v>19</v>
      </c>
      <c r="E6" s="2" t="s">
        <v>20</v>
      </c>
      <c r="F6" s="4">
        <v>39.9</v>
      </c>
      <c r="G6" s="2" t="s">
        <v>21</v>
      </c>
      <c r="H6" s="2" t="s">
        <v>10</v>
      </c>
    </row>
    <row r="7" spans="1:8" ht="19.8" customHeight="1" x14ac:dyDescent="0.3">
      <c r="A7" s="3">
        <v>45632</v>
      </c>
      <c r="B7" s="10">
        <f>MONTH(Tbl_operations[[#This Row],[Data]])</f>
        <v>12</v>
      </c>
      <c r="C7" s="2" t="s">
        <v>64</v>
      </c>
      <c r="D7" s="2" t="s">
        <v>22</v>
      </c>
      <c r="E7" s="2" t="s">
        <v>23</v>
      </c>
      <c r="F7" s="4">
        <v>120</v>
      </c>
      <c r="G7" s="2" t="s">
        <v>13</v>
      </c>
      <c r="H7" s="2" t="s">
        <v>14</v>
      </c>
    </row>
    <row r="8" spans="1:8" ht="19.8" customHeight="1" x14ac:dyDescent="0.3">
      <c r="A8" s="3">
        <v>45633</v>
      </c>
      <c r="B8" s="10">
        <f>MONTH(Tbl_operations[[#This Row],[Data]])</f>
        <v>12</v>
      </c>
      <c r="C8" s="2" t="s">
        <v>63</v>
      </c>
      <c r="D8" s="2" t="s">
        <v>24</v>
      </c>
      <c r="E8" s="2" t="s">
        <v>25</v>
      </c>
      <c r="F8" s="4">
        <v>200</v>
      </c>
      <c r="G8" s="2" t="s">
        <v>9</v>
      </c>
      <c r="H8" s="2" t="s">
        <v>10</v>
      </c>
    </row>
    <row r="9" spans="1:8" ht="19.8" customHeight="1" x14ac:dyDescent="0.3">
      <c r="A9" s="3">
        <v>45634</v>
      </c>
      <c r="B9" s="10">
        <f>MONTH(Tbl_operations[[#This Row],[Data]])</f>
        <v>12</v>
      </c>
      <c r="C9" s="2" t="s">
        <v>64</v>
      </c>
      <c r="D9" s="2" t="s">
        <v>26</v>
      </c>
      <c r="E9" s="2" t="s">
        <v>27</v>
      </c>
      <c r="F9" s="4">
        <v>300</v>
      </c>
      <c r="G9" s="2" t="s">
        <v>13</v>
      </c>
      <c r="H9" s="2" t="s">
        <v>14</v>
      </c>
    </row>
    <row r="10" spans="1:8" ht="19.8" customHeight="1" x14ac:dyDescent="0.3">
      <c r="A10" s="3">
        <v>45635</v>
      </c>
      <c r="B10" s="10">
        <f>MONTH(Tbl_operations[[#This Row],[Data]])</f>
        <v>12</v>
      </c>
      <c r="C10" s="2" t="s">
        <v>63</v>
      </c>
      <c r="D10" s="2" t="s">
        <v>28</v>
      </c>
      <c r="E10" s="2" t="s">
        <v>29</v>
      </c>
      <c r="F10" s="4">
        <v>400</v>
      </c>
      <c r="G10" s="2" t="s">
        <v>9</v>
      </c>
      <c r="H10" s="2" t="s">
        <v>30</v>
      </c>
    </row>
    <row r="11" spans="1:8" ht="19.8" customHeight="1" x14ac:dyDescent="0.3">
      <c r="A11" s="3">
        <v>45636</v>
      </c>
      <c r="B11" s="10">
        <f>MONTH(Tbl_operations[[#This Row],[Data]])</f>
        <v>12</v>
      </c>
      <c r="C11" s="2" t="s">
        <v>63</v>
      </c>
      <c r="D11" s="2" t="s">
        <v>31</v>
      </c>
      <c r="E11" s="2" t="s">
        <v>32</v>
      </c>
      <c r="F11" s="4">
        <v>250</v>
      </c>
      <c r="G11" s="2" t="s">
        <v>21</v>
      </c>
      <c r="H11" s="2" t="s">
        <v>10</v>
      </c>
    </row>
    <row r="12" spans="1:8" ht="19.8" customHeight="1" x14ac:dyDescent="0.3">
      <c r="A12" s="3">
        <v>45637</v>
      </c>
      <c r="B12" s="10">
        <f>MONTH(Tbl_operations[[#This Row],[Data]])</f>
        <v>12</v>
      </c>
      <c r="C12" s="2" t="s">
        <v>64</v>
      </c>
      <c r="D12" s="2" t="s">
        <v>33</v>
      </c>
      <c r="E12" s="2" t="s">
        <v>34</v>
      </c>
      <c r="F12" s="4">
        <v>800</v>
      </c>
      <c r="G12" s="2" t="s">
        <v>13</v>
      </c>
      <c r="H12" s="2" t="s">
        <v>14</v>
      </c>
    </row>
    <row r="13" spans="1:8" ht="19.8" customHeight="1" x14ac:dyDescent="0.3">
      <c r="A13" s="3">
        <v>45638</v>
      </c>
      <c r="B13" s="10">
        <f>MONTH(Tbl_operations[[#This Row],[Data]])</f>
        <v>12</v>
      </c>
      <c r="C13" s="2" t="s">
        <v>63</v>
      </c>
      <c r="D13" s="2" t="s">
        <v>35</v>
      </c>
      <c r="E13" s="2" t="s">
        <v>36</v>
      </c>
      <c r="F13" s="4">
        <v>600</v>
      </c>
      <c r="G13" s="2" t="s">
        <v>9</v>
      </c>
      <c r="H13" s="2" t="s">
        <v>10</v>
      </c>
    </row>
    <row r="14" spans="1:8" ht="19.8" customHeight="1" x14ac:dyDescent="0.3">
      <c r="A14" s="3">
        <v>45639</v>
      </c>
      <c r="B14" s="10">
        <f>MONTH(Tbl_operations[[#This Row],[Data]])</f>
        <v>12</v>
      </c>
      <c r="C14" s="2" t="s">
        <v>64</v>
      </c>
      <c r="D14" s="2" t="s">
        <v>37</v>
      </c>
      <c r="E14" s="2" t="s">
        <v>38</v>
      </c>
      <c r="F14" s="4">
        <v>50</v>
      </c>
      <c r="G14" s="2" t="s">
        <v>13</v>
      </c>
      <c r="H14" s="2" t="s">
        <v>14</v>
      </c>
    </row>
    <row r="15" spans="1:8" ht="19.8" customHeight="1" x14ac:dyDescent="0.3">
      <c r="A15" s="3">
        <v>45640</v>
      </c>
      <c r="B15" s="10">
        <f>MONTH(Tbl_operations[[#This Row],[Data]])</f>
        <v>12</v>
      </c>
      <c r="C15" s="2" t="s">
        <v>63</v>
      </c>
      <c r="D15" s="2" t="s">
        <v>7</v>
      </c>
      <c r="E15" s="2" t="s">
        <v>39</v>
      </c>
      <c r="F15" s="4">
        <v>120</v>
      </c>
      <c r="G15" s="2" t="s">
        <v>9</v>
      </c>
      <c r="H15" s="2" t="s">
        <v>10</v>
      </c>
    </row>
    <row r="16" spans="1:8" ht="19.8" customHeight="1" x14ac:dyDescent="0.3">
      <c r="A16" s="3">
        <v>45641</v>
      </c>
      <c r="B16" s="10">
        <f>MONTH(Tbl_operations[[#This Row],[Data]])</f>
        <v>12</v>
      </c>
      <c r="C16" s="2" t="s">
        <v>64</v>
      </c>
      <c r="D16" s="2" t="s">
        <v>40</v>
      </c>
      <c r="E16" s="2" t="s">
        <v>41</v>
      </c>
      <c r="F16" s="4">
        <v>1000</v>
      </c>
      <c r="G16" s="2" t="s">
        <v>13</v>
      </c>
      <c r="H16" s="2" t="s">
        <v>14</v>
      </c>
    </row>
    <row r="17" spans="1:8" ht="19.8" customHeight="1" x14ac:dyDescent="0.3">
      <c r="A17" s="3">
        <v>45642</v>
      </c>
      <c r="B17" s="10">
        <f>MONTH(Tbl_operations[[#This Row],[Data]])</f>
        <v>12</v>
      </c>
      <c r="C17" s="2" t="s">
        <v>64</v>
      </c>
      <c r="D17" s="2" t="s">
        <v>42</v>
      </c>
      <c r="E17" s="2" t="s">
        <v>43</v>
      </c>
      <c r="F17" s="4">
        <v>2000</v>
      </c>
      <c r="G17" s="2" t="s">
        <v>13</v>
      </c>
      <c r="H17" s="2" t="s">
        <v>14</v>
      </c>
    </row>
    <row r="18" spans="1:8" ht="19.8" customHeight="1" x14ac:dyDescent="0.3">
      <c r="A18" s="3">
        <v>45643</v>
      </c>
      <c r="B18" s="10">
        <f>MONTH(Tbl_operations[[#This Row],[Data]])</f>
        <v>12</v>
      </c>
      <c r="C18" s="2" t="s">
        <v>63</v>
      </c>
      <c r="D18" s="2" t="s">
        <v>15</v>
      </c>
      <c r="E18" s="2" t="s">
        <v>44</v>
      </c>
      <c r="F18" s="4">
        <v>500</v>
      </c>
      <c r="G18" s="2" t="s">
        <v>9</v>
      </c>
      <c r="H18" s="2" t="s">
        <v>30</v>
      </c>
    </row>
    <row r="19" spans="1:8" ht="19.8" customHeight="1" x14ac:dyDescent="0.3">
      <c r="A19" s="3">
        <v>45644</v>
      </c>
      <c r="B19" s="10">
        <f>MONTH(Tbl_operations[[#This Row],[Data]])</f>
        <v>12</v>
      </c>
      <c r="C19" s="2" t="s">
        <v>63</v>
      </c>
      <c r="D19" s="2" t="s">
        <v>28</v>
      </c>
      <c r="E19" s="2" t="s">
        <v>45</v>
      </c>
      <c r="F19" s="4">
        <v>150</v>
      </c>
      <c r="G19" s="2" t="s">
        <v>9</v>
      </c>
      <c r="H19" s="2" t="s">
        <v>10</v>
      </c>
    </row>
    <row r="20" spans="1:8" ht="19.8" customHeight="1" x14ac:dyDescent="0.3">
      <c r="A20" s="3">
        <v>45645</v>
      </c>
      <c r="B20" s="10">
        <f>MONTH(Tbl_operations[[#This Row],[Data]])</f>
        <v>12</v>
      </c>
      <c r="C20" s="2" t="s">
        <v>64</v>
      </c>
      <c r="D20" s="2" t="s">
        <v>46</v>
      </c>
      <c r="E20" s="2" t="s">
        <v>47</v>
      </c>
      <c r="F20" s="4">
        <v>700</v>
      </c>
      <c r="G20" s="2" t="s">
        <v>13</v>
      </c>
      <c r="H20" s="2" t="s">
        <v>14</v>
      </c>
    </row>
    <row r="21" spans="1:8" ht="19.8" customHeight="1" x14ac:dyDescent="0.3">
      <c r="A21" s="3">
        <v>45646</v>
      </c>
      <c r="B21" s="10">
        <f>MONTH(Tbl_operations[[#This Row],[Data]])</f>
        <v>12</v>
      </c>
      <c r="C21" s="2" t="s">
        <v>63</v>
      </c>
      <c r="D21" s="2" t="s">
        <v>19</v>
      </c>
      <c r="E21" s="2" t="s">
        <v>48</v>
      </c>
      <c r="F21" s="4">
        <v>80</v>
      </c>
      <c r="G21" s="2" t="s">
        <v>9</v>
      </c>
      <c r="H21" s="2" t="s">
        <v>10</v>
      </c>
    </row>
    <row r="22" spans="1:8" ht="19.8" customHeight="1" x14ac:dyDescent="0.3">
      <c r="A22" s="3">
        <v>45647</v>
      </c>
      <c r="B22" s="10">
        <f>MONTH(Tbl_operations[[#This Row],[Data]])</f>
        <v>12</v>
      </c>
      <c r="C22" s="2" t="s">
        <v>64</v>
      </c>
      <c r="D22" s="2" t="s">
        <v>22</v>
      </c>
      <c r="E22" s="2" t="s">
        <v>49</v>
      </c>
      <c r="F22" s="4">
        <v>1200</v>
      </c>
      <c r="G22" s="2" t="s">
        <v>13</v>
      </c>
      <c r="H22" s="2" t="s">
        <v>14</v>
      </c>
    </row>
    <row r="23" spans="1:8" ht="19.8" customHeight="1" x14ac:dyDescent="0.3">
      <c r="A23" s="3">
        <v>45648</v>
      </c>
      <c r="B23" s="10">
        <f>MONTH(Tbl_operations[[#This Row],[Data]])</f>
        <v>12</v>
      </c>
      <c r="C23" s="2" t="s">
        <v>63</v>
      </c>
      <c r="D23" s="2" t="s">
        <v>31</v>
      </c>
      <c r="E23" s="2" t="s">
        <v>50</v>
      </c>
      <c r="F23" s="4">
        <v>1800</v>
      </c>
      <c r="G23" s="2" t="s">
        <v>21</v>
      </c>
      <c r="H23" s="2" t="s">
        <v>10</v>
      </c>
    </row>
    <row r="24" spans="1:8" ht="19.8" customHeight="1" x14ac:dyDescent="0.3">
      <c r="A24" s="3">
        <v>45649</v>
      </c>
      <c r="B24" s="10">
        <f>MONTH(Tbl_operations[[#This Row],[Data]])</f>
        <v>12</v>
      </c>
      <c r="C24" s="2" t="s">
        <v>63</v>
      </c>
      <c r="D24" s="2" t="s">
        <v>35</v>
      </c>
      <c r="E24" s="2" t="s">
        <v>51</v>
      </c>
      <c r="F24" s="4">
        <v>300</v>
      </c>
      <c r="G24" s="2" t="s">
        <v>9</v>
      </c>
      <c r="H24" s="2" t="s">
        <v>10</v>
      </c>
    </row>
    <row r="25" spans="1:8" ht="19.8" customHeight="1" x14ac:dyDescent="0.3">
      <c r="A25" s="3">
        <v>45650</v>
      </c>
      <c r="B25" s="10">
        <f>MONTH(Tbl_operations[[#This Row],[Data]])</f>
        <v>12</v>
      </c>
      <c r="C25" s="2" t="s">
        <v>64</v>
      </c>
      <c r="D25" s="2" t="s">
        <v>37</v>
      </c>
      <c r="E25" s="2" t="s">
        <v>52</v>
      </c>
      <c r="F25" s="4">
        <v>30</v>
      </c>
      <c r="G25" s="2" t="s">
        <v>13</v>
      </c>
      <c r="H25" s="2" t="s">
        <v>14</v>
      </c>
    </row>
    <row r="26" spans="1:8" ht="19.8" customHeight="1" x14ac:dyDescent="0.3">
      <c r="A26" s="3">
        <v>45651</v>
      </c>
      <c r="B26" s="10">
        <f>MONTH(Tbl_operations[[#This Row],[Data]])</f>
        <v>12</v>
      </c>
      <c r="C26" s="2" t="s">
        <v>63</v>
      </c>
      <c r="D26" s="2" t="s">
        <v>7</v>
      </c>
      <c r="E26" s="2" t="s">
        <v>53</v>
      </c>
      <c r="F26" s="4">
        <v>500</v>
      </c>
      <c r="G26" s="2" t="s">
        <v>9</v>
      </c>
      <c r="H26" s="2" t="s">
        <v>10</v>
      </c>
    </row>
    <row r="27" spans="1:8" ht="19.8" customHeight="1" x14ac:dyDescent="0.3">
      <c r="A27" s="3">
        <v>45652</v>
      </c>
      <c r="B27" s="10">
        <f>MONTH(Tbl_operations[[#This Row],[Data]])</f>
        <v>12</v>
      </c>
      <c r="C27" s="2" t="s">
        <v>64</v>
      </c>
      <c r="D27" s="2" t="s">
        <v>33</v>
      </c>
      <c r="E27" s="2" t="s">
        <v>54</v>
      </c>
      <c r="F27" s="4">
        <v>1000</v>
      </c>
      <c r="G27" s="2" t="s">
        <v>13</v>
      </c>
      <c r="H27" s="2" t="s">
        <v>14</v>
      </c>
    </row>
    <row r="28" spans="1:8" ht="19.8" customHeight="1" x14ac:dyDescent="0.3">
      <c r="A28" s="3">
        <v>45653</v>
      </c>
      <c r="B28" s="10">
        <f>MONTH(Tbl_operations[[#This Row],[Data]])</f>
        <v>12</v>
      </c>
      <c r="C28" s="2" t="s">
        <v>63</v>
      </c>
      <c r="D28" s="2" t="s">
        <v>24</v>
      </c>
      <c r="E28" s="2" t="s">
        <v>55</v>
      </c>
      <c r="F28" s="4">
        <v>250</v>
      </c>
      <c r="G28" s="2" t="s">
        <v>9</v>
      </c>
      <c r="H28" s="2" t="s">
        <v>10</v>
      </c>
    </row>
    <row r="29" spans="1:8" ht="19.8" customHeight="1" x14ac:dyDescent="0.3">
      <c r="A29" s="3">
        <v>45654</v>
      </c>
      <c r="B29" s="10">
        <f>MONTH(Tbl_operations[[#This Row],[Data]])</f>
        <v>12</v>
      </c>
      <c r="C29" s="2" t="s">
        <v>64</v>
      </c>
      <c r="D29" s="2" t="s">
        <v>17</v>
      </c>
      <c r="E29" s="2" t="s">
        <v>56</v>
      </c>
      <c r="F29" s="4">
        <v>400</v>
      </c>
      <c r="G29" s="2" t="s">
        <v>13</v>
      </c>
      <c r="H29" s="2" t="s">
        <v>14</v>
      </c>
    </row>
    <row r="30" spans="1:8" ht="19.8" customHeight="1" x14ac:dyDescent="0.3">
      <c r="A30" s="3">
        <v>45655</v>
      </c>
      <c r="B30" s="10">
        <f>MONTH(Tbl_operations[[#This Row],[Data]])</f>
        <v>12</v>
      </c>
      <c r="C30" s="2" t="s">
        <v>63</v>
      </c>
      <c r="D30" s="2" t="s">
        <v>28</v>
      </c>
      <c r="E30" s="2" t="s">
        <v>57</v>
      </c>
      <c r="F30" s="4">
        <v>350</v>
      </c>
      <c r="G30" s="2" t="s">
        <v>9</v>
      </c>
      <c r="H30" s="2" t="s">
        <v>10</v>
      </c>
    </row>
    <row r="31" spans="1:8" ht="19.8" customHeight="1" x14ac:dyDescent="0.3">
      <c r="A31" s="3">
        <v>45656</v>
      </c>
      <c r="B31" s="10">
        <f>MONTH(Tbl_operations[[#This Row],[Data]])</f>
        <v>12</v>
      </c>
      <c r="C31" s="2" t="s">
        <v>64</v>
      </c>
      <c r="D31" s="2" t="s">
        <v>58</v>
      </c>
      <c r="E31" s="2" t="s">
        <v>59</v>
      </c>
      <c r="F31" s="4">
        <v>500</v>
      </c>
      <c r="G31" s="2" t="s">
        <v>13</v>
      </c>
      <c r="H31" s="2" t="s">
        <v>14</v>
      </c>
    </row>
    <row r="32" spans="1:8" ht="17.399999999999999" customHeight="1" x14ac:dyDescent="0.3">
      <c r="A32" s="3">
        <v>45597</v>
      </c>
      <c r="B32" s="10">
        <f>MONTH(Tbl_operations[[#This Row],[Data]])</f>
        <v>11</v>
      </c>
      <c r="C32" s="2" t="s">
        <v>64</v>
      </c>
      <c r="D32" s="2" t="s">
        <v>11</v>
      </c>
      <c r="E32" s="2" t="s">
        <v>12</v>
      </c>
      <c r="F32" s="4">
        <v>3200</v>
      </c>
      <c r="G32" s="2" t="s">
        <v>13</v>
      </c>
      <c r="H32" s="2" t="s">
        <v>14</v>
      </c>
    </row>
    <row r="33" spans="1:8" ht="17.399999999999999" customHeight="1" x14ac:dyDescent="0.3">
      <c r="A33" s="3">
        <v>45599</v>
      </c>
      <c r="B33" s="10">
        <f>MONTH(Tbl_operations[[#This Row],[Data]])</f>
        <v>11</v>
      </c>
      <c r="C33" s="2" t="s">
        <v>63</v>
      </c>
      <c r="D33" s="2" t="s">
        <v>28</v>
      </c>
      <c r="E33" s="2" t="s">
        <v>65</v>
      </c>
      <c r="F33" s="4">
        <v>180</v>
      </c>
      <c r="G33" s="2" t="s">
        <v>9</v>
      </c>
      <c r="H33" s="2" t="s">
        <v>10</v>
      </c>
    </row>
    <row r="34" spans="1:8" ht="17.399999999999999" customHeight="1" x14ac:dyDescent="0.3">
      <c r="A34" s="3">
        <v>45601</v>
      </c>
      <c r="B34" s="10">
        <f>MONTH(Tbl_operations[[#This Row],[Data]])</f>
        <v>11</v>
      </c>
      <c r="C34" s="2" t="s">
        <v>64</v>
      </c>
      <c r="D34" s="2" t="s">
        <v>17</v>
      </c>
      <c r="E34" s="2" t="s">
        <v>66</v>
      </c>
      <c r="F34" s="4">
        <v>450</v>
      </c>
      <c r="G34" s="2" t="s">
        <v>13</v>
      </c>
      <c r="H34" s="2" t="s">
        <v>14</v>
      </c>
    </row>
    <row r="35" spans="1:8" ht="17.399999999999999" customHeight="1" x14ac:dyDescent="0.3">
      <c r="A35" s="3">
        <v>45603</v>
      </c>
      <c r="B35" s="10">
        <f>MONTH(Tbl_operations[[#This Row],[Data]])</f>
        <v>11</v>
      </c>
      <c r="C35" s="2" t="s">
        <v>63</v>
      </c>
      <c r="D35" s="2" t="s">
        <v>31</v>
      </c>
      <c r="E35" s="2" t="s">
        <v>67</v>
      </c>
      <c r="F35" s="4">
        <v>300</v>
      </c>
      <c r="G35" s="2" t="s">
        <v>9</v>
      </c>
      <c r="H35" s="2" t="s">
        <v>10</v>
      </c>
    </row>
    <row r="36" spans="1:8" ht="17.399999999999999" customHeight="1" x14ac:dyDescent="0.3">
      <c r="A36" s="3">
        <v>45604</v>
      </c>
      <c r="B36" s="10">
        <f>MONTH(Tbl_operations[[#This Row],[Data]])</f>
        <v>11</v>
      </c>
      <c r="C36" s="2" t="s">
        <v>64</v>
      </c>
      <c r="D36" s="2" t="s">
        <v>22</v>
      </c>
      <c r="E36" s="2" t="s">
        <v>23</v>
      </c>
      <c r="F36" s="4">
        <v>90</v>
      </c>
      <c r="G36" s="2" t="s">
        <v>13</v>
      </c>
      <c r="H36" s="2" t="s">
        <v>14</v>
      </c>
    </row>
    <row r="37" spans="1:8" ht="17.399999999999999" customHeight="1" x14ac:dyDescent="0.3">
      <c r="A37" s="3">
        <v>45606</v>
      </c>
      <c r="B37" s="10">
        <f>MONTH(Tbl_operations[[#This Row],[Data]])</f>
        <v>11</v>
      </c>
      <c r="C37" s="2" t="s">
        <v>63</v>
      </c>
      <c r="D37" s="2" t="s">
        <v>15</v>
      </c>
      <c r="E37" s="2" t="s">
        <v>68</v>
      </c>
      <c r="F37" s="4">
        <v>220</v>
      </c>
      <c r="G37" s="2" t="s">
        <v>9</v>
      </c>
      <c r="H37" s="2" t="s">
        <v>10</v>
      </c>
    </row>
    <row r="38" spans="1:8" ht="17.399999999999999" customHeight="1" x14ac:dyDescent="0.3">
      <c r="A38" s="3">
        <v>45608</v>
      </c>
      <c r="B38" s="10">
        <f>MONTH(Tbl_operations[[#This Row],[Data]])</f>
        <v>11</v>
      </c>
      <c r="C38" s="2" t="s">
        <v>64</v>
      </c>
      <c r="D38" s="2" t="s">
        <v>33</v>
      </c>
      <c r="E38" s="2" t="s">
        <v>69</v>
      </c>
      <c r="F38" s="4">
        <v>800</v>
      </c>
      <c r="G38" s="2" t="s">
        <v>13</v>
      </c>
      <c r="H38" s="2" t="s">
        <v>14</v>
      </c>
    </row>
    <row r="39" spans="1:8" ht="17.399999999999999" customHeight="1" x14ac:dyDescent="0.3">
      <c r="A39" s="3">
        <v>45610</v>
      </c>
      <c r="B39" s="10">
        <f>MONTH(Tbl_operations[[#This Row],[Data]])</f>
        <v>11</v>
      </c>
      <c r="C39" s="2" t="s">
        <v>63</v>
      </c>
      <c r="D39" s="2" t="s">
        <v>24</v>
      </c>
      <c r="E39" s="2" t="s">
        <v>70</v>
      </c>
      <c r="F39" s="4">
        <v>120</v>
      </c>
      <c r="G39" s="2" t="s">
        <v>9</v>
      </c>
      <c r="H39" s="2" t="s">
        <v>10</v>
      </c>
    </row>
    <row r="40" spans="1:8" ht="17.399999999999999" customHeight="1" x14ac:dyDescent="0.3">
      <c r="A40" s="3">
        <v>45612</v>
      </c>
      <c r="B40" s="10">
        <f>MONTH(Tbl_operations[[#This Row],[Data]])</f>
        <v>11</v>
      </c>
      <c r="C40" s="2" t="s">
        <v>64</v>
      </c>
      <c r="D40" s="2" t="s">
        <v>37</v>
      </c>
      <c r="E40" s="2" t="s">
        <v>71</v>
      </c>
      <c r="F40" s="4">
        <v>50</v>
      </c>
      <c r="G40" s="2" t="s">
        <v>13</v>
      </c>
      <c r="H40" s="2" t="s">
        <v>14</v>
      </c>
    </row>
    <row r="41" spans="1:8" ht="17.399999999999999" customHeight="1" x14ac:dyDescent="0.3">
      <c r="A41" s="3">
        <v>45614</v>
      </c>
      <c r="B41" s="10">
        <f>MONTH(Tbl_operations[[#This Row],[Data]])</f>
        <v>11</v>
      </c>
      <c r="C41" s="2" t="s">
        <v>63</v>
      </c>
      <c r="D41" s="2" t="s">
        <v>19</v>
      </c>
      <c r="E41" s="2" t="s">
        <v>72</v>
      </c>
      <c r="F41" s="4">
        <v>45.9</v>
      </c>
      <c r="G41" s="2" t="s">
        <v>21</v>
      </c>
      <c r="H41" s="2" t="s">
        <v>10</v>
      </c>
    </row>
    <row r="42" spans="1:8" ht="17.399999999999999" customHeight="1" x14ac:dyDescent="0.3">
      <c r="A42" s="3">
        <v>45616</v>
      </c>
      <c r="B42" s="10">
        <f>MONTH(Tbl_operations[[#This Row],[Data]])</f>
        <v>11</v>
      </c>
      <c r="C42" s="2" t="s">
        <v>64</v>
      </c>
      <c r="D42" s="2" t="s">
        <v>17</v>
      </c>
      <c r="E42" s="2" t="s">
        <v>73</v>
      </c>
      <c r="F42" s="4">
        <v>1500</v>
      </c>
      <c r="G42" s="2" t="s">
        <v>13</v>
      </c>
      <c r="H42" s="2" t="s">
        <v>14</v>
      </c>
    </row>
    <row r="43" spans="1:8" ht="17.399999999999999" customHeight="1" x14ac:dyDescent="0.3">
      <c r="A43" s="3">
        <v>45618</v>
      </c>
      <c r="B43" s="10">
        <f>MONTH(Tbl_operations[[#This Row],[Data]])</f>
        <v>11</v>
      </c>
      <c r="C43" s="2" t="s">
        <v>63</v>
      </c>
      <c r="D43" s="2" t="s">
        <v>7</v>
      </c>
      <c r="E43" s="2" t="s">
        <v>74</v>
      </c>
      <c r="F43" s="4">
        <v>95</v>
      </c>
      <c r="G43" s="2" t="s">
        <v>9</v>
      </c>
      <c r="H43" s="2" t="s">
        <v>10</v>
      </c>
    </row>
    <row r="44" spans="1:8" ht="17.399999999999999" customHeight="1" x14ac:dyDescent="0.3">
      <c r="A44" s="3">
        <v>45620</v>
      </c>
      <c r="B44" s="10">
        <f>MONTH(Tbl_operations[[#This Row],[Data]])</f>
        <v>11</v>
      </c>
      <c r="C44" s="2" t="s">
        <v>64</v>
      </c>
      <c r="D44" s="2" t="s">
        <v>40</v>
      </c>
      <c r="E44" s="2" t="s">
        <v>75</v>
      </c>
      <c r="F44" s="4">
        <v>2000</v>
      </c>
      <c r="G44" s="2" t="s">
        <v>13</v>
      </c>
      <c r="H44" s="2" t="s">
        <v>14</v>
      </c>
    </row>
    <row r="45" spans="1:8" ht="17.399999999999999" customHeight="1" x14ac:dyDescent="0.3">
      <c r="A45" s="3">
        <v>45623</v>
      </c>
      <c r="B45" s="10">
        <f>MONTH(Tbl_operations[[#This Row],[Data]])</f>
        <v>11</v>
      </c>
      <c r="C45" s="2" t="s">
        <v>63</v>
      </c>
      <c r="D45" s="2" t="s">
        <v>35</v>
      </c>
      <c r="E45" s="2" t="s">
        <v>76</v>
      </c>
      <c r="F45" s="4">
        <v>120</v>
      </c>
      <c r="G45" s="2" t="s">
        <v>9</v>
      </c>
      <c r="H45" s="2" t="s">
        <v>10</v>
      </c>
    </row>
    <row r="46" spans="1:8" ht="17.399999999999999" customHeight="1" x14ac:dyDescent="0.3">
      <c r="A46" s="3">
        <v>45625</v>
      </c>
      <c r="B46" s="10">
        <f>MONTH(Tbl_operations[[#This Row],[Data]])</f>
        <v>11</v>
      </c>
      <c r="C46" s="2" t="s">
        <v>63</v>
      </c>
      <c r="D46" s="2" t="s">
        <v>28</v>
      </c>
      <c r="E46" s="2" t="s">
        <v>77</v>
      </c>
      <c r="F46" s="4">
        <v>250</v>
      </c>
      <c r="G46" s="2" t="s">
        <v>9</v>
      </c>
      <c r="H46" s="2" t="s">
        <v>10</v>
      </c>
    </row>
    <row r="47" spans="1:8" ht="17.399999999999999" customHeight="1" x14ac:dyDescent="0.3">
      <c r="A47" s="3">
        <v>45566</v>
      </c>
      <c r="B47" s="10">
        <f>MONTH(Tbl_operations[[#This Row],[Data]])</f>
        <v>10</v>
      </c>
      <c r="C47" s="2" t="s">
        <v>64</v>
      </c>
      <c r="D47" s="2" t="s">
        <v>11</v>
      </c>
      <c r="E47" s="2" t="s">
        <v>12</v>
      </c>
      <c r="F47" s="4">
        <v>3200</v>
      </c>
      <c r="G47" s="2" t="s">
        <v>13</v>
      </c>
      <c r="H47" s="2" t="s">
        <v>14</v>
      </c>
    </row>
    <row r="48" spans="1:8" ht="17.399999999999999" customHeight="1" x14ac:dyDescent="0.3">
      <c r="A48" s="3">
        <v>45568</v>
      </c>
      <c r="B48" s="10">
        <f>MONTH(Tbl_operations[[#This Row],[Data]])</f>
        <v>10</v>
      </c>
      <c r="C48" s="2" t="s">
        <v>63</v>
      </c>
      <c r="D48" s="2" t="s">
        <v>15</v>
      </c>
      <c r="E48" s="2" t="s">
        <v>78</v>
      </c>
      <c r="F48" s="4">
        <v>30</v>
      </c>
      <c r="G48" s="2" t="s">
        <v>9</v>
      </c>
      <c r="H48" s="2" t="s">
        <v>10</v>
      </c>
    </row>
    <row r="49" spans="1:8" ht="17.399999999999999" customHeight="1" x14ac:dyDescent="0.3">
      <c r="A49" s="3">
        <v>45570</v>
      </c>
      <c r="B49" s="10">
        <f>MONTH(Tbl_operations[[#This Row],[Data]])</f>
        <v>10</v>
      </c>
      <c r="C49" s="2" t="s">
        <v>64</v>
      </c>
      <c r="D49" s="2" t="s">
        <v>22</v>
      </c>
      <c r="E49" s="2" t="s">
        <v>79</v>
      </c>
      <c r="F49" s="4">
        <v>100</v>
      </c>
      <c r="G49" s="2" t="s">
        <v>13</v>
      </c>
      <c r="H49" s="2" t="s">
        <v>14</v>
      </c>
    </row>
    <row r="50" spans="1:8" ht="17.399999999999999" customHeight="1" x14ac:dyDescent="0.3">
      <c r="A50" s="3">
        <v>45572</v>
      </c>
      <c r="B50" s="10">
        <f>MONTH(Tbl_operations[[#This Row],[Data]])</f>
        <v>10</v>
      </c>
      <c r="C50" s="2" t="s">
        <v>63</v>
      </c>
      <c r="D50" s="2" t="s">
        <v>31</v>
      </c>
      <c r="E50" s="2" t="s">
        <v>80</v>
      </c>
      <c r="F50" s="4">
        <v>500</v>
      </c>
      <c r="G50" s="2" t="s">
        <v>9</v>
      </c>
      <c r="H50" s="2" t="s">
        <v>10</v>
      </c>
    </row>
    <row r="51" spans="1:8" ht="17.399999999999999" customHeight="1" x14ac:dyDescent="0.3">
      <c r="A51" s="3">
        <v>45574</v>
      </c>
      <c r="B51" s="10">
        <f>MONTH(Tbl_operations[[#This Row],[Data]])</f>
        <v>10</v>
      </c>
      <c r="C51" s="2" t="s">
        <v>64</v>
      </c>
      <c r="D51" s="2" t="s">
        <v>33</v>
      </c>
      <c r="E51" s="2" t="s">
        <v>81</v>
      </c>
      <c r="F51" s="4">
        <v>750</v>
      </c>
      <c r="G51" s="2" t="s">
        <v>13</v>
      </c>
      <c r="H51" s="2" t="s">
        <v>14</v>
      </c>
    </row>
    <row r="52" spans="1:8" ht="17.399999999999999" customHeight="1" x14ac:dyDescent="0.3">
      <c r="A52" s="3">
        <v>45575</v>
      </c>
      <c r="B52" s="10">
        <f>MONTH(Tbl_operations[[#This Row],[Data]])</f>
        <v>10</v>
      </c>
      <c r="C52" s="2" t="s">
        <v>63</v>
      </c>
      <c r="D52" s="2" t="s">
        <v>28</v>
      </c>
      <c r="E52" s="2" t="s">
        <v>82</v>
      </c>
      <c r="F52" s="4">
        <v>300</v>
      </c>
      <c r="G52" s="2" t="s">
        <v>21</v>
      </c>
      <c r="H52" s="2" t="s">
        <v>10</v>
      </c>
    </row>
    <row r="53" spans="1:8" ht="17.399999999999999" customHeight="1" x14ac:dyDescent="0.3">
      <c r="A53" s="3">
        <v>45577</v>
      </c>
      <c r="B53" s="10">
        <f>MONTH(Tbl_operations[[#This Row],[Data]])</f>
        <v>10</v>
      </c>
      <c r="C53" s="2" t="s">
        <v>64</v>
      </c>
      <c r="D53" s="2" t="s">
        <v>37</v>
      </c>
      <c r="E53" s="2" t="s">
        <v>83</v>
      </c>
      <c r="F53" s="4">
        <v>15</v>
      </c>
      <c r="G53" s="2" t="s">
        <v>13</v>
      </c>
      <c r="H53" s="2" t="s">
        <v>14</v>
      </c>
    </row>
    <row r="54" spans="1:8" ht="17.399999999999999" customHeight="1" x14ac:dyDescent="0.3">
      <c r="A54" s="3">
        <v>45579</v>
      </c>
      <c r="B54" s="10">
        <f>MONTH(Tbl_operations[[#This Row],[Data]])</f>
        <v>10</v>
      </c>
      <c r="C54" s="2" t="s">
        <v>63</v>
      </c>
      <c r="D54" s="2" t="s">
        <v>7</v>
      </c>
      <c r="E54" s="2" t="s">
        <v>84</v>
      </c>
      <c r="F54" s="4">
        <v>25</v>
      </c>
      <c r="G54" s="2" t="s">
        <v>9</v>
      </c>
      <c r="H54" s="2" t="s">
        <v>10</v>
      </c>
    </row>
    <row r="55" spans="1:8" ht="17.399999999999999" customHeight="1" x14ac:dyDescent="0.3">
      <c r="A55" s="3">
        <v>45581</v>
      </c>
      <c r="B55" s="10">
        <f>MONTH(Tbl_operations[[#This Row],[Data]])</f>
        <v>10</v>
      </c>
      <c r="C55" s="2" t="s">
        <v>64</v>
      </c>
      <c r="D55" s="2" t="s">
        <v>17</v>
      </c>
      <c r="E55" s="2" t="s">
        <v>85</v>
      </c>
      <c r="F55" s="4">
        <v>600</v>
      </c>
      <c r="G55" s="2" t="s">
        <v>13</v>
      </c>
      <c r="H55" s="2" t="s">
        <v>14</v>
      </c>
    </row>
    <row r="56" spans="1:8" ht="17.399999999999999" customHeight="1" x14ac:dyDescent="0.3">
      <c r="A56" s="3">
        <v>45583</v>
      </c>
      <c r="B56" s="10">
        <f>MONTH(Tbl_operations[[#This Row],[Data]])</f>
        <v>10</v>
      </c>
      <c r="C56" s="2" t="s">
        <v>63</v>
      </c>
      <c r="D56" s="2" t="s">
        <v>24</v>
      </c>
      <c r="E56" s="2" t="s">
        <v>86</v>
      </c>
      <c r="F56" s="4">
        <v>180</v>
      </c>
      <c r="G56" s="2" t="s">
        <v>9</v>
      </c>
      <c r="H56" s="2" t="s">
        <v>10</v>
      </c>
    </row>
    <row r="57" spans="1:8" ht="17.399999999999999" customHeight="1" x14ac:dyDescent="0.3">
      <c r="A57" s="3">
        <v>45585</v>
      </c>
      <c r="B57" s="10">
        <f>MONTH(Tbl_operations[[#This Row],[Data]])</f>
        <v>10</v>
      </c>
      <c r="C57" s="2" t="s">
        <v>64</v>
      </c>
      <c r="D57" s="2" t="s">
        <v>40</v>
      </c>
      <c r="E57" s="2" t="s">
        <v>87</v>
      </c>
      <c r="F57" s="4">
        <v>1000</v>
      </c>
      <c r="G57" s="2" t="s">
        <v>13</v>
      </c>
      <c r="H57" s="2" t="s">
        <v>14</v>
      </c>
    </row>
    <row r="58" spans="1:8" ht="17.399999999999999" customHeight="1" x14ac:dyDescent="0.3">
      <c r="A58" s="3">
        <v>45588</v>
      </c>
      <c r="B58" s="10">
        <f>MONTH(Tbl_operations[[#This Row],[Data]])</f>
        <v>10</v>
      </c>
      <c r="C58" s="2" t="s">
        <v>63</v>
      </c>
      <c r="D58" s="2" t="s">
        <v>19</v>
      </c>
      <c r="E58" s="2" t="s">
        <v>88</v>
      </c>
      <c r="F58" s="4">
        <v>120</v>
      </c>
      <c r="G58" s="2" t="s">
        <v>9</v>
      </c>
      <c r="H58" s="2" t="s">
        <v>10</v>
      </c>
    </row>
    <row r="59" spans="1:8" ht="17.399999999999999" customHeight="1" x14ac:dyDescent="0.3">
      <c r="A59" s="3">
        <v>45590</v>
      </c>
      <c r="B59" s="10">
        <f>MONTH(Tbl_operations[[#This Row],[Data]])</f>
        <v>10</v>
      </c>
      <c r="C59" s="2" t="s">
        <v>63</v>
      </c>
      <c r="D59" s="2" t="s">
        <v>15</v>
      </c>
      <c r="E59" s="2" t="s">
        <v>89</v>
      </c>
      <c r="F59" s="4">
        <v>400</v>
      </c>
      <c r="G59" s="2" t="s">
        <v>9</v>
      </c>
      <c r="H59" s="2" t="s">
        <v>10</v>
      </c>
    </row>
    <row r="60" spans="1:8" ht="17.399999999999999" customHeight="1" x14ac:dyDescent="0.3">
      <c r="A60" s="3">
        <v>45593</v>
      </c>
      <c r="B60" s="10">
        <f>MONTH(Tbl_operations[[#This Row],[Data]])</f>
        <v>10</v>
      </c>
      <c r="C60" s="2" t="s">
        <v>64</v>
      </c>
      <c r="D60" s="2" t="s">
        <v>26</v>
      </c>
      <c r="E60" s="2" t="s">
        <v>90</v>
      </c>
      <c r="F60" s="4">
        <v>200</v>
      </c>
      <c r="G60" s="2" t="s">
        <v>13</v>
      </c>
      <c r="H60" s="2" t="s">
        <v>14</v>
      </c>
    </row>
    <row r="61" spans="1:8" ht="17.399999999999999" customHeight="1" x14ac:dyDescent="0.3">
      <c r="A61" s="3">
        <v>45595</v>
      </c>
      <c r="B61" s="10">
        <f>MONTH(Tbl_operations[[#This Row],[Data]])</f>
        <v>10</v>
      </c>
      <c r="C61" s="2" t="s">
        <v>63</v>
      </c>
      <c r="D61" s="2" t="s">
        <v>35</v>
      </c>
      <c r="E61" s="2" t="s">
        <v>91</v>
      </c>
      <c r="F61" s="4">
        <v>220</v>
      </c>
      <c r="G61" s="2" t="s">
        <v>9</v>
      </c>
      <c r="H61" s="2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8B7-36DF-4446-A122-4F19A28C6097}">
  <sheetPr>
    <tabColor theme="7"/>
  </sheetPr>
  <dimension ref="C2:I15"/>
  <sheetViews>
    <sheetView workbookViewId="0">
      <selection activeCell="O11" sqref="O11"/>
    </sheetView>
  </sheetViews>
  <sheetFormatPr defaultRowHeight="14.4" x14ac:dyDescent="0.3"/>
  <cols>
    <col min="3" max="3" width="16.77734375" bestFit="1" customWidth="1"/>
    <col min="4" max="4" width="12.88671875" bestFit="1" customWidth="1"/>
    <col min="8" max="8" width="16.77734375" bestFit="1" customWidth="1"/>
    <col min="9" max="9" width="12.88671875" bestFit="1" customWidth="1"/>
  </cols>
  <sheetData>
    <row r="2" spans="3:9" x14ac:dyDescent="0.3">
      <c r="C2" s="6" t="s">
        <v>1</v>
      </c>
      <c r="D2" t="s">
        <v>63</v>
      </c>
      <c r="H2" s="6" t="s">
        <v>1</v>
      </c>
      <c r="I2" t="s">
        <v>64</v>
      </c>
    </row>
    <row r="4" spans="3:9" x14ac:dyDescent="0.3">
      <c r="C4" s="6" t="s">
        <v>60</v>
      </c>
      <c r="D4" t="s">
        <v>62</v>
      </c>
      <c r="H4" s="6" t="s">
        <v>60</v>
      </c>
      <c r="I4" t="s">
        <v>62</v>
      </c>
    </row>
    <row r="5" spans="3:9" x14ac:dyDescent="0.3">
      <c r="C5" s="7" t="s">
        <v>7</v>
      </c>
      <c r="D5" s="5">
        <v>890</v>
      </c>
      <c r="H5" s="7" t="s">
        <v>42</v>
      </c>
      <c r="I5" s="5">
        <v>2000</v>
      </c>
    </row>
    <row r="6" spans="3:9" x14ac:dyDescent="0.3">
      <c r="C6" s="7" t="s">
        <v>24</v>
      </c>
      <c r="D6" s="5">
        <v>750</v>
      </c>
      <c r="H6" s="7" t="s">
        <v>37</v>
      </c>
      <c r="I6" s="5">
        <v>145</v>
      </c>
    </row>
    <row r="7" spans="3:9" x14ac:dyDescent="0.3">
      <c r="C7" s="7" t="s">
        <v>19</v>
      </c>
      <c r="D7" s="5">
        <v>285.8</v>
      </c>
      <c r="H7" s="7" t="s">
        <v>58</v>
      </c>
      <c r="I7" s="5">
        <v>500</v>
      </c>
    </row>
    <row r="8" spans="3:9" x14ac:dyDescent="0.3">
      <c r="C8" s="7" t="s">
        <v>31</v>
      </c>
      <c r="D8" s="5">
        <v>2850</v>
      </c>
      <c r="H8" s="7" t="s">
        <v>26</v>
      </c>
      <c r="I8" s="5">
        <v>500</v>
      </c>
    </row>
    <row r="9" spans="3:9" x14ac:dyDescent="0.3">
      <c r="C9" s="7" t="s">
        <v>35</v>
      </c>
      <c r="D9" s="5">
        <v>1240</v>
      </c>
      <c r="H9" s="7" t="s">
        <v>33</v>
      </c>
      <c r="I9" s="5">
        <v>3350</v>
      </c>
    </row>
    <row r="10" spans="3:9" x14ac:dyDescent="0.3">
      <c r="C10" s="7" t="s">
        <v>28</v>
      </c>
      <c r="D10" s="5">
        <v>1630</v>
      </c>
      <c r="H10" s="7" t="s">
        <v>22</v>
      </c>
      <c r="I10" s="5">
        <v>1510</v>
      </c>
    </row>
    <row r="11" spans="3:9" x14ac:dyDescent="0.3">
      <c r="C11" s="7" t="s">
        <v>15</v>
      </c>
      <c r="D11" s="5">
        <v>1400</v>
      </c>
      <c r="H11" s="7" t="s">
        <v>46</v>
      </c>
      <c r="I11" s="5">
        <v>700</v>
      </c>
    </row>
    <row r="12" spans="3:9" x14ac:dyDescent="0.3">
      <c r="C12" s="7" t="s">
        <v>61</v>
      </c>
      <c r="D12" s="5">
        <v>9045.7999999999993</v>
      </c>
      <c r="H12" s="7" t="s">
        <v>40</v>
      </c>
      <c r="I12" s="5">
        <v>4000</v>
      </c>
    </row>
    <row r="13" spans="3:9" x14ac:dyDescent="0.3">
      <c r="H13" s="7" t="s">
        <v>11</v>
      </c>
      <c r="I13" s="5">
        <v>9600</v>
      </c>
    </row>
    <row r="14" spans="3:9" x14ac:dyDescent="0.3">
      <c r="H14" s="7" t="s">
        <v>17</v>
      </c>
      <c r="I14" s="5">
        <v>3350</v>
      </c>
    </row>
    <row r="15" spans="3:9" x14ac:dyDescent="0.3">
      <c r="H15" s="7" t="s">
        <v>61</v>
      </c>
      <c r="I15" s="5">
        <v>25655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347D-A3DB-44E5-A393-B72080550947}">
  <sheetPr>
    <tabColor theme="7"/>
  </sheetPr>
  <dimension ref="D1:E29"/>
  <sheetViews>
    <sheetView workbookViewId="0">
      <selection activeCell="O11" sqref="O11"/>
    </sheetView>
  </sheetViews>
  <sheetFormatPr defaultRowHeight="14.4" x14ac:dyDescent="0.3"/>
  <cols>
    <col min="4" max="4" width="19.33203125" customWidth="1"/>
    <col min="5" max="5" width="18.77734375" customWidth="1"/>
  </cols>
  <sheetData>
    <row r="1" spans="4:5" s="8" customFormat="1" ht="57.6" customHeight="1" x14ac:dyDescent="0.3"/>
    <row r="3" spans="4:5" x14ac:dyDescent="0.3">
      <c r="D3" t="s">
        <v>95</v>
      </c>
      <c r="E3" s="5">
        <f>SUM(Tabela3[Depósito Reservado])</f>
        <v>3550</v>
      </c>
    </row>
    <row r="4" spans="4:5" x14ac:dyDescent="0.3">
      <c r="D4" t="s">
        <v>96</v>
      </c>
      <c r="E4" s="5">
        <v>10000</v>
      </c>
    </row>
    <row r="6" spans="4:5" x14ac:dyDescent="0.3">
      <c r="D6" t="s">
        <v>93</v>
      </c>
      <c r="E6" t="s">
        <v>94</v>
      </c>
    </row>
    <row r="7" spans="4:5" x14ac:dyDescent="0.3">
      <c r="D7" s="12">
        <v>45603</v>
      </c>
      <c r="E7" s="13">
        <v>50</v>
      </c>
    </row>
    <row r="8" spans="4:5" x14ac:dyDescent="0.3">
      <c r="D8" s="12">
        <v>45604</v>
      </c>
      <c r="E8" s="13">
        <v>364</v>
      </c>
    </row>
    <row r="9" spans="4:5" x14ac:dyDescent="0.3">
      <c r="D9" s="12">
        <v>45605</v>
      </c>
      <c r="E9" s="13">
        <v>146</v>
      </c>
    </row>
    <row r="10" spans="4:5" x14ac:dyDescent="0.3">
      <c r="D10" s="12">
        <v>45606</v>
      </c>
      <c r="E10" s="13">
        <v>281</v>
      </c>
    </row>
    <row r="11" spans="4:5" x14ac:dyDescent="0.3">
      <c r="D11" s="12">
        <v>45607</v>
      </c>
      <c r="E11" s="13">
        <v>341</v>
      </c>
    </row>
    <row r="12" spans="4:5" x14ac:dyDescent="0.3">
      <c r="D12" s="12">
        <v>45608</v>
      </c>
      <c r="E12" s="13">
        <v>105</v>
      </c>
    </row>
    <row r="13" spans="4:5" x14ac:dyDescent="0.3">
      <c r="D13" s="12">
        <v>45609</v>
      </c>
      <c r="E13" s="13">
        <v>410</v>
      </c>
    </row>
    <row r="14" spans="4:5" x14ac:dyDescent="0.3">
      <c r="D14" s="12">
        <v>45610</v>
      </c>
      <c r="E14" s="13">
        <v>194</v>
      </c>
    </row>
    <row r="15" spans="4:5" x14ac:dyDescent="0.3">
      <c r="D15" s="12">
        <v>45611</v>
      </c>
      <c r="E15" s="13">
        <v>365</v>
      </c>
    </row>
    <row r="16" spans="4:5" x14ac:dyDescent="0.3">
      <c r="D16" s="12">
        <v>45612</v>
      </c>
      <c r="E16" s="13">
        <v>246</v>
      </c>
    </row>
    <row r="17" spans="4:5" x14ac:dyDescent="0.3">
      <c r="D17" s="12">
        <v>45613</v>
      </c>
      <c r="E17" s="13">
        <v>224</v>
      </c>
    </row>
    <row r="18" spans="4:5" x14ac:dyDescent="0.3">
      <c r="D18" s="12">
        <v>45614</v>
      </c>
      <c r="E18" s="13">
        <v>297</v>
      </c>
    </row>
    <row r="19" spans="4:5" x14ac:dyDescent="0.3">
      <c r="D19" s="12">
        <v>45615</v>
      </c>
      <c r="E19" s="13">
        <v>93</v>
      </c>
    </row>
    <row r="20" spans="4:5" x14ac:dyDescent="0.3">
      <c r="D20" s="12">
        <v>45616</v>
      </c>
      <c r="E20" s="13">
        <v>434</v>
      </c>
    </row>
    <row r="21" spans="4:5" x14ac:dyDescent="0.3">
      <c r="E21" s="13"/>
    </row>
    <row r="22" spans="4:5" x14ac:dyDescent="0.3">
      <c r="E22" s="13"/>
    </row>
    <row r="23" spans="4:5" x14ac:dyDescent="0.3">
      <c r="E23" s="13"/>
    </row>
    <row r="24" spans="4:5" x14ac:dyDescent="0.3">
      <c r="E24" s="13"/>
    </row>
    <row r="25" spans="4:5" x14ac:dyDescent="0.3">
      <c r="E25" s="13"/>
    </row>
    <row r="26" spans="4:5" x14ac:dyDescent="0.3">
      <c r="E26" s="13"/>
    </row>
    <row r="27" spans="4:5" x14ac:dyDescent="0.3">
      <c r="E27" s="13"/>
    </row>
    <row r="28" spans="4:5" x14ac:dyDescent="0.3">
      <c r="E28" s="13"/>
    </row>
    <row r="29" spans="4:5" x14ac:dyDescent="0.3">
      <c r="E29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FA24-3A44-4B93-A196-BD9537E5EE5E}">
  <dimension ref="A1:U1"/>
  <sheetViews>
    <sheetView tabSelected="1" zoomScale="80" zoomScaleNormal="80" workbookViewId="0">
      <selection activeCell="V15" sqref="V15"/>
    </sheetView>
  </sheetViews>
  <sheetFormatPr defaultRowHeight="14.4" x14ac:dyDescent="0.3"/>
  <cols>
    <col min="1" max="1" width="24.5546875" style="8" customWidth="1"/>
    <col min="2" max="21" width="8.88671875" style="9"/>
  </cols>
  <sheetData>
    <row r="1" ht="76.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Costa</dc:creator>
  <cp:lastModifiedBy>Rafael Costa</cp:lastModifiedBy>
  <dcterms:created xsi:type="dcterms:W3CDTF">2024-12-11T18:50:22Z</dcterms:created>
  <dcterms:modified xsi:type="dcterms:W3CDTF">2024-12-11T21:33:31Z</dcterms:modified>
</cp:coreProperties>
</file>