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13_ncr:1_{DFDE7FD7-4934-4F5C-B669-4D6A4ECFBEB3}" xr6:coauthVersionLast="47" xr6:coauthVersionMax="47" xr10:uidLastSave="{00000000-0000-0000-0000-000000000000}"/>
  <bookViews>
    <workbookView xWindow="-28920" yWindow="15" windowWidth="29040" windowHeight="15720" xr2:uid="{00000000-000D-0000-FFFF-FFFF00000000}"/>
  </bookViews>
  <sheets>
    <sheet name="Sheet1" sheetId="1" r:id="rId1"/>
    <sheet name="Folha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3" l="1"/>
  <c r="J97" i="3"/>
  <c r="L83" i="3"/>
  <c r="K83" i="3"/>
  <c r="J83" i="3"/>
  <c r="T78" i="3"/>
  <c r="T79" i="3"/>
  <c r="T80" i="3"/>
  <c r="T77" i="3"/>
  <c r="K80" i="3"/>
  <c r="K79" i="3"/>
  <c r="K78" i="3"/>
  <c r="K77" i="3"/>
  <c r="W69" i="3"/>
  <c r="T69" i="3"/>
  <c r="S69" i="3"/>
  <c r="R69" i="3"/>
  <c r="W68" i="3"/>
  <c r="U68" i="3"/>
  <c r="T68" i="3"/>
  <c r="S68" i="3"/>
  <c r="R68" i="3"/>
  <c r="I11" i="3"/>
  <c r="R67" i="3"/>
  <c r="S67" i="3"/>
  <c r="T67" i="3"/>
  <c r="W67" i="3"/>
  <c r="W66" i="3"/>
  <c r="V66" i="3"/>
  <c r="T66" i="3"/>
  <c r="S66" i="3"/>
  <c r="R66" i="3"/>
  <c r="P67" i="1"/>
  <c r="P68" i="1"/>
  <c r="I71" i="3"/>
  <c r="F71" i="3"/>
  <c r="E71" i="3"/>
  <c r="D71" i="3"/>
  <c r="B72" i="1"/>
  <c r="E72" i="1"/>
  <c r="G66" i="3"/>
  <c r="F66" i="3"/>
  <c r="D66" i="3"/>
  <c r="B67" i="1"/>
  <c r="AE93" i="3"/>
  <c r="T93" i="3"/>
  <c r="K93" i="3"/>
  <c r="AE92" i="3"/>
  <c r="T92" i="3"/>
  <c r="K92" i="3"/>
  <c r="AE91" i="3"/>
  <c r="T91" i="3"/>
  <c r="K91" i="3"/>
  <c r="AE90" i="3"/>
  <c r="T90" i="3"/>
  <c r="K90" i="3"/>
  <c r="AE80" i="3"/>
  <c r="AE79" i="3"/>
  <c r="AE78" i="3"/>
  <c r="AE77" i="3"/>
  <c r="AC94" i="1"/>
  <c r="AC93" i="1"/>
  <c r="AC92" i="1"/>
  <c r="AC91" i="1"/>
  <c r="AC81" i="1"/>
  <c r="AC80" i="1"/>
  <c r="AC79" i="1"/>
  <c r="AC78" i="1"/>
  <c r="I11" i="1"/>
  <c r="I10" i="1"/>
  <c r="Q67" i="1"/>
  <c r="R94" i="1"/>
  <c r="R93" i="1"/>
  <c r="R92" i="1"/>
  <c r="R91" i="1"/>
  <c r="I94" i="1"/>
  <c r="I93" i="1"/>
  <c r="I92" i="1"/>
  <c r="I91" i="1"/>
  <c r="I78" i="1"/>
  <c r="R81" i="1"/>
  <c r="R80" i="1"/>
  <c r="R79" i="1"/>
  <c r="R78" i="1"/>
  <c r="I81" i="1"/>
  <c r="I80" i="1"/>
  <c r="I79" i="1"/>
  <c r="AD57" i="1"/>
  <c r="W57" i="1"/>
  <c r="I57" i="1"/>
  <c r="AD56" i="1"/>
  <c r="W56" i="1"/>
  <c r="I56" i="1"/>
  <c r="AD55" i="1"/>
  <c r="W55" i="1"/>
  <c r="I55" i="1"/>
  <c r="AD54" i="1"/>
  <c r="W54" i="1"/>
  <c r="I54" i="1"/>
  <c r="AD48" i="1"/>
  <c r="W48" i="1"/>
  <c r="I48" i="1"/>
  <c r="AD47" i="1"/>
  <c r="W47" i="1"/>
  <c r="I47" i="1"/>
  <c r="AD46" i="1"/>
  <c r="W46" i="1"/>
  <c r="I46" i="1"/>
  <c r="AD45" i="1"/>
  <c r="W45" i="1"/>
  <c r="I45" i="1"/>
  <c r="AD39" i="1"/>
  <c r="W39" i="1"/>
  <c r="I39" i="1"/>
  <c r="AD38" i="1"/>
  <c r="W38" i="1"/>
  <c r="I38" i="1"/>
  <c r="AD37" i="1"/>
  <c r="W37" i="1"/>
  <c r="I37" i="1"/>
  <c r="AD36" i="1"/>
  <c r="W36" i="1"/>
  <c r="I36" i="1"/>
  <c r="AD30" i="1"/>
  <c r="W30" i="1"/>
  <c r="I30" i="1"/>
  <c r="AD29" i="1"/>
  <c r="W29" i="1"/>
  <c r="I29" i="1"/>
  <c r="AD28" i="1"/>
  <c r="W28" i="1"/>
  <c r="I28" i="1"/>
  <c r="AD27" i="1"/>
  <c r="W27" i="1"/>
  <c r="I27" i="1"/>
  <c r="AD21" i="1"/>
  <c r="W21" i="1"/>
  <c r="I21" i="1"/>
  <c r="AD20" i="1"/>
  <c r="W20" i="1"/>
  <c r="I20" i="1"/>
  <c r="AD19" i="1"/>
  <c r="W19" i="1"/>
  <c r="I19" i="1"/>
  <c r="AD18" i="1"/>
  <c r="W18" i="1"/>
  <c r="I18" i="1"/>
  <c r="AD12" i="1"/>
  <c r="W12" i="1"/>
  <c r="I12" i="1"/>
  <c r="AD11" i="1"/>
  <c r="W11" i="1"/>
  <c r="AD10" i="1"/>
  <c r="W10" i="1"/>
  <c r="AD9" i="1"/>
  <c r="W9" i="1"/>
  <c r="I9" i="1"/>
  <c r="I55" i="3"/>
  <c r="I56" i="3"/>
  <c r="I57" i="3"/>
  <c r="I46" i="3"/>
  <c r="I47" i="3"/>
  <c r="I48" i="3"/>
  <c r="I37" i="3"/>
  <c r="I38" i="3"/>
  <c r="I39" i="3"/>
  <c r="I28" i="3"/>
  <c r="I29" i="3"/>
  <c r="I30" i="3"/>
  <c r="I19" i="3"/>
  <c r="I20" i="3"/>
  <c r="I21" i="3"/>
  <c r="I10" i="3"/>
  <c r="I12" i="3"/>
  <c r="AD10" i="3"/>
  <c r="AD11" i="3"/>
  <c r="AD12" i="3"/>
  <c r="AD19" i="3"/>
  <c r="AD20" i="3"/>
  <c r="AD21" i="3"/>
  <c r="AD28" i="3"/>
  <c r="AD29" i="3"/>
  <c r="AD30" i="3"/>
  <c r="AD37" i="3"/>
  <c r="AD38" i="3"/>
  <c r="AD39" i="3"/>
  <c r="W48" i="3"/>
  <c r="V69" i="3" s="1"/>
  <c r="W47" i="3"/>
  <c r="V68" i="3" s="1"/>
  <c r="W46" i="3"/>
  <c r="V67" i="3" s="1"/>
  <c r="W45" i="3"/>
  <c r="H71" i="3" s="1"/>
  <c r="AD46" i="3"/>
  <c r="AD47" i="3"/>
  <c r="AD48" i="3"/>
  <c r="AD55" i="3"/>
  <c r="AD56" i="3"/>
  <c r="AD57" i="3"/>
  <c r="W55" i="3"/>
  <c r="W56" i="3"/>
  <c r="W57" i="3"/>
  <c r="P55" i="3"/>
  <c r="P56" i="3"/>
  <c r="P57" i="3"/>
  <c r="P46" i="3"/>
  <c r="P47" i="3"/>
  <c r="P48" i="3"/>
  <c r="P37" i="3"/>
  <c r="P38" i="3"/>
  <c r="P39" i="3"/>
  <c r="P28" i="3"/>
  <c r="P29" i="3"/>
  <c r="P30" i="3"/>
  <c r="P19" i="3"/>
  <c r="P20" i="3"/>
  <c r="P21" i="3"/>
  <c r="P10" i="3"/>
  <c r="P11" i="3"/>
  <c r="P12" i="3"/>
  <c r="I54" i="3"/>
  <c r="I45" i="3"/>
  <c r="I36" i="3"/>
  <c r="I27" i="3"/>
  <c r="I18" i="3"/>
  <c r="I9" i="3"/>
  <c r="AD9" i="3"/>
  <c r="AD18" i="3"/>
  <c r="AD27" i="3"/>
  <c r="AD36" i="3"/>
  <c r="AD45" i="3"/>
  <c r="AD54" i="3"/>
  <c r="W54" i="3"/>
  <c r="P54" i="3"/>
  <c r="P45" i="3"/>
  <c r="P36" i="3"/>
  <c r="P27" i="3"/>
  <c r="P18" i="3"/>
  <c r="P9" i="3"/>
  <c r="W19" i="3"/>
  <c r="W20" i="3"/>
  <c r="W21" i="3"/>
  <c r="W18" i="3"/>
  <c r="W37" i="3"/>
  <c r="U67" i="3" s="1"/>
  <c r="W38" i="3"/>
  <c r="W39" i="3"/>
  <c r="U69" i="3" s="1"/>
  <c r="W36" i="3"/>
  <c r="W10" i="3"/>
  <c r="W11" i="3"/>
  <c r="W12" i="3"/>
  <c r="W9" i="3"/>
  <c r="W28" i="3"/>
  <c r="W29" i="3"/>
  <c r="W30" i="3"/>
  <c r="W27" i="3"/>
  <c r="G71" i="3" l="1"/>
  <c r="U66" i="3"/>
  <c r="K97" i="3"/>
  <c r="E66" i="3"/>
  <c r="H84" i="1"/>
  <c r="P69" i="1"/>
  <c r="H98" i="1"/>
  <c r="P70" i="1"/>
  <c r="R70" i="1"/>
  <c r="T67" i="1"/>
  <c r="T70" i="1"/>
  <c r="Q69" i="1"/>
  <c r="S69" i="1"/>
  <c r="U69" i="1"/>
  <c r="T68" i="1"/>
  <c r="R68" i="1"/>
  <c r="J84" i="1"/>
  <c r="C72" i="1"/>
  <c r="S68" i="1"/>
  <c r="U68" i="1"/>
  <c r="I84" i="1"/>
  <c r="R67" i="1"/>
  <c r="F72" i="1"/>
  <c r="I98" i="1"/>
  <c r="D67" i="1"/>
  <c r="G72" i="1"/>
  <c r="J98" i="1"/>
  <c r="Q70" i="1"/>
  <c r="U70" i="1"/>
  <c r="C67" i="1"/>
  <c r="R69" i="1"/>
  <c r="S67" i="1"/>
  <c r="S70" i="1"/>
  <c r="T69" i="1"/>
  <c r="U67" i="1"/>
  <c r="D72" i="1"/>
  <c r="Q68" i="1"/>
</calcChain>
</file>

<file path=xl/sharedStrings.xml><?xml version="1.0" encoding="utf-8"?>
<sst xmlns="http://schemas.openxmlformats.org/spreadsheetml/2006/main" count="609" uniqueCount="59">
  <si>
    <t>8 processadores lógicos
processador 11th Gen Intel(R) Core(TM) i7-11370H @ 3.30GHz   3.30 GHz
ram 16,0 GB</t>
  </si>
  <si>
    <t>Sequential</t>
  </si>
  <si>
    <t>696 x 522</t>
  </si>
  <si>
    <t>1920 x 1080</t>
  </si>
  <si>
    <t>5472 x 3648</t>
  </si>
  <si>
    <t>7680 x 4320</t>
  </si>
  <si>
    <t>Brighter</t>
  </si>
  <si>
    <t>Grayscale</t>
  </si>
  <si>
    <t>Glass</t>
  </si>
  <si>
    <t>Blur</t>
  </si>
  <si>
    <t>Swirl</t>
  </si>
  <si>
    <t>Conditional Blur</t>
  </si>
  <si>
    <t>Parallel GC</t>
  </si>
  <si>
    <t>G1 GC</t>
  </si>
  <si>
    <t>Multithread</t>
  </si>
  <si>
    <t>Executor</t>
  </si>
  <si>
    <t>Executor partition</t>
  </si>
  <si>
    <t>Fork join</t>
  </si>
  <si>
    <t>Completable Future</t>
  </si>
  <si>
    <t>All results are in ms.</t>
  </si>
  <si>
    <t>Total</t>
  </si>
  <si>
    <t>Best time for execution type</t>
  </si>
  <si>
    <t>Worst time for execution type</t>
  </si>
  <si>
    <t>Shenandoah</t>
  </si>
  <si>
    <t>Z GC</t>
  </si>
  <si>
    <t>696 x 522 turtle.jpg</t>
  </si>
  <si>
    <t>1920 x 1080 planets.jpg</t>
  </si>
  <si>
    <t>5472 x 3648 paisagem.jpg</t>
  </si>
  <si>
    <t>7680 x 4320 sunset.jpg</t>
  </si>
  <si>
    <t>8 processadores lógicos
processador apple M1, arquitetura ARM
ram 8,0 GB</t>
  </si>
  <si>
    <t>16 partitions</t>
  </si>
  <si>
    <t>Brighter filter value 128. Glass filter maximum distance 10. Blur submatrix size 5. Conditional blur submatrix size 5. Threshold_recursive is 100.</t>
  </si>
  <si>
    <t>On this machine it didn't work with jdk 20</t>
  </si>
  <si>
    <t>GC</t>
  </si>
  <si>
    <t>Parallel</t>
  </si>
  <si>
    <t>Total Time</t>
  </si>
  <si>
    <t>G1</t>
  </si>
  <si>
    <t>Sequen</t>
  </si>
  <si>
    <t>Multi</t>
  </si>
  <si>
    <t>Exec</t>
  </si>
  <si>
    <t>Exec Part</t>
  </si>
  <si>
    <t>Fork</t>
  </si>
  <si>
    <t>Comp</t>
  </si>
  <si>
    <t>Victories</t>
  </si>
  <si>
    <t>THRESHOLD 100</t>
  </si>
  <si>
    <t>THRESHOLD 50</t>
  </si>
  <si>
    <t>Testing treshold variation results with the better GC</t>
  </si>
  <si>
    <t>Testing partition variation results with the better GC</t>
  </si>
  <si>
    <t>16 PARTITIONS</t>
  </si>
  <si>
    <t>32 PARTITIONS</t>
  </si>
  <si>
    <t>Z</t>
  </si>
  <si>
    <t>8 PARTITIONS</t>
  </si>
  <si>
    <t>THRESHOLD 150</t>
  </si>
  <si>
    <t>1º</t>
  </si>
  <si>
    <t>2º</t>
  </si>
  <si>
    <t>3º</t>
  </si>
  <si>
    <t>Threshold</t>
  </si>
  <si>
    <t>Partitions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</si>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</sst>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"/>
  <sheetViews>
    <sheetView tabSelected="1" topLeftCell="E68" workbookViewId="0">
      <selection activeCell="W78" sqref="W78:AC81"/>
    </sheetView>
  </sheetViews>
  <sheetFormatPr defaultColWidth="8.85546875" defaultRowHeight="15" x14ac:dyDescent="0.25"/>
  <cols>
    <col min="1" max="1" width="11.140625" customWidth="1"/>
    <col min="3" max="3" width="11.85546875" customWidth="1"/>
    <col min="4" max="4" width="9.28515625" customWidth="1"/>
    <col min="6" max="6" width="6" customWidth="1"/>
    <col min="7" max="7" width="13.5703125" customWidth="1"/>
    <col min="8" max="9" width="16.85546875" customWidth="1"/>
    <col min="15" max="15" width="13.85546875" customWidth="1"/>
    <col min="21" max="21" width="13.85546875" customWidth="1"/>
    <col min="27" max="27" width="14.85546875" customWidth="1"/>
  </cols>
  <sheetData>
    <row r="1" spans="1:30" x14ac:dyDescent="0.25">
      <c r="A1" s="17" t="s">
        <v>0</v>
      </c>
      <c r="B1" s="17"/>
      <c r="C1" s="17"/>
      <c r="D1" t="s">
        <v>31</v>
      </c>
    </row>
    <row r="2" spans="1:30" x14ac:dyDescent="0.25">
      <c r="A2" s="17"/>
      <c r="B2" s="17"/>
      <c r="C2" s="17"/>
      <c r="D2" t="s">
        <v>19</v>
      </c>
      <c r="H2" s="13" t="s">
        <v>25</v>
      </c>
      <c r="I2" s="13"/>
    </row>
    <row r="3" spans="1:30" x14ac:dyDescent="0.25">
      <c r="A3" s="17"/>
      <c r="B3" s="17"/>
      <c r="C3" s="17"/>
      <c r="D3" t="s">
        <v>30</v>
      </c>
      <c r="H3" s="13" t="s">
        <v>26</v>
      </c>
      <c r="I3" s="13"/>
    </row>
    <row r="4" spans="1:30" x14ac:dyDescent="0.25">
      <c r="A4" s="17"/>
      <c r="B4" s="17"/>
      <c r="C4" s="17"/>
      <c r="D4" s="5"/>
      <c r="E4" t="s">
        <v>21</v>
      </c>
      <c r="H4" s="13" t="s">
        <v>27</v>
      </c>
      <c r="I4" s="13"/>
    </row>
    <row r="5" spans="1:30" ht="12" customHeight="1" x14ac:dyDescent="0.25">
      <c r="A5" s="17"/>
      <c r="B5" s="17"/>
      <c r="C5" s="17"/>
      <c r="D5" s="4"/>
      <c r="E5" t="s">
        <v>22</v>
      </c>
      <c r="H5" s="13" t="s">
        <v>28</v>
      </c>
      <c r="I5" s="13"/>
    </row>
    <row r="6" spans="1:30" x14ac:dyDescent="0.25">
      <c r="J6" s="3"/>
    </row>
    <row r="7" spans="1:30" x14ac:dyDescent="0.25">
      <c r="A7" s="13" t="s">
        <v>1</v>
      </c>
      <c r="B7" s="13"/>
      <c r="C7" s="14" t="s">
        <v>12</v>
      </c>
      <c r="D7" s="14"/>
      <c r="E7" s="14"/>
      <c r="F7" s="14"/>
      <c r="G7" s="14"/>
      <c r="H7" s="14"/>
      <c r="J7" s="15" t="s">
        <v>23</v>
      </c>
      <c r="K7" s="15"/>
      <c r="L7" s="15"/>
      <c r="M7" s="15"/>
      <c r="N7" s="15"/>
      <c r="O7" s="15"/>
      <c r="Q7" s="10" t="s">
        <v>13</v>
      </c>
      <c r="R7" s="10"/>
      <c r="S7" s="10"/>
      <c r="T7" s="10"/>
      <c r="U7" s="10"/>
      <c r="V7" s="10"/>
      <c r="X7" s="16" t="s">
        <v>24</v>
      </c>
      <c r="Y7" s="16"/>
      <c r="Z7" s="16"/>
      <c r="AA7" s="16"/>
      <c r="AB7" s="16"/>
      <c r="AC7" s="16"/>
    </row>
    <row r="8" spans="1:30" x14ac:dyDescent="0.25">
      <c r="C8" t="s">
        <v>6</v>
      </c>
      <c r="D8" t="s">
        <v>7</v>
      </c>
      <c r="E8" t="s">
        <v>8</v>
      </c>
      <c r="F8" t="s">
        <v>10</v>
      </c>
      <c r="G8" t="s">
        <v>9</v>
      </c>
      <c r="H8" t="s">
        <v>11</v>
      </c>
      <c r="I8" t="s">
        <v>20</v>
      </c>
      <c r="J8" t="s">
        <v>32</v>
      </c>
      <c r="Q8" t="s">
        <v>6</v>
      </c>
      <c r="R8" t="s">
        <v>7</v>
      </c>
      <c r="S8" t="s">
        <v>8</v>
      </c>
      <c r="T8" t="s">
        <v>10</v>
      </c>
      <c r="U8" t="s">
        <v>9</v>
      </c>
      <c r="V8" t="s">
        <v>11</v>
      </c>
      <c r="W8" t="s">
        <v>20</v>
      </c>
      <c r="X8" t="s">
        <v>6</v>
      </c>
      <c r="Y8" t="s">
        <v>7</v>
      </c>
      <c r="Z8" t="s">
        <v>8</v>
      </c>
      <c r="AA8" t="s">
        <v>10</v>
      </c>
      <c r="AB8" t="s">
        <v>9</v>
      </c>
      <c r="AC8" t="s">
        <v>11</v>
      </c>
      <c r="AD8" t="s">
        <v>20</v>
      </c>
    </row>
    <row r="9" spans="1:30" x14ac:dyDescent="0.25">
      <c r="A9" s="13" t="s">
        <v>2</v>
      </c>
      <c r="B9" s="13"/>
      <c r="C9">
        <v>14</v>
      </c>
      <c r="D9">
        <v>22</v>
      </c>
      <c r="E9">
        <v>19</v>
      </c>
      <c r="F9">
        <v>31</v>
      </c>
      <c r="G9">
        <v>101</v>
      </c>
      <c r="H9">
        <v>7</v>
      </c>
      <c r="I9" s="4">
        <f>SUM(C9:H9)</f>
        <v>194</v>
      </c>
      <c r="Q9">
        <v>21</v>
      </c>
      <c r="R9">
        <v>20</v>
      </c>
      <c r="S9">
        <v>22</v>
      </c>
      <c r="T9">
        <v>32</v>
      </c>
      <c r="U9">
        <v>108</v>
      </c>
      <c r="V9">
        <v>9</v>
      </c>
      <c r="W9" s="4">
        <f>SUM(Q9:V9)</f>
        <v>212</v>
      </c>
      <c r="X9">
        <v>15</v>
      </c>
      <c r="Y9">
        <v>15</v>
      </c>
      <c r="Z9">
        <v>29</v>
      </c>
      <c r="AA9">
        <v>39</v>
      </c>
      <c r="AB9">
        <v>146</v>
      </c>
      <c r="AC9">
        <v>10</v>
      </c>
      <c r="AD9" s="4">
        <f>SUM(X9:AC9)</f>
        <v>254</v>
      </c>
    </row>
    <row r="10" spans="1:30" x14ac:dyDescent="0.25">
      <c r="A10" s="13" t="s">
        <v>3</v>
      </c>
      <c r="B10" s="13"/>
      <c r="C10">
        <v>190</v>
      </c>
      <c r="D10">
        <v>77</v>
      </c>
      <c r="E10">
        <v>48</v>
      </c>
      <c r="F10">
        <v>95</v>
      </c>
      <c r="G10">
        <v>637</v>
      </c>
      <c r="H10">
        <v>73</v>
      </c>
      <c r="I10" s="4">
        <f>SUM(C10:H10)</f>
        <v>1120</v>
      </c>
      <c r="Q10">
        <v>79</v>
      </c>
      <c r="R10">
        <v>56</v>
      </c>
      <c r="S10">
        <v>57</v>
      </c>
      <c r="T10">
        <v>100</v>
      </c>
      <c r="U10">
        <v>565</v>
      </c>
      <c r="V10">
        <v>90</v>
      </c>
      <c r="W10" s="4">
        <f t="shared" ref="W10:W12" si="0">SUM(Q10:V10)</f>
        <v>947</v>
      </c>
      <c r="X10">
        <v>53</v>
      </c>
      <c r="Y10">
        <v>55</v>
      </c>
      <c r="Z10">
        <v>56</v>
      </c>
      <c r="AA10">
        <v>105</v>
      </c>
      <c r="AB10">
        <v>626</v>
      </c>
      <c r="AC10">
        <v>75</v>
      </c>
      <c r="AD10" s="4">
        <f t="shared" ref="AD10:AD12" si="1">SUM(X10:AC10)</f>
        <v>970</v>
      </c>
    </row>
    <row r="11" spans="1:30" x14ac:dyDescent="0.25">
      <c r="A11" s="13" t="s">
        <v>4</v>
      </c>
      <c r="B11" s="13"/>
      <c r="C11">
        <v>1240</v>
      </c>
      <c r="D11">
        <v>323</v>
      </c>
      <c r="E11">
        <v>416</v>
      </c>
      <c r="F11">
        <v>987</v>
      </c>
      <c r="G11">
        <v>6427</v>
      </c>
      <c r="H11">
        <v>177</v>
      </c>
      <c r="I11" s="4">
        <f>SUM(C11:H11)</f>
        <v>9570</v>
      </c>
      <c r="Q11">
        <v>349</v>
      </c>
      <c r="R11">
        <v>194</v>
      </c>
      <c r="S11">
        <v>409</v>
      </c>
      <c r="T11">
        <v>1010</v>
      </c>
      <c r="U11">
        <v>5743</v>
      </c>
      <c r="V11">
        <v>157</v>
      </c>
      <c r="W11" s="4">
        <f t="shared" si="0"/>
        <v>7862</v>
      </c>
      <c r="X11">
        <v>568</v>
      </c>
      <c r="Y11">
        <v>559</v>
      </c>
      <c r="Z11">
        <v>492</v>
      </c>
      <c r="AA11">
        <v>1572</v>
      </c>
      <c r="AB11">
        <v>7215</v>
      </c>
      <c r="AC11">
        <v>277</v>
      </c>
      <c r="AD11" s="4">
        <f t="shared" si="1"/>
        <v>10683</v>
      </c>
    </row>
    <row r="12" spans="1:30" x14ac:dyDescent="0.25">
      <c r="A12" s="13" t="s">
        <v>5</v>
      </c>
      <c r="B12" s="13"/>
      <c r="C12">
        <v>2795</v>
      </c>
      <c r="D12">
        <v>1695</v>
      </c>
      <c r="E12">
        <v>716</v>
      </c>
      <c r="F12">
        <v>1679</v>
      </c>
      <c r="G12">
        <v>10649</v>
      </c>
      <c r="H12">
        <v>728</v>
      </c>
      <c r="I12" s="4">
        <f t="shared" ref="I12" si="2">SUM(C12:H12)</f>
        <v>18262</v>
      </c>
      <c r="Q12">
        <v>975</v>
      </c>
      <c r="R12">
        <v>722</v>
      </c>
      <c r="S12">
        <v>738</v>
      </c>
      <c r="T12">
        <v>1657</v>
      </c>
      <c r="U12">
        <v>9526</v>
      </c>
      <c r="V12">
        <v>833</v>
      </c>
      <c r="W12" s="4">
        <f t="shared" si="0"/>
        <v>14451</v>
      </c>
      <c r="X12">
        <v>1309</v>
      </c>
      <c r="Y12">
        <v>2352</v>
      </c>
      <c r="Z12">
        <v>949</v>
      </c>
      <c r="AA12">
        <v>2662</v>
      </c>
      <c r="AB12">
        <v>13396</v>
      </c>
      <c r="AC12">
        <v>2238</v>
      </c>
      <c r="AD12" s="4">
        <f t="shared" si="1"/>
        <v>22906</v>
      </c>
    </row>
    <row r="16" spans="1:30" x14ac:dyDescent="0.25">
      <c r="A16" s="13" t="s">
        <v>14</v>
      </c>
      <c r="B16" s="13"/>
      <c r="C16" s="14" t="s">
        <v>12</v>
      </c>
      <c r="D16" s="14"/>
      <c r="E16" s="14"/>
      <c r="F16" s="14"/>
      <c r="G16" s="14"/>
      <c r="H16" s="14"/>
      <c r="J16" s="15"/>
      <c r="K16" s="15"/>
      <c r="L16" s="15"/>
      <c r="M16" s="15"/>
      <c r="N16" s="15"/>
      <c r="O16" s="15"/>
      <c r="Q16" s="10" t="s">
        <v>13</v>
      </c>
      <c r="R16" s="10"/>
      <c r="S16" s="10"/>
      <c r="T16" s="10"/>
      <c r="U16" s="10"/>
      <c r="V16" s="10"/>
      <c r="X16" s="16" t="s">
        <v>24</v>
      </c>
      <c r="Y16" s="16"/>
      <c r="Z16" s="16"/>
      <c r="AA16" s="16"/>
      <c r="AB16" s="16"/>
      <c r="AC16" s="16"/>
    </row>
    <row r="17" spans="1:30" x14ac:dyDescent="0.25">
      <c r="C17" t="s">
        <v>6</v>
      </c>
      <c r="D17" t="s">
        <v>7</v>
      </c>
      <c r="E17" t="s">
        <v>8</v>
      </c>
      <c r="F17" t="s">
        <v>10</v>
      </c>
      <c r="G17" t="s">
        <v>9</v>
      </c>
      <c r="H17" t="s">
        <v>11</v>
      </c>
      <c r="I17" t="s">
        <v>20</v>
      </c>
      <c r="Q17" t="s">
        <v>6</v>
      </c>
      <c r="R17" t="s">
        <v>7</v>
      </c>
      <c r="S17" t="s">
        <v>8</v>
      </c>
      <c r="T17" t="s">
        <v>10</v>
      </c>
      <c r="U17" t="s">
        <v>9</v>
      </c>
      <c r="V17" t="s">
        <v>11</v>
      </c>
      <c r="W17" t="s">
        <v>20</v>
      </c>
      <c r="X17" t="s">
        <v>6</v>
      </c>
      <c r="Y17" t="s">
        <v>7</v>
      </c>
      <c r="Z17" t="s">
        <v>8</v>
      </c>
      <c r="AA17" t="s">
        <v>10</v>
      </c>
      <c r="AB17" t="s">
        <v>9</v>
      </c>
      <c r="AC17" t="s">
        <v>11</v>
      </c>
      <c r="AD17" t="s">
        <v>20</v>
      </c>
    </row>
    <row r="18" spans="1:30" x14ac:dyDescent="0.25">
      <c r="A18" s="13" t="s">
        <v>2</v>
      </c>
      <c r="B18" s="13"/>
      <c r="C18">
        <v>16</v>
      </c>
      <c r="D18">
        <v>17</v>
      </c>
      <c r="E18">
        <v>17</v>
      </c>
      <c r="F18">
        <v>22</v>
      </c>
      <c r="G18">
        <v>34</v>
      </c>
      <c r="H18">
        <v>13</v>
      </c>
      <c r="I18">
        <f>SUM(C18:H18)</f>
        <v>119</v>
      </c>
      <c r="Q18">
        <v>18</v>
      </c>
      <c r="R18">
        <v>24</v>
      </c>
      <c r="S18">
        <v>19</v>
      </c>
      <c r="T18">
        <v>23</v>
      </c>
      <c r="U18">
        <v>33</v>
      </c>
      <c r="V18">
        <v>10</v>
      </c>
      <c r="W18">
        <f>SUM(Q18:V18)</f>
        <v>127</v>
      </c>
      <c r="X18">
        <v>20</v>
      </c>
      <c r="Y18">
        <v>20</v>
      </c>
      <c r="Z18">
        <v>17</v>
      </c>
      <c r="AA18">
        <v>26</v>
      </c>
      <c r="AB18">
        <v>28</v>
      </c>
      <c r="AC18">
        <v>10</v>
      </c>
      <c r="AD18">
        <f>SUM(X18:AC18)</f>
        <v>121</v>
      </c>
    </row>
    <row r="19" spans="1:30" x14ac:dyDescent="0.25">
      <c r="A19" s="13" t="s">
        <v>3</v>
      </c>
      <c r="B19" s="13"/>
      <c r="C19">
        <v>31</v>
      </c>
      <c r="D19">
        <v>31</v>
      </c>
      <c r="E19">
        <v>27</v>
      </c>
      <c r="F19">
        <v>41</v>
      </c>
      <c r="G19">
        <v>135</v>
      </c>
      <c r="H19">
        <v>73</v>
      </c>
      <c r="I19">
        <f t="shared" ref="I19:I21" si="3">SUM(C19:H19)</f>
        <v>338</v>
      </c>
      <c r="Q19">
        <v>34</v>
      </c>
      <c r="R19">
        <v>29</v>
      </c>
      <c r="S19">
        <v>28</v>
      </c>
      <c r="T19">
        <v>44</v>
      </c>
      <c r="U19">
        <v>142</v>
      </c>
      <c r="V19">
        <v>52</v>
      </c>
      <c r="W19">
        <f t="shared" ref="W19:W21" si="4">SUM(Q19:V19)</f>
        <v>329</v>
      </c>
      <c r="X19">
        <v>42</v>
      </c>
      <c r="Y19">
        <v>36</v>
      </c>
      <c r="Z19">
        <v>29</v>
      </c>
      <c r="AA19">
        <v>56</v>
      </c>
      <c r="AB19">
        <v>202</v>
      </c>
      <c r="AC19">
        <v>56</v>
      </c>
      <c r="AD19">
        <f t="shared" ref="AD19:AD21" si="5">SUM(X19:AC19)</f>
        <v>421</v>
      </c>
    </row>
    <row r="20" spans="1:30" x14ac:dyDescent="0.25">
      <c r="A20" s="13" t="s">
        <v>4</v>
      </c>
      <c r="B20" s="13"/>
      <c r="C20">
        <v>262</v>
      </c>
      <c r="D20">
        <v>201</v>
      </c>
      <c r="E20">
        <v>101</v>
      </c>
      <c r="F20">
        <v>242</v>
      </c>
      <c r="G20">
        <v>2239</v>
      </c>
      <c r="H20">
        <v>64</v>
      </c>
      <c r="I20">
        <f t="shared" si="3"/>
        <v>3109</v>
      </c>
      <c r="Q20">
        <v>113</v>
      </c>
      <c r="R20">
        <v>262</v>
      </c>
      <c r="S20">
        <v>106</v>
      </c>
      <c r="T20">
        <v>258</v>
      </c>
      <c r="U20">
        <v>2074</v>
      </c>
      <c r="V20">
        <v>58</v>
      </c>
      <c r="W20">
        <f t="shared" si="4"/>
        <v>2871</v>
      </c>
      <c r="X20">
        <v>187</v>
      </c>
      <c r="Y20">
        <v>509</v>
      </c>
      <c r="Z20">
        <v>217</v>
      </c>
      <c r="AA20">
        <v>401</v>
      </c>
      <c r="AB20">
        <v>5847</v>
      </c>
      <c r="AC20">
        <v>120</v>
      </c>
      <c r="AD20">
        <f t="shared" si="5"/>
        <v>7281</v>
      </c>
    </row>
    <row r="21" spans="1:30" x14ac:dyDescent="0.25">
      <c r="A21" s="13" t="s">
        <v>5</v>
      </c>
      <c r="B21" s="13"/>
      <c r="C21">
        <v>528</v>
      </c>
      <c r="D21">
        <v>938</v>
      </c>
      <c r="E21">
        <v>144</v>
      </c>
      <c r="F21">
        <v>425</v>
      </c>
      <c r="G21">
        <v>4027</v>
      </c>
      <c r="H21">
        <v>309</v>
      </c>
      <c r="I21" s="2">
        <f t="shared" si="3"/>
        <v>6371</v>
      </c>
      <c r="Q21">
        <v>1211</v>
      </c>
      <c r="R21">
        <v>512</v>
      </c>
      <c r="S21">
        <v>358</v>
      </c>
      <c r="T21">
        <v>710</v>
      </c>
      <c r="U21">
        <v>3428</v>
      </c>
      <c r="V21">
        <v>325</v>
      </c>
      <c r="W21">
        <f t="shared" si="4"/>
        <v>6544</v>
      </c>
      <c r="X21">
        <v>363</v>
      </c>
      <c r="Y21">
        <v>2020</v>
      </c>
      <c r="Z21">
        <v>236</v>
      </c>
      <c r="AA21">
        <v>934</v>
      </c>
      <c r="AB21">
        <v>11272</v>
      </c>
      <c r="AC21">
        <v>714</v>
      </c>
      <c r="AD21">
        <f t="shared" si="5"/>
        <v>15539</v>
      </c>
    </row>
    <row r="25" spans="1:30" x14ac:dyDescent="0.25">
      <c r="A25" s="13" t="s">
        <v>15</v>
      </c>
      <c r="B25" s="13"/>
      <c r="C25" s="14" t="s">
        <v>12</v>
      </c>
      <c r="D25" s="14"/>
      <c r="E25" s="14"/>
      <c r="F25" s="14"/>
      <c r="G25" s="14"/>
      <c r="H25" s="14"/>
      <c r="J25" s="15"/>
      <c r="K25" s="15"/>
      <c r="L25" s="15"/>
      <c r="M25" s="15"/>
      <c r="N25" s="15"/>
      <c r="O25" s="15"/>
      <c r="Q25" s="10" t="s">
        <v>13</v>
      </c>
      <c r="R25" s="10"/>
      <c r="S25" s="10"/>
      <c r="T25" s="10"/>
      <c r="U25" s="10"/>
      <c r="V25" s="10"/>
      <c r="X25" s="16" t="s">
        <v>24</v>
      </c>
      <c r="Y25" s="16"/>
      <c r="Z25" s="16"/>
      <c r="AA25" s="16"/>
      <c r="AB25" s="16"/>
      <c r="AC25" s="16"/>
    </row>
    <row r="26" spans="1:30" x14ac:dyDescent="0.25">
      <c r="C26" t="s">
        <v>6</v>
      </c>
      <c r="D26" t="s">
        <v>7</v>
      </c>
      <c r="E26" t="s">
        <v>8</v>
      </c>
      <c r="F26" t="s">
        <v>10</v>
      </c>
      <c r="G26" t="s">
        <v>9</v>
      </c>
      <c r="H26" t="s">
        <v>11</v>
      </c>
      <c r="I26" t="s">
        <v>20</v>
      </c>
      <c r="Q26" t="s">
        <v>6</v>
      </c>
      <c r="R26" t="s">
        <v>7</v>
      </c>
      <c r="S26" t="s">
        <v>8</v>
      </c>
      <c r="T26" t="s">
        <v>10</v>
      </c>
      <c r="U26" t="s">
        <v>9</v>
      </c>
      <c r="V26" t="s">
        <v>11</v>
      </c>
      <c r="W26" t="s">
        <v>20</v>
      </c>
      <c r="X26" t="s">
        <v>6</v>
      </c>
      <c r="Y26" t="s">
        <v>7</v>
      </c>
      <c r="Z26" t="s">
        <v>8</v>
      </c>
      <c r="AA26" t="s">
        <v>10</v>
      </c>
      <c r="AB26" t="s">
        <v>9</v>
      </c>
      <c r="AC26" t="s">
        <v>11</v>
      </c>
      <c r="AD26" t="s">
        <v>20</v>
      </c>
    </row>
    <row r="27" spans="1:30" x14ac:dyDescent="0.25">
      <c r="A27" s="13" t="s">
        <v>2</v>
      </c>
      <c r="B27" s="13"/>
      <c r="C27">
        <v>23</v>
      </c>
      <c r="D27">
        <v>6</v>
      </c>
      <c r="E27">
        <v>16</v>
      </c>
      <c r="F27">
        <v>13</v>
      </c>
      <c r="G27">
        <v>26</v>
      </c>
      <c r="H27">
        <v>6</v>
      </c>
      <c r="I27">
        <f>SUM(C27:H27)</f>
        <v>90</v>
      </c>
      <c r="Q27">
        <v>21</v>
      </c>
      <c r="R27">
        <v>6</v>
      </c>
      <c r="S27">
        <v>20</v>
      </c>
      <c r="T27">
        <v>15</v>
      </c>
      <c r="U27">
        <v>33</v>
      </c>
      <c r="V27">
        <v>5</v>
      </c>
      <c r="W27">
        <f>SUM(Q27:V27)</f>
        <v>100</v>
      </c>
      <c r="X27">
        <v>26</v>
      </c>
      <c r="Y27">
        <v>22</v>
      </c>
      <c r="Z27">
        <v>18</v>
      </c>
      <c r="AA27">
        <v>19</v>
      </c>
      <c r="AB27">
        <v>36</v>
      </c>
      <c r="AC27">
        <v>6</v>
      </c>
      <c r="AD27">
        <f>SUM(X27:AC27)</f>
        <v>127</v>
      </c>
    </row>
    <row r="28" spans="1:30" x14ac:dyDescent="0.25">
      <c r="A28" s="13" t="s">
        <v>3</v>
      </c>
      <c r="B28" s="13"/>
      <c r="C28">
        <v>45</v>
      </c>
      <c r="D28">
        <v>36</v>
      </c>
      <c r="E28">
        <v>25</v>
      </c>
      <c r="F28">
        <v>33</v>
      </c>
      <c r="G28">
        <v>174</v>
      </c>
      <c r="H28">
        <v>36</v>
      </c>
      <c r="I28">
        <f t="shared" ref="I28:I30" si="6">SUM(C28:H28)</f>
        <v>349</v>
      </c>
      <c r="Q28">
        <v>34</v>
      </c>
      <c r="R28">
        <v>34</v>
      </c>
      <c r="S28">
        <v>28</v>
      </c>
      <c r="T28">
        <v>37</v>
      </c>
      <c r="U28">
        <v>159</v>
      </c>
      <c r="V28">
        <v>38</v>
      </c>
      <c r="W28">
        <f t="shared" ref="W28:W30" si="7">SUM(Q28:V28)</f>
        <v>330</v>
      </c>
      <c r="X28">
        <v>22</v>
      </c>
      <c r="Y28">
        <v>21</v>
      </c>
      <c r="Z28">
        <v>24</v>
      </c>
      <c r="AA28">
        <v>22</v>
      </c>
      <c r="AB28">
        <v>198</v>
      </c>
      <c r="AC28">
        <v>63</v>
      </c>
      <c r="AD28">
        <f t="shared" ref="AD28:AD30" si="8">SUM(X28:AC28)</f>
        <v>350</v>
      </c>
    </row>
    <row r="29" spans="1:30" x14ac:dyDescent="0.25">
      <c r="A29" s="13" t="s">
        <v>4</v>
      </c>
      <c r="B29" s="13"/>
      <c r="C29">
        <v>180</v>
      </c>
      <c r="D29">
        <v>285</v>
      </c>
      <c r="E29">
        <v>75</v>
      </c>
      <c r="F29">
        <v>241</v>
      </c>
      <c r="G29">
        <v>1756</v>
      </c>
      <c r="H29">
        <v>42</v>
      </c>
      <c r="I29">
        <f t="shared" si="6"/>
        <v>2579</v>
      </c>
      <c r="Q29">
        <v>123</v>
      </c>
      <c r="R29">
        <v>121</v>
      </c>
      <c r="S29">
        <v>93</v>
      </c>
      <c r="T29">
        <v>242</v>
      </c>
      <c r="U29">
        <v>2143</v>
      </c>
      <c r="V29">
        <v>57</v>
      </c>
      <c r="W29">
        <f t="shared" si="7"/>
        <v>2779</v>
      </c>
      <c r="X29">
        <v>191</v>
      </c>
      <c r="Y29">
        <v>442</v>
      </c>
      <c r="Z29">
        <v>160</v>
      </c>
      <c r="AA29">
        <v>354</v>
      </c>
      <c r="AB29">
        <v>5010</v>
      </c>
      <c r="AC29">
        <v>113</v>
      </c>
      <c r="AD29">
        <f t="shared" si="8"/>
        <v>6270</v>
      </c>
    </row>
    <row r="30" spans="1:30" x14ac:dyDescent="0.25">
      <c r="A30" s="13" t="s">
        <v>5</v>
      </c>
      <c r="B30" s="13"/>
      <c r="C30">
        <v>1430</v>
      </c>
      <c r="D30">
        <v>993</v>
      </c>
      <c r="E30">
        <v>131</v>
      </c>
      <c r="F30">
        <v>422</v>
      </c>
      <c r="G30">
        <v>4209</v>
      </c>
      <c r="H30">
        <v>304</v>
      </c>
      <c r="I30" s="3">
        <f t="shared" si="6"/>
        <v>7489</v>
      </c>
      <c r="Q30">
        <v>326</v>
      </c>
      <c r="R30">
        <v>458</v>
      </c>
      <c r="S30">
        <v>281</v>
      </c>
      <c r="T30">
        <v>454</v>
      </c>
      <c r="U30">
        <v>3515</v>
      </c>
      <c r="V30">
        <v>389</v>
      </c>
      <c r="W30" s="2">
        <f t="shared" si="7"/>
        <v>5423</v>
      </c>
      <c r="X30">
        <v>518</v>
      </c>
      <c r="Y30">
        <v>1441</v>
      </c>
      <c r="Z30">
        <v>277</v>
      </c>
      <c r="AA30">
        <v>723</v>
      </c>
      <c r="AB30">
        <v>5008</v>
      </c>
      <c r="AC30">
        <v>1717</v>
      </c>
      <c r="AD30">
        <f t="shared" si="8"/>
        <v>9684</v>
      </c>
    </row>
    <row r="34" spans="1:30" x14ac:dyDescent="0.25">
      <c r="A34" s="13" t="s">
        <v>16</v>
      </c>
      <c r="B34" s="13"/>
      <c r="C34" s="14" t="s">
        <v>12</v>
      </c>
      <c r="D34" s="14"/>
      <c r="E34" s="14"/>
      <c r="F34" s="14"/>
      <c r="G34" s="14"/>
      <c r="H34" s="14"/>
      <c r="J34" s="15"/>
      <c r="K34" s="15"/>
      <c r="L34" s="15"/>
      <c r="M34" s="15"/>
      <c r="N34" s="15"/>
      <c r="O34" s="15"/>
      <c r="Q34" s="10" t="s">
        <v>13</v>
      </c>
      <c r="R34" s="10"/>
      <c r="S34" s="10"/>
      <c r="T34" s="10"/>
      <c r="U34" s="10"/>
      <c r="V34" s="10"/>
      <c r="X34" s="16" t="s">
        <v>24</v>
      </c>
      <c r="Y34" s="16"/>
      <c r="Z34" s="16"/>
      <c r="AA34" s="16"/>
      <c r="AB34" s="16"/>
      <c r="AC34" s="16"/>
    </row>
    <row r="35" spans="1:30" x14ac:dyDescent="0.25">
      <c r="C35" t="s">
        <v>6</v>
      </c>
      <c r="D35" t="s">
        <v>7</v>
      </c>
      <c r="E35" t="s">
        <v>8</v>
      </c>
      <c r="F35" t="s">
        <v>10</v>
      </c>
      <c r="G35" t="s">
        <v>9</v>
      </c>
      <c r="H35" t="s">
        <v>11</v>
      </c>
      <c r="I35" t="s">
        <v>20</v>
      </c>
      <c r="Q35" t="s">
        <v>6</v>
      </c>
      <c r="R35" t="s">
        <v>7</v>
      </c>
      <c r="S35" t="s">
        <v>8</v>
      </c>
      <c r="T35" t="s">
        <v>10</v>
      </c>
      <c r="U35" t="s">
        <v>9</v>
      </c>
      <c r="V35" t="s">
        <v>11</v>
      </c>
      <c r="W35" t="s">
        <v>20</v>
      </c>
      <c r="X35" t="s">
        <v>6</v>
      </c>
      <c r="Y35" t="s">
        <v>7</v>
      </c>
      <c r="Z35" t="s">
        <v>8</v>
      </c>
      <c r="AA35" t="s">
        <v>10</v>
      </c>
      <c r="AB35" t="s">
        <v>9</v>
      </c>
      <c r="AC35" t="s">
        <v>11</v>
      </c>
      <c r="AD35" t="s">
        <v>20</v>
      </c>
    </row>
    <row r="36" spans="1:30" x14ac:dyDescent="0.25">
      <c r="A36" s="13" t="s">
        <v>2</v>
      </c>
      <c r="B36" s="13"/>
      <c r="C36">
        <v>13</v>
      </c>
      <c r="D36">
        <v>3</v>
      </c>
      <c r="E36">
        <v>2</v>
      </c>
      <c r="F36">
        <v>4</v>
      </c>
      <c r="G36">
        <v>23</v>
      </c>
      <c r="H36">
        <v>3</v>
      </c>
      <c r="I36" s="2">
        <f>SUM(C36:H36)</f>
        <v>48</v>
      </c>
      <c r="Q36">
        <v>3</v>
      </c>
      <c r="R36">
        <v>3</v>
      </c>
      <c r="S36">
        <v>15</v>
      </c>
      <c r="T36">
        <v>4</v>
      </c>
      <c r="U36">
        <v>34</v>
      </c>
      <c r="V36">
        <v>3</v>
      </c>
      <c r="W36">
        <f>SUM(Q36:V36)</f>
        <v>62</v>
      </c>
      <c r="X36">
        <v>5</v>
      </c>
      <c r="Y36">
        <v>7</v>
      </c>
      <c r="Z36">
        <v>2</v>
      </c>
      <c r="AA36">
        <v>5</v>
      </c>
      <c r="AB36">
        <v>37</v>
      </c>
      <c r="AC36">
        <v>5</v>
      </c>
      <c r="AD36">
        <f>SUM(X36:AC36)</f>
        <v>61</v>
      </c>
    </row>
    <row r="37" spans="1:30" x14ac:dyDescent="0.25">
      <c r="A37" s="13" t="s">
        <v>3</v>
      </c>
      <c r="B37" s="13"/>
      <c r="C37">
        <v>13</v>
      </c>
      <c r="D37">
        <v>12</v>
      </c>
      <c r="E37">
        <v>18</v>
      </c>
      <c r="F37">
        <v>20</v>
      </c>
      <c r="G37">
        <v>131</v>
      </c>
      <c r="H37">
        <v>19</v>
      </c>
      <c r="I37" s="2">
        <f t="shared" ref="I37:I39" si="9">SUM(C37:H37)</f>
        <v>213</v>
      </c>
      <c r="Q37">
        <v>29</v>
      </c>
      <c r="R37">
        <v>13</v>
      </c>
      <c r="S37">
        <v>9</v>
      </c>
      <c r="T37">
        <v>20</v>
      </c>
      <c r="U37">
        <v>162</v>
      </c>
      <c r="V37">
        <v>25</v>
      </c>
      <c r="W37" s="2">
        <f t="shared" ref="W37:W39" si="10">SUM(Q37:V37)</f>
        <v>258</v>
      </c>
      <c r="X37">
        <v>35</v>
      </c>
      <c r="Y37">
        <v>38</v>
      </c>
      <c r="Z37">
        <v>9</v>
      </c>
      <c r="AA37">
        <v>21</v>
      </c>
      <c r="AB37">
        <v>159</v>
      </c>
      <c r="AC37">
        <v>25</v>
      </c>
      <c r="AD37">
        <f t="shared" ref="AD37:AD39" si="11">SUM(X37:AC37)</f>
        <v>287</v>
      </c>
    </row>
    <row r="38" spans="1:30" x14ac:dyDescent="0.25">
      <c r="A38" s="13" t="s">
        <v>4</v>
      </c>
      <c r="B38" s="13"/>
      <c r="C38">
        <v>156</v>
      </c>
      <c r="D38">
        <v>672</v>
      </c>
      <c r="E38">
        <v>84</v>
      </c>
      <c r="F38">
        <v>215</v>
      </c>
      <c r="G38">
        <v>1675</v>
      </c>
      <c r="H38">
        <v>43</v>
      </c>
      <c r="I38">
        <f t="shared" si="9"/>
        <v>2845</v>
      </c>
      <c r="Q38">
        <v>100</v>
      </c>
      <c r="R38">
        <v>236</v>
      </c>
      <c r="S38">
        <v>91</v>
      </c>
      <c r="T38">
        <v>225</v>
      </c>
      <c r="U38">
        <v>2082</v>
      </c>
      <c r="V38">
        <v>38</v>
      </c>
      <c r="W38">
        <f t="shared" si="10"/>
        <v>2772</v>
      </c>
      <c r="X38">
        <v>171</v>
      </c>
      <c r="Y38">
        <v>549</v>
      </c>
      <c r="Z38">
        <v>75</v>
      </c>
      <c r="AA38">
        <v>363</v>
      </c>
      <c r="AB38">
        <v>5016</v>
      </c>
      <c r="AC38">
        <v>77</v>
      </c>
      <c r="AD38" s="2">
        <f t="shared" si="11"/>
        <v>6251</v>
      </c>
    </row>
    <row r="39" spans="1:30" x14ac:dyDescent="0.25">
      <c r="A39" s="13" t="s">
        <v>5</v>
      </c>
      <c r="B39" s="13"/>
      <c r="C39">
        <v>1490</v>
      </c>
      <c r="D39">
        <v>1123</v>
      </c>
      <c r="E39">
        <v>128</v>
      </c>
      <c r="F39">
        <v>365</v>
      </c>
      <c r="G39">
        <v>4027</v>
      </c>
      <c r="H39">
        <v>223</v>
      </c>
      <c r="I39">
        <f t="shared" si="9"/>
        <v>7356</v>
      </c>
      <c r="Q39">
        <v>165</v>
      </c>
      <c r="R39">
        <v>1058</v>
      </c>
      <c r="S39">
        <v>274</v>
      </c>
      <c r="T39">
        <v>399</v>
      </c>
      <c r="U39">
        <v>3502</v>
      </c>
      <c r="V39">
        <v>189</v>
      </c>
      <c r="W39">
        <f t="shared" si="10"/>
        <v>5587</v>
      </c>
      <c r="X39">
        <v>315</v>
      </c>
      <c r="Y39">
        <v>1325</v>
      </c>
      <c r="Z39">
        <v>197</v>
      </c>
      <c r="AA39">
        <v>748</v>
      </c>
      <c r="AB39">
        <v>5010</v>
      </c>
      <c r="AC39">
        <v>472</v>
      </c>
      <c r="AD39" s="2">
        <f t="shared" si="11"/>
        <v>8067</v>
      </c>
    </row>
    <row r="43" spans="1:30" x14ac:dyDescent="0.25">
      <c r="A43" s="13" t="s">
        <v>17</v>
      </c>
      <c r="B43" s="13"/>
      <c r="C43" s="14" t="s">
        <v>12</v>
      </c>
      <c r="D43" s="14"/>
      <c r="E43" s="14"/>
      <c r="F43" s="14"/>
      <c r="G43" s="14"/>
      <c r="H43" s="14"/>
      <c r="J43" s="15"/>
      <c r="K43" s="15"/>
      <c r="L43" s="15"/>
      <c r="M43" s="15"/>
      <c r="N43" s="15"/>
      <c r="O43" s="15"/>
      <c r="Q43" s="10" t="s">
        <v>13</v>
      </c>
      <c r="R43" s="10"/>
      <c r="S43" s="10"/>
      <c r="T43" s="10"/>
      <c r="U43" s="10"/>
      <c r="V43" s="10"/>
      <c r="X43" s="16" t="s">
        <v>24</v>
      </c>
      <c r="Y43" s="16"/>
      <c r="Z43" s="16"/>
      <c r="AA43" s="16"/>
      <c r="AB43" s="16"/>
      <c r="AC43" s="16"/>
    </row>
    <row r="44" spans="1:30" x14ac:dyDescent="0.25">
      <c r="C44" t="s">
        <v>6</v>
      </c>
      <c r="D44" t="s">
        <v>7</v>
      </c>
      <c r="E44" t="s">
        <v>8</v>
      </c>
      <c r="F44" t="s">
        <v>10</v>
      </c>
      <c r="G44" t="s">
        <v>9</v>
      </c>
      <c r="H44" t="s">
        <v>11</v>
      </c>
      <c r="I44" t="s">
        <v>20</v>
      </c>
      <c r="Q44" t="s">
        <v>6</v>
      </c>
      <c r="R44" t="s">
        <v>7</v>
      </c>
      <c r="S44" t="s">
        <v>8</v>
      </c>
      <c r="T44" t="s">
        <v>10</v>
      </c>
      <c r="U44" t="s">
        <v>9</v>
      </c>
      <c r="V44" t="s">
        <v>11</v>
      </c>
      <c r="W44" t="s">
        <v>20</v>
      </c>
      <c r="X44" t="s">
        <v>6</v>
      </c>
      <c r="Y44" t="s">
        <v>7</v>
      </c>
      <c r="Z44" t="s">
        <v>8</v>
      </c>
      <c r="AA44" t="s">
        <v>10</v>
      </c>
      <c r="AB44" t="s">
        <v>9</v>
      </c>
      <c r="AC44" t="s">
        <v>11</v>
      </c>
      <c r="AD44" t="s">
        <v>20</v>
      </c>
    </row>
    <row r="45" spans="1:30" x14ac:dyDescent="0.25">
      <c r="A45" s="13" t="s">
        <v>2</v>
      </c>
      <c r="B45" s="13"/>
      <c r="C45">
        <v>11</v>
      </c>
      <c r="D45">
        <v>3</v>
      </c>
      <c r="E45">
        <v>11</v>
      </c>
      <c r="F45">
        <v>5</v>
      </c>
      <c r="G45">
        <v>21</v>
      </c>
      <c r="H45">
        <v>5</v>
      </c>
      <c r="I45">
        <f>SUM(C45:H45)</f>
        <v>56</v>
      </c>
      <c r="Q45">
        <v>4</v>
      </c>
      <c r="R45">
        <v>3</v>
      </c>
      <c r="S45">
        <v>4</v>
      </c>
      <c r="T45">
        <v>5</v>
      </c>
      <c r="U45">
        <v>34</v>
      </c>
      <c r="V45">
        <v>5</v>
      </c>
      <c r="W45" s="2">
        <f>SUM(Q45:V45)</f>
        <v>55</v>
      </c>
      <c r="X45">
        <v>4</v>
      </c>
      <c r="Y45">
        <v>5</v>
      </c>
      <c r="Z45">
        <v>4</v>
      </c>
      <c r="AA45">
        <v>4</v>
      </c>
      <c r="AB45">
        <v>30</v>
      </c>
      <c r="AC45">
        <v>5</v>
      </c>
      <c r="AD45" s="2">
        <f>SUM(X45:AC45)</f>
        <v>52</v>
      </c>
    </row>
    <row r="46" spans="1:30" x14ac:dyDescent="0.25">
      <c r="A46" s="13" t="s">
        <v>3</v>
      </c>
      <c r="B46" s="13"/>
      <c r="C46">
        <v>16</v>
      </c>
      <c r="D46">
        <v>17</v>
      </c>
      <c r="E46">
        <v>9</v>
      </c>
      <c r="F46">
        <v>23</v>
      </c>
      <c r="G46">
        <v>131</v>
      </c>
      <c r="H46">
        <v>20</v>
      </c>
      <c r="I46">
        <f t="shared" ref="I46:I48" si="12">SUM(C46:H46)</f>
        <v>216</v>
      </c>
      <c r="Q46">
        <v>13</v>
      </c>
      <c r="R46">
        <v>24</v>
      </c>
      <c r="S46">
        <v>10</v>
      </c>
      <c r="T46">
        <v>24</v>
      </c>
      <c r="U46">
        <v>181</v>
      </c>
      <c r="V46">
        <v>20</v>
      </c>
      <c r="W46">
        <f t="shared" ref="W46:W48" si="13">SUM(Q46:V46)</f>
        <v>272</v>
      </c>
      <c r="X46">
        <v>20</v>
      </c>
      <c r="Y46">
        <v>18</v>
      </c>
      <c r="Z46">
        <v>11</v>
      </c>
      <c r="AA46">
        <v>25</v>
      </c>
      <c r="AB46">
        <v>151</v>
      </c>
      <c r="AC46">
        <v>30</v>
      </c>
      <c r="AD46" s="2">
        <f t="shared" ref="AD46:AD48" si="14">SUM(X46:AC46)</f>
        <v>255</v>
      </c>
    </row>
    <row r="47" spans="1:30" x14ac:dyDescent="0.25">
      <c r="A47" s="13" t="s">
        <v>4</v>
      </c>
      <c r="B47" s="13"/>
      <c r="C47">
        <v>153</v>
      </c>
      <c r="D47">
        <v>740</v>
      </c>
      <c r="E47">
        <v>85</v>
      </c>
      <c r="F47">
        <v>220</v>
      </c>
      <c r="G47">
        <v>1700</v>
      </c>
      <c r="H47">
        <v>44</v>
      </c>
      <c r="I47">
        <f t="shared" si="12"/>
        <v>2942</v>
      </c>
      <c r="Q47">
        <v>100</v>
      </c>
      <c r="R47">
        <v>99</v>
      </c>
      <c r="S47">
        <v>81</v>
      </c>
      <c r="T47">
        <v>225</v>
      </c>
      <c r="U47">
        <v>1972</v>
      </c>
      <c r="V47">
        <v>40</v>
      </c>
      <c r="W47" s="2">
        <f t="shared" si="13"/>
        <v>2517</v>
      </c>
      <c r="X47">
        <v>174</v>
      </c>
      <c r="Y47">
        <v>513</v>
      </c>
      <c r="Z47">
        <v>81</v>
      </c>
      <c r="AA47">
        <v>376</v>
      </c>
      <c r="AB47">
        <v>5983</v>
      </c>
      <c r="AC47">
        <v>71</v>
      </c>
      <c r="AD47">
        <f t="shared" si="14"/>
        <v>7198</v>
      </c>
    </row>
    <row r="48" spans="1:30" x14ac:dyDescent="0.25">
      <c r="A48" s="13" t="s">
        <v>5</v>
      </c>
      <c r="B48" s="13"/>
      <c r="C48">
        <v>1221</v>
      </c>
      <c r="D48">
        <v>574</v>
      </c>
      <c r="E48">
        <v>123</v>
      </c>
      <c r="F48">
        <v>375</v>
      </c>
      <c r="G48">
        <v>4263</v>
      </c>
      <c r="H48">
        <v>199</v>
      </c>
      <c r="I48" s="3">
        <f t="shared" si="12"/>
        <v>6755</v>
      </c>
      <c r="Q48">
        <v>219</v>
      </c>
      <c r="R48">
        <v>909</v>
      </c>
      <c r="S48">
        <v>240</v>
      </c>
      <c r="T48">
        <v>411</v>
      </c>
      <c r="U48">
        <v>3534</v>
      </c>
      <c r="V48">
        <v>168</v>
      </c>
      <c r="W48">
        <f t="shared" si="13"/>
        <v>5481</v>
      </c>
      <c r="X48">
        <v>387</v>
      </c>
      <c r="Y48">
        <v>1444</v>
      </c>
      <c r="Z48">
        <v>198</v>
      </c>
      <c r="AA48">
        <v>750</v>
      </c>
      <c r="AB48">
        <v>11809</v>
      </c>
      <c r="AC48">
        <v>342</v>
      </c>
      <c r="AD48">
        <f t="shared" si="14"/>
        <v>14930</v>
      </c>
    </row>
    <row r="52" spans="1:30" x14ac:dyDescent="0.25">
      <c r="A52" s="13" t="s">
        <v>18</v>
      </c>
      <c r="B52" s="13"/>
      <c r="C52" s="14" t="s">
        <v>12</v>
      </c>
      <c r="D52" s="14"/>
      <c r="E52" s="14"/>
      <c r="F52" s="14"/>
      <c r="G52" s="14"/>
      <c r="H52" s="14"/>
      <c r="J52" s="15"/>
      <c r="K52" s="15"/>
      <c r="L52" s="15"/>
      <c r="M52" s="15"/>
      <c r="N52" s="15"/>
      <c r="O52" s="15"/>
      <c r="Q52" s="10" t="s">
        <v>13</v>
      </c>
      <c r="R52" s="10"/>
      <c r="S52" s="10"/>
      <c r="T52" s="10"/>
      <c r="U52" s="10"/>
      <c r="V52" s="10"/>
      <c r="X52" s="16" t="s">
        <v>24</v>
      </c>
      <c r="Y52" s="16"/>
      <c r="Z52" s="16"/>
      <c r="AA52" s="16"/>
      <c r="AB52" s="16"/>
      <c r="AC52" s="16"/>
    </row>
    <row r="53" spans="1:30" x14ac:dyDescent="0.25">
      <c r="C53" t="s">
        <v>6</v>
      </c>
      <c r="D53" t="s">
        <v>7</v>
      </c>
      <c r="E53" t="s">
        <v>8</v>
      </c>
      <c r="F53" t="s">
        <v>10</v>
      </c>
      <c r="G53" t="s">
        <v>9</v>
      </c>
      <c r="H53" t="s">
        <v>11</v>
      </c>
      <c r="I53" t="s">
        <v>20</v>
      </c>
      <c r="Q53" t="s">
        <v>6</v>
      </c>
      <c r="R53" t="s">
        <v>7</v>
      </c>
      <c r="S53" t="s">
        <v>8</v>
      </c>
      <c r="T53" t="s">
        <v>10</v>
      </c>
      <c r="U53" t="s">
        <v>9</v>
      </c>
      <c r="V53" t="s">
        <v>11</v>
      </c>
      <c r="W53" t="s">
        <v>20</v>
      </c>
      <c r="X53" t="s">
        <v>6</v>
      </c>
      <c r="Y53" t="s">
        <v>7</v>
      </c>
      <c r="Z53" t="s">
        <v>8</v>
      </c>
      <c r="AA53" t="s">
        <v>10</v>
      </c>
      <c r="AB53" t="s">
        <v>9</v>
      </c>
      <c r="AC53" t="s">
        <v>11</v>
      </c>
      <c r="AD53" t="s">
        <v>20</v>
      </c>
    </row>
    <row r="54" spans="1:30" x14ac:dyDescent="0.25">
      <c r="A54" s="13" t="s">
        <v>2</v>
      </c>
      <c r="B54" s="13"/>
      <c r="C54">
        <v>24</v>
      </c>
      <c r="D54">
        <v>3</v>
      </c>
      <c r="E54">
        <v>3</v>
      </c>
      <c r="F54">
        <v>14</v>
      </c>
      <c r="G54">
        <v>41</v>
      </c>
      <c r="H54">
        <v>12</v>
      </c>
      <c r="I54">
        <f>SUM(C54:H54)</f>
        <v>97</v>
      </c>
      <c r="Q54">
        <v>8</v>
      </c>
      <c r="R54">
        <v>12</v>
      </c>
      <c r="S54">
        <v>3</v>
      </c>
      <c r="T54">
        <v>12</v>
      </c>
      <c r="U54">
        <v>41</v>
      </c>
      <c r="V54">
        <v>20</v>
      </c>
      <c r="W54">
        <f>SUM(Q54:V54)</f>
        <v>96</v>
      </c>
      <c r="X54">
        <v>23</v>
      </c>
      <c r="Y54">
        <v>16</v>
      </c>
      <c r="Z54">
        <v>12</v>
      </c>
      <c r="AA54">
        <v>11</v>
      </c>
      <c r="AB54">
        <v>30</v>
      </c>
      <c r="AC54">
        <v>12</v>
      </c>
      <c r="AD54">
        <f>SUM(X54:AC54)</f>
        <v>104</v>
      </c>
    </row>
    <row r="55" spans="1:30" x14ac:dyDescent="0.25">
      <c r="A55" s="13" t="s">
        <v>3</v>
      </c>
      <c r="B55" s="13"/>
      <c r="C55">
        <v>20</v>
      </c>
      <c r="D55">
        <v>27</v>
      </c>
      <c r="E55">
        <v>14</v>
      </c>
      <c r="F55">
        <v>35</v>
      </c>
      <c r="G55">
        <v>126</v>
      </c>
      <c r="H55">
        <v>29</v>
      </c>
      <c r="I55">
        <f t="shared" ref="I55:I57" si="15">SUM(C55:H55)</f>
        <v>251</v>
      </c>
      <c r="Q55">
        <v>30</v>
      </c>
      <c r="R55">
        <v>28</v>
      </c>
      <c r="S55">
        <v>17</v>
      </c>
      <c r="T55">
        <v>36</v>
      </c>
      <c r="U55">
        <v>148</v>
      </c>
      <c r="V55">
        <v>35</v>
      </c>
      <c r="W55">
        <f t="shared" ref="W55:W57" si="16">SUM(Q55:V55)</f>
        <v>294</v>
      </c>
      <c r="X55">
        <v>27</v>
      </c>
      <c r="Y55">
        <v>35</v>
      </c>
      <c r="Z55">
        <v>19</v>
      </c>
      <c r="AA55">
        <v>30</v>
      </c>
      <c r="AB55">
        <v>168</v>
      </c>
      <c r="AC55">
        <v>36</v>
      </c>
      <c r="AD55">
        <f t="shared" ref="AD55:AD57" si="17">SUM(X55:AC55)</f>
        <v>315</v>
      </c>
    </row>
    <row r="56" spans="1:30" x14ac:dyDescent="0.25">
      <c r="A56" s="13" t="s">
        <v>4</v>
      </c>
      <c r="B56" s="13"/>
      <c r="C56">
        <v>173</v>
      </c>
      <c r="D56">
        <v>271</v>
      </c>
      <c r="E56">
        <v>84</v>
      </c>
      <c r="F56">
        <v>220</v>
      </c>
      <c r="G56">
        <v>1680</v>
      </c>
      <c r="H56">
        <v>48</v>
      </c>
      <c r="I56" s="2">
        <f t="shared" si="15"/>
        <v>2476</v>
      </c>
      <c r="Q56">
        <v>100</v>
      </c>
      <c r="R56">
        <v>180</v>
      </c>
      <c r="S56">
        <v>86</v>
      </c>
      <c r="T56">
        <v>236</v>
      </c>
      <c r="U56">
        <v>1941</v>
      </c>
      <c r="V56">
        <v>50</v>
      </c>
      <c r="W56">
        <f t="shared" si="16"/>
        <v>2593</v>
      </c>
      <c r="X56">
        <v>194</v>
      </c>
      <c r="Y56">
        <v>841</v>
      </c>
      <c r="Z56">
        <v>161</v>
      </c>
      <c r="AA56">
        <v>347</v>
      </c>
      <c r="AB56">
        <v>5686</v>
      </c>
      <c r="AC56">
        <v>123</v>
      </c>
      <c r="AD56">
        <f t="shared" si="17"/>
        <v>7352</v>
      </c>
    </row>
    <row r="57" spans="1:30" x14ac:dyDescent="0.25">
      <c r="A57" s="13" t="s">
        <v>5</v>
      </c>
      <c r="B57" s="13"/>
      <c r="C57">
        <v>1429</v>
      </c>
      <c r="D57">
        <v>1024</v>
      </c>
      <c r="E57">
        <v>154</v>
      </c>
      <c r="F57">
        <v>378</v>
      </c>
      <c r="G57">
        <v>4492</v>
      </c>
      <c r="H57">
        <v>213</v>
      </c>
      <c r="I57">
        <f t="shared" si="15"/>
        <v>7690</v>
      </c>
      <c r="Q57">
        <v>1146</v>
      </c>
      <c r="R57">
        <v>494</v>
      </c>
      <c r="S57">
        <v>279</v>
      </c>
      <c r="T57">
        <v>689</v>
      </c>
      <c r="U57">
        <v>3493</v>
      </c>
      <c r="V57">
        <v>236</v>
      </c>
      <c r="W57">
        <f t="shared" si="16"/>
        <v>6337</v>
      </c>
      <c r="X57">
        <v>370</v>
      </c>
      <c r="Y57">
        <v>1445</v>
      </c>
      <c r="Z57">
        <v>216</v>
      </c>
      <c r="AA57">
        <v>701</v>
      </c>
      <c r="AB57">
        <v>10102</v>
      </c>
      <c r="AC57">
        <v>617</v>
      </c>
      <c r="AD57">
        <f t="shared" si="17"/>
        <v>13451</v>
      </c>
    </row>
    <row r="58" spans="1:30" x14ac:dyDescent="0.25">
      <c r="A58" s="1"/>
      <c r="B58" s="1"/>
    </row>
    <row r="59" spans="1:30" x14ac:dyDescent="0.25">
      <c r="A59" s="1"/>
      <c r="B59" s="1"/>
    </row>
    <row r="60" spans="1:30" x14ac:dyDescent="0.25">
      <c r="A60" s="1"/>
      <c r="B60" s="1"/>
    </row>
    <row r="61" spans="1:30" x14ac:dyDescent="0.25">
      <c r="A61" s="1"/>
      <c r="B61" s="1"/>
    </row>
    <row r="63" spans="1:30" ht="31.5" x14ac:dyDescent="0.5">
      <c r="A63" s="11" t="s">
        <v>58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6" spans="1:29" x14ac:dyDescent="0.25">
      <c r="A66" s="4" t="s">
        <v>33</v>
      </c>
      <c r="B66" s="4" t="s">
        <v>34</v>
      </c>
      <c r="C66" s="4" t="s">
        <v>36</v>
      </c>
      <c r="D66" s="4" t="s">
        <v>50</v>
      </c>
      <c r="P66" s="4" t="s">
        <v>37</v>
      </c>
      <c r="Q66" s="4" t="s">
        <v>38</v>
      </c>
      <c r="R66" s="4" t="s">
        <v>39</v>
      </c>
      <c r="S66" s="4" t="s">
        <v>40</v>
      </c>
      <c r="T66" s="4" t="s">
        <v>41</v>
      </c>
      <c r="U66" s="4" t="s">
        <v>42</v>
      </c>
    </row>
    <row r="67" spans="1:29" x14ac:dyDescent="0.25">
      <c r="A67" s="6" t="s">
        <v>35</v>
      </c>
      <c r="B67">
        <f>I9+I10+I11+I12+I18+I19+I20+I21+I27+I28+I29+I30+I36+I37+I38+I39+I45+I46+I47+I48+I54+I55+I56+I57</f>
        <v>80535</v>
      </c>
      <c r="C67">
        <f>W9+W10+W11+W12+W18+W19+W20+W21+W27+W28+W29+W30+W36+W37+W38+W39+W45+W46+W47+W48+W54+W55+W56+W57</f>
        <v>68299</v>
      </c>
      <c r="D67">
        <f>AD9+AD10+AD11+AD12+AD18+AD19+AD20+AD21+AD27+AD28+AD29+AD30+AD36+AD37+AD38+AD39+AD45+AD46+AD47+AD48+AD55+AD54+AD56+AD57</f>
        <v>132929</v>
      </c>
      <c r="N67" s="9" t="s">
        <v>2</v>
      </c>
      <c r="O67" s="9"/>
      <c r="P67">
        <f>C9+D9+E9+F9+G9+H9+Q9+R9+S9+T9+U9+V9+X9+Y9+Z9+AA9+AB9+AC9</f>
        <v>660</v>
      </c>
      <c r="Q67">
        <f>C18+D18+E18+F18+G18+H18+Q18+R18+S18+T18+U18+V18+X18+Y18+Z18+AA18+AB18+AC18</f>
        <v>367</v>
      </c>
      <c r="R67">
        <f>I27+W27+AD27</f>
        <v>317</v>
      </c>
      <c r="S67">
        <f>I36+W36+AD36</f>
        <v>171</v>
      </c>
      <c r="T67" s="2">
        <f>I45+W45+AD45</f>
        <v>163</v>
      </c>
      <c r="U67">
        <f>I54+W54+AD54</f>
        <v>297</v>
      </c>
    </row>
    <row r="68" spans="1:29" x14ac:dyDescent="0.25">
      <c r="N68" s="9" t="s">
        <v>3</v>
      </c>
      <c r="O68" s="9"/>
      <c r="P68">
        <f>I10+W10+AD10</f>
        <v>3037</v>
      </c>
      <c r="Q68">
        <f>I19+W19+AD19</f>
        <v>1088</v>
      </c>
      <c r="R68">
        <f>I28+W28+AD28</f>
        <v>1029</v>
      </c>
      <c r="S68">
        <f>I37+W37+AD37</f>
        <v>758</v>
      </c>
      <c r="T68" s="2">
        <f>I46+W46+AD46</f>
        <v>743</v>
      </c>
      <c r="U68">
        <f>I55+W55+AD55</f>
        <v>860</v>
      </c>
    </row>
    <row r="69" spans="1:29" x14ac:dyDescent="0.25">
      <c r="N69" s="9" t="s">
        <v>4</v>
      </c>
      <c r="O69" s="9"/>
      <c r="P69">
        <f>I11+W11+AD11</f>
        <v>28115</v>
      </c>
      <c r="Q69">
        <f>I20+W20+AD20</f>
        <v>13261</v>
      </c>
      <c r="R69" s="2">
        <f>I29+W29+AD29</f>
        <v>11628</v>
      </c>
      <c r="S69">
        <f>I38+W38+AD38</f>
        <v>11868</v>
      </c>
      <c r="T69">
        <f>I47+W47+AD47</f>
        <v>12657</v>
      </c>
      <c r="U69">
        <f>I56+W56+AD56</f>
        <v>12421</v>
      </c>
    </row>
    <row r="70" spans="1:29" x14ac:dyDescent="0.25">
      <c r="A70" s="4" t="s">
        <v>15</v>
      </c>
      <c r="B70" s="4" t="s">
        <v>37</v>
      </c>
      <c r="C70" s="4" t="s">
        <v>38</v>
      </c>
      <c r="D70" s="4" t="s">
        <v>39</v>
      </c>
      <c r="E70" s="4" t="s">
        <v>40</v>
      </c>
      <c r="F70" s="4" t="s">
        <v>41</v>
      </c>
      <c r="G70" s="4" t="s">
        <v>42</v>
      </c>
      <c r="N70" s="9" t="s">
        <v>5</v>
      </c>
      <c r="O70" s="9"/>
      <c r="P70">
        <f>I12+W12+AD12</f>
        <v>55619</v>
      </c>
      <c r="Q70">
        <f>I21+W21+AD21</f>
        <v>28454</v>
      </c>
      <c r="R70">
        <f>I30+W30+AD30</f>
        <v>22596</v>
      </c>
      <c r="S70" s="2">
        <f>I39+W39+AD39</f>
        <v>21010</v>
      </c>
      <c r="T70">
        <f>I48+W48+AD48</f>
        <v>27166</v>
      </c>
      <c r="U70">
        <f>I57+W57+AD57</f>
        <v>27478</v>
      </c>
    </row>
    <row r="71" spans="1:29" x14ac:dyDescent="0.25">
      <c r="A71" s="6" t="s">
        <v>43</v>
      </c>
      <c r="B71">
        <v>0</v>
      </c>
      <c r="C71">
        <v>1</v>
      </c>
      <c r="D71">
        <v>1</v>
      </c>
      <c r="E71">
        <v>5</v>
      </c>
      <c r="F71">
        <v>4</v>
      </c>
      <c r="G71">
        <v>1</v>
      </c>
    </row>
    <row r="72" spans="1:29" x14ac:dyDescent="0.25">
      <c r="A72" s="6" t="s">
        <v>35</v>
      </c>
      <c r="B72">
        <f>I9+I10+I11+I12+W9+W10+W11+W12+AD9+AD10+AD11+AD12</f>
        <v>87431</v>
      </c>
      <c r="C72">
        <f>I18+I19+I20+I21+W18+W19+W20+W21+AD18+AD19+AD20+AD21</f>
        <v>43170</v>
      </c>
      <c r="D72">
        <f>I27+I28+I29+I30+W27+W28+W30+AD27+AD28+AD29+AD30+W29</f>
        <v>35570</v>
      </c>
      <c r="E72">
        <f>I36+I37+I38+I39+W36+W38+W37+W39+AD36+AD37+AD38+AD39</f>
        <v>33807</v>
      </c>
      <c r="F72">
        <f>I45+I46+I47+I48+W45+W46+W47+W48+AD45+AD46+AD47+AD48</f>
        <v>40729</v>
      </c>
      <c r="G72">
        <f>I54+I55+I56+I57+W54+W55+W56+W57+AD54+AD55+AD56+AD57</f>
        <v>41056</v>
      </c>
    </row>
    <row r="74" spans="1:29" x14ac:dyDescent="0.25">
      <c r="A74" s="7" t="s">
        <v>46</v>
      </c>
      <c r="B74" s="7"/>
      <c r="C74" s="7"/>
      <c r="D74" s="7"/>
      <c r="E74" s="7"/>
      <c r="F74" s="7"/>
      <c r="G74" s="7"/>
    </row>
    <row r="75" spans="1:29" x14ac:dyDescent="0.25">
      <c r="E75" s="8" t="s">
        <v>44</v>
      </c>
      <c r="F75" s="8"/>
      <c r="O75" s="8" t="s">
        <v>45</v>
      </c>
      <c r="Z75" s="8" t="s">
        <v>52</v>
      </c>
      <c r="AA75" s="8"/>
    </row>
    <row r="76" spans="1:29" x14ac:dyDescent="0.25">
      <c r="C76" s="10" t="s">
        <v>13</v>
      </c>
      <c r="D76" s="10"/>
      <c r="E76" s="10"/>
      <c r="F76" s="10"/>
      <c r="G76" s="10"/>
      <c r="H76" s="10"/>
      <c r="L76" s="10" t="s">
        <v>13</v>
      </c>
      <c r="M76" s="10"/>
      <c r="N76" s="10"/>
      <c r="O76" s="10"/>
      <c r="P76" s="10"/>
      <c r="Q76" s="10"/>
      <c r="W76" s="10" t="s">
        <v>13</v>
      </c>
      <c r="X76" s="10"/>
      <c r="Y76" s="10"/>
      <c r="Z76" s="10"/>
      <c r="AA76" s="10"/>
      <c r="AB76" s="10"/>
    </row>
    <row r="77" spans="1:29" x14ac:dyDescent="0.25">
      <c r="C77" t="s">
        <v>6</v>
      </c>
      <c r="D77" t="s">
        <v>7</v>
      </c>
      <c r="E77" t="s">
        <v>8</v>
      </c>
      <c r="F77" t="s">
        <v>10</v>
      </c>
      <c r="G77" t="s">
        <v>9</v>
      </c>
      <c r="H77" t="s">
        <v>11</v>
      </c>
      <c r="I77" t="s">
        <v>20</v>
      </c>
      <c r="L77" t="s">
        <v>6</v>
      </c>
      <c r="M77" t="s">
        <v>7</v>
      </c>
      <c r="N77" t="s">
        <v>8</v>
      </c>
      <c r="O77" t="s">
        <v>10</v>
      </c>
      <c r="P77" t="s">
        <v>9</v>
      </c>
      <c r="Q77" t="s">
        <v>11</v>
      </c>
      <c r="R77" t="s">
        <v>20</v>
      </c>
      <c r="W77" t="s">
        <v>6</v>
      </c>
      <c r="X77" t="s">
        <v>7</v>
      </c>
      <c r="Y77" t="s">
        <v>8</v>
      </c>
      <c r="Z77" t="s">
        <v>10</v>
      </c>
      <c r="AA77" t="s">
        <v>9</v>
      </c>
      <c r="AB77" t="s">
        <v>11</v>
      </c>
      <c r="AC77" t="s">
        <v>20</v>
      </c>
    </row>
    <row r="78" spans="1:29" x14ac:dyDescent="0.25">
      <c r="C78">
        <v>4</v>
      </c>
      <c r="D78">
        <v>3</v>
      </c>
      <c r="E78">
        <v>4</v>
      </c>
      <c r="F78">
        <v>5</v>
      </c>
      <c r="G78">
        <v>34</v>
      </c>
      <c r="H78">
        <v>5</v>
      </c>
      <c r="I78">
        <f>SUM(C78:H78)</f>
        <v>55</v>
      </c>
      <c r="L78">
        <v>4</v>
      </c>
      <c r="M78">
        <v>10</v>
      </c>
      <c r="N78">
        <v>21</v>
      </c>
      <c r="O78">
        <v>17</v>
      </c>
      <c r="P78">
        <v>35</v>
      </c>
      <c r="Q78">
        <v>5</v>
      </c>
      <c r="R78">
        <f>SUM(L78:Q78)</f>
        <v>92</v>
      </c>
      <c r="W78">
        <v>4</v>
      </c>
      <c r="X78">
        <v>11</v>
      </c>
      <c r="Y78">
        <v>16</v>
      </c>
      <c r="Z78">
        <v>16</v>
      </c>
      <c r="AA78">
        <v>32</v>
      </c>
      <c r="AB78">
        <v>7</v>
      </c>
      <c r="AC78">
        <f>SUM(W78:AB78)</f>
        <v>86</v>
      </c>
    </row>
    <row r="79" spans="1:29" x14ac:dyDescent="0.25">
      <c r="C79">
        <v>13</v>
      </c>
      <c r="D79">
        <v>24</v>
      </c>
      <c r="E79">
        <v>10</v>
      </c>
      <c r="F79">
        <v>24</v>
      </c>
      <c r="G79">
        <v>181</v>
      </c>
      <c r="H79">
        <v>20</v>
      </c>
      <c r="I79">
        <f t="shared" ref="I79:I81" si="18">SUM(C79:H79)</f>
        <v>272</v>
      </c>
      <c r="L79">
        <v>19</v>
      </c>
      <c r="M79">
        <v>16</v>
      </c>
      <c r="N79">
        <v>31</v>
      </c>
      <c r="O79">
        <v>22</v>
      </c>
      <c r="P79">
        <v>191</v>
      </c>
      <c r="Q79">
        <v>21</v>
      </c>
      <c r="R79">
        <f t="shared" ref="R79:R81" si="19">SUM(L79:Q79)</f>
        <v>300</v>
      </c>
      <c r="W79">
        <v>31</v>
      </c>
      <c r="X79">
        <v>31</v>
      </c>
      <c r="Y79">
        <v>32</v>
      </c>
      <c r="Z79">
        <v>33</v>
      </c>
      <c r="AA79">
        <v>210</v>
      </c>
      <c r="AB79">
        <v>31</v>
      </c>
      <c r="AC79">
        <f t="shared" ref="AC79:AC81" si="20">SUM(W79:AB79)</f>
        <v>368</v>
      </c>
    </row>
    <row r="80" spans="1:29" x14ac:dyDescent="0.25">
      <c r="C80">
        <v>100</v>
      </c>
      <c r="D80">
        <v>99</v>
      </c>
      <c r="E80">
        <v>81</v>
      </c>
      <c r="F80">
        <v>225</v>
      </c>
      <c r="G80">
        <v>1972</v>
      </c>
      <c r="H80">
        <v>40</v>
      </c>
      <c r="I80">
        <f t="shared" si="18"/>
        <v>2517</v>
      </c>
      <c r="L80">
        <v>243</v>
      </c>
      <c r="M80">
        <v>223</v>
      </c>
      <c r="N80">
        <v>94</v>
      </c>
      <c r="O80">
        <v>1960</v>
      </c>
      <c r="P80">
        <v>42</v>
      </c>
      <c r="Q80">
        <v>40</v>
      </c>
      <c r="R80">
        <f t="shared" si="19"/>
        <v>2602</v>
      </c>
      <c r="W80">
        <v>110</v>
      </c>
      <c r="X80">
        <v>243</v>
      </c>
      <c r="Y80">
        <v>95</v>
      </c>
      <c r="Z80">
        <v>235</v>
      </c>
      <c r="AA80">
        <v>1968</v>
      </c>
      <c r="AB80">
        <v>47</v>
      </c>
      <c r="AC80">
        <f t="shared" si="20"/>
        <v>2698</v>
      </c>
    </row>
    <row r="81" spans="1:29" x14ac:dyDescent="0.25">
      <c r="C81">
        <v>219</v>
      </c>
      <c r="D81">
        <v>909</v>
      </c>
      <c r="E81">
        <v>240</v>
      </c>
      <c r="F81">
        <v>411</v>
      </c>
      <c r="G81">
        <v>3534</v>
      </c>
      <c r="H81">
        <v>168</v>
      </c>
      <c r="I81">
        <f t="shared" si="18"/>
        <v>5481</v>
      </c>
      <c r="L81">
        <v>1192</v>
      </c>
      <c r="M81">
        <v>495</v>
      </c>
      <c r="N81">
        <v>143</v>
      </c>
      <c r="O81">
        <v>399</v>
      </c>
      <c r="P81">
        <v>3508</v>
      </c>
      <c r="Q81">
        <v>291</v>
      </c>
      <c r="R81">
        <f t="shared" si="19"/>
        <v>6028</v>
      </c>
      <c r="W81">
        <v>477</v>
      </c>
      <c r="X81">
        <v>1145</v>
      </c>
      <c r="Y81">
        <v>141</v>
      </c>
      <c r="Z81">
        <v>455</v>
      </c>
      <c r="AA81">
        <v>3576</v>
      </c>
      <c r="AB81">
        <v>310</v>
      </c>
      <c r="AC81">
        <f t="shared" si="20"/>
        <v>6104</v>
      </c>
    </row>
    <row r="83" spans="1:29" x14ac:dyDescent="0.25">
      <c r="G83" s="6" t="s">
        <v>56</v>
      </c>
      <c r="H83" s="4">
        <v>150</v>
      </c>
      <c r="I83" s="4">
        <v>100</v>
      </c>
      <c r="J83" s="4">
        <v>50</v>
      </c>
    </row>
    <row r="84" spans="1:29" x14ac:dyDescent="0.25">
      <c r="G84" s="6" t="s">
        <v>20</v>
      </c>
      <c r="H84">
        <f>SUM(AC78:AC81)</f>
        <v>9256</v>
      </c>
      <c r="I84">
        <f>I78+I79+I80+I81</f>
        <v>8325</v>
      </c>
      <c r="J84">
        <f>R78+R79+R80+R81</f>
        <v>9022</v>
      </c>
    </row>
    <row r="85" spans="1:29" x14ac:dyDescent="0.25">
      <c r="H85" t="s">
        <v>55</v>
      </c>
      <c r="I85" t="s">
        <v>53</v>
      </c>
      <c r="J85" t="s">
        <v>54</v>
      </c>
    </row>
    <row r="87" spans="1:29" x14ac:dyDescent="0.25">
      <c r="A87" s="7" t="s">
        <v>47</v>
      </c>
      <c r="B87" s="7"/>
      <c r="C87" s="7"/>
      <c r="D87" s="7"/>
      <c r="E87" s="7"/>
      <c r="F87" s="7"/>
      <c r="G87" s="7"/>
    </row>
    <row r="88" spans="1:29" x14ac:dyDescent="0.25">
      <c r="E88" s="8" t="s">
        <v>48</v>
      </c>
      <c r="F88" s="8"/>
      <c r="N88" s="8" t="s">
        <v>49</v>
      </c>
      <c r="O88" s="8"/>
      <c r="Y88" s="8" t="s">
        <v>51</v>
      </c>
      <c r="Z88" s="8"/>
    </row>
    <row r="89" spans="1:29" x14ac:dyDescent="0.25">
      <c r="C89" s="10" t="s">
        <v>13</v>
      </c>
      <c r="D89" s="10"/>
      <c r="E89" s="10"/>
      <c r="F89" s="10"/>
      <c r="G89" s="10"/>
      <c r="H89" s="10"/>
      <c r="L89" s="10" t="s">
        <v>13</v>
      </c>
      <c r="M89" s="10"/>
      <c r="N89" s="10"/>
      <c r="O89" s="10"/>
      <c r="P89" s="10"/>
      <c r="Q89" s="10"/>
      <c r="W89" s="10" t="s">
        <v>13</v>
      </c>
      <c r="X89" s="10"/>
      <c r="Y89" s="10"/>
      <c r="Z89" s="10"/>
      <c r="AA89" s="10"/>
      <c r="AB89" s="10"/>
    </row>
    <row r="90" spans="1:29" x14ac:dyDescent="0.25">
      <c r="C90" t="s">
        <v>6</v>
      </c>
      <c r="D90" t="s">
        <v>7</v>
      </c>
      <c r="E90" t="s">
        <v>8</v>
      </c>
      <c r="F90" t="s">
        <v>10</v>
      </c>
      <c r="G90" t="s">
        <v>9</v>
      </c>
      <c r="H90" t="s">
        <v>11</v>
      </c>
      <c r="I90" t="s">
        <v>20</v>
      </c>
      <c r="L90" t="s">
        <v>6</v>
      </c>
      <c r="M90" t="s">
        <v>7</v>
      </c>
      <c r="N90" t="s">
        <v>8</v>
      </c>
      <c r="O90" t="s">
        <v>10</v>
      </c>
      <c r="P90" t="s">
        <v>9</v>
      </c>
      <c r="Q90" t="s">
        <v>11</v>
      </c>
      <c r="R90" t="s">
        <v>20</v>
      </c>
      <c r="W90" t="s">
        <v>6</v>
      </c>
      <c r="X90" t="s">
        <v>7</v>
      </c>
      <c r="Y90" t="s">
        <v>8</v>
      </c>
      <c r="Z90" t="s">
        <v>10</v>
      </c>
      <c r="AA90" t="s">
        <v>9</v>
      </c>
      <c r="AB90" t="s">
        <v>11</v>
      </c>
      <c r="AC90" t="s">
        <v>20</v>
      </c>
    </row>
    <row r="91" spans="1:29" x14ac:dyDescent="0.25">
      <c r="C91">
        <v>3</v>
      </c>
      <c r="D91">
        <v>3</v>
      </c>
      <c r="E91">
        <v>15</v>
      </c>
      <c r="F91">
        <v>4</v>
      </c>
      <c r="G91">
        <v>34</v>
      </c>
      <c r="H91">
        <v>3</v>
      </c>
      <c r="I91">
        <f>SUM(C91:H91)</f>
        <v>62</v>
      </c>
      <c r="L91">
        <v>27</v>
      </c>
      <c r="M91">
        <v>21</v>
      </c>
      <c r="N91">
        <v>21</v>
      </c>
      <c r="O91">
        <v>21</v>
      </c>
      <c r="P91">
        <v>56</v>
      </c>
      <c r="Q91">
        <v>9</v>
      </c>
      <c r="R91">
        <f>SUM(L91:Q91)</f>
        <v>155</v>
      </c>
      <c r="W91">
        <v>30</v>
      </c>
      <c r="X91">
        <v>22</v>
      </c>
      <c r="Y91">
        <v>24</v>
      </c>
      <c r="Z91">
        <v>19</v>
      </c>
      <c r="AA91">
        <v>60</v>
      </c>
      <c r="AB91">
        <v>10</v>
      </c>
      <c r="AC91">
        <f>SUM(W91:AB91)</f>
        <v>165</v>
      </c>
    </row>
    <row r="92" spans="1:29" x14ac:dyDescent="0.25">
      <c r="C92">
        <v>29</v>
      </c>
      <c r="D92">
        <v>13</v>
      </c>
      <c r="E92">
        <v>9</v>
      </c>
      <c r="F92">
        <v>20</v>
      </c>
      <c r="G92">
        <v>162</v>
      </c>
      <c r="H92">
        <v>25</v>
      </c>
      <c r="I92">
        <f t="shared" ref="I92:I94" si="21">SUM(C92:H92)</f>
        <v>258</v>
      </c>
      <c r="L92">
        <v>90</v>
      </c>
      <c r="M92">
        <v>49</v>
      </c>
      <c r="N92">
        <v>49</v>
      </c>
      <c r="O92">
        <v>56</v>
      </c>
      <c r="P92">
        <v>227</v>
      </c>
      <c r="Q92">
        <v>44</v>
      </c>
      <c r="R92">
        <f t="shared" ref="R92:R94" si="22">SUM(L92:Q92)</f>
        <v>515</v>
      </c>
      <c r="W92">
        <v>79</v>
      </c>
      <c r="X92">
        <v>31</v>
      </c>
      <c r="Y92">
        <v>31</v>
      </c>
      <c r="Z92">
        <v>32</v>
      </c>
      <c r="AA92">
        <v>205</v>
      </c>
      <c r="AB92">
        <v>47</v>
      </c>
      <c r="AC92">
        <f t="shared" ref="AC92:AC94" si="23">SUM(W92:AB92)</f>
        <v>425</v>
      </c>
    </row>
    <row r="93" spans="1:29" x14ac:dyDescent="0.25">
      <c r="C93">
        <v>100</v>
      </c>
      <c r="D93">
        <v>236</v>
      </c>
      <c r="E93">
        <v>91</v>
      </c>
      <c r="F93">
        <v>225</v>
      </c>
      <c r="G93">
        <v>2082</v>
      </c>
      <c r="H93">
        <v>38</v>
      </c>
      <c r="I93">
        <f t="shared" si="21"/>
        <v>2772</v>
      </c>
      <c r="L93">
        <v>310</v>
      </c>
      <c r="M93">
        <v>137</v>
      </c>
      <c r="N93">
        <v>123</v>
      </c>
      <c r="O93">
        <v>421</v>
      </c>
      <c r="P93">
        <v>2150</v>
      </c>
      <c r="Q93">
        <v>60</v>
      </c>
      <c r="R93">
        <f t="shared" si="22"/>
        <v>3201</v>
      </c>
      <c r="W93">
        <v>313</v>
      </c>
      <c r="X93">
        <v>144</v>
      </c>
      <c r="Y93">
        <v>109</v>
      </c>
      <c r="Z93">
        <v>267</v>
      </c>
      <c r="AA93">
        <v>2029</v>
      </c>
      <c r="AB93">
        <v>70</v>
      </c>
      <c r="AC93">
        <f t="shared" si="23"/>
        <v>2932</v>
      </c>
    </row>
    <row r="94" spans="1:29" x14ac:dyDescent="0.25">
      <c r="C94">
        <v>165</v>
      </c>
      <c r="D94">
        <v>1058</v>
      </c>
      <c r="E94">
        <v>274</v>
      </c>
      <c r="F94">
        <v>399</v>
      </c>
      <c r="G94">
        <v>3502</v>
      </c>
      <c r="H94">
        <v>189</v>
      </c>
      <c r="I94">
        <f t="shared" si="21"/>
        <v>5587</v>
      </c>
      <c r="L94">
        <v>662</v>
      </c>
      <c r="M94">
        <v>546</v>
      </c>
      <c r="N94">
        <v>216</v>
      </c>
      <c r="O94">
        <v>424</v>
      </c>
      <c r="P94">
        <v>3542</v>
      </c>
      <c r="Q94">
        <v>288</v>
      </c>
      <c r="R94">
        <f t="shared" si="22"/>
        <v>5678</v>
      </c>
      <c r="W94">
        <v>863</v>
      </c>
      <c r="X94">
        <v>572</v>
      </c>
      <c r="Y94">
        <v>165</v>
      </c>
      <c r="Z94">
        <v>706</v>
      </c>
      <c r="AA94">
        <v>3552</v>
      </c>
      <c r="AB94">
        <v>279</v>
      </c>
      <c r="AC94">
        <f t="shared" si="23"/>
        <v>6137</v>
      </c>
    </row>
    <row r="97" spans="7:10" x14ac:dyDescent="0.25">
      <c r="G97" s="6" t="s">
        <v>57</v>
      </c>
      <c r="H97" s="4">
        <v>8</v>
      </c>
      <c r="I97" s="4">
        <v>16</v>
      </c>
      <c r="J97" s="4">
        <v>32</v>
      </c>
    </row>
    <row r="98" spans="7:10" x14ac:dyDescent="0.25">
      <c r="G98" s="6" t="s">
        <v>20</v>
      </c>
      <c r="H98">
        <f>SUM(AC91:AC94)</f>
        <v>9659</v>
      </c>
      <c r="I98">
        <f>I91+I92+I93+I94</f>
        <v>8679</v>
      </c>
      <c r="J98">
        <f>R91+R92+R93+R94</f>
        <v>9549</v>
      </c>
    </row>
    <row r="99" spans="7:10" x14ac:dyDescent="0.25">
      <c r="H99" t="s">
        <v>55</v>
      </c>
      <c r="I99" t="s">
        <v>53</v>
      </c>
      <c r="J99" t="s">
        <v>54</v>
      </c>
    </row>
  </sheetData>
  <mergeCells count="70">
    <mergeCell ref="H3:I3"/>
    <mergeCell ref="J52:O52"/>
    <mergeCell ref="Q52:V52"/>
    <mergeCell ref="C43:H43"/>
    <mergeCell ref="C25:H25"/>
    <mergeCell ref="A1:C5"/>
    <mergeCell ref="A21:B21"/>
    <mergeCell ref="A27:B27"/>
    <mergeCell ref="C76:H76"/>
    <mergeCell ref="L76:Q76"/>
    <mergeCell ref="C89:H89"/>
    <mergeCell ref="L89:Q89"/>
    <mergeCell ref="N67:O67"/>
    <mergeCell ref="N68:O68"/>
    <mergeCell ref="X43:AC43"/>
    <mergeCell ref="J34:O34"/>
    <mergeCell ref="H2:I2"/>
    <mergeCell ref="A34:B34"/>
    <mergeCell ref="A10:B10"/>
    <mergeCell ref="A11:B11"/>
    <mergeCell ref="A9:B9"/>
    <mergeCell ref="A7:B7"/>
    <mergeCell ref="A20:B20"/>
    <mergeCell ref="A19:B19"/>
    <mergeCell ref="A18:B18"/>
    <mergeCell ref="H5:I5"/>
    <mergeCell ref="H4:I4"/>
    <mergeCell ref="A30:B30"/>
    <mergeCell ref="A29:B29"/>
    <mergeCell ref="A25:B25"/>
    <mergeCell ref="A54:B54"/>
    <mergeCell ref="A55:B55"/>
    <mergeCell ref="A56:B56"/>
    <mergeCell ref="A57:B57"/>
    <mergeCell ref="X7:AC7"/>
    <mergeCell ref="J16:O16"/>
    <mergeCell ref="Q16:V16"/>
    <mergeCell ref="X16:AC16"/>
    <mergeCell ref="J25:O25"/>
    <mergeCell ref="Q25:V25"/>
    <mergeCell ref="X25:AC25"/>
    <mergeCell ref="X52:AC52"/>
    <mergeCell ref="Q34:V34"/>
    <mergeCell ref="X34:AC34"/>
    <mergeCell ref="J43:O43"/>
    <mergeCell ref="Q43:V43"/>
    <mergeCell ref="A28:B28"/>
    <mergeCell ref="A52:B52"/>
    <mergeCell ref="C52:H52"/>
    <mergeCell ref="A36:B36"/>
    <mergeCell ref="A37:B37"/>
    <mergeCell ref="A38:B38"/>
    <mergeCell ref="A39:B39"/>
    <mergeCell ref="A43:B43"/>
    <mergeCell ref="A45:B45"/>
    <mergeCell ref="A46:B46"/>
    <mergeCell ref="A47:B47"/>
    <mergeCell ref="C34:H34"/>
    <mergeCell ref="A48:B48"/>
    <mergeCell ref="A12:B12"/>
    <mergeCell ref="C7:H7"/>
    <mergeCell ref="J7:O7"/>
    <mergeCell ref="Q7:V7"/>
    <mergeCell ref="A16:B16"/>
    <mergeCell ref="C16:H16"/>
    <mergeCell ref="N69:O69"/>
    <mergeCell ref="N70:O70"/>
    <mergeCell ref="W76:AB76"/>
    <mergeCell ref="W89:AB89"/>
    <mergeCell ref="A63:AD6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7E74-9AB6-1A4E-968B-1C0ED1373A22}">
  <dimension ref="A1:AI98"/>
  <sheetViews>
    <sheetView topLeftCell="A10" zoomScaleNormal="100" workbookViewId="0">
      <selection activeCell="L32" sqref="L32"/>
    </sheetView>
  </sheetViews>
  <sheetFormatPr defaultColWidth="8.85546875" defaultRowHeight="15" x14ac:dyDescent="0.25"/>
  <cols>
    <col min="3" max="3" width="11.85546875" customWidth="1"/>
    <col min="4" max="4" width="9.28515625" customWidth="1"/>
    <col min="7" max="7" width="7.42578125" customWidth="1"/>
    <col min="8" max="8" width="16.85546875" customWidth="1"/>
    <col min="14" max="14" width="7.5703125" customWidth="1"/>
    <col min="15" max="15" width="16.85546875" customWidth="1"/>
    <col min="20" max="20" width="8.5703125" customWidth="1"/>
    <col min="21" max="21" width="8.140625" customWidth="1"/>
    <col min="22" max="22" width="15" customWidth="1"/>
    <col min="26" max="26" width="7.5703125" customWidth="1"/>
    <col min="28" max="28" width="6.42578125" customWidth="1"/>
    <col min="29" max="29" width="16.42578125" customWidth="1"/>
    <col min="35" max="35" width="6.5703125" customWidth="1"/>
    <col min="36" max="36" width="15.42578125" customWidth="1"/>
  </cols>
  <sheetData>
    <row r="1" spans="1:30" x14ac:dyDescent="0.25">
      <c r="A1" s="17" t="s">
        <v>29</v>
      </c>
      <c r="B1" s="13"/>
      <c r="C1" s="13"/>
      <c r="D1" t="s">
        <v>31</v>
      </c>
    </row>
    <row r="2" spans="1:30" x14ac:dyDescent="0.25">
      <c r="A2" s="13"/>
      <c r="B2" s="13"/>
      <c r="C2" s="13"/>
      <c r="D2" t="s">
        <v>19</v>
      </c>
      <c r="H2" s="13" t="s">
        <v>25</v>
      </c>
      <c r="I2" s="13"/>
    </row>
    <row r="3" spans="1:30" x14ac:dyDescent="0.25">
      <c r="A3" s="13"/>
      <c r="B3" s="13"/>
      <c r="C3" s="13"/>
      <c r="D3" t="s">
        <v>30</v>
      </c>
      <c r="H3" s="13" t="s">
        <v>26</v>
      </c>
      <c r="I3" s="13"/>
    </row>
    <row r="4" spans="1:30" x14ac:dyDescent="0.25">
      <c r="A4" s="13"/>
      <c r="B4" s="13"/>
      <c r="C4" s="13"/>
      <c r="D4" s="5"/>
      <c r="E4" t="s">
        <v>21</v>
      </c>
      <c r="H4" s="13" t="s">
        <v>27</v>
      </c>
      <c r="I4" s="13"/>
    </row>
    <row r="5" spans="1:30" ht="12" customHeight="1" x14ac:dyDescent="0.25">
      <c r="A5" s="13"/>
      <c r="B5" s="13"/>
      <c r="C5" s="13"/>
      <c r="D5" s="4"/>
      <c r="E5" t="s">
        <v>22</v>
      </c>
      <c r="H5" s="13" t="s">
        <v>28</v>
      </c>
      <c r="I5" s="13"/>
    </row>
    <row r="6" spans="1:30" x14ac:dyDescent="0.25">
      <c r="J6" s="3"/>
    </row>
    <row r="7" spans="1:30" x14ac:dyDescent="0.25">
      <c r="A7" s="13" t="s">
        <v>1</v>
      </c>
      <c r="B7" s="13"/>
      <c r="C7" s="14" t="s">
        <v>12</v>
      </c>
      <c r="D7" s="14"/>
      <c r="E7" s="14"/>
      <c r="F7" s="14"/>
      <c r="G7" s="14"/>
      <c r="H7" s="14"/>
      <c r="J7" s="15" t="s">
        <v>23</v>
      </c>
      <c r="K7" s="15"/>
      <c r="L7" s="15"/>
      <c r="M7" s="15"/>
      <c r="N7" s="15"/>
      <c r="O7" s="15"/>
      <c r="Q7" s="10" t="s">
        <v>13</v>
      </c>
      <c r="R7" s="10"/>
      <c r="S7" s="10"/>
      <c r="T7" s="10"/>
      <c r="U7" s="10"/>
      <c r="V7" s="10"/>
      <c r="X7" s="16" t="s">
        <v>24</v>
      </c>
      <c r="Y7" s="16"/>
      <c r="Z7" s="16"/>
      <c r="AA7" s="16"/>
      <c r="AB7" s="16"/>
      <c r="AC7" s="16"/>
    </row>
    <row r="8" spans="1:30" x14ac:dyDescent="0.25">
      <c r="C8" t="s">
        <v>6</v>
      </c>
      <c r="D8" t="s">
        <v>7</v>
      </c>
      <c r="E8" t="s">
        <v>8</v>
      </c>
      <c r="F8" t="s">
        <v>10</v>
      </c>
      <c r="G8" t="s">
        <v>9</v>
      </c>
      <c r="H8" t="s">
        <v>11</v>
      </c>
      <c r="I8" t="s">
        <v>20</v>
      </c>
      <c r="J8" t="s">
        <v>6</v>
      </c>
      <c r="K8" t="s">
        <v>7</v>
      </c>
      <c r="L8" t="s">
        <v>8</v>
      </c>
      <c r="M8" t="s">
        <v>10</v>
      </c>
      <c r="N8" t="s">
        <v>9</v>
      </c>
      <c r="O8" t="s">
        <v>11</v>
      </c>
      <c r="P8" t="s">
        <v>20</v>
      </c>
      <c r="Q8" t="s">
        <v>6</v>
      </c>
      <c r="R8" t="s">
        <v>7</v>
      </c>
      <c r="S8" t="s">
        <v>8</v>
      </c>
      <c r="T8" t="s">
        <v>10</v>
      </c>
      <c r="U8" t="s">
        <v>9</v>
      </c>
      <c r="V8" t="s">
        <v>11</v>
      </c>
      <c r="W8" t="s">
        <v>20</v>
      </c>
      <c r="X8" t="s">
        <v>6</v>
      </c>
      <c r="Y8" t="s">
        <v>7</v>
      </c>
      <c r="Z8" t="s">
        <v>8</v>
      </c>
      <c r="AA8" t="s">
        <v>10</v>
      </c>
      <c r="AB8" t="s">
        <v>9</v>
      </c>
      <c r="AC8" t="s">
        <v>11</v>
      </c>
      <c r="AD8" t="s">
        <v>20</v>
      </c>
    </row>
    <row r="9" spans="1:30" x14ac:dyDescent="0.25">
      <c r="A9" s="13" t="s">
        <v>2</v>
      </c>
      <c r="B9" s="13"/>
      <c r="C9">
        <v>23</v>
      </c>
      <c r="D9">
        <v>19</v>
      </c>
      <c r="E9">
        <v>14</v>
      </c>
      <c r="F9">
        <v>24</v>
      </c>
      <c r="G9">
        <v>98</v>
      </c>
      <c r="H9">
        <v>7</v>
      </c>
      <c r="I9" s="4">
        <f>SUM(C9:H9)</f>
        <v>185</v>
      </c>
      <c r="J9">
        <v>11</v>
      </c>
      <c r="K9">
        <v>9</v>
      </c>
      <c r="L9">
        <v>17</v>
      </c>
      <c r="M9">
        <v>26</v>
      </c>
      <c r="N9">
        <v>96</v>
      </c>
      <c r="O9">
        <v>8</v>
      </c>
      <c r="P9" s="4">
        <f>SUM(J9:O9)</f>
        <v>167</v>
      </c>
      <c r="Q9">
        <v>16</v>
      </c>
      <c r="R9">
        <v>9</v>
      </c>
      <c r="S9">
        <v>15</v>
      </c>
      <c r="T9">
        <v>24</v>
      </c>
      <c r="U9">
        <v>110</v>
      </c>
      <c r="V9">
        <v>8</v>
      </c>
      <c r="W9" s="4">
        <f>SUM(Q9:V9)</f>
        <v>182</v>
      </c>
      <c r="X9">
        <v>11</v>
      </c>
      <c r="Y9">
        <v>9</v>
      </c>
      <c r="Z9">
        <v>15</v>
      </c>
      <c r="AA9">
        <v>25</v>
      </c>
      <c r="AB9">
        <v>99</v>
      </c>
      <c r="AC9">
        <v>8</v>
      </c>
      <c r="AD9" s="4">
        <f>SUM(X9:AC9)</f>
        <v>167</v>
      </c>
    </row>
    <row r="10" spans="1:30" x14ac:dyDescent="0.25">
      <c r="A10" s="13" t="s">
        <v>3</v>
      </c>
      <c r="B10" s="13"/>
      <c r="C10">
        <v>17</v>
      </c>
      <c r="D10">
        <v>14</v>
      </c>
      <c r="E10">
        <v>43</v>
      </c>
      <c r="F10">
        <v>58</v>
      </c>
      <c r="G10">
        <v>472</v>
      </c>
      <c r="H10">
        <v>60</v>
      </c>
      <c r="I10" s="4">
        <f>SUM(C10:H10)</f>
        <v>664</v>
      </c>
      <c r="J10">
        <v>22</v>
      </c>
      <c r="K10">
        <v>18</v>
      </c>
      <c r="L10">
        <v>45</v>
      </c>
      <c r="M10">
        <v>61</v>
      </c>
      <c r="N10">
        <v>520</v>
      </c>
      <c r="O10">
        <v>66</v>
      </c>
      <c r="P10" s="4">
        <f>SUM(J10:O10)</f>
        <v>732</v>
      </c>
      <c r="Q10">
        <v>36</v>
      </c>
      <c r="R10">
        <v>32</v>
      </c>
      <c r="S10">
        <v>45</v>
      </c>
      <c r="T10">
        <v>59</v>
      </c>
      <c r="U10">
        <v>540</v>
      </c>
      <c r="V10">
        <v>87</v>
      </c>
      <c r="W10" s="4">
        <f>SUM(Q10:V10)</f>
        <v>799</v>
      </c>
      <c r="X10">
        <v>24</v>
      </c>
      <c r="Y10">
        <v>19</v>
      </c>
      <c r="Z10">
        <v>45</v>
      </c>
      <c r="AA10">
        <v>63</v>
      </c>
      <c r="AB10">
        <v>525</v>
      </c>
      <c r="AC10">
        <v>76</v>
      </c>
      <c r="AD10" s="4">
        <f>SUM(X10:AC10)</f>
        <v>752</v>
      </c>
    </row>
    <row r="11" spans="1:30" x14ac:dyDescent="0.25">
      <c r="A11" s="13" t="s">
        <v>4</v>
      </c>
      <c r="B11" s="13"/>
      <c r="C11">
        <v>1698</v>
      </c>
      <c r="D11">
        <v>969</v>
      </c>
      <c r="E11">
        <v>373</v>
      </c>
      <c r="F11">
        <v>546</v>
      </c>
      <c r="G11">
        <v>7029</v>
      </c>
      <c r="H11">
        <v>129</v>
      </c>
      <c r="I11" s="4">
        <f>SUM(C11:H11)</f>
        <v>10744</v>
      </c>
      <c r="J11">
        <v>184</v>
      </c>
      <c r="K11">
        <v>259</v>
      </c>
      <c r="L11">
        <v>392</v>
      </c>
      <c r="M11">
        <v>572</v>
      </c>
      <c r="N11">
        <v>7747</v>
      </c>
      <c r="O11">
        <v>148</v>
      </c>
      <c r="P11" s="4">
        <f>SUM(J11:O11)</f>
        <v>9302</v>
      </c>
      <c r="Q11">
        <v>551</v>
      </c>
      <c r="R11">
        <v>324</v>
      </c>
      <c r="S11">
        <v>359</v>
      </c>
      <c r="T11">
        <v>531</v>
      </c>
      <c r="U11">
        <v>7069</v>
      </c>
      <c r="V11">
        <v>345</v>
      </c>
      <c r="W11" s="4">
        <f>SUM(Q11:V11)</f>
        <v>9179</v>
      </c>
      <c r="X11">
        <v>426</v>
      </c>
      <c r="Y11">
        <v>367</v>
      </c>
      <c r="Z11">
        <v>390</v>
      </c>
      <c r="AA11">
        <v>907</v>
      </c>
      <c r="AB11">
        <v>10035</v>
      </c>
      <c r="AC11">
        <v>917</v>
      </c>
      <c r="AD11" s="4">
        <f>SUM(X11:AC11)</f>
        <v>13042</v>
      </c>
    </row>
    <row r="12" spans="1:30" x14ac:dyDescent="0.25">
      <c r="A12" s="13" t="s">
        <v>5</v>
      </c>
      <c r="B12" s="13"/>
      <c r="C12">
        <v>2605</v>
      </c>
      <c r="D12">
        <v>3098</v>
      </c>
      <c r="E12">
        <v>576</v>
      </c>
      <c r="F12">
        <v>851</v>
      </c>
      <c r="G12">
        <v>11442</v>
      </c>
      <c r="H12">
        <v>884</v>
      </c>
      <c r="I12" s="4">
        <f>SUM(C12:H12)</f>
        <v>19456</v>
      </c>
      <c r="J12">
        <v>419</v>
      </c>
      <c r="K12">
        <v>415</v>
      </c>
      <c r="L12">
        <v>569</v>
      </c>
      <c r="M12">
        <v>1000</v>
      </c>
      <c r="N12">
        <v>15895</v>
      </c>
      <c r="O12">
        <v>1386</v>
      </c>
      <c r="P12" s="4">
        <f>SUM(J12:O12)</f>
        <v>19684</v>
      </c>
      <c r="Q12">
        <v>827</v>
      </c>
      <c r="R12">
        <v>868</v>
      </c>
      <c r="S12">
        <v>604</v>
      </c>
      <c r="T12">
        <v>1523</v>
      </c>
      <c r="U12">
        <v>10307</v>
      </c>
      <c r="V12">
        <v>1143</v>
      </c>
      <c r="W12" s="4">
        <f>SUM(Q12:V12)</f>
        <v>15272</v>
      </c>
      <c r="X12">
        <v>679</v>
      </c>
      <c r="Y12">
        <v>2824</v>
      </c>
      <c r="Z12">
        <v>948</v>
      </c>
      <c r="AA12">
        <v>2516</v>
      </c>
      <c r="AB12">
        <v>20438</v>
      </c>
      <c r="AC12">
        <v>2238</v>
      </c>
      <c r="AD12" s="4">
        <f>SUM(X12:AC12)</f>
        <v>29643</v>
      </c>
    </row>
    <row r="16" spans="1:30" x14ac:dyDescent="0.25">
      <c r="A16" s="13" t="s">
        <v>14</v>
      </c>
      <c r="B16" s="13"/>
      <c r="C16" s="14" t="s">
        <v>12</v>
      </c>
      <c r="D16" s="14"/>
      <c r="E16" s="14"/>
      <c r="F16" s="14"/>
      <c r="G16" s="14"/>
      <c r="H16" s="14"/>
      <c r="J16" s="15" t="s">
        <v>23</v>
      </c>
      <c r="K16" s="15"/>
      <c r="L16" s="15"/>
      <c r="M16" s="15"/>
      <c r="N16" s="15"/>
      <c r="O16" s="15"/>
      <c r="Q16" s="10" t="s">
        <v>13</v>
      </c>
      <c r="R16" s="10"/>
      <c r="S16" s="10"/>
      <c r="T16" s="10"/>
      <c r="U16" s="10"/>
      <c r="V16" s="10"/>
      <c r="X16" s="16" t="s">
        <v>24</v>
      </c>
      <c r="Y16" s="16"/>
      <c r="Z16" s="16"/>
      <c r="AA16" s="16"/>
      <c r="AB16" s="16"/>
      <c r="AC16" s="16"/>
    </row>
    <row r="17" spans="1:30" x14ac:dyDescent="0.25">
      <c r="C17" t="s">
        <v>6</v>
      </c>
      <c r="D17" t="s">
        <v>7</v>
      </c>
      <c r="E17" t="s">
        <v>8</v>
      </c>
      <c r="F17" t="s">
        <v>10</v>
      </c>
      <c r="G17" t="s">
        <v>9</v>
      </c>
      <c r="H17" t="s">
        <v>11</v>
      </c>
      <c r="I17" t="s">
        <v>20</v>
      </c>
      <c r="J17" t="s">
        <v>6</v>
      </c>
      <c r="K17" t="s">
        <v>7</v>
      </c>
      <c r="L17" t="s">
        <v>8</v>
      </c>
      <c r="M17" t="s">
        <v>10</v>
      </c>
      <c r="N17" t="s">
        <v>9</v>
      </c>
      <c r="O17" t="s">
        <v>11</v>
      </c>
      <c r="P17" t="s">
        <v>20</v>
      </c>
      <c r="Q17" t="s">
        <v>6</v>
      </c>
      <c r="R17" t="s">
        <v>7</v>
      </c>
      <c r="S17" t="s">
        <v>8</v>
      </c>
      <c r="T17" t="s">
        <v>10</v>
      </c>
      <c r="U17" t="s">
        <v>9</v>
      </c>
      <c r="V17" t="s">
        <v>11</v>
      </c>
      <c r="W17" t="s">
        <v>20</v>
      </c>
      <c r="X17" t="s">
        <v>6</v>
      </c>
      <c r="Y17" t="s">
        <v>7</v>
      </c>
      <c r="Z17" t="s">
        <v>8</v>
      </c>
      <c r="AA17" t="s">
        <v>10</v>
      </c>
      <c r="AB17" t="s">
        <v>9</v>
      </c>
      <c r="AC17" t="s">
        <v>11</v>
      </c>
      <c r="AD17" t="s">
        <v>20</v>
      </c>
    </row>
    <row r="18" spans="1:30" x14ac:dyDescent="0.25">
      <c r="A18" s="13" t="s">
        <v>2</v>
      </c>
      <c r="B18" s="13"/>
      <c r="C18">
        <v>33</v>
      </c>
      <c r="D18">
        <v>21</v>
      </c>
      <c r="E18">
        <v>28</v>
      </c>
      <c r="F18">
        <v>17</v>
      </c>
      <c r="G18">
        <v>39</v>
      </c>
      <c r="H18">
        <v>8</v>
      </c>
      <c r="I18">
        <f>SUM(C18:H18)</f>
        <v>146</v>
      </c>
      <c r="J18">
        <v>31</v>
      </c>
      <c r="K18">
        <v>22</v>
      </c>
      <c r="L18">
        <v>29</v>
      </c>
      <c r="M18">
        <v>32</v>
      </c>
      <c r="N18">
        <v>32</v>
      </c>
      <c r="O18">
        <v>12</v>
      </c>
      <c r="P18">
        <f>SUM(J18:O18)</f>
        <v>158</v>
      </c>
      <c r="Q18">
        <v>24</v>
      </c>
      <c r="R18">
        <v>21</v>
      </c>
      <c r="S18">
        <v>25</v>
      </c>
      <c r="T18">
        <v>20</v>
      </c>
      <c r="U18">
        <v>39</v>
      </c>
      <c r="V18">
        <v>9</v>
      </c>
      <c r="W18">
        <f>SUM(Q18:V18)</f>
        <v>138</v>
      </c>
      <c r="X18">
        <v>31</v>
      </c>
      <c r="Y18">
        <v>26</v>
      </c>
      <c r="Z18">
        <v>27</v>
      </c>
      <c r="AA18">
        <v>30</v>
      </c>
      <c r="AB18">
        <v>32</v>
      </c>
      <c r="AC18">
        <v>13</v>
      </c>
      <c r="AD18">
        <f>SUM(X18:AC18)</f>
        <v>159</v>
      </c>
    </row>
    <row r="19" spans="1:30" x14ac:dyDescent="0.25">
      <c r="A19" s="13" t="s">
        <v>3</v>
      </c>
      <c r="B19" s="13"/>
      <c r="C19">
        <v>66</v>
      </c>
      <c r="D19">
        <v>54</v>
      </c>
      <c r="E19">
        <v>47</v>
      </c>
      <c r="F19">
        <v>43</v>
      </c>
      <c r="G19">
        <v>146</v>
      </c>
      <c r="H19">
        <v>48</v>
      </c>
      <c r="I19">
        <f>SUM(C19:H19)</f>
        <v>404</v>
      </c>
      <c r="J19">
        <v>10</v>
      </c>
      <c r="K19">
        <v>9</v>
      </c>
      <c r="L19">
        <v>39</v>
      </c>
      <c r="M19">
        <v>16</v>
      </c>
      <c r="N19">
        <v>107</v>
      </c>
      <c r="O19">
        <v>27</v>
      </c>
      <c r="P19">
        <f>SUM(J19:O19)</f>
        <v>208</v>
      </c>
      <c r="Q19">
        <v>49</v>
      </c>
      <c r="R19">
        <v>67</v>
      </c>
      <c r="S19">
        <v>47</v>
      </c>
      <c r="T19">
        <v>43</v>
      </c>
      <c r="U19">
        <v>139</v>
      </c>
      <c r="V19">
        <v>53</v>
      </c>
      <c r="W19">
        <f>SUM(Q19:V19)</f>
        <v>398</v>
      </c>
      <c r="X19">
        <v>63</v>
      </c>
      <c r="Y19">
        <v>55</v>
      </c>
      <c r="Z19">
        <v>65</v>
      </c>
      <c r="AA19">
        <v>47</v>
      </c>
      <c r="AB19">
        <v>140</v>
      </c>
      <c r="AC19">
        <v>39</v>
      </c>
      <c r="AD19">
        <f>SUM(X19:AC19)</f>
        <v>409</v>
      </c>
    </row>
    <row r="20" spans="1:30" x14ac:dyDescent="0.25">
      <c r="A20" s="13" t="s">
        <v>4</v>
      </c>
      <c r="B20" s="13"/>
      <c r="C20">
        <v>1378</v>
      </c>
      <c r="D20">
        <v>1305</v>
      </c>
      <c r="E20">
        <v>95</v>
      </c>
      <c r="F20">
        <v>185</v>
      </c>
      <c r="G20">
        <v>2123</v>
      </c>
      <c r="H20">
        <v>77</v>
      </c>
      <c r="I20">
        <f>SUM(C20:H20)</f>
        <v>5163</v>
      </c>
      <c r="J20">
        <v>247</v>
      </c>
      <c r="K20">
        <v>248</v>
      </c>
      <c r="L20">
        <v>102</v>
      </c>
      <c r="M20">
        <v>191</v>
      </c>
      <c r="N20">
        <v>4574</v>
      </c>
      <c r="O20">
        <v>104</v>
      </c>
      <c r="P20">
        <f>SUM(J20:O20)</f>
        <v>5466</v>
      </c>
      <c r="Q20">
        <v>650</v>
      </c>
      <c r="R20">
        <v>602</v>
      </c>
      <c r="S20">
        <v>124</v>
      </c>
      <c r="T20">
        <v>298</v>
      </c>
      <c r="U20">
        <v>2430</v>
      </c>
      <c r="V20">
        <v>218</v>
      </c>
      <c r="W20">
        <f>SUM(Q20:V20)</f>
        <v>4322</v>
      </c>
      <c r="X20">
        <v>542</v>
      </c>
      <c r="Y20">
        <v>638</v>
      </c>
      <c r="Z20">
        <v>114</v>
      </c>
      <c r="AA20">
        <v>430</v>
      </c>
      <c r="AB20">
        <v>5979</v>
      </c>
      <c r="AC20">
        <v>463</v>
      </c>
      <c r="AD20">
        <f>SUM(X20:AC20)</f>
        <v>8166</v>
      </c>
    </row>
    <row r="21" spans="1:30" x14ac:dyDescent="0.25">
      <c r="A21" s="13" t="s">
        <v>5</v>
      </c>
      <c r="B21" s="13"/>
      <c r="C21">
        <v>2357</v>
      </c>
      <c r="D21">
        <v>2069</v>
      </c>
      <c r="E21">
        <v>155</v>
      </c>
      <c r="F21">
        <v>279</v>
      </c>
      <c r="G21">
        <v>4311</v>
      </c>
      <c r="H21">
        <v>401</v>
      </c>
      <c r="I21">
        <f>SUM(C21:H21)</f>
        <v>9572</v>
      </c>
      <c r="J21">
        <v>477</v>
      </c>
      <c r="K21">
        <v>350</v>
      </c>
      <c r="L21">
        <v>139</v>
      </c>
      <c r="M21">
        <v>476</v>
      </c>
      <c r="N21">
        <v>12968</v>
      </c>
      <c r="O21">
        <v>752</v>
      </c>
      <c r="P21">
        <f>SUM(J21:O21)</f>
        <v>15162</v>
      </c>
      <c r="Q21">
        <v>1021</v>
      </c>
      <c r="R21">
        <v>877</v>
      </c>
      <c r="S21">
        <v>155</v>
      </c>
      <c r="T21">
        <v>404</v>
      </c>
      <c r="U21">
        <v>4405</v>
      </c>
      <c r="V21">
        <v>541</v>
      </c>
      <c r="W21">
        <f>SUM(Q21:V21)</f>
        <v>7403</v>
      </c>
      <c r="X21">
        <v>1151</v>
      </c>
      <c r="Y21">
        <v>1932</v>
      </c>
      <c r="Z21">
        <v>273</v>
      </c>
      <c r="AA21">
        <v>617</v>
      </c>
      <c r="AB21">
        <v>17695</v>
      </c>
      <c r="AC21">
        <v>961</v>
      </c>
      <c r="AD21">
        <f>SUM(X21:AC21)</f>
        <v>22629</v>
      </c>
    </row>
    <row r="25" spans="1:30" x14ac:dyDescent="0.25">
      <c r="A25" s="13" t="s">
        <v>15</v>
      </c>
      <c r="B25" s="13"/>
      <c r="C25" s="14" t="s">
        <v>12</v>
      </c>
      <c r="D25" s="14"/>
      <c r="E25" s="14"/>
      <c r="F25" s="14"/>
      <c r="G25" s="14"/>
      <c r="H25" s="14"/>
      <c r="J25" s="15" t="s">
        <v>23</v>
      </c>
      <c r="K25" s="15"/>
      <c r="L25" s="15"/>
      <c r="M25" s="15"/>
      <c r="N25" s="15"/>
      <c r="O25" s="15"/>
      <c r="Q25" s="10" t="s">
        <v>13</v>
      </c>
      <c r="R25" s="10"/>
      <c r="S25" s="10"/>
      <c r="T25" s="10"/>
      <c r="U25" s="10"/>
      <c r="V25" s="10"/>
      <c r="X25" s="16" t="s">
        <v>24</v>
      </c>
      <c r="Y25" s="16"/>
      <c r="Z25" s="16"/>
      <c r="AA25" s="16"/>
      <c r="AB25" s="16"/>
      <c r="AC25" s="16"/>
    </row>
    <row r="26" spans="1:30" x14ac:dyDescent="0.25">
      <c r="C26" t="s">
        <v>6</v>
      </c>
      <c r="D26" t="s">
        <v>7</v>
      </c>
      <c r="E26" t="s">
        <v>8</v>
      </c>
      <c r="F26" t="s">
        <v>10</v>
      </c>
      <c r="G26" t="s">
        <v>9</v>
      </c>
      <c r="H26" t="s">
        <v>11</v>
      </c>
      <c r="I26" t="s">
        <v>20</v>
      </c>
      <c r="J26" t="s">
        <v>6</v>
      </c>
      <c r="K26" t="s">
        <v>7</v>
      </c>
      <c r="L26" t="s">
        <v>8</v>
      </c>
      <c r="M26" t="s">
        <v>10</v>
      </c>
      <c r="N26" t="s">
        <v>9</v>
      </c>
      <c r="O26" t="s">
        <v>11</v>
      </c>
      <c r="P26" t="s">
        <v>20</v>
      </c>
      <c r="Q26" t="s">
        <v>6</v>
      </c>
      <c r="R26" t="s">
        <v>7</v>
      </c>
      <c r="S26" t="s">
        <v>8</v>
      </c>
      <c r="T26" t="s">
        <v>10</v>
      </c>
      <c r="U26" t="s">
        <v>9</v>
      </c>
      <c r="V26" t="s">
        <v>11</v>
      </c>
      <c r="W26" t="s">
        <v>20</v>
      </c>
      <c r="X26" t="s">
        <v>6</v>
      </c>
      <c r="Y26" t="s">
        <v>7</v>
      </c>
      <c r="Z26" t="s">
        <v>8</v>
      </c>
      <c r="AA26" t="s">
        <v>10</v>
      </c>
      <c r="AB26" t="s">
        <v>9</v>
      </c>
      <c r="AC26" t="s">
        <v>11</v>
      </c>
      <c r="AD26" t="s">
        <v>20</v>
      </c>
    </row>
    <row r="27" spans="1:30" x14ac:dyDescent="0.25">
      <c r="A27" s="13" t="s">
        <v>2</v>
      </c>
      <c r="B27" s="13"/>
      <c r="C27">
        <v>5</v>
      </c>
      <c r="D27">
        <v>29</v>
      </c>
      <c r="E27">
        <v>26</v>
      </c>
      <c r="F27">
        <v>19</v>
      </c>
      <c r="G27">
        <v>29</v>
      </c>
      <c r="H27">
        <v>4</v>
      </c>
      <c r="I27">
        <f>SUM(C27:H27)</f>
        <v>112</v>
      </c>
      <c r="J27">
        <v>29</v>
      </c>
      <c r="K27">
        <v>32</v>
      </c>
      <c r="L27">
        <v>25</v>
      </c>
      <c r="M27">
        <v>26</v>
      </c>
      <c r="N27">
        <v>29</v>
      </c>
      <c r="O27">
        <v>3</v>
      </c>
      <c r="P27">
        <f>SUM(J27:O27)</f>
        <v>144</v>
      </c>
      <c r="Q27">
        <v>8</v>
      </c>
      <c r="R27">
        <v>6</v>
      </c>
      <c r="S27">
        <v>33</v>
      </c>
      <c r="T27">
        <v>18</v>
      </c>
      <c r="U27">
        <v>22</v>
      </c>
      <c r="V27">
        <v>5</v>
      </c>
      <c r="W27">
        <f>SUM(Q27:V27)</f>
        <v>92</v>
      </c>
      <c r="X27">
        <v>32</v>
      </c>
      <c r="Y27">
        <v>4</v>
      </c>
      <c r="Z27">
        <v>31</v>
      </c>
      <c r="AA27">
        <v>30</v>
      </c>
      <c r="AB27">
        <v>37</v>
      </c>
      <c r="AC27">
        <v>3</v>
      </c>
      <c r="AD27">
        <f>SUM(X27:AC27)</f>
        <v>137</v>
      </c>
    </row>
    <row r="28" spans="1:30" x14ac:dyDescent="0.25">
      <c r="A28" s="13" t="s">
        <v>3</v>
      </c>
      <c r="B28" s="13"/>
      <c r="C28">
        <v>6</v>
      </c>
      <c r="D28">
        <v>7</v>
      </c>
      <c r="E28">
        <v>33</v>
      </c>
      <c r="F28">
        <v>13</v>
      </c>
      <c r="G28">
        <v>135</v>
      </c>
      <c r="H28">
        <v>17</v>
      </c>
      <c r="I28">
        <f>SUM(C28:H28)</f>
        <v>211</v>
      </c>
      <c r="J28">
        <v>10</v>
      </c>
      <c r="K28">
        <v>9</v>
      </c>
      <c r="L28">
        <v>39</v>
      </c>
      <c r="M28">
        <v>16</v>
      </c>
      <c r="N28">
        <v>107</v>
      </c>
      <c r="O28">
        <v>27</v>
      </c>
      <c r="P28">
        <f>SUM(J28:O28)</f>
        <v>208</v>
      </c>
      <c r="Q28">
        <v>9</v>
      </c>
      <c r="R28">
        <v>10</v>
      </c>
      <c r="S28">
        <v>47</v>
      </c>
      <c r="T28">
        <v>14</v>
      </c>
      <c r="U28">
        <v>135</v>
      </c>
      <c r="V28">
        <v>43</v>
      </c>
      <c r="W28">
        <f>SUM(Q28:V28)</f>
        <v>258</v>
      </c>
      <c r="X28">
        <v>10</v>
      </c>
      <c r="Y28">
        <v>13</v>
      </c>
      <c r="Z28">
        <v>32</v>
      </c>
      <c r="AA28">
        <v>18</v>
      </c>
      <c r="AB28">
        <v>120</v>
      </c>
      <c r="AC28">
        <v>22</v>
      </c>
      <c r="AD28" s="5">
        <f>SUM(X28:AC28)</f>
        <v>215</v>
      </c>
    </row>
    <row r="29" spans="1:30" x14ac:dyDescent="0.25">
      <c r="A29" s="13" t="s">
        <v>4</v>
      </c>
      <c r="B29" s="13"/>
      <c r="C29">
        <v>540</v>
      </c>
      <c r="D29">
        <v>160</v>
      </c>
      <c r="E29">
        <v>86</v>
      </c>
      <c r="F29">
        <v>173</v>
      </c>
      <c r="G29">
        <v>2444</v>
      </c>
      <c r="H29">
        <v>260</v>
      </c>
      <c r="I29">
        <f>SUM(C29:H29)</f>
        <v>3663</v>
      </c>
      <c r="J29">
        <v>184</v>
      </c>
      <c r="K29">
        <v>200</v>
      </c>
      <c r="L29">
        <v>93</v>
      </c>
      <c r="M29">
        <v>180</v>
      </c>
      <c r="N29">
        <v>4106</v>
      </c>
      <c r="O29">
        <v>108</v>
      </c>
      <c r="P29" s="5">
        <f>SUM(J29:O29)</f>
        <v>4871</v>
      </c>
      <c r="Q29">
        <v>644</v>
      </c>
      <c r="R29">
        <v>367</v>
      </c>
      <c r="S29">
        <v>92</v>
      </c>
      <c r="T29">
        <v>271</v>
      </c>
      <c r="U29">
        <v>2236</v>
      </c>
      <c r="V29">
        <v>172</v>
      </c>
      <c r="W29">
        <f>SUM(Q29:V29)</f>
        <v>3782</v>
      </c>
      <c r="X29">
        <v>569</v>
      </c>
      <c r="Y29">
        <v>551</v>
      </c>
      <c r="Z29">
        <v>95</v>
      </c>
      <c r="AA29">
        <v>232</v>
      </c>
      <c r="AB29">
        <v>5028</v>
      </c>
      <c r="AC29">
        <v>432</v>
      </c>
      <c r="AD29" s="5">
        <f>SUM(X29:AC29)</f>
        <v>6907</v>
      </c>
    </row>
    <row r="30" spans="1:30" x14ac:dyDescent="0.25">
      <c r="A30" s="13" t="s">
        <v>5</v>
      </c>
      <c r="B30" s="13"/>
      <c r="C30">
        <v>411</v>
      </c>
      <c r="D30">
        <v>930</v>
      </c>
      <c r="E30">
        <v>122</v>
      </c>
      <c r="F30">
        <v>318</v>
      </c>
      <c r="G30">
        <v>2888</v>
      </c>
      <c r="H30">
        <v>572</v>
      </c>
      <c r="I30" s="5">
        <f>SUM(C30:H30)</f>
        <v>5241</v>
      </c>
      <c r="J30">
        <v>467</v>
      </c>
      <c r="K30">
        <v>266</v>
      </c>
      <c r="L30">
        <v>250</v>
      </c>
      <c r="M30">
        <v>376</v>
      </c>
      <c r="N30">
        <v>5023</v>
      </c>
      <c r="O30">
        <v>640</v>
      </c>
      <c r="P30">
        <f>SUM(J30:O30)</f>
        <v>7022</v>
      </c>
      <c r="Q30">
        <v>1027</v>
      </c>
      <c r="R30">
        <v>1000</v>
      </c>
      <c r="S30">
        <v>258</v>
      </c>
      <c r="T30">
        <v>346</v>
      </c>
      <c r="U30">
        <v>3901</v>
      </c>
      <c r="V30">
        <v>523</v>
      </c>
      <c r="W30">
        <f>SUM(Q30:V30)</f>
        <v>7055</v>
      </c>
      <c r="X30">
        <v>765</v>
      </c>
      <c r="Y30">
        <v>1872</v>
      </c>
      <c r="Z30">
        <v>179</v>
      </c>
      <c r="AA30">
        <v>620</v>
      </c>
      <c r="AB30">
        <v>5012</v>
      </c>
      <c r="AC30">
        <v>1074</v>
      </c>
      <c r="AD30" s="5">
        <f>SUM(X30:AC30)</f>
        <v>9522</v>
      </c>
    </row>
    <row r="34" spans="1:30" x14ac:dyDescent="0.25">
      <c r="A34" s="13" t="s">
        <v>16</v>
      </c>
      <c r="B34" s="13"/>
      <c r="C34" s="14" t="s">
        <v>12</v>
      </c>
      <c r="D34" s="14"/>
      <c r="E34" s="14"/>
      <c r="F34" s="14"/>
      <c r="G34" s="14"/>
      <c r="H34" s="14"/>
      <c r="J34" s="15" t="s">
        <v>23</v>
      </c>
      <c r="K34" s="15"/>
      <c r="L34" s="15"/>
      <c r="M34" s="15"/>
      <c r="N34" s="15"/>
      <c r="O34" s="15"/>
      <c r="Q34" s="10" t="s">
        <v>13</v>
      </c>
      <c r="R34" s="10"/>
      <c r="S34" s="10"/>
      <c r="T34" s="10"/>
      <c r="U34" s="10"/>
      <c r="V34" s="10"/>
      <c r="X34" s="16" t="s">
        <v>24</v>
      </c>
      <c r="Y34" s="16"/>
      <c r="Z34" s="16"/>
      <c r="AA34" s="16"/>
      <c r="AB34" s="16"/>
      <c r="AC34" s="16"/>
    </row>
    <row r="35" spans="1:30" x14ac:dyDescent="0.25">
      <c r="C35" t="s">
        <v>6</v>
      </c>
      <c r="D35" t="s">
        <v>7</v>
      </c>
      <c r="E35" t="s">
        <v>8</v>
      </c>
      <c r="F35" t="s">
        <v>10</v>
      </c>
      <c r="G35" t="s">
        <v>9</v>
      </c>
      <c r="H35" t="s">
        <v>11</v>
      </c>
      <c r="I35" t="s">
        <v>20</v>
      </c>
      <c r="J35" t="s">
        <v>6</v>
      </c>
      <c r="K35" t="s">
        <v>7</v>
      </c>
      <c r="L35" t="s">
        <v>8</v>
      </c>
      <c r="M35" t="s">
        <v>10</v>
      </c>
      <c r="N35" t="s">
        <v>9</v>
      </c>
      <c r="O35" t="s">
        <v>11</v>
      </c>
      <c r="P35" t="s">
        <v>20</v>
      </c>
      <c r="Q35" t="s">
        <v>6</v>
      </c>
      <c r="R35" t="s">
        <v>7</v>
      </c>
      <c r="S35" t="s">
        <v>8</v>
      </c>
      <c r="T35" t="s">
        <v>10</v>
      </c>
      <c r="U35" t="s">
        <v>9</v>
      </c>
      <c r="V35" t="s">
        <v>11</v>
      </c>
      <c r="W35" t="s">
        <v>20</v>
      </c>
      <c r="X35" t="s">
        <v>6</v>
      </c>
      <c r="Y35" t="s">
        <v>7</v>
      </c>
      <c r="Z35" t="s">
        <v>8</v>
      </c>
      <c r="AA35" t="s">
        <v>10</v>
      </c>
      <c r="AB35" t="s">
        <v>9</v>
      </c>
      <c r="AC35" t="s">
        <v>11</v>
      </c>
      <c r="AD35" t="s">
        <v>20</v>
      </c>
    </row>
    <row r="36" spans="1:30" x14ac:dyDescent="0.25">
      <c r="A36" s="13" t="s">
        <v>2</v>
      </c>
      <c r="B36" s="13"/>
      <c r="C36">
        <v>1</v>
      </c>
      <c r="D36">
        <v>2</v>
      </c>
      <c r="E36">
        <v>2</v>
      </c>
      <c r="F36">
        <v>2</v>
      </c>
      <c r="G36">
        <v>20</v>
      </c>
      <c r="H36">
        <v>1</v>
      </c>
      <c r="I36" s="5">
        <f>SUM(C36:H36)</f>
        <v>28</v>
      </c>
      <c r="J36">
        <v>2</v>
      </c>
      <c r="K36">
        <v>2</v>
      </c>
      <c r="L36">
        <v>2</v>
      </c>
      <c r="M36">
        <v>2</v>
      </c>
      <c r="N36">
        <v>23</v>
      </c>
      <c r="O36">
        <v>2</v>
      </c>
      <c r="P36" s="5">
        <f>SUM(J36:O36)</f>
        <v>33</v>
      </c>
      <c r="Q36">
        <v>1</v>
      </c>
      <c r="R36">
        <v>1</v>
      </c>
      <c r="S36">
        <v>2</v>
      </c>
      <c r="T36">
        <v>2</v>
      </c>
      <c r="U36">
        <v>22</v>
      </c>
      <c r="V36">
        <v>2</v>
      </c>
      <c r="W36" s="5">
        <f>SUM(Q36:V36)</f>
        <v>30</v>
      </c>
      <c r="X36">
        <v>2</v>
      </c>
      <c r="Y36">
        <v>1</v>
      </c>
      <c r="Z36">
        <v>3</v>
      </c>
      <c r="AA36">
        <v>2</v>
      </c>
      <c r="AB36">
        <v>22</v>
      </c>
      <c r="AC36">
        <v>3</v>
      </c>
      <c r="AD36" s="5">
        <f>SUM(X36:AC36)</f>
        <v>33</v>
      </c>
    </row>
    <row r="37" spans="1:30" x14ac:dyDescent="0.25">
      <c r="A37" s="13" t="s">
        <v>3</v>
      </c>
      <c r="B37" s="13"/>
      <c r="C37">
        <v>5</v>
      </c>
      <c r="D37">
        <v>8</v>
      </c>
      <c r="E37">
        <v>9</v>
      </c>
      <c r="F37">
        <v>16</v>
      </c>
      <c r="G37">
        <v>114</v>
      </c>
      <c r="H37">
        <v>14</v>
      </c>
      <c r="I37">
        <f>SUM(C37:H37)</f>
        <v>166</v>
      </c>
      <c r="J37">
        <v>5</v>
      </c>
      <c r="K37">
        <v>5</v>
      </c>
      <c r="L37">
        <v>7</v>
      </c>
      <c r="M37">
        <v>11</v>
      </c>
      <c r="N37">
        <v>98</v>
      </c>
      <c r="O37">
        <v>13</v>
      </c>
      <c r="P37" s="5">
        <f>SUM(J37:O37)</f>
        <v>139</v>
      </c>
      <c r="Q37">
        <v>5</v>
      </c>
      <c r="R37">
        <v>6</v>
      </c>
      <c r="S37">
        <v>7</v>
      </c>
      <c r="T37">
        <v>10</v>
      </c>
      <c r="U37">
        <v>107</v>
      </c>
      <c r="V37">
        <v>19</v>
      </c>
      <c r="W37" s="5">
        <f>SUM(Q37:V37)</f>
        <v>154</v>
      </c>
      <c r="X37">
        <v>9</v>
      </c>
      <c r="Y37">
        <v>38</v>
      </c>
      <c r="Z37">
        <v>8</v>
      </c>
      <c r="AA37">
        <v>12</v>
      </c>
      <c r="AB37">
        <v>184</v>
      </c>
      <c r="AC37">
        <v>40</v>
      </c>
      <c r="AD37">
        <f>SUM(X37:AC37)</f>
        <v>291</v>
      </c>
    </row>
    <row r="38" spans="1:30" x14ac:dyDescent="0.25">
      <c r="A38" s="13" t="s">
        <v>4</v>
      </c>
      <c r="B38" s="13"/>
      <c r="C38">
        <v>530</v>
      </c>
      <c r="D38">
        <v>495</v>
      </c>
      <c r="E38">
        <v>62</v>
      </c>
      <c r="F38">
        <v>133</v>
      </c>
      <c r="G38">
        <v>2897</v>
      </c>
      <c r="H38">
        <v>122</v>
      </c>
      <c r="I38">
        <f>SUM(C38:H38)</f>
        <v>4239</v>
      </c>
      <c r="J38">
        <v>143</v>
      </c>
      <c r="K38">
        <v>238</v>
      </c>
      <c r="L38">
        <v>65</v>
      </c>
      <c r="M38">
        <v>158</v>
      </c>
      <c r="N38">
        <v>4517</v>
      </c>
      <c r="O38">
        <v>45</v>
      </c>
      <c r="P38">
        <f>SUM(J38:O38)</f>
        <v>5166</v>
      </c>
      <c r="Q38">
        <v>217</v>
      </c>
      <c r="R38">
        <v>365</v>
      </c>
      <c r="S38">
        <v>68</v>
      </c>
      <c r="T38">
        <v>120</v>
      </c>
      <c r="U38">
        <v>1616</v>
      </c>
      <c r="V38">
        <v>119</v>
      </c>
      <c r="W38" s="5">
        <f>SUM(Q38:V38)</f>
        <v>2505</v>
      </c>
      <c r="X38">
        <v>525</v>
      </c>
      <c r="Y38">
        <v>536</v>
      </c>
      <c r="Z38">
        <v>93</v>
      </c>
      <c r="AA38">
        <v>318</v>
      </c>
      <c r="AB38">
        <v>5015</v>
      </c>
      <c r="AC38">
        <v>486</v>
      </c>
      <c r="AD38">
        <f>SUM(X38:AC38)</f>
        <v>6973</v>
      </c>
    </row>
    <row r="39" spans="1:30" x14ac:dyDescent="0.25">
      <c r="A39" s="13" t="s">
        <v>5</v>
      </c>
      <c r="B39" s="13"/>
      <c r="C39">
        <v>615</v>
      </c>
      <c r="D39">
        <v>1071</v>
      </c>
      <c r="E39">
        <v>109</v>
      </c>
      <c r="F39">
        <v>257</v>
      </c>
      <c r="G39">
        <v>5401</v>
      </c>
      <c r="H39">
        <v>923</v>
      </c>
      <c r="I39">
        <f>SUM(C39:H39)</f>
        <v>8376</v>
      </c>
      <c r="J39">
        <v>416</v>
      </c>
      <c r="K39">
        <v>389</v>
      </c>
      <c r="L39">
        <v>254</v>
      </c>
      <c r="M39">
        <v>339</v>
      </c>
      <c r="N39">
        <v>5016</v>
      </c>
      <c r="O39">
        <v>424</v>
      </c>
      <c r="P39" s="5">
        <f>SUM(J39:O39)</f>
        <v>6838</v>
      </c>
      <c r="Q39">
        <v>822</v>
      </c>
      <c r="R39">
        <v>697</v>
      </c>
      <c r="S39">
        <v>152</v>
      </c>
      <c r="T39">
        <v>308</v>
      </c>
      <c r="U39">
        <v>3389</v>
      </c>
      <c r="V39">
        <v>356</v>
      </c>
      <c r="W39" s="5">
        <f>SUM(Q39:V39)</f>
        <v>5724</v>
      </c>
      <c r="X39">
        <v>778</v>
      </c>
      <c r="Y39">
        <v>2145</v>
      </c>
      <c r="Z39">
        <v>249</v>
      </c>
      <c r="AA39">
        <v>545</v>
      </c>
      <c r="AB39">
        <v>5009</v>
      </c>
      <c r="AC39">
        <v>1762</v>
      </c>
      <c r="AD39">
        <f>SUM(X39:AC39)</f>
        <v>10488</v>
      </c>
    </row>
    <row r="43" spans="1:30" x14ac:dyDescent="0.25">
      <c r="A43" s="13" t="s">
        <v>17</v>
      </c>
      <c r="B43" s="13"/>
      <c r="C43" s="14" t="s">
        <v>12</v>
      </c>
      <c r="D43" s="14"/>
      <c r="E43" s="14"/>
      <c r="F43" s="14"/>
      <c r="G43" s="14"/>
      <c r="H43" s="14"/>
      <c r="J43" s="15" t="s">
        <v>23</v>
      </c>
      <c r="K43" s="15"/>
      <c r="L43" s="15"/>
      <c r="M43" s="15"/>
      <c r="N43" s="15"/>
      <c r="O43" s="15"/>
      <c r="Q43" s="10" t="s">
        <v>13</v>
      </c>
      <c r="R43" s="10"/>
      <c r="S43" s="10"/>
      <c r="T43" s="10"/>
      <c r="U43" s="10"/>
      <c r="V43" s="10"/>
      <c r="X43" s="16" t="s">
        <v>24</v>
      </c>
      <c r="Y43" s="16"/>
      <c r="Z43" s="16"/>
      <c r="AA43" s="16"/>
      <c r="AB43" s="16"/>
      <c r="AC43" s="16"/>
    </row>
    <row r="44" spans="1:30" x14ac:dyDescent="0.25">
      <c r="C44" t="s">
        <v>6</v>
      </c>
      <c r="D44" t="s">
        <v>7</v>
      </c>
      <c r="E44" t="s">
        <v>8</v>
      </c>
      <c r="F44" t="s">
        <v>10</v>
      </c>
      <c r="G44" t="s">
        <v>9</v>
      </c>
      <c r="H44" t="s">
        <v>11</v>
      </c>
      <c r="I44" t="s">
        <v>20</v>
      </c>
      <c r="J44" t="s">
        <v>6</v>
      </c>
      <c r="K44" t="s">
        <v>7</v>
      </c>
      <c r="L44" t="s">
        <v>8</v>
      </c>
      <c r="M44" t="s">
        <v>10</v>
      </c>
      <c r="N44" t="s">
        <v>9</v>
      </c>
      <c r="O44" t="s">
        <v>11</v>
      </c>
      <c r="P44" t="s">
        <v>20</v>
      </c>
      <c r="Q44" t="s">
        <v>6</v>
      </c>
      <c r="R44" t="s">
        <v>7</v>
      </c>
      <c r="S44" t="s">
        <v>8</v>
      </c>
      <c r="T44" t="s">
        <v>10</v>
      </c>
      <c r="U44" t="s">
        <v>9</v>
      </c>
      <c r="V44" t="s">
        <v>11</v>
      </c>
      <c r="W44" t="s">
        <v>20</v>
      </c>
      <c r="X44" t="s">
        <v>6</v>
      </c>
      <c r="Y44" t="s">
        <v>7</v>
      </c>
      <c r="Z44" t="s">
        <v>8</v>
      </c>
      <c r="AA44" t="s">
        <v>10</v>
      </c>
      <c r="AB44" t="s">
        <v>9</v>
      </c>
      <c r="AC44" t="s">
        <v>11</v>
      </c>
      <c r="AD44" t="s">
        <v>20</v>
      </c>
    </row>
    <row r="45" spans="1:30" x14ac:dyDescent="0.25">
      <c r="A45" s="13" t="s">
        <v>2</v>
      </c>
      <c r="B45" s="13"/>
      <c r="C45">
        <v>2</v>
      </c>
      <c r="D45">
        <v>2</v>
      </c>
      <c r="E45">
        <v>7</v>
      </c>
      <c r="F45">
        <v>3</v>
      </c>
      <c r="G45">
        <v>21</v>
      </c>
      <c r="H45">
        <v>2</v>
      </c>
      <c r="I45">
        <f>SUM(C45:H45)</f>
        <v>37</v>
      </c>
      <c r="J45">
        <v>2</v>
      </c>
      <c r="K45">
        <v>1</v>
      </c>
      <c r="L45">
        <v>11</v>
      </c>
      <c r="M45">
        <v>2</v>
      </c>
      <c r="N45">
        <v>25</v>
      </c>
      <c r="O45">
        <v>2</v>
      </c>
      <c r="P45">
        <f>SUM(J45:O45)</f>
        <v>43</v>
      </c>
      <c r="Q45">
        <v>3</v>
      </c>
      <c r="R45">
        <v>1</v>
      </c>
      <c r="S45">
        <v>17</v>
      </c>
      <c r="T45">
        <v>3</v>
      </c>
      <c r="U45">
        <v>26</v>
      </c>
      <c r="V45">
        <v>3</v>
      </c>
      <c r="W45">
        <f>SUM(Q45:V45)</f>
        <v>53</v>
      </c>
      <c r="X45">
        <v>4</v>
      </c>
      <c r="Y45">
        <v>3</v>
      </c>
      <c r="Z45">
        <v>9</v>
      </c>
      <c r="AA45">
        <v>2</v>
      </c>
      <c r="AB45">
        <v>31</v>
      </c>
      <c r="AC45">
        <v>3</v>
      </c>
      <c r="AD45">
        <f>SUM(X45:AC45)</f>
        <v>52</v>
      </c>
    </row>
    <row r="46" spans="1:30" x14ac:dyDescent="0.25">
      <c r="A46" s="13" t="s">
        <v>3</v>
      </c>
      <c r="B46" s="13"/>
      <c r="C46">
        <v>6</v>
      </c>
      <c r="D46">
        <v>18</v>
      </c>
      <c r="E46">
        <v>13</v>
      </c>
      <c r="F46">
        <v>11</v>
      </c>
      <c r="G46">
        <v>118</v>
      </c>
      <c r="H46">
        <v>15</v>
      </c>
      <c r="I46">
        <f>SUM(C46:H46)</f>
        <v>181</v>
      </c>
      <c r="J46">
        <v>6</v>
      </c>
      <c r="K46">
        <v>6</v>
      </c>
      <c r="L46">
        <v>20</v>
      </c>
      <c r="M46">
        <v>11</v>
      </c>
      <c r="N46">
        <v>111</v>
      </c>
      <c r="O46">
        <v>13</v>
      </c>
      <c r="P46">
        <f>SUM(J46:O46)</f>
        <v>167</v>
      </c>
      <c r="Q46">
        <v>15</v>
      </c>
      <c r="R46">
        <v>6</v>
      </c>
      <c r="S46">
        <v>21</v>
      </c>
      <c r="T46">
        <v>11</v>
      </c>
      <c r="U46">
        <v>127</v>
      </c>
      <c r="V46">
        <v>17</v>
      </c>
      <c r="W46">
        <f>SUM(Q46:V46)</f>
        <v>197</v>
      </c>
      <c r="X46">
        <v>24</v>
      </c>
      <c r="Y46">
        <v>25</v>
      </c>
      <c r="Z46">
        <v>16</v>
      </c>
      <c r="AA46">
        <v>12</v>
      </c>
      <c r="AB46">
        <v>227</v>
      </c>
      <c r="AC46">
        <v>40</v>
      </c>
      <c r="AD46">
        <f>SUM(X46:AC46)</f>
        <v>344</v>
      </c>
    </row>
    <row r="47" spans="1:30" x14ac:dyDescent="0.25">
      <c r="A47" s="13" t="s">
        <v>4</v>
      </c>
      <c r="B47" s="13"/>
      <c r="C47">
        <v>366</v>
      </c>
      <c r="D47">
        <v>440</v>
      </c>
      <c r="E47">
        <v>78</v>
      </c>
      <c r="F47">
        <v>128</v>
      </c>
      <c r="G47">
        <v>1728</v>
      </c>
      <c r="H47">
        <v>163</v>
      </c>
      <c r="I47" s="5">
        <f>SUM(C47:H47)</f>
        <v>2903</v>
      </c>
      <c r="J47">
        <v>138</v>
      </c>
      <c r="K47">
        <v>259</v>
      </c>
      <c r="L47">
        <v>87</v>
      </c>
      <c r="M47">
        <v>122</v>
      </c>
      <c r="N47">
        <v>4501</v>
      </c>
      <c r="O47">
        <v>44</v>
      </c>
      <c r="P47">
        <f>SUM(J47:O47)</f>
        <v>5151</v>
      </c>
      <c r="Q47">
        <v>110</v>
      </c>
      <c r="R47">
        <v>237</v>
      </c>
      <c r="S47">
        <v>91</v>
      </c>
      <c r="T47">
        <v>124</v>
      </c>
      <c r="U47">
        <v>1968</v>
      </c>
      <c r="V47">
        <v>102</v>
      </c>
      <c r="W47" s="18">
        <f>SUM(Q47:V47)</f>
        <v>2632</v>
      </c>
      <c r="X47">
        <v>564</v>
      </c>
      <c r="Y47">
        <v>556</v>
      </c>
      <c r="Z47">
        <v>85</v>
      </c>
      <c r="AA47">
        <v>222</v>
      </c>
      <c r="AB47">
        <v>6774</v>
      </c>
      <c r="AC47">
        <v>323</v>
      </c>
      <c r="AD47">
        <f>SUM(X47:AC47)</f>
        <v>8524</v>
      </c>
    </row>
    <row r="48" spans="1:30" x14ac:dyDescent="0.25">
      <c r="A48" s="13" t="s">
        <v>5</v>
      </c>
      <c r="B48" s="13"/>
      <c r="C48">
        <v>462</v>
      </c>
      <c r="D48">
        <v>1006</v>
      </c>
      <c r="E48">
        <v>158</v>
      </c>
      <c r="F48">
        <v>327</v>
      </c>
      <c r="G48">
        <v>3605</v>
      </c>
      <c r="H48">
        <v>523</v>
      </c>
      <c r="I48">
        <f>SUM(C48:H48)</f>
        <v>6081</v>
      </c>
      <c r="J48">
        <v>405</v>
      </c>
      <c r="K48">
        <v>516</v>
      </c>
      <c r="L48">
        <v>250</v>
      </c>
      <c r="M48">
        <v>355</v>
      </c>
      <c r="N48">
        <v>15011</v>
      </c>
      <c r="O48">
        <v>248</v>
      </c>
      <c r="P48">
        <f>SUM(J48:O48)</f>
        <v>16785</v>
      </c>
      <c r="Q48">
        <v>664</v>
      </c>
      <c r="R48">
        <v>650</v>
      </c>
      <c r="S48">
        <v>132</v>
      </c>
      <c r="T48">
        <v>419</v>
      </c>
      <c r="U48">
        <v>3908</v>
      </c>
      <c r="V48">
        <v>481</v>
      </c>
      <c r="W48" s="18">
        <f>SUM(Q48:V48)</f>
        <v>6254</v>
      </c>
      <c r="X48">
        <v>1133</v>
      </c>
      <c r="Y48">
        <v>1862</v>
      </c>
      <c r="Z48">
        <v>236</v>
      </c>
      <c r="AA48">
        <v>527</v>
      </c>
      <c r="AB48">
        <v>18684</v>
      </c>
      <c r="AC48">
        <v>987</v>
      </c>
      <c r="AD48">
        <f>SUM(X48:AC48)</f>
        <v>23429</v>
      </c>
    </row>
    <row r="52" spans="1:35" x14ac:dyDescent="0.25">
      <c r="A52" s="13" t="s">
        <v>18</v>
      </c>
      <c r="B52" s="13"/>
      <c r="C52" s="14" t="s">
        <v>12</v>
      </c>
      <c r="D52" s="14"/>
      <c r="E52" s="14"/>
      <c r="F52" s="14"/>
      <c r="G52" s="14"/>
      <c r="H52" s="14"/>
      <c r="J52" s="15" t="s">
        <v>23</v>
      </c>
      <c r="K52" s="15"/>
      <c r="L52" s="15"/>
      <c r="M52" s="15"/>
      <c r="N52" s="15"/>
      <c r="O52" s="15"/>
      <c r="Q52" s="10" t="s">
        <v>13</v>
      </c>
      <c r="R52" s="10"/>
      <c r="S52" s="10"/>
      <c r="T52" s="10"/>
      <c r="U52" s="10"/>
      <c r="V52" s="10"/>
      <c r="X52" s="16" t="s">
        <v>24</v>
      </c>
      <c r="Y52" s="16"/>
      <c r="Z52" s="16"/>
      <c r="AA52" s="16"/>
      <c r="AB52" s="16"/>
      <c r="AC52" s="16"/>
    </row>
    <row r="53" spans="1:35" x14ac:dyDescent="0.25">
      <c r="C53" t="s">
        <v>6</v>
      </c>
      <c r="D53" t="s">
        <v>7</v>
      </c>
      <c r="E53" t="s">
        <v>8</v>
      </c>
      <c r="F53" t="s">
        <v>10</v>
      </c>
      <c r="G53" t="s">
        <v>9</v>
      </c>
      <c r="H53" t="s">
        <v>11</v>
      </c>
      <c r="I53" t="s">
        <v>20</v>
      </c>
      <c r="J53" t="s">
        <v>6</v>
      </c>
      <c r="K53" t="s">
        <v>7</v>
      </c>
      <c r="L53" t="s">
        <v>8</v>
      </c>
      <c r="M53" t="s">
        <v>10</v>
      </c>
      <c r="N53" t="s">
        <v>9</v>
      </c>
      <c r="O53" t="s">
        <v>11</v>
      </c>
      <c r="P53" t="s">
        <v>20</v>
      </c>
      <c r="Q53" t="s">
        <v>6</v>
      </c>
      <c r="R53" t="s">
        <v>7</v>
      </c>
      <c r="S53" t="s">
        <v>8</v>
      </c>
      <c r="T53" t="s">
        <v>10</v>
      </c>
      <c r="U53" t="s">
        <v>9</v>
      </c>
      <c r="V53" t="s">
        <v>11</v>
      </c>
      <c r="W53" t="s">
        <v>20</v>
      </c>
      <c r="X53" t="s">
        <v>6</v>
      </c>
      <c r="Y53" t="s">
        <v>7</v>
      </c>
      <c r="Z53" t="s">
        <v>8</v>
      </c>
      <c r="AA53" t="s">
        <v>10</v>
      </c>
      <c r="AB53" t="s">
        <v>9</v>
      </c>
      <c r="AC53" t="s">
        <v>11</v>
      </c>
      <c r="AD53" t="s">
        <v>20</v>
      </c>
    </row>
    <row r="54" spans="1:35" x14ac:dyDescent="0.25">
      <c r="A54" s="13" t="s">
        <v>2</v>
      </c>
      <c r="B54" s="13"/>
      <c r="C54">
        <v>5</v>
      </c>
      <c r="D54">
        <v>2</v>
      </c>
      <c r="E54">
        <v>2</v>
      </c>
      <c r="F54">
        <v>3</v>
      </c>
      <c r="G54">
        <v>23</v>
      </c>
      <c r="H54">
        <v>3</v>
      </c>
      <c r="I54">
        <f>SUM(C54:H54)</f>
        <v>38</v>
      </c>
      <c r="J54">
        <v>3</v>
      </c>
      <c r="K54">
        <v>3</v>
      </c>
      <c r="L54">
        <v>3</v>
      </c>
      <c r="M54">
        <v>3</v>
      </c>
      <c r="N54">
        <v>23</v>
      </c>
      <c r="O54">
        <v>4</v>
      </c>
      <c r="P54">
        <f>SUM(J54:O54)</f>
        <v>39</v>
      </c>
      <c r="Q54">
        <v>3</v>
      </c>
      <c r="R54">
        <v>3</v>
      </c>
      <c r="S54">
        <v>2</v>
      </c>
      <c r="T54">
        <v>4</v>
      </c>
      <c r="U54">
        <v>22</v>
      </c>
      <c r="V54">
        <v>3</v>
      </c>
      <c r="W54">
        <f>SUM(Q54:V54)</f>
        <v>37</v>
      </c>
      <c r="X54">
        <v>8</v>
      </c>
      <c r="Y54">
        <v>3</v>
      </c>
      <c r="Z54">
        <v>2</v>
      </c>
      <c r="AA54">
        <v>3</v>
      </c>
      <c r="AB54">
        <v>27</v>
      </c>
      <c r="AC54">
        <v>3</v>
      </c>
      <c r="AD54">
        <f>SUM(X54:AC54)</f>
        <v>46</v>
      </c>
    </row>
    <row r="55" spans="1:35" x14ac:dyDescent="0.25">
      <c r="A55" s="13" t="s">
        <v>3</v>
      </c>
      <c r="B55" s="13"/>
      <c r="C55">
        <v>11</v>
      </c>
      <c r="D55">
        <v>6</v>
      </c>
      <c r="E55">
        <v>9</v>
      </c>
      <c r="F55">
        <v>13</v>
      </c>
      <c r="G55">
        <v>107</v>
      </c>
      <c r="H55">
        <v>17</v>
      </c>
      <c r="I55" s="5">
        <f>SUM(C55:H55)</f>
        <v>163</v>
      </c>
      <c r="J55">
        <v>7</v>
      </c>
      <c r="K55">
        <v>6</v>
      </c>
      <c r="L55">
        <v>9</v>
      </c>
      <c r="M55">
        <v>12</v>
      </c>
      <c r="N55">
        <v>103</v>
      </c>
      <c r="O55">
        <v>16</v>
      </c>
      <c r="P55">
        <f>SUM(J55:O55)</f>
        <v>153</v>
      </c>
      <c r="Q55">
        <v>9</v>
      </c>
      <c r="R55">
        <v>6</v>
      </c>
      <c r="S55">
        <v>9</v>
      </c>
      <c r="T55">
        <v>12</v>
      </c>
      <c r="U55">
        <v>120</v>
      </c>
      <c r="V55">
        <v>17</v>
      </c>
      <c r="W55" s="18">
        <f>SUM(Q55:V55)</f>
        <v>173</v>
      </c>
      <c r="X55">
        <v>31</v>
      </c>
      <c r="Y55">
        <v>26</v>
      </c>
      <c r="Z55">
        <v>9</v>
      </c>
      <c r="AA55">
        <v>13</v>
      </c>
      <c r="AB55">
        <v>141</v>
      </c>
      <c r="AC55">
        <v>18</v>
      </c>
      <c r="AD55">
        <f>SUM(X55:AC55)</f>
        <v>238</v>
      </c>
    </row>
    <row r="56" spans="1:35" x14ac:dyDescent="0.25">
      <c r="A56" s="13" t="s">
        <v>4</v>
      </c>
      <c r="B56" s="13"/>
      <c r="C56">
        <v>118</v>
      </c>
      <c r="D56">
        <v>270</v>
      </c>
      <c r="E56">
        <v>91</v>
      </c>
      <c r="F56">
        <v>132</v>
      </c>
      <c r="G56">
        <v>2522</v>
      </c>
      <c r="H56">
        <v>143</v>
      </c>
      <c r="I56">
        <f>SUM(C56:H56)</f>
        <v>3276</v>
      </c>
      <c r="J56">
        <v>146</v>
      </c>
      <c r="K56">
        <v>189</v>
      </c>
      <c r="L56">
        <v>68</v>
      </c>
      <c r="M56">
        <v>131</v>
      </c>
      <c r="N56">
        <v>4403</v>
      </c>
      <c r="O56">
        <v>44</v>
      </c>
      <c r="P56">
        <f>SUM(J56:O56)</f>
        <v>4981</v>
      </c>
      <c r="Q56">
        <v>329</v>
      </c>
      <c r="R56">
        <v>490</v>
      </c>
      <c r="S56">
        <v>85</v>
      </c>
      <c r="T56">
        <v>160</v>
      </c>
      <c r="U56">
        <v>1812</v>
      </c>
      <c r="V56">
        <v>182</v>
      </c>
      <c r="W56" s="18">
        <f>SUM(Q56:V56)</f>
        <v>3058</v>
      </c>
      <c r="X56">
        <v>650</v>
      </c>
      <c r="Y56">
        <v>543</v>
      </c>
      <c r="Z56">
        <v>87</v>
      </c>
      <c r="AA56">
        <v>166</v>
      </c>
      <c r="AB56">
        <v>6710</v>
      </c>
      <c r="AC56">
        <v>431</v>
      </c>
      <c r="AD56">
        <f>SUM(X56:AC56)</f>
        <v>8587</v>
      </c>
    </row>
    <row r="57" spans="1:35" x14ac:dyDescent="0.25">
      <c r="A57" s="13" t="s">
        <v>5</v>
      </c>
      <c r="B57" s="13"/>
      <c r="C57">
        <v>790</v>
      </c>
      <c r="D57">
        <v>454</v>
      </c>
      <c r="E57">
        <v>110</v>
      </c>
      <c r="F57">
        <v>340</v>
      </c>
      <c r="G57">
        <v>4097</v>
      </c>
      <c r="H57">
        <v>281</v>
      </c>
      <c r="I57">
        <f>SUM(C57:H57)</f>
        <v>6072</v>
      </c>
      <c r="J57">
        <v>446</v>
      </c>
      <c r="K57">
        <v>549</v>
      </c>
      <c r="L57">
        <v>191</v>
      </c>
      <c r="M57">
        <v>384</v>
      </c>
      <c r="N57">
        <v>12998</v>
      </c>
      <c r="O57">
        <v>294</v>
      </c>
      <c r="P57">
        <f>SUM(J57:O57)</f>
        <v>14862</v>
      </c>
      <c r="Q57">
        <v>771</v>
      </c>
      <c r="R57">
        <v>697</v>
      </c>
      <c r="S57">
        <v>115</v>
      </c>
      <c r="T57">
        <v>518</v>
      </c>
      <c r="U57">
        <v>4479</v>
      </c>
      <c r="V57">
        <v>406</v>
      </c>
      <c r="W57">
        <f>SUM(Q57:V57)</f>
        <v>6986</v>
      </c>
      <c r="X57">
        <v>890</v>
      </c>
      <c r="Y57">
        <v>1897</v>
      </c>
      <c r="Z57">
        <v>174</v>
      </c>
      <c r="AA57">
        <v>800</v>
      </c>
      <c r="AB57">
        <v>17108</v>
      </c>
      <c r="AC57">
        <v>744</v>
      </c>
      <c r="AD57">
        <f>SUM(X57:AC57)</f>
        <v>21613</v>
      </c>
    </row>
    <row r="61" spans="1:35" x14ac:dyDescent="0.25">
      <c r="A61" s="1"/>
      <c r="B61" s="1"/>
      <c r="J61" s="1"/>
      <c r="K61" s="1"/>
      <c r="L61" s="1"/>
      <c r="M61" s="1"/>
      <c r="N61" s="1"/>
      <c r="O61" s="1"/>
      <c r="P61" s="13"/>
      <c r="Q61" s="13"/>
      <c r="R61" s="13"/>
      <c r="S61" s="13"/>
      <c r="T61" s="13"/>
      <c r="U61" s="13"/>
      <c r="W61" s="1"/>
      <c r="X61" s="1"/>
      <c r="Y61" s="1"/>
      <c r="Z61" s="1"/>
      <c r="AA61" s="1"/>
      <c r="AB61" s="1"/>
      <c r="AD61" s="1"/>
      <c r="AE61" s="1"/>
      <c r="AF61" s="1"/>
      <c r="AG61" s="1"/>
      <c r="AH61" s="1"/>
      <c r="AI61" s="1"/>
    </row>
    <row r="62" spans="1:35" ht="31.5" x14ac:dyDescent="0.5">
      <c r="C62" s="11" t="s">
        <v>58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5">
      <c r="A63" s="13"/>
      <c r="B63" s="13"/>
    </row>
    <row r="64" spans="1:35" x14ac:dyDescent="0.25">
      <c r="A64" s="13"/>
      <c r="B64" s="13"/>
    </row>
    <row r="65" spans="1:31" x14ac:dyDescent="0.25">
      <c r="A65" s="13"/>
      <c r="B65" s="13"/>
      <c r="C65" s="4" t="s">
        <v>33</v>
      </c>
      <c r="D65" s="4" t="s">
        <v>34</v>
      </c>
      <c r="E65" s="4" t="s">
        <v>36</v>
      </c>
      <c r="F65" s="4" t="s">
        <v>50</v>
      </c>
      <c r="G65" s="19" t="s">
        <v>23</v>
      </c>
      <c r="H65" s="19"/>
      <c r="R65" s="4" t="s">
        <v>37</v>
      </c>
      <c r="S65" s="4" t="s">
        <v>38</v>
      </c>
      <c r="T65" s="4" t="s">
        <v>39</v>
      </c>
      <c r="U65" s="4" t="s">
        <v>40</v>
      </c>
      <c r="V65" s="4" t="s">
        <v>41</v>
      </c>
      <c r="W65" s="4" t="s">
        <v>42</v>
      </c>
    </row>
    <row r="66" spans="1:31" x14ac:dyDescent="0.25">
      <c r="A66" s="13"/>
      <c r="B66" s="13"/>
      <c r="C66" s="6" t="s">
        <v>35</v>
      </c>
      <c r="D66">
        <f>SUM(I9:I12) + SUM(I18:I21) + SUM(I27:I30) + SUM(I36:I39) + SUM(I45:I48) + SUM(I54:I57)</f>
        <v>87121</v>
      </c>
      <c r="E66">
        <f>SUM(W9:W12) + SUM(W18:W21) + SUM(W27:W30) + SUM(W36:W39) + SUM(W45:W48) + SUM(W54:W57)</f>
        <v>76683</v>
      </c>
      <c r="F66">
        <f>SUM(AD9:AD12) + SUM(AD18:AD21) + SUM(AD27:AD30) + SUM(AD36:AD39) + SUM(AD45:AD48) + SUM(AD54:AD57)</f>
        <v>172366</v>
      </c>
      <c r="G66" s="13">
        <f>SUM(P9:P12) + SUM(P18:P21) + SUM(P27:P30) + SUM(P36:P39) + SUM(P45:P48) + SUM(P54:P57)</f>
        <v>117481</v>
      </c>
      <c r="H66" s="13"/>
      <c r="P66" s="9" t="s">
        <v>2</v>
      </c>
      <c r="Q66" s="9"/>
      <c r="R66">
        <f>I9+P9+W9+AD9</f>
        <v>701</v>
      </c>
      <c r="S66">
        <f>I18+P18+W18+AD18</f>
        <v>601</v>
      </c>
      <c r="T66">
        <f>I27+P27+W27+AD27</f>
        <v>485</v>
      </c>
      <c r="U66" s="5">
        <f>I36+P36+W36+AD36</f>
        <v>124</v>
      </c>
      <c r="V66" s="18">
        <f>I45+P45+W45+AD45</f>
        <v>185</v>
      </c>
      <c r="W66">
        <f>I54+P54+W54+AD54</f>
        <v>160</v>
      </c>
    </row>
    <row r="67" spans="1:31" x14ac:dyDescent="0.25">
      <c r="P67" s="9" t="s">
        <v>3</v>
      </c>
      <c r="Q67" s="9"/>
      <c r="R67">
        <f>I10+P10+W10+AD10</f>
        <v>2947</v>
      </c>
      <c r="S67">
        <f>I19+P19+W19+AD19</f>
        <v>1419</v>
      </c>
      <c r="T67">
        <f>I28+P28+W28+AD28</f>
        <v>892</v>
      </c>
      <c r="U67">
        <f>I37+P37+W37+AD37</f>
        <v>750</v>
      </c>
      <c r="V67" s="18">
        <f>I46+P46+W46+AD46</f>
        <v>889</v>
      </c>
      <c r="W67" s="5">
        <f>I55+P55+W55+AD55</f>
        <v>727</v>
      </c>
    </row>
    <row r="68" spans="1:31" x14ac:dyDescent="0.25">
      <c r="P68" s="9" t="s">
        <v>4</v>
      </c>
      <c r="Q68" s="9"/>
      <c r="R68">
        <f>I11+P11+W11+AD11</f>
        <v>42267</v>
      </c>
      <c r="S68">
        <f>I20+P20+W20+AD20</f>
        <v>23117</v>
      </c>
      <c r="T68" s="2">
        <f>I29+P29+W29+AD29</f>
        <v>19223</v>
      </c>
      <c r="U68">
        <f>I38+P38+W38+AD38</f>
        <v>18883</v>
      </c>
      <c r="V68">
        <f>I47+P47+W47+AD47</f>
        <v>19210</v>
      </c>
      <c r="W68">
        <f>I56+P56+W56+AD56</f>
        <v>19902</v>
      </c>
    </row>
    <row r="69" spans="1:31" x14ac:dyDescent="0.25">
      <c r="C69" s="4" t="s">
        <v>15</v>
      </c>
      <c r="D69" s="4" t="s">
        <v>37</v>
      </c>
      <c r="E69" s="4" t="s">
        <v>38</v>
      </c>
      <c r="F69" s="4" t="s">
        <v>39</v>
      </c>
      <c r="G69" s="4" t="s">
        <v>40</v>
      </c>
      <c r="H69" s="4" t="s">
        <v>41</v>
      </c>
      <c r="I69" s="4" t="s">
        <v>42</v>
      </c>
      <c r="P69" s="9" t="s">
        <v>5</v>
      </c>
      <c r="Q69" s="9"/>
      <c r="R69">
        <f>I12+P12+W12+AD12</f>
        <v>84055</v>
      </c>
      <c r="S69">
        <f>I21+P21+W21+AD21</f>
        <v>54766</v>
      </c>
      <c r="T69" s="5">
        <f>I30+P30+W30+AD30</f>
        <v>28840</v>
      </c>
      <c r="U69" s="18">
        <f>I39+P39+W39+AD39</f>
        <v>31426</v>
      </c>
      <c r="V69">
        <f>I48+P48+W48+AD48</f>
        <v>52549</v>
      </c>
      <c r="W69">
        <f>I57+P57+W57+AD57</f>
        <v>49533</v>
      </c>
    </row>
    <row r="70" spans="1:31" x14ac:dyDescent="0.25">
      <c r="C70" s="6" t="s">
        <v>43</v>
      </c>
      <c r="D70">
        <v>0</v>
      </c>
      <c r="E70">
        <v>0</v>
      </c>
      <c r="F70">
        <v>5</v>
      </c>
      <c r="G70">
        <v>13</v>
      </c>
      <c r="H70">
        <v>1</v>
      </c>
      <c r="I70">
        <v>1</v>
      </c>
    </row>
    <row r="71" spans="1:31" x14ac:dyDescent="0.25">
      <c r="C71" s="6" t="s">
        <v>35</v>
      </c>
      <c r="D71">
        <f>SUM(I9:I12) + SUM(P9:P12) + SUM(W9:W12) + SUM(AD9:AD12)</f>
        <v>129970</v>
      </c>
      <c r="E71">
        <f>SUM(I18:I21) + SUM(P18:P21) + SUM(W18:W21) + SUM(AD18:AD21)</f>
        <v>79903</v>
      </c>
      <c r="F71">
        <f>SUM(I27:I30) + SUM(P27:P30) + SUM(W27:W30) + SUM(AD27:AD30)</f>
        <v>49440</v>
      </c>
      <c r="G71">
        <f>SUM(I36:I39) + SUM(P36:P39) + SUM(W36:W39) + SUM(AD36:AD39)</f>
        <v>51183</v>
      </c>
      <c r="H71">
        <f>SUM(I45:I48) + SUM(P45:P48) + SUM(W45:W48) + SUM(AD45:AD48)</f>
        <v>72833</v>
      </c>
      <c r="I71">
        <f>SUM(I54:I57) + SUM(P54:P57) + SUM(W54:W57) + SUM(AD54:AD57)</f>
        <v>70322</v>
      </c>
    </row>
    <row r="73" spans="1:31" x14ac:dyDescent="0.25">
      <c r="C73" s="7" t="s">
        <v>46</v>
      </c>
      <c r="D73" s="7"/>
      <c r="E73" s="7"/>
      <c r="F73" s="7"/>
      <c r="G73" s="7"/>
      <c r="H73" s="7"/>
      <c r="I73" s="7"/>
    </row>
    <row r="74" spans="1:31" x14ac:dyDescent="0.25">
      <c r="G74" s="10" t="s">
        <v>44</v>
      </c>
      <c r="H74" s="10"/>
      <c r="P74" s="10" t="s">
        <v>45</v>
      </c>
      <c r="Q74" s="10"/>
      <c r="AA74" s="10" t="s">
        <v>52</v>
      </c>
      <c r="AB74" s="10"/>
      <c r="AC74" s="10"/>
    </row>
    <row r="75" spans="1:31" x14ac:dyDescent="0.25">
      <c r="E75" s="10" t="s">
        <v>13</v>
      </c>
      <c r="F75" s="10"/>
      <c r="G75" s="10"/>
      <c r="H75" s="10"/>
      <c r="I75" s="10"/>
      <c r="J75" s="10"/>
      <c r="N75" s="10" t="s">
        <v>13</v>
      </c>
      <c r="O75" s="10"/>
      <c r="P75" s="10"/>
      <c r="Q75" s="10"/>
      <c r="R75" s="10"/>
      <c r="S75" s="10"/>
      <c r="Y75" s="10" t="s">
        <v>13</v>
      </c>
      <c r="Z75" s="10"/>
      <c r="AA75" s="10"/>
      <c r="AB75" s="10"/>
      <c r="AC75" s="10"/>
      <c r="AD75" s="10"/>
    </row>
    <row r="76" spans="1:31" x14ac:dyDescent="0.25">
      <c r="E76" t="s">
        <v>6</v>
      </c>
      <c r="F76" t="s">
        <v>7</v>
      </c>
      <c r="G76" t="s">
        <v>8</v>
      </c>
      <c r="H76" t="s">
        <v>10</v>
      </c>
      <c r="I76" t="s">
        <v>9</v>
      </c>
      <c r="J76" t="s">
        <v>11</v>
      </c>
      <c r="K76" t="s">
        <v>20</v>
      </c>
      <c r="N76" t="s">
        <v>6</v>
      </c>
      <c r="O76" t="s">
        <v>7</v>
      </c>
      <c r="P76" t="s">
        <v>8</v>
      </c>
      <c r="Q76" t="s">
        <v>10</v>
      </c>
      <c r="R76" t="s">
        <v>9</v>
      </c>
      <c r="S76" t="s">
        <v>11</v>
      </c>
      <c r="T76" t="s">
        <v>20</v>
      </c>
      <c r="Y76" t="s">
        <v>6</v>
      </c>
      <c r="Z76" t="s">
        <v>7</v>
      </c>
      <c r="AA76" t="s">
        <v>8</v>
      </c>
      <c r="AB76" t="s">
        <v>10</v>
      </c>
      <c r="AC76" t="s">
        <v>9</v>
      </c>
      <c r="AD76" t="s">
        <v>11</v>
      </c>
      <c r="AE76" t="s">
        <v>20</v>
      </c>
    </row>
    <row r="77" spans="1:31" x14ac:dyDescent="0.25">
      <c r="A77" s="13" t="s">
        <v>2</v>
      </c>
      <c r="B77" s="13"/>
      <c r="E77">
        <v>3</v>
      </c>
      <c r="F77">
        <v>1</v>
      </c>
      <c r="G77">
        <v>17</v>
      </c>
      <c r="H77">
        <v>3</v>
      </c>
      <c r="I77">
        <v>26</v>
      </c>
      <c r="J77">
        <v>3</v>
      </c>
      <c r="K77">
        <f>SUM(E77:J77)</f>
        <v>53</v>
      </c>
      <c r="N77">
        <v>2</v>
      </c>
      <c r="O77">
        <v>2</v>
      </c>
      <c r="P77">
        <v>13</v>
      </c>
      <c r="Q77">
        <v>2</v>
      </c>
      <c r="R77">
        <v>22</v>
      </c>
      <c r="S77">
        <v>2</v>
      </c>
      <c r="T77">
        <f>SUM(N77:S77)</f>
        <v>43</v>
      </c>
      <c r="Y77">
        <v>2</v>
      </c>
      <c r="Z77">
        <v>2</v>
      </c>
      <c r="AA77">
        <v>13</v>
      </c>
      <c r="AB77">
        <v>2</v>
      </c>
      <c r="AC77">
        <v>25</v>
      </c>
      <c r="AD77">
        <v>3</v>
      </c>
      <c r="AE77">
        <f>SUM(Y77:AD77)</f>
        <v>47</v>
      </c>
    </row>
    <row r="78" spans="1:31" x14ac:dyDescent="0.25">
      <c r="A78" s="13" t="s">
        <v>3</v>
      </c>
      <c r="B78" s="13"/>
      <c r="E78">
        <v>15</v>
      </c>
      <c r="F78">
        <v>6</v>
      </c>
      <c r="G78">
        <v>21</v>
      </c>
      <c r="H78">
        <v>11</v>
      </c>
      <c r="I78">
        <v>127</v>
      </c>
      <c r="J78">
        <v>17</v>
      </c>
      <c r="K78">
        <f>SUM(E78:J78)</f>
        <v>197</v>
      </c>
      <c r="N78">
        <v>15</v>
      </c>
      <c r="O78">
        <v>11</v>
      </c>
      <c r="P78">
        <v>32</v>
      </c>
      <c r="Q78">
        <v>11</v>
      </c>
      <c r="R78">
        <v>112</v>
      </c>
      <c r="S78">
        <v>14</v>
      </c>
      <c r="T78">
        <f t="shared" ref="T78:T80" si="0">SUM(N78:S78)</f>
        <v>195</v>
      </c>
      <c r="Y78">
        <v>7</v>
      </c>
      <c r="Z78">
        <v>6</v>
      </c>
      <c r="AA78">
        <v>16</v>
      </c>
      <c r="AB78">
        <v>12</v>
      </c>
      <c r="AC78">
        <v>130</v>
      </c>
      <c r="AD78">
        <v>17</v>
      </c>
      <c r="AE78">
        <f t="shared" ref="AE78:AE80" si="1">SUM(Y78:AD78)</f>
        <v>188</v>
      </c>
    </row>
    <row r="79" spans="1:31" x14ac:dyDescent="0.25">
      <c r="A79" s="13" t="s">
        <v>4</v>
      </c>
      <c r="B79" s="13"/>
      <c r="E79">
        <v>110</v>
      </c>
      <c r="F79">
        <v>237</v>
      </c>
      <c r="G79">
        <v>91</v>
      </c>
      <c r="H79">
        <v>124</v>
      </c>
      <c r="I79">
        <v>1968</v>
      </c>
      <c r="J79">
        <v>102</v>
      </c>
      <c r="K79">
        <f>SUM(E79:J79)</f>
        <v>2632</v>
      </c>
      <c r="N79">
        <v>425</v>
      </c>
      <c r="O79">
        <v>544</v>
      </c>
      <c r="P79">
        <v>90</v>
      </c>
      <c r="Q79">
        <v>164</v>
      </c>
      <c r="R79">
        <v>1710</v>
      </c>
      <c r="S79">
        <v>154</v>
      </c>
      <c r="T79">
        <f t="shared" si="0"/>
        <v>3087</v>
      </c>
      <c r="Y79">
        <v>175</v>
      </c>
      <c r="Z79">
        <v>474</v>
      </c>
      <c r="AA79">
        <v>86</v>
      </c>
      <c r="AB79">
        <v>171</v>
      </c>
      <c r="AC79">
        <v>1510</v>
      </c>
      <c r="AD79">
        <v>31</v>
      </c>
      <c r="AE79">
        <f t="shared" si="1"/>
        <v>2447</v>
      </c>
    </row>
    <row r="80" spans="1:31" x14ac:dyDescent="0.25">
      <c r="A80" s="13" t="s">
        <v>5</v>
      </c>
      <c r="B80" s="13"/>
      <c r="E80">
        <v>664</v>
      </c>
      <c r="F80">
        <v>650</v>
      </c>
      <c r="G80">
        <v>132</v>
      </c>
      <c r="H80">
        <v>419</v>
      </c>
      <c r="I80">
        <v>3908</v>
      </c>
      <c r="J80">
        <v>481</v>
      </c>
      <c r="K80" s="18">
        <f>SUM(E80:J80)</f>
        <v>6254</v>
      </c>
      <c r="N80">
        <v>702</v>
      </c>
      <c r="O80">
        <v>718</v>
      </c>
      <c r="P80">
        <v>151</v>
      </c>
      <c r="Q80">
        <v>237</v>
      </c>
      <c r="R80">
        <v>4103</v>
      </c>
      <c r="S80">
        <v>389</v>
      </c>
      <c r="T80">
        <f t="shared" si="0"/>
        <v>6300</v>
      </c>
      <c r="Y80">
        <v>385</v>
      </c>
      <c r="Z80">
        <v>585</v>
      </c>
      <c r="AA80">
        <v>165</v>
      </c>
      <c r="AB80">
        <v>240</v>
      </c>
      <c r="AC80">
        <v>4228</v>
      </c>
      <c r="AD80">
        <v>358</v>
      </c>
      <c r="AE80">
        <f t="shared" si="1"/>
        <v>5961</v>
      </c>
    </row>
    <row r="82" spans="1:31" x14ac:dyDescent="0.25">
      <c r="I82" s="6" t="s">
        <v>56</v>
      </c>
      <c r="J82" s="4">
        <v>150</v>
      </c>
      <c r="K82" s="4">
        <v>100</v>
      </c>
      <c r="L82" s="4">
        <v>50</v>
      </c>
    </row>
    <row r="83" spans="1:31" x14ac:dyDescent="0.25">
      <c r="I83" s="6" t="s">
        <v>20</v>
      </c>
      <c r="J83">
        <f>SUM(AE77:AE80)</f>
        <v>8643</v>
      </c>
      <c r="K83">
        <f>SUM(K77:K80)</f>
        <v>9136</v>
      </c>
      <c r="L83">
        <f>SUM(T77:T80)</f>
        <v>9625</v>
      </c>
    </row>
    <row r="84" spans="1:31" x14ac:dyDescent="0.25">
      <c r="J84" t="s">
        <v>53</v>
      </c>
      <c r="K84" t="s">
        <v>54</v>
      </c>
      <c r="L84" t="s">
        <v>55</v>
      </c>
    </row>
    <row r="86" spans="1:31" x14ac:dyDescent="0.25">
      <c r="C86" s="7" t="s">
        <v>47</v>
      </c>
      <c r="D86" s="7"/>
      <c r="E86" s="7"/>
      <c r="F86" s="7"/>
      <c r="G86" s="7"/>
      <c r="H86" s="7"/>
      <c r="I86" s="7"/>
    </row>
    <row r="87" spans="1:31" x14ac:dyDescent="0.25">
      <c r="G87" s="8" t="s">
        <v>48</v>
      </c>
      <c r="H87" s="8"/>
      <c r="P87" s="8" t="s">
        <v>49</v>
      </c>
      <c r="Q87" s="8"/>
      <c r="AA87" s="8" t="s">
        <v>51</v>
      </c>
      <c r="AB87" s="8"/>
    </row>
    <row r="88" spans="1:31" x14ac:dyDescent="0.25">
      <c r="E88" s="10" t="s">
        <v>13</v>
      </c>
      <c r="F88" s="10"/>
      <c r="G88" s="10"/>
      <c r="H88" s="10"/>
      <c r="I88" s="10"/>
      <c r="J88" s="10"/>
      <c r="N88" s="10" t="s">
        <v>13</v>
      </c>
      <c r="O88" s="10"/>
      <c r="P88" s="10"/>
      <c r="Q88" s="10"/>
      <c r="R88" s="10"/>
      <c r="S88" s="10"/>
      <c r="Y88" s="10" t="s">
        <v>13</v>
      </c>
      <c r="Z88" s="10"/>
      <c r="AA88" s="10"/>
      <c r="AB88" s="10"/>
      <c r="AC88" s="10"/>
      <c r="AD88" s="10"/>
    </row>
    <row r="89" spans="1:31" x14ac:dyDescent="0.25">
      <c r="E89" t="s">
        <v>6</v>
      </c>
      <c r="F89" t="s">
        <v>7</v>
      </c>
      <c r="G89" t="s">
        <v>8</v>
      </c>
      <c r="H89" t="s">
        <v>10</v>
      </c>
      <c r="I89" t="s">
        <v>9</v>
      </c>
      <c r="J89" t="s">
        <v>11</v>
      </c>
      <c r="K89" t="s">
        <v>20</v>
      </c>
      <c r="N89" t="s">
        <v>6</v>
      </c>
      <c r="O89" t="s">
        <v>7</v>
      </c>
      <c r="P89" t="s">
        <v>8</v>
      </c>
      <c r="Q89" t="s">
        <v>10</v>
      </c>
      <c r="R89" t="s">
        <v>9</v>
      </c>
      <c r="S89" t="s">
        <v>11</v>
      </c>
      <c r="T89" t="s">
        <v>20</v>
      </c>
      <c r="Y89" t="s">
        <v>6</v>
      </c>
      <c r="Z89" t="s">
        <v>7</v>
      </c>
      <c r="AA89" t="s">
        <v>8</v>
      </c>
      <c r="AB89" t="s">
        <v>10</v>
      </c>
      <c r="AC89" t="s">
        <v>9</v>
      </c>
      <c r="AD89" t="s">
        <v>11</v>
      </c>
      <c r="AE89" t="s">
        <v>20</v>
      </c>
    </row>
    <row r="90" spans="1:31" x14ac:dyDescent="0.25">
      <c r="A90" s="13" t="s">
        <v>2</v>
      </c>
      <c r="B90" s="13"/>
      <c r="E90">
        <v>1</v>
      </c>
      <c r="F90">
        <v>1</v>
      </c>
      <c r="G90">
        <v>2</v>
      </c>
      <c r="H90">
        <v>2</v>
      </c>
      <c r="I90">
        <v>22</v>
      </c>
      <c r="J90">
        <v>2</v>
      </c>
      <c r="K90">
        <f>SUM(E90:J90)</f>
        <v>30</v>
      </c>
      <c r="N90">
        <v>2</v>
      </c>
      <c r="O90">
        <v>1</v>
      </c>
      <c r="P90">
        <v>1</v>
      </c>
      <c r="Q90">
        <v>2</v>
      </c>
      <c r="R90">
        <v>23</v>
      </c>
      <c r="S90">
        <v>2</v>
      </c>
      <c r="T90">
        <f>SUM(N90:S90)</f>
        <v>31</v>
      </c>
      <c r="Y90">
        <v>1</v>
      </c>
      <c r="Z90">
        <v>1</v>
      </c>
      <c r="AA90">
        <v>2</v>
      </c>
      <c r="AB90">
        <v>3</v>
      </c>
      <c r="AC90">
        <v>27</v>
      </c>
      <c r="AD90">
        <v>3</v>
      </c>
      <c r="AE90">
        <f>SUM(Y90:AD90)</f>
        <v>37</v>
      </c>
    </row>
    <row r="91" spans="1:31" x14ac:dyDescent="0.25">
      <c r="A91" s="13" t="s">
        <v>3</v>
      </c>
      <c r="B91" s="13"/>
      <c r="E91">
        <v>5</v>
      </c>
      <c r="F91">
        <v>6</v>
      </c>
      <c r="G91">
        <v>7</v>
      </c>
      <c r="H91">
        <v>10</v>
      </c>
      <c r="I91">
        <v>107</v>
      </c>
      <c r="J91">
        <v>19</v>
      </c>
      <c r="K91">
        <f t="shared" ref="K91:K93" si="2">SUM(E91:J91)</f>
        <v>154</v>
      </c>
      <c r="N91">
        <v>5</v>
      </c>
      <c r="O91">
        <v>5</v>
      </c>
      <c r="P91">
        <v>8</v>
      </c>
      <c r="Q91">
        <v>10</v>
      </c>
      <c r="R91">
        <v>110</v>
      </c>
      <c r="S91">
        <v>15</v>
      </c>
      <c r="T91">
        <f t="shared" ref="T91:T93" si="3">SUM(N91:S91)</f>
        <v>153</v>
      </c>
      <c r="Y91">
        <v>5</v>
      </c>
      <c r="Z91">
        <v>5</v>
      </c>
      <c r="AA91">
        <v>8</v>
      </c>
      <c r="AB91">
        <v>11</v>
      </c>
      <c r="AC91">
        <v>106</v>
      </c>
      <c r="AD91">
        <v>27</v>
      </c>
      <c r="AE91">
        <f t="shared" ref="AE91:AE93" si="4">SUM(Y91:AD91)</f>
        <v>162</v>
      </c>
    </row>
    <row r="92" spans="1:31" x14ac:dyDescent="0.25">
      <c r="A92" s="13" t="s">
        <v>4</v>
      </c>
      <c r="B92" s="13"/>
      <c r="E92">
        <v>217</v>
      </c>
      <c r="F92">
        <v>365</v>
      </c>
      <c r="G92">
        <v>68</v>
      </c>
      <c r="H92">
        <v>120</v>
      </c>
      <c r="I92">
        <v>1616</v>
      </c>
      <c r="J92">
        <v>119</v>
      </c>
      <c r="K92">
        <f t="shared" si="2"/>
        <v>2505</v>
      </c>
      <c r="N92">
        <v>106</v>
      </c>
      <c r="O92">
        <v>273</v>
      </c>
      <c r="P92">
        <v>65</v>
      </c>
      <c r="Q92">
        <v>113</v>
      </c>
      <c r="R92">
        <v>1583</v>
      </c>
      <c r="S92">
        <v>33</v>
      </c>
      <c r="T92">
        <f t="shared" si="3"/>
        <v>2173</v>
      </c>
      <c r="Y92">
        <v>379</v>
      </c>
      <c r="Z92">
        <v>359</v>
      </c>
      <c r="AA92">
        <v>69</v>
      </c>
      <c r="AB92">
        <v>215</v>
      </c>
      <c r="AC92">
        <v>2087</v>
      </c>
      <c r="AD92">
        <v>152</v>
      </c>
      <c r="AE92">
        <f t="shared" si="4"/>
        <v>3261</v>
      </c>
    </row>
    <row r="93" spans="1:31" x14ac:dyDescent="0.25">
      <c r="A93" s="13" t="s">
        <v>5</v>
      </c>
      <c r="B93" s="13"/>
      <c r="E93">
        <v>822</v>
      </c>
      <c r="F93">
        <v>697</v>
      </c>
      <c r="G93">
        <v>152</v>
      </c>
      <c r="H93">
        <v>308</v>
      </c>
      <c r="I93">
        <v>3389</v>
      </c>
      <c r="J93">
        <v>356</v>
      </c>
      <c r="K93">
        <f t="shared" si="2"/>
        <v>5724</v>
      </c>
      <c r="N93">
        <v>943</v>
      </c>
      <c r="O93">
        <v>771</v>
      </c>
      <c r="P93">
        <v>137</v>
      </c>
      <c r="Q93">
        <v>229</v>
      </c>
      <c r="R93">
        <v>3748</v>
      </c>
      <c r="S93">
        <v>336</v>
      </c>
      <c r="T93">
        <f t="shared" si="3"/>
        <v>6164</v>
      </c>
      <c r="Y93">
        <v>752</v>
      </c>
      <c r="Z93">
        <v>933</v>
      </c>
      <c r="AA93">
        <v>139</v>
      </c>
      <c r="AB93">
        <v>303</v>
      </c>
      <c r="AC93">
        <v>4179</v>
      </c>
      <c r="AD93">
        <v>415</v>
      </c>
      <c r="AE93">
        <f t="shared" si="4"/>
        <v>6721</v>
      </c>
    </row>
    <row r="96" spans="1:31" x14ac:dyDescent="0.25">
      <c r="I96" s="6" t="s">
        <v>57</v>
      </c>
      <c r="J96" s="4">
        <v>8</v>
      </c>
      <c r="K96" s="4">
        <v>16</v>
      </c>
      <c r="L96" s="4">
        <v>32</v>
      </c>
    </row>
    <row r="97" spans="9:12" x14ac:dyDescent="0.25">
      <c r="I97" s="6" t="s">
        <v>20</v>
      </c>
      <c r="J97">
        <f>SUM(AE90:AE93)</f>
        <v>10181</v>
      </c>
      <c r="K97">
        <f>SUM(K90:K93)</f>
        <v>8413</v>
      </c>
      <c r="L97">
        <f>SUM(T90:T93)</f>
        <v>8521</v>
      </c>
    </row>
    <row r="98" spans="9:12" x14ac:dyDescent="0.25">
      <c r="J98" t="s">
        <v>55</v>
      </c>
      <c r="K98" t="s">
        <v>53</v>
      </c>
      <c r="L98" t="s">
        <v>54</v>
      </c>
    </row>
  </sheetData>
  <mergeCells count="88">
    <mergeCell ref="A91:B91"/>
    <mergeCell ref="A92:B92"/>
    <mergeCell ref="A93:B93"/>
    <mergeCell ref="AA74:AC74"/>
    <mergeCell ref="A77:B77"/>
    <mergeCell ref="A78:B78"/>
    <mergeCell ref="A79:B79"/>
    <mergeCell ref="A80:B80"/>
    <mergeCell ref="A90:B90"/>
    <mergeCell ref="A54:B54"/>
    <mergeCell ref="A55:B55"/>
    <mergeCell ref="A56:B56"/>
    <mergeCell ref="A57:B57"/>
    <mergeCell ref="P74:Q74"/>
    <mergeCell ref="G74:H74"/>
    <mergeCell ref="E88:J88"/>
    <mergeCell ref="N88:S88"/>
    <mergeCell ref="Y88:AD88"/>
    <mergeCell ref="C52:H52"/>
    <mergeCell ref="G65:H65"/>
    <mergeCell ref="G66:H66"/>
    <mergeCell ref="P66:Q66"/>
    <mergeCell ref="P67:Q67"/>
    <mergeCell ref="P68:Q68"/>
    <mergeCell ref="P69:Q69"/>
    <mergeCell ref="E75:J75"/>
    <mergeCell ref="N75:S75"/>
    <mergeCell ref="Y75:AD75"/>
    <mergeCell ref="A66:B66"/>
    <mergeCell ref="P61:U61"/>
    <mergeCell ref="A63:B63"/>
    <mergeCell ref="A64:B64"/>
    <mergeCell ref="A65:B65"/>
    <mergeCell ref="C62:AF62"/>
    <mergeCell ref="A45:B45"/>
    <mergeCell ref="A46:B46"/>
    <mergeCell ref="A47:B47"/>
    <mergeCell ref="A48:B48"/>
    <mergeCell ref="A52:B52"/>
    <mergeCell ref="A37:B37"/>
    <mergeCell ref="A38:B38"/>
    <mergeCell ref="C34:H34"/>
    <mergeCell ref="A39:B39"/>
    <mergeCell ref="A43:B43"/>
    <mergeCell ref="C43:H43"/>
    <mergeCell ref="A28:B28"/>
    <mergeCell ref="A29:B29"/>
    <mergeCell ref="A30:B30"/>
    <mergeCell ref="A34:B34"/>
    <mergeCell ref="A36:B36"/>
    <mergeCell ref="A21:B21"/>
    <mergeCell ref="A25:B25"/>
    <mergeCell ref="C25:H25"/>
    <mergeCell ref="J25:O25"/>
    <mergeCell ref="A27:B27"/>
    <mergeCell ref="A16:B16"/>
    <mergeCell ref="A18:B18"/>
    <mergeCell ref="A19:B19"/>
    <mergeCell ref="A20:B20"/>
    <mergeCell ref="C16:H16"/>
    <mergeCell ref="J16:O16"/>
    <mergeCell ref="Q7:V7"/>
    <mergeCell ref="X7:AC7"/>
    <mergeCell ref="A1:C5"/>
    <mergeCell ref="A7:B7"/>
    <mergeCell ref="C7:H7"/>
    <mergeCell ref="H2:I2"/>
    <mergeCell ref="H3:I3"/>
    <mergeCell ref="H4:I4"/>
    <mergeCell ref="H5:I5"/>
    <mergeCell ref="J7:O7"/>
    <mergeCell ref="A9:B9"/>
    <mergeCell ref="A10:B10"/>
    <mergeCell ref="A11:B11"/>
    <mergeCell ref="A12:B12"/>
    <mergeCell ref="Q34:V34"/>
    <mergeCell ref="X34:AC34"/>
    <mergeCell ref="J52:O52"/>
    <mergeCell ref="Q43:V43"/>
    <mergeCell ref="X43:AC43"/>
    <mergeCell ref="Q52:V52"/>
    <mergeCell ref="X52:AC52"/>
    <mergeCell ref="J34:O34"/>
    <mergeCell ref="J43:O43"/>
    <mergeCell ref="Q16:V16"/>
    <mergeCell ref="X16:AC16"/>
    <mergeCell ref="Q25:V25"/>
    <mergeCell ref="X25:AC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Faísca</dc:creator>
  <cp:keywords/>
  <dc:description/>
  <cp:lastModifiedBy>Rafael Faísca (1180658)</cp:lastModifiedBy>
  <cp:revision/>
  <dcterms:created xsi:type="dcterms:W3CDTF">2024-04-25T17:22:08Z</dcterms:created>
  <dcterms:modified xsi:type="dcterms:W3CDTF">2024-04-28T18:52:03Z</dcterms:modified>
  <cp:category/>
  <cp:contentStatus/>
</cp:coreProperties>
</file>